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showInkAnnotation="0"/>
  <bookViews>
    <workbookView xWindow="756" yWindow="708" windowWidth="18228" windowHeight="10092" tabRatio="852" firstSheet="4" activeTab="9"/>
  </bookViews>
  <sheets>
    <sheet name="Data" sheetId="2" r:id="rId1"/>
    <sheet name="Pivot table Tickers" sheetId="6" r:id="rId2"/>
    <sheet name="EBIT Dashboard" sheetId="7" r:id="rId3"/>
    <sheet name="Forecast Scenarios" sheetId="10" r:id="rId4"/>
    <sheet name="DescriptiveStat_R&amp;D_HealthTask1" sheetId="14" r:id="rId5"/>
    <sheet name="DescriptiveStat_R&amp;D_IT" sheetId="15" r:id="rId6"/>
    <sheet name="Histogram_Health" sheetId="16" r:id="rId7"/>
    <sheet name="Histogram_IT" sheetId="17" r:id="rId8"/>
    <sheet name="Raw NYSE_Fundamentals.csv" sheetId="1" r:id="rId9"/>
    <sheet name="Securities_csv_Sector" sheetId="8" r:id="rId10"/>
  </sheets>
  <externalReferences>
    <externalReference r:id="rId11"/>
  </externalReferences>
  <definedNames>
    <definedName name="costofrevenue">Data!$F$2:$F$1782</definedName>
    <definedName name="depreciation" localSheetId="3">Data!#REF!</definedName>
    <definedName name="depreciation">Data!#REF!</definedName>
    <definedName name="GICSsector">#REF!</definedName>
    <definedName name="GICSsubindustry">#REF!</definedName>
    <definedName name="grossmargin" localSheetId="3">Data!#REF!</definedName>
    <definedName name="grossmargin">Data!#REF!</definedName>
    <definedName name="grossmargin2">Data!$O$2:$O$1782</definedName>
    <definedName name="grossprofit">Data!$G$2:$G$1782</definedName>
    <definedName name="incometax" localSheetId="3">Data!#REF!</definedName>
    <definedName name="incometax">Data!#REF!</definedName>
    <definedName name="interestexpense" localSheetId="3">Data!#REF!</definedName>
    <definedName name="interestexpense">Data!#REF!</definedName>
    <definedName name="interestrate" localSheetId="3">Data!#REF!</definedName>
    <definedName name="interestrate">Data!#REF!</definedName>
    <definedName name="operatingincome" localSheetId="3">Data!#REF!</definedName>
    <definedName name="operatingincome">Data!#REF!</definedName>
    <definedName name="operatingmargin" localSheetId="3">Data!#REF!</definedName>
    <definedName name="operatingmargin">Data!#REF!</definedName>
    <definedName name="operatingmargin2">Data!$P$2:$P$1782</definedName>
    <definedName name="otheroperexpense">Data!$J$2:$J$1782</definedName>
    <definedName name="otheroperincome">Data!$J$2:$J$1782</definedName>
    <definedName name="resdevelop">Data!$I$2:$I$1782</definedName>
    <definedName name="sgas">Data!$H$2:$H$1782</definedName>
    <definedName name="taxrate" localSheetId="3">Data!#REF!</definedName>
    <definedName name="taxrate">Data!#REF!</definedName>
    <definedName name="Ticker" localSheetId="3">#REF!</definedName>
    <definedName name="Ticker">#REF!</definedName>
    <definedName name="tickersymbols">Data!$B$2:$B$1782</definedName>
    <definedName name="Total_revenue" localSheetId="3">#REF!</definedName>
    <definedName name="Total_revenue">#REF!</definedName>
    <definedName name="totaldebt" localSheetId="3">Data!#REF!</definedName>
    <definedName name="totaldebt">Data!#REF!</definedName>
    <definedName name="totalrevenue">Data!$E$2:$E$1782</definedName>
    <definedName name="uniquetickers">'Pivot table Tickers'!$A$4:$A$451</definedName>
    <definedName name="years">Data!$C$2:$C$1782</definedName>
  </definedNames>
  <calcPr calcId="145621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3" i="10" l="1"/>
  <c r="I23" i="10"/>
  <c r="J22" i="10"/>
  <c r="I22" i="10"/>
  <c r="J21" i="10"/>
  <c r="I21" i="10"/>
  <c r="H13" i="10" a="1"/>
  <c r="H13" i="10" s="1"/>
  <c r="G13" i="10" a="1"/>
  <c r="G13" i="10" s="1"/>
  <c r="F13" i="10" a="1"/>
  <c r="F13" i="10" s="1"/>
  <c r="E13" i="10" a="1"/>
  <c r="E13" i="10" s="1"/>
  <c r="H12" i="10" a="1"/>
  <c r="H12" i="10" s="1"/>
  <c r="G12" i="10" a="1"/>
  <c r="G12" i="10" s="1"/>
  <c r="F12" i="10" a="1"/>
  <c r="F12" i="10" s="1"/>
  <c r="E12" i="10" a="1"/>
  <c r="E12" i="10" s="1"/>
  <c r="H11" i="10" a="1"/>
  <c r="H11" i="10" s="1"/>
  <c r="H14" i="10" s="1"/>
  <c r="G11" i="10" a="1"/>
  <c r="G11" i="10" s="1"/>
  <c r="G14" i="10" s="1"/>
  <c r="F11" i="10" a="1"/>
  <c r="F11" i="10" s="1"/>
  <c r="F14" i="10" s="1"/>
  <c r="E11" i="10" a="1"/>
  <c r="E11" i="10" s="1"/>
  <c r="E14" i="10" s="1"/>
  <c r="H9" i="10" a="1"/>
  <c r="H9" i="10" s="1"/>
  <c r="G9" i="10" a="1"/>
  <c r="G9" i="10" s="1"/>
  <c r="F9" i="10" a="1"/>
  <c r="F9" i="10" s="1"/>
  <c r="E9" i="10" a="1"/>
  <c r="E9" i="10" s="1"/>
  <c r="H8" i="10" a="1"/>
  <c r="H8" i="10" s="1"/>
  <c r="G8" i="10" a="1"/>
  <c r="G8" i="10" s="1"/>
  <c r="F8" i="10" a="1"/>
  <c r="F8" i="10" s="1"/>
  <c r="F10" i="10" s="1"/>
  <c r="F15" i="10" s="1"/>
  <c r="E8" i="10" a="1"/>
  <c r="E8" i="10" s="1"/>
  <c r="E10" i="10" s="1"/>
  <c r="E15" i="10" s="1"/>
  <c r="H10" i="10" l="1"/>
  <c r="H15" i="10" s="1"/>
  <c r="I8" i="10"/>
  <c r="H21" i="10"/>
  <c r="G10" i="10"/>
  <c r="G15" i="10" s="1"/>
  <c r="G21" i="10"/>
  <c r="J8" i="10" l="1"/>
  <c r="I10" i="10"/>
  <c r="I15" i="10"/>
  <c r="J15" i="10" l="1"/>
  <c r="J10" i="10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O409" i="2" l="1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400" i="2"/>
  <c r="O401" i="2"/>
  <c r="O402" i="2"/>
  <c r="O403" i="2"/>
  <c r="O404" i="2"/>
  <c r="O405" i="2"/>
  <c r="O406" i="2"/>
  <c r="O407" i="2"/>
  <c r="O408" i="2"/>
  <c r="L3" i="2"/>
  <c r="P3" i="2" s="1"/>
  <c r="L4" i="2"/>
  <c r="P4" i="2" s="1"/>
  <c r="L5" i="2"/>
  <c r="P5" i="2" s="1"/>
  <c r="L6" i="2"/>
  <c r="P6" i="2" s="1"/>
  <c r="L7" i="2"/>
  <c r="P7" i="2" s="1"/>
  <c r="L8" i="2"/>
  <c r="P8" i="2" s="1"/>
  <c r="L9" i="2"/>
  <c r="P9" i="2" s="1"/>
  <c r="L10" i="2"/>
  <c r="P10" i="2" s="1"/>
  <c r="E23" i="10" s="1" a="1"/>
  <c r="E23" i="10" s="1"/>
  <c r="L11" i="2"/>
  <c r="P11" i="2" s="1"/>
  <c r="F23" i="10" s="1" a="1"/>
  <c r="F23" i="10" s="1"/>
  <c r="L12" i="2"/>
  <c r="P12" i="2" s="1"/>
  <c r="G23" i="10" s="1" a="1"/>
  <c r="G23" i="10" s="1"/>
  <c r="L13" i="2"/>
  <c r="P13" i="2" s="1"/>
  <c r="H23" i="10" s="1" a="1"/>
  <c r="H23" i="10" s="1"/>
  <c r="L14" i="2"/>
  <c r="P14" i="2" s="1"/>
  <c r="L15" i="2"/>
  <c r="P15" i="2" s="1"/>
  <c r="L16" i="2"/>
  <c r="P16" i="2" s="1"/>
  <c r="L17" i="2"/>
  <c r="P17" i="2" s="1"/>
  <c r="L18" i="2"/>
  <c r="P18" i="2" s="1"/>
  <c r="L19" i="2"/>
  <c r="P19" i="2" s="1"/>
  <c r="L20" i="2"/>
  <c r="P20" i="2" s="1"/>
  <c r="L21" i="2"/>
  <c r="P21" i="2" s="1"/>
  <c r="L22" i="2"/>
  <c r="P22" i="2" s="1"/>
  <c r="L23" i="2"/>
  <c r="P23" i="2" s="1"/>
  <c r="L24" i="2"/>
  <c r="P24" i="2" s="1"/>
  <c r="L25" i="2"/>
  <c r="P25" i="2" s="1"/>
  <c r="L26" i="2"/>
  <c r="P26" i="2" s="1"/>
  <c r="L27" i="2"/>
  <c r="P27" i="2" s="1"/>
  <c r="L28" i="2"/>
  <c r="P28" i="2" s="1"/>
  <c r="L29" i="2"/>
  <c r="P29" i="2" s="1"/>
  <c r="L30" i="2"/>
  <c r="P30" i="2" s="1"/>
  <c r="L31" i="2"/>
  <c r="P31" i="2" s="1"/>
  <c r="L32" i="2"/>
  <c r="P32" i="2" s="1"/>
  <c r="L33" i="2"/>
  <c r="P33" i="2" s="1"/>
  <c r="L34" i="2"/>
  <c r="P34" i="2" s="1"/>
  <c r="L35" i="2"/>
  <c r="P35" i="2" s="1"/>
  <c r="L36" i="2"/>
  <c r="P36" i="2" s="1"/>
  <c r="L37" i="2"/>
  <c r="P37" i="2" s="1"/>
  <c r="L38" i="2"/>
  <c r="P38" i="2" s="1"/>
  <c r="L39" i="2"/>
  <c r="P39" i="2" s="1"/>
  <c r="L40" i="2"/>
  <c r="P40" i="2" s="1"/>
  <c r="L41" i="2"/>
  <c r="P41" i="2" s="1"/>
  <c r="L42" i="2"/>
  <c r="P42" i="2" s="1"/>
  <c r="L43" i="2"/>
  <c r="P43" i="2" s="1"/>
  <c r="L44" i="2"/>
  <c r="P44" i="2" s="1"/>
  <c r="L45" i="2"/>
  <c r="P45" i="2" s="1"/>
  <c r="L46" i="2"/>
  <c r="P46" i="2" s="1"/>
  <c r="L47" i="2"/>
  <c r="P47" i="2" s="1"/>
  <c r="L48" i="2"/>
  <c r="P48" i="2" s="1"/>
  <c r="L49" i="2"/>
  <c r="P49" i="2" s="1"/>
  <c r="L50" i="2"/>
  <c r="P50" i="2" s="1"/>
  <c r="L51" i="2"/>
  <c r="P51" i="2" s="1"/>
  <c r="L52" i="2"/>
  <c r="P52" i="2" s="1"/>
  <c r="L53" i="2"/>
  <c r="P53" i="2" s="1"/>
  <c r="L54" i="2"/>
  <c r="P54" i="2" s="1"/>
  <c r="L55" i="2"/>
  <c r="P55" i="2" s="1"/>
  <c r="L56" i="2"/>
  <c r="P56" i="2" s="1"/>
  <c r="L57" i="2"/>
  <c r="P57" i="2" s="1"/>
  <c r="L58" i="2"/>
  <c r="P58" i="2" s="1"/>
  <c r="L59" i="2"/>
  <c r="P59" i="2" s="1"/>
  <c r="L60" i="2"/>
  <c r="P60" i="2" s="1"/>
  <c r="L61" i="2"/>
  <c r="P61" i="2" s="1"/>
  <c r="L62" i="2"/>
  <c r="P62" i="2" s="1"/>
  <c r="L63" i="2"/>
  <c r="P63" i="2" s="1"/>
  <c r="L64" i="2"/>
  <c r="P64" i="2" s="1"/>
  <c r="L65" i="2"/>
  <c r="P65" i="2" s="1"/>
  <c r="L66" i="2"/>
  <c r="P66" i="2" s="1"/>
  <c r="L67" i="2"/>
  <c r="P67" i="2" s="1"/>
  <c r="L68" i="2"/>
  <c r="P68" i="2" s="1"/>
  <c r="L69" i="2"/>
  <c r="P69" i="2" s="1"/>
  <c r="L70" i="2"/>
  <c r="P70" i="2" s="1"/>
  <c r="L71" i="2"/>
  <c r="P71" i="2" s="1"/>
  <c r="L72" i="2"/>
  <c r="P72" i="2" s="1"/>
  <c r="L73" i="2"/>
  <c r="P73" i="2" s="1"/>
  <c r="L74" i="2"/>
  <c r="P74" i="2" s="1"/>
  <c r="L75" i="2"/>
  <c r="P75" i="2" s="1"/>
  <c r="L76" i="2"/>
  <c r="P76" i="2" s="1"/>
  <c r="L77" i="2"/>
  <c r="P77" i="2" s="1"/>
  <c r="L78" i="2"/>
  <c r="P78" i="2" s="1"/>
  <c r="L79" i="2"/>
  <c r="P79" i="2" s="1"/>
  <c r="L80" i="2"/>
  <c r="P80" i="2" s="1"/>
  <c r="L81" i="2"/>
  <c r="P81" i="2" s="1"/>
  <c r="L82" i="2"/>
  <c r="P82" i="2" s="1"/>
  <c r="L83" i="2"/>
  <c r="P83" i="2" s="1"/>
  <c r="L84" i="2"/>
  <c r="P84" i="2" s="1"/>
  <c r="L85" i="2"/>
  <c r="P85" i="2" s="1"/>
  <c r="L86" i="2"/>
  <c r="P86" i="2" s="1"/>
  <c r="L87" i="2"/>
  <c r="P87" i="2" s="1"/>
  <c r="L88" i="2"/>
  <c r="P88" i="2" s="1"/>
  <c r="L89" i="2"/>
  <c r="P89" i="2" s="1"/>
  <c r="L90" i="2"/>
  <c r="P90" i="2" s="1"/>
  <c r="L91" i="2"/>
  <c r="P91" i="2" s="1"/>
  <c r="L92" i="2"/>
  <c r="P92" i="2" s="1"/>
  <c r="L93" i="2"/>
  <c r="P93" i="2" s="1"/>
  <c r="L94" i="2"/>
  <c r="P94" i="2" s="1"/>
  <c r="L95" i="2"/>
  <c r="P95" i="2" s="1"/>
  <c r="L96" i="2"/>
  <c r="P96" i="2" s="1"/>
  <c r="L97" i="2"/>
  <c r="P97" i="2" s="1"/>
  <c r="L98" i="2"/>
  <c r="P98" i="2" s="1"/>
  <c r="L99" i="2"/>
  <c r="P99" i="2" s="1"/>
  <c r="L100" i="2"/>
  <c r="P100" i="2" s="1"/>
  <c r="L101" i="2"/>
  <c r="P101" i="2" s="1"/>
  <c r="L102" i="2"/>
  <c r="P102" i="2" s="1"/>
  <c r="L103" i="2"/>
  <c r="P103" i="2" s="1"/>
  <c r="L104" i="2"/>
  <c r="P104" i="2" s="1"/>
  <c r="L105" i="2"/>
  <c r="P105" i="2" s="1"/>
  <c r="L106" i="2"/>
  <c r="P106" i="2" s="1"/>
  <c r="L107" i="2"/>
  <c r="P107" i="2" s="1"/>
  <c r="L108" i="2"/>
  <c r="P108" i="2" s="1"/>
  <c r="L109" i="2"/>
  <c r="P109" i="2" s="1"/>
  <c r="L110" i="2"/>
  <c r="P110" i="2" s="1"/>
  <c r="L111" i="2"/>
  <c r="P111" i="2" s="1"/>
  <c r="L112" i="2"/>
  <c r="P112" i="2" s="1"/>
  <c r="L113" i="2"/>
  <c r="P113" i="2" s="1"/>
  <c r="L114" i="2"/>
  <c r="P114" i="2" s="1"/>
  <c r="L115" i="2"/>
  <c r="P115" i="2" s="1"/>
  <c r="L116" i="2"/>
  <c r="P116" i="2" s="1"/>
  <c r="L117" i="2"/>
  <c r="P117" i="2" s="1"/>
  <c r="L118" i="2"/>
  <c r="P118" i="2" s="1"/>
  <c r="L119" i="2"/>
  <c r="P119" i="2" s="1"/>
  <c r="L120" i="2"/>
  <c r="P120" i="2" s="1"/>
  <c r="L121" i="2"/>
  <c r="P121" i="2" s="1"/>
  <c r="L122" i="2"/>
  <c r="P122" i="2" s="1"/>
  <c r="L123" i="2"/>
  <c r="P123" i="2" s="1"/>
  <c r="L124" i="2"/>
  <c r="P124" i="2" s="1"/>
  <c r="L125" i="2"/>
  <c r="P125" i="2" s="1"/>
  <c r="L126" i="2"/>
  <c r="P126" i="2" s="1"/>
  <c r="L127" i="2"/>
  <c r="P127" i="2" s="1"/>
  <c r="L128" i="2"/>
  <c r="P128" i="2" s="1"/>
  <c r="L129" i="2"/>
  <c r="P129" i="2" s="1"/>
  <c r="L130" i="2"/>
  <c r="P130" i="2" s="1"/>
  <c r="L131" i="2"/>
  <c r="P131" i="2" s="1"/>
  <c r="L132" i="2"/>
  <c r="P132" i="2" s="1"/>
  <c r="L133" i="2"/>
  <c r="P133" i="2" s="1"/>
  <c r="L134" i="2"/>
  <c r="P134" i="2" s="1"/>
  <c r="L135" i="2"/>
  <c r="P135" i="2" s="1"/>
  <c r="L136" i="2"/>
  <c r="P136" i="2" s="1"/>
  <c r="L137" i="2"/>
  <c r="P137" i="2" s="1"/>
  <c r="L138" i="2"/>
  <c r="P138" i="2" s="1"/>
  <c r="L139" i="2"/>
  <c r="P139" i="2" s="1"/>
  <c r="L140" i="2"/>
  <c r="P140" i="2" s="1"/>
  <c r="L141" i="2"/>
  <c r="P141" i="2" s="1"/>
  <c r="L142" i="2"/>
  <c r="P142" i="2" s="1"/>
  <c r="L143" i="2"/>
  <c r="P143" i="2" s="1"/>
  <c r="L144" i="2"/>
  <c r="P144" i="2" s="1"/>
  <c r="L145" i="2"/>
  <c r="P145" i="2" s="1"/>
  <c r="L146" i="2"/>
  <c r="P146" i="2" s="1"/>
  <c r="L147" i="2"/>
  <c r="P147" i="2" s="1"/>
  <c r="L148" i="2"/>
  <c r="P148" i="2" s="1"/>
  <c r="L149" i="2"/>
  <c r="P149" i="2" s="1"/>
  <c r="L150" i="2"/>
  <c r="P150" i="2" s="1"/>
  <c r="L151" i="2"/>
  <c r="P151" i="2" s="1"/>
  <c r="L152" i="2"/>
  <c r="P152" i="2" s="1"/>
  <c r="L153" i="2"/>
  <c r="P153" i="2" s="1"/>
  <c r="L154" i="2"/>
  <c r="P154" i="2" s="1"/>
  <c r="L155" i="2"/>
  <c r="P155" i="2" s="1"/>
  <c r="L156" i="2"/>
  <c r="P156" i="2" s="1"/>
  <c r="L157" i="2"/>
  <c r="P157" i="2" s="1"/>
  <c r="L158" i="2"/>
  <c r="P158" i="2" s="1"/>
  <c r="L159" i="2"/>
  <c r="P159" i="2" s="1"/>
  <c r="L160" i="2"/>
  <c r="P160" i="2" s="1"/>
  <c r="L161" i="2"/>
  <c r="P161" i="2" s="1"/>
  <c r="L162" i="2"/>
  <c r="P162" i="2" s="1"/>
  <c r="L163" i="2"/>
  <c r="P163" i="2" s="1"/>
  <c r="L164" i="2"/>
  <c r="P164" i="2" s="1"/>
  <c r="L165" i="2"/>
  <c r="P165" i="2" s="1"/>
  <c r="L166" i="2"/>
  <c r="P166" i="2" s="1"/>
  <c r="L167" i="2"/>
  <c r="P167" i="2" s="1"/>
  <c r="L168" i="2"/>
  <c r="P168" i="2" s="1"/>
  <c r="L169" i="2"/>
  <c r="P169" i="2" s="1"/>
  <c r="L170" i="2"/>
  <c r="P170" i="2" s="1"/>
  <c r="L171" i="2"/>
  <c r="P171" i="2" s="1"/>
  <c r="L172" i="2"/>
  <c r="P172" i="2" s="1"/>
  <c r="L173" i="2"/>
  <c r="P173" i="2" s="1"/>
  <c r="L174" i="2"/>
  <c r="P174" i="2" s="1"/>
  <c r="L175" i="2"/>
  <c r="P175" i="2" s="1"/>
  <c r="L176" i="2"/>
  <c r="P176" i="2" s="1"/>
  <c r="L177" i="2"/>
  <c r="P177" i="2" s="1"/>
  <c r="L178" i="2"/>
  <c r="P178" i="2" s="1"/>
  <c r="L179" i="2"/>
  <c r="P179" i="2" s="1"/>
  <c r="L180" i="2"/>
  <c r="P180" i="2" s="1"/>
  <c r="L181" i="2"/>
  <c r="P181" i="2" s="1"/>
  <c r="L182" i="2"/>
  <c r="P182" i="2" s="1"/>
  <c r="L183" i="2"/>
  <c r="P183" i="2" s="1"/>
  <c r="L184" i="2"/>
  <c r="P184" i="2" s="1"/>
  <c r="L185" i="2"/>
  <c r="P185" i="2" s="1"/>
  <c r="L186" i="2"/>
  <c r="P186" i="2" s="1"/>
  <c r="L187" i="2"/>
  <c r="P187" i="2" s="1"/>
  <c r="L188" i="2"/>
  <c r="P188" i="2" s="1"/>
  <c r="L189" i="2"/>
  <c r="P189" i="2" s="1"/>
  <c r="L190" i="2"/>
  <c r="P190" i="2" s="1"/>
  <c r="L191" i="2"/>
  <c r="P191" i="2" s="1"/>
  <c r="L192" i="2"/>
  <c r="P192" i="2" s="1"/>
  <c r="L193" i="2"/>
  <c r="P193" i="2" s="1"/>
  <c r="L194" i="2"/>
  <c r="P194" i="2" s="1"/>
  <c r="L195" i="2"/>
  <c r="P195" i="2" s="1"/>
  <c r="L196" i="2"/>
  <c r="P196" i="2" s="1"/>
  <c r="L197" i="2"/>
  <c r="P197" i="2" s="1"/>
  <c r="L198" i="2"/>
  <c r="P198" i="2" s="1"/>
  <c r="L199" i="2"/>
  <c r="P199" i="2" s="1"/>
  <c r="L200" i="2"/>
  <c r="P200" i="2" s="1"/>
  <c r="L201" i="2"/>
  <c r="P201" i="2" s="1"/>
  <c r="L202" i="2"/>
  <c r="P202" i="2" s="1"/>
  <c r="L203" i="2"/>
  <c r="P203" i="2" s="1"/>
  <c r="L204" i="2"/>
  <c r="P204" i="2" s="1"/>
  <c r="L205" i="2"/>
  <c r="P205" i="2" s="1"/>
  <c r="L206" i="2"/>
  <c r="P206" i="2" s="1"/>
  <c r="L207" i="2"/>
  <c r="P207" i="2" s="1"/>
  <c r="L208" i="2"/>
  <c r="P208" i="2" s="1"/>
  <c r="L209" i="2"/>
  <c r="P209" i="2" s="1"/>
  <c r="L210" i="2"/>
  <c r="P210" i="2" s="1"/>
  <c r="L211" i="2"/>
  <c r="P211" i="2" s="1"/>
  <c r="L212" i="2"/>
  <c r="P212" i="2" s="1"/>
  <c r="L213" i="2"/>
  <c r="P213" i="2" s="1"/>
  <c r="L214" i="2"/>
  <c r="P214" i="2" s="1"/>
  <c r="L215" i="2"/>
  <c r="P215" i="2" s="1"/>
  <c r="L216" i="2"/>
  <c r="P216" i="2" s="1"/>
  <c r="L217" i="2"/>
  <c r="P217" i="2" s="1"/>
  <c r="L218" i="2"/>
  <c r="P218" i="2" s="1"/>
  <c r="L219" i="2"/>
  <c r="P219" i="2" s="1"/>
  <c r="L220" i="2"/>
  <c r="P220" i="2" s="1"/>
  <c r="L221" i="2"/>
  <c r="P221" i="2" s="1"/>
  <c r="L222" i="2"/>
  <c r="P222" i="2" s="1"/>
  <c r="L223" i="2"/>
  <c r="P223" i="2" s="1"/>
  <c r="L224" i="2"/>
  <c r="P224" i="2" s="1"/>
  <c r="L225" i="2"/>
  <c r="P225" i="2" s="1"/>
  <c r="L226" i="2"/>
  <c r="P226" i="2" s="1"/>
  <c r="L227" i="2"/>
  <c r="P227" i="2" s="1"/>
  <c r="L228" i="2"/>
  <c r="P228" i="2" s="1"/>
  <c r="L229" i="2"/>
  <c r="P229" i="2" s="1"/>
  <c r="L230" i="2"/>
  <c r="P230" i="2" s="1"/>
  <c r="L231" i="2"/>
  <c r="P231" i="2" s="1"/>
  <c r="L232" i="2"/>
  <c r="P232" i="2" s="1"/>
  <c r="L233" i="2"/>
  <c r="P233" i="2" s="1"/>
  <c r="L234" i="2"/>
  <c r="P234" i="2" s="1"/>
  <c r="L235" i="2"/>
  <c r="P235" i="2" s="1"/>
  <c r="L236" i="2"/>
  <c r="P236" i="2" s="1"/>
  <c r="L237" i="2"/>
  <c r="P237" i="2" s="1"/>
  <c r="L238" i="2"/>
  <c r="P238" i="2" s="1"/>
  <c r="L239" i="2"/>
  <c r="P239" i="2" s="1"/>
  <c r="L240" i="2"/>
  <c r="P240" i="2" s="1"/>
  <c r="L241" i="2"/>
  <c r="P241" i="2" s="1"/>
  <c r="L242" i="2"/>
  <c r="P242" i="2" s="1"/>
  <c r="L243" i="2"/>
  <c r="P243" i="2" s="1"/>
  <c r="L244" i="2"/>
  <c r="P244" i="2" s="1"/>
  <c r="L245" i="2"/>
  <c r="P245" i="2" s="1"/>
  <c r="L246" i="2"/>
  <c r="P246" i="2" s="1"/>
  <c r="L247" i="2"/>
  <c r="P247" i="2" s="1"/>
  <c r="L248" i="2"/>
  <c r="P248" i="2" s="1"/>
  <c r="L249" i="2"/>
  <c r="P249" i="2" s="1"/>
  <c r="L250" i="2"/>
  <c r="P250" i="2" s="1"/>
  <c r="L251" i="2"/>
  <c r="P251" i="2" s="1"/>
  <c r="L252" i="2"/>
  <c r="P252" i="2" s="1"/>
  <c r="L253" i="2"/>
  <c r="P253" i="2" s="1"/>
  <c r="L254" i="2"/>
  <c r="P254" i="2" s="1"/>
  <c r="L255" i="2"/>
  <c r="P255" i="2" s="1"/>
  <c r="L256" i="2"/>
  <c r="P256" i="2" s="1"/>
  <c r="L257" i="2"/>
  <c r="P257" i="2" s="1"/>
  <c r="L258" i="2"/>
  <c r="P258" i="2" s="1"/>
  <c r="L259" i="2"/>
  <c r="P259" i="2" s="1"/>
  <c r="L260" i="2"/>
  <c r="P260" i="2" s="1"/>
  <c r="L261" i="2"/>
  <c r="P261" i="2" s="1"/>
  <c r="L262" i="2"/>
  <c r="P262" i="2" s="1"/>
  <c r="L263" i="2"/>
  <c r="P263" i="2" s="1"/>
  <c r="L264" i="2"/>
  <c r="P264" i="2" s="1"/>
  <c r="L265" i="2"/>
  <c r="P265" i="2" s="1"/>
  <c r="L266" i="2"/>
  <c r="P266" i="2" s="1"/>
  <c r="L267" i="2"/>
  <c r="P267" i="2" s="1"/>
  <c r="L268" i="2"/>
  <c r="P268" i="2" s="1"/>
  <c r="L269" i="2"/>
  <c r="P269" i="2" s="1"/>
  <c r="L270" i="2"/>
  <c r="P270" i="2" s="1"/>
  <c r="L271" i="2"/>
  <c r="P271" i="2" s="1"/>
  <c r="L272" i="2"/>
  <c r="P272" i="2" s="1"/>
  <c r="L273" i="2"/>
  <c r="P273" i="2" s="1"/>
  <c r="L274" i="2"/>
  <c r="P274" i="2" s="1"/>
  <c r="L275" i="2"/>
  <c r="P275" i="2" s="1"/>
  <c r="L276" i="2"/>
  <c r="P276" i="2" s="1"/>
  <c r="L277" i="2"/>
  <c r="P277" i="2" s="1"/>
  <c r="L278" i="2"/>
  <c r="P278" i="2" s="1"/>
  <c r="L279" i="2"/>
  <c r="P279" i="2" s="1"/>
  <c r="L280" i="2"/>
  <c r="P280" i="2" s="1"/>
  <c r="L281" i="2"/>
  <c r="P281" i="2" s="1"/>
  <c r="L282" i="2"/>
  <c r="P282" i="2" s="1"/>
  <c r="L283" i="2"/>
  <c r="P283" i="2" s="1"/>
  <c r="L284" i="2"/>
  <c r="P284" i="2" s="1"/>
  <c r="L285" i="2"/>
  <c r="P285" i="2" s="1"/>
  <c r="L286" i="2"/>
  <c r="P286" i="2" s="1"/>
  <c r="L287" i="2"/>
  <c r="P287" i="2" s="1"/>
  <c r="L288" i="2"/>
  <c r="P288" i="2" s="1"/>
  <c r="L289" i="2"/>
  <c r="P289" i="2" s="1"/>
  <c r="L290" i="2"/>
  <c r="P290" i="2" s="1"/>
  <c r="L291" i="2"/>
  <c r="P291" i="2" s="1"/>
  <c r="L292" i="2"/>
  <c r="P292" i="2" s="1"/>
  <c r="L293" i="2"/>
  <c r="P293" i="2" s="1"/>
  <c r="L294" i="2"/>
  <c r="P294" i="2" s="1"/>
  <c r="L295" i="2"/>
  <c r="P295" i="2" s="1"/>
  <c r="L296" i="2"/>
  <c r="P296" i="2" s="1"/>
  <c r="L297" i="2"/>
  <c r="P297" i="2" s="1"/>
  <c r="L298" i="2"/>
  <c r="P298" i="2" s="1"/>
  <c r="L299" i="2"/>
  <c r="P299" i="2" s="1"/>
  <c r="L300" i="2"/>
  <c r="P300" i="2" s="1"/>
  <c r="L301" i="2"/>
  <c r="P301" i="2" s="1"/>
  <c r="L302" i="2"/>
  <c r="P302" i="2" s="1"/>
  <c r="L303" i="2"/>
  <c r="P303" i="2" s="1"/>
  <c r="L304" i="2"/>
  <c r="P304" i="2" s="1"/>
  <c r="L305" i="2"/>
  <c r="P305" i="2" s="1"/>
  <c r="L306" i="2"/>
  <c r="P306" i="2" s="1"/>
  <c r="L307" i="2"/>
  <c r="P307" i="2" s="1"/>
  <c r="L308" i="2"/>
  <c r="P308" i="2" s="1"/>
  <c r="L309" i="2"/>
  <c r="P309" i="2" s="1"/>
  <c r="L310" i="2"/>
  <c r="P310" i="2" s="1"/>
  <c r="L311" i="2"/>
  <c r="P311" i="2" s="1"/>
  <c r="L312" i="2"/>
  <c r="P312" i="2" s="1"/>
  <c r="L313" i="2"/>
  <c r="P313" i="2" s="1"/>
  <c r="L314" i="2"/>
  <c r="P314" i="2" s="1"/>
  <c r="L315" i="2"/>
  <c r="P315" i="2" s="1"/>
  <c r="L316" i="2"/>
  <c r="P316" i="2" s="1"/>
  <c r="L317" i="2"/>
  <c r="P317" i="2" s="1"/>
  <c r="L318" i="2"/>
  <c r="P318" i="2" s="1"/>
  <c r="L319" i="2"/>
  <c r="P319" i="2" s="1"/>
  <c r="L320" i="2"/>
  <c r="P320" i="2" s="1"/>
  <c r="L321" i="2"/>
  <c r="P321" i="2" s="1"/>
  <c r="L322" i="2"/>
  <c r="P322" i="2" s="1"/>
  <c r="L323" i="2"/>
  <c r="P323" i="2" s="1"/>
  <c r="L324" i="2"/>
  <c r="P324" i="2" s="1"/>
  <c r="L325" i="2"/>
  <c r="P325" i="2" s="1"/>
  <c r="L326" i="2"/>
  <c r="P326" i="2" s="1"/>
  <c r="L327" i="2"/>
  <c r="P327" i="2" s="1"/>
  <c r="L328" i="2"/>
  <c r="P328" i="2" s="1"/>
  <c r="L329" i="2"/>
  <c r="P329" i="2" s="1"/>
  <c r="L330" i="2"/>
  <c r="P330" i="2" s="1"/>
  <c r="L331" i="2"/>
  <c r="P331" i="2" s="1"/>
  <c r="L332" i="2"/>
  <c r="P332" i="2" s="1"/>
  <c r="L333" i="2"/>
  <c r="P333" i="2" s="1"/>
  <c r="L334" i="2"/>
  <c r="P334" i="2" s="1"/>
  <c r="L335" i="2"/>
  <c r="P335" i="2" s="1"/>
  <c r="L336" i="2"/>
  <c r="P336" i="2" s="1"/>
  <c r="L337" i="2"/>
  <c r="P337" i="2" s="1"/>
  <c r="L338" i="2"/>
  <c r="P338" i="2" s="1"/>
  <c r="L339" i="2"/>
  <c r="P339" i="2" s="1"/>
  <c r="L340" i="2"/>
  <c r="P340" i="2" s="1"/>
  <c r="L341" i="2"/>
  <c r="P341" i="2" s="1"/>
  <c r="L342" i="2"/>
  <c r="P342" i="2" s="1"/>
  <c r="L343" i="2"/>
  <c r="P343" i="2" s="1"/>
  <c r="L344" i="2"/>
  <c r="P344" i="2" s="1"/>
  <c r="L345" i="2"/>
  <c r="P345" i="2" s="1"/>
  <c r="L346" i="2"/>
  <c r="P346" i="2" s="1"/>
  <c r="L347" i="2"/>
  <c r="P347" i="2" s="1"/>
  <c r="L348" i="2"/>
  <c r="P348" i="2" s="1"/>
  <c r="L349" i="2"/>
  <c r="P349" i="2" s="1"/>
  <c r="L350" i="2"/>
  <c r="P350" i="2" s="1"/>
  <c r="L351" i="2"/>
  <c r="P351" i="2" s="1"/>
  <c r="L352" i="2"/>
  <c r="P352" i="2" s="1"/>
  <c r="L353" i="2"/>
  <c r="P353" i="2" s="1"/>
  <c r="L354" i="2"/>
  <c r="P354" i="2" s="1"/>
  <c r="L355" i="2"/>
  <c r="P355" i="2" s="1"/>
  <c r="L356" i="2"/>
  <c r="P356" i="2" s="1"/>
  <c r="L357" i="2"/>
  <c r="P357" i="2" s="1"/>
  <c r="L358" i="2"/>
  <c r="P358" i="2" s="1"/>
  <c r="L359" i="2"/>
  <c r="P359" i="2" s="1"/>
  <c r="L360" i="2"/>
  <c r="P360" i="2" s="1"/>
  <c r="L361" i="2"/>
  <c r="P361" i="2" s="1"/>
  <c r="L362" i="2"/>
  <c r="P362" i="2" s="1"/>
  <c r="L363" i="2"/>
  <c r="P363" i="2" s="1"/>
  <c r="L364" i="2"/>
  <c r="P364" i="2" s="1"/>
  <c r="L365" i="2"/>
  <c r="P365" i="2" s="1"/>
  <c r="L366" i="2"/>
  <c r="P366" i="2" s="1"/>
  <c r="L367" i="2"/>
  <c r="P367" i="2" s="1"/>
  <c r="L368" i="2"/>
  <c r="P368" i="2" s="1"/>
  <c r="L369" i="2"/>
  <c r="P369" i="2" s="1"/>
  <c r="L370" i="2"/>
  <c r="P370" i="2" s="1"/>
  <c r="L371" i="2"/>
  <c r="P371" i="2" s="1"/>
  <c r="L372" i="2"/>
  <c r="P372" i="2" s="1"/>
  <c r="L373" i="2"/>
  <c r="P373" i="2" s="1"/>
  <c r="L374" i="2"/>
  <c r="P374" i="2" s="1"/>
  <c r="L375" i="2"/>
  <c r="P375" i="2" s="1"/>
  <c r="L376" i="2"/>
  <c r="P376" i="2" s="1"/>
  <c r="L377" i="2"/>
  <c r="P377" i="2" s="1"/>
  <c r="L378" i="2"/>
  <c r="P378" i="2" s="1"/>
  <c r="L379" i="2"/>
  <c r="P379" i="2" s="1"/>
  <c r="L380" i="2"/>
  <c r="P380" i="2" s="1"/>
  <c r="L381" i="2"/>
  <c r="P381" i="2" s="1"/>
  <c r="L382" i="2"/>
  <c r="P382" i="2" s="1"/>
  <c r="L383" i="2"/>
  <c r="P383" i="2" s="1"/>
  <c r="L384" i="2"/>
  <c r="P384" i="2" s="1"/>
  <c r="L385" i="2"/>
  <c r="P385" i="2" s="1"/>
  <c r="L386" i="2"/>
  <c r="P386" i="2" s="1"/>
  <c r="L387" i="2"/>
  <c r="P387" i="2" s="1"/>
  <c r="L388" i="2"/>
  <c r="P388" i="2" s="1"/>
  <c r="L389" i="2"/>
  <c r="P389" i="2" s="1"/>
  <c r="L390" i="2"/>
  <c r="P390" i="2" s="1"/>
  <c r="L391" i="2"/>
  <c r="P391" i="2" s="1"/>
  <c r="L392" i="2"/>
  <c r="P392" i="2" s="1"/>
  <c r="L393" i="2"/>
  <c r="P393" i="2" s="1"/>
  <c r="L394" i="2"/>
  <c r="P394" i="2" s="1"/>
  <c r="L395" i="2"/>
  <c r="P395" i="2" s="1"/>
  <c r="L396" i="2"/>
  <c r="P396" i="2" s="1"/>
  <c r="L397" i="2"/>
  <c r="P397" i="2" s="1"/>
  <c r="L398" i="2"/>
  <c r="P398" i="2" s="1"/>
  <c r="L399" i="2"/>
  <c r="P399" i="2" s="1"/>
  <c r="L400" i="2"/>
  <c r="P400" i="2" s="1"/>
  <c r="L401" i="2"/>
  <c r="P401" i="2" s="1"/>
  <c r="L402" i="2"/>
  <c r="P402" i="2" s="1"/>
  <c r="L403" i="2"/>
  <c r="P403" i="2" s="1"/>
  <c r="L404" i="2"/>
  <c r="P404" i="2" s="1"/>
  <c r="L405" i="2"/>
  <c r="P405" i="2" s="1"/>
  <c r="L406" i="2"/>
  <c r="P406" i="2" s="1"/>
  <c r="L407" i="2"/>
  <c r="P407" i="2" s="1"/>
  <c r="L408" i="2"/>
  <c r="P408" i="2" s="1"/>
  <c r="L409" i="2"/>
  <c r="P409" i="2" s="1"/>
  <c r="L410" i="2"/>
  <c r="P410" i="2" s="1"/>
  <c r="L411" i="2"/>
  <c r="P411" i="2" s="1"/>
  <c r="L412" i="2"/>
  <c r="P412" i="2" s="1"/>
  <c r="L413" i="2"/>
  <c r="P413" i="2" s="1"/>
  <c r="L414" i="2"/>
  <c r="P414" i="2" s="1"/>
  <c r="L415" i="2"/>
  <c r="P415" i="2" s="1"/>
  <c r="L416" i="2"/>
  <c r="P416" i="2" s="1"/>
  <c r="L417" i="2"/>
  <c r="P417" i="2" s="1"/>
  <c r="L418" i="2"/>
  <c r="P418" i="2" s="1"/>
  <c r="L419" i="2"/>
  <c r="P419" i="2" s="1"/>
  <c r="L420" i="2"/>
  <c r="P420" i="2" s="1"/>
  <c r="L421" i="2"/>
  <c r="P421" i="2" s="1"/>
  <c r="L422" i="2"/>
  <c r="P422" i="2" s="1"/>
  <c r="L423" i="2"/>
  <c r="P423" i="2" s="1"/>
  <c r="L424" i="2"/>
  <c r="P424" i="2" s="1"/>
  <c r="L425" i="2"/>
  <c r="P425" i="2" s="1"/>
  <c r="L426" i="2"/>
  <c r="P426" i="2" s="1"/>
  <c r="L427" i="2"/>
  <c r="P427" i="2" s="1"/>
  <c r="L428" i="2"/>
  <c r="P428" i="2" s="1"/>
  <c r="L429" i="2"/>
  <c r="P429" i="2" s="1"/>
  <c r="L430" i="2"/>
  <c r="P430" i="2" s="1"/>
  <c r="L431" i="2"/>
  <c r="P431" i="2" s="1"/>
  <c r="L432" i="2"/>
  <c r="P432" i="2" s="1"/>
  <c r="L433" i="2"/>
  <c r="P433" i="2" s="1"/>
  <c r="L434" i="2"/>
  <c r="P434" i="2" s="1"/>
  <c r="L435" i="2"/>
  <c r="P435" i="2" s="1"/>
  <c r="L436" i="2"/>
  <c r="P436" i="2" s="1"/>
  <c r="L437" i="2"/>
  <c r="P437" i="2" s="1"/>
  <c r="L438" i="2"/>
  <c r="P438" i="2" s="1"/>
  <c r="L439" i="2"/>
  <c r="P439" i="2" s="1"/>
  <c r="L440" i="2"/>
  <c r="P440" i="2" s="1"/>
  <c r="L441" i="2"/>
  <c r="P441" i="2" s="1"/>
  <c r="L442" i="2"/>
  <c r="P442" i="2" s="1"/>
  <c r="L443" i="2"/>
  <c r="P443" i="2" s="1"/>
  <c r="L444" i="2"/>
  <c r="P444" i="2" s="1"/>
  <c r="L445" i="2"/>
  <c r="P445" i="2" s="1"/>
  <c r="L446" i="2"/>
  <c r="P446" i="2" s="1"/>
  <c r="L447" i="2"/>
  <c r="P447" i="2" s="1"/>
  <c r="L448" i="2"/>
  <c r="P448" i="2" s="1"/>
  <c r="L449" i="2"/>
  <c r="P449" i="2" s="1"/>
  <c r="L450" i="2"/>
  <c r="P450" i="2" s="1"/>
  <c r="L451" i="2"/>
  <c r="P451" i="2" s="1"/>
  <c r="L452" i="2"/>
  <c r="P452" i="2" s="1"/>
  <c r="L453" i="2"/>
  <c r="P453" i="2" s="1"/>
  <c r="L454" i="2"/>
  <c r="P454" i="2" s="1"/>
  <c r="L455" i="2"/>
  <c r="P455" i="2" s="1"/>
  <c r="L456" i="2"/>
  <c r="P456" i="2" s="1"/>
  <c r="L457" i="2"/>
  <c r="P457" i="2" s="1"/>
  <c r="L458" i="2"/>
  <c r="P458" i="2" s="1"/>
  <c r="L459" i="2"/>
  <c r="P459" i="2" s="1"/>
  <c r="L460" i="2"/>
  <c r="P460" i="2" s="1"/>
  <c r="L461" i="2"/>
  <c r="P461" i="2" s="1"/>
  <c r="L462" i="2"/>
  <c r="P462" i="2" s="1"/>
  <c r="L463" i="2"/>
  <c r="P463" i="2" s="1"/>
  <c r="L464" i="2"/>
  <c r="P464" i="2" s="1"/>
  <c r="L465" i="2"/>
  <c r="P465" i="2" s="1"/>
  <c r="L466" i="2"/>
  <c r="P466" i="2" s="1"/>
  <c r="L467" i="2"/>
  <c r="P467" i="2" s="1"/>
  <c r="L468" i="2"/>
  <c r="P468" i="2" s="1"/>
  <c r="L469" i="2"/>
  <c r="P469" i="2" s="1"/>
  <c r="L470" i="2"/>
  <c r="P470" i="2" s="1"/>
  <c r="L471" i="2"/>
  <c r="P471" i="2" s="1"/>
  <c r="L472" i="2"/>
  <c r="P472" i="2" s="1"/>
  <c r="L473" i="2"/>
  <c r="P473" i="2" s="1"/>
  <c r="L474" i="2"/>
  <c r="P474" i="2" s="1"/>
  <c r="L475" i="2"/>
  <c r="P475" i="2" s="1"/>
  <c r="L476" i="2"/>
  <c r="P476" i="2" s="1"/>
  <c r="L477" i="2"/>
  <c r="P477" i="2" s="1"/>
  <c r="L478" i="2"/>
  <c r="P478" i="2" s="1"/>
  <c r="L479" i="2"/>
  <c r="P479" i="2" s="1"/>
  <c r="L480" i="2"/>
  <c r="P480" i="2" s="1"/>
  <c r="L481" i="2"/>
  <c r="P481" i="2" s="1"/>
  <c r="L482" i="2"/>
  <c r="P482" i="2" s="1"/>
  <c r="L483" i="2"/>
  <c r="P483" i="2" s="1"/>
  <c r="L484" i="2"/>
  <c r="P484" i="2" s="1"/>
  <c r="L485" i="2"/>
  <c r="P485" i="2" s="1"/>
  <c r="L486" i="2"/>
  <c r="P486" i="2" s="1"/>
  <c r="L487" i="2"/>
  <c r="P487" i="2" s="1"/>
  <c r="L488" i="2"/>
  <c r="P488" i="2" s="1"/>
  <c r="L489" i="2"/>
  <c r="P489" i="2" s="1"/>
  <c r="L490" i="2"/>
  <c r="P490" i="2" s="1"/>
  <c r="L491" i="2"/>
  <c r="P491" i="2" s="1"/>
  <c r="L492" i="2"/>
  <c r="P492" i="2" s="1"/>
  <c r="L493" i="2"/>
  <c r="P493" i="2" s="1"/>
  <c r="L494" i="2"/>
  <c r="P494" i="2" s="1"/>
  <c r="L495" i="2"/>
  <c r="P495" i="2" s="1"/>
  <c r="L496" i="2"/>
  <c r="P496" i="2" s="1"/>
  <c r="L497" i="2"/>
  <c r="P497" i="2" s="1"/>
  <c r="L498" i="2"/>
  <c r="P498" i="2" s="1"/>
  <c r="L499" i="2"/>
  <c r="P499" i="2" s="1"/>
  <c r="L500" i="2"/>
  <c r="P500" i="2" s="1"/>
  <c r="L501" i="2"/>
  <c r="P501" i="2" s="1"/>
  <c r="L502" i="2"/>
  <c r="P502" i="2" s="1"/>
  <c r="L503" i="2"/>
  <c r="P503" i="2" s="1"/>
  <c r="L504" i="2"/>
  <c r="P504" i="2" s="1"/>
  <c r="L505" i="2"/>
  <c r="P505" i="2" s="1"/>
  <c r="L506" i="2"/>
  <c r="P506" i="2" s="1"/>
  <c r="L507" i="2"/>
  <c r="P507" i="2" s="1"/>
  <c r="L508" i="2"/>
  <c r="P508" i="2" s="1"/>
  <c r="L509" i="2"/>
  <c r="P509" i="2" s="1"/>
  <c r="L510" i="2"/>
  <c r="P510" i="2" s="1"/>
  <c r="L511" i="2"/>
  <c r="P511" i="2" s="1"/>
  <c r="L512" i="2"/>
  <c r="P512" i="2" s="1"/>
  <c r="L513" i="2"/>
  <c r="P513" i="2" s="1"/>
  <c r="L514" i="2"/>
  <c r="P514" i="2" s="1"/>
  <c r="L515" i="2"/>
  <c r="P515" i="2" s="1"/>
  <c r="L516" i="2"/>
  <c r="P516" i="2" s="1"/>
  <c r="L517" i="2"/>
  <c r="P517" i="2" s="1"/>
  <c r="L518" i="2"/>
  <c r="P518" i="2" s="1"/>
  <c r="L519" i="2"/>
  <c r="P519" i="2" s="1"/>
  <c r="L520" i="2"/>
  <c r="P520" i="2" s="1"/>
  <c r="L521" i="2"/>
  <c r="P521" i="2" s="1"/>
  <c r="L522" i="2"/>
  <c r="P522" i="2" s="1"/>
  <c r="L523" i="2"/>
  <c r="P523" i="2" s="1"/>
  <c r="L524" i="2"/>
  <c r="P524" i="2" s="1"/>
  <c r="L525" i="2"/>
  <c r="P525" i="2" s="1"/>
  <c r="L526" i="2"/>
  <c r="P526" i="2" s="1"/>
  <c r="L527" i="2"/>
  <c r="P527" i="2" s="1"/>
  <c r="L528" i="2"/>
  <c r="P528" i="2" s="1"/>
  <c r="L529" i="2"/>
  <c r="P529" i="2" s="1"/>
  <c r="L530" i="2"/>
  <c r="P530" i="2" s="1"/>
  <c r="L531" i="2"/>
  <c r="P531" i="2" s="1"/>
  <c r="L532" i="2"/>
  <c r="P532" i="2" s="1"/>
  <c r="L533" i="2"/>
  <c r="P533" i="2" s="1"/>
  <c r="L534" i="2"/>
  <c r="P534" i="2" s="1"/>
  <c r="L535" i="2"/>
  <c r="P535" i="2" s="1"/>
  <c r="L536" i="2"/>
  <c r="P536" i="2" s="1"/>
  <c r="L537" i="2"/>
  <c r="P537" i="2" s="1"/>
  <c r="L538" i="2"/>
  <c r="P538" i="2" s="1"/>
  <c r="L539" i="2"/>
  <c r="P539" i="2" s="1"/>
  <c r="L540" i="2"/>
  <c r="P540" i="2" s="1"/>
  <c r="L541" i="2"/>
  <c r="P541" i="2" s="1"/>
  <c r="L542" i="2"/>
  <c r="P542" i="2" s="1"/>
  <c r="L543" i="2"/>
  <c r="P543" i="2" s="1"/>
  <c r="L544" i="2"/>
  <c r="P544" i="2" s="1"/>
  <c r="L545" i="2"/>
  <c r="P545" i="2" s="1"/>
  <c r="L546" i="2"/>
  <c r="P546" i="2" s="1"/>
  <c r="L547" i="2"/>
  <c r="P547" i="2" s="1"/>
  <c r="L548" i="2"/>
  <c r="P548" i="2" s="1"/>
  <c r="L549" i="2"/>
  <c r="P549" i="2" s="1"/>
  <c r="L550" i="2"/>
  <c r="P550" i="2" s="1"/>
  <c r="L551" i="2"/>
  <c r="P551" i="2" s="1"/>
  <c r="L552" i="2"/>
  <c r="P552" i="2" s="1"/>
  <c r="L553" i="2"/>
  <c r="P553" i="2" s="1"/>
  <c r="L554" i="2"/>
  <c r="P554" i="2" s="1"/>
  <c r="L555" i="2"/>
  <c r="P555" i="2" s="1"/>
  <c r="L556" i="2"/>
  <c r="P556" i="2" s="1"/>
  <c r="L557" i="2"/>
  <c r="P557" i="2" s="1"/>
  <c r="L558" i="2"/>
  <c r="P558" i="2" s="1"/>
  <c r="L559" i="2"/>
  <c r="P559" i="2" s="1"/>
  <c r="L560" i="2"/>
  <c r="P560" i="2" s="1"/>
  <c r="L561" i="2"/>
  <c r="P561" i="2" s="1"/>
  <c r="L562" i="2"/>
  <c r="P562" i="2" s="1"/>
  <c r="L563" i="2"/>
  <c r="P563" i="2" s="1"/>
  <c r="L564" i="2"/>
  <c r="P564" i="2" s="1"/>
  <c r="L565" i="2"/>
  <c r="P565" i="2" s="1"/>
  <c r="L566" i="2"/>
  <c r="P566" i="2" s="1"/>
  <c r="L567" i="2"/>
  <c r="P567" i="2" s="1"/>
  <c r="L568" i="2"/>
  <c r="P568" i="2" s="1"/>
  <c r="L569" i="2"/>
  <c r="P569" i="2" s="1"/>
  <c r="L570" i="2"/>
  <c r="P570" i="2" s="1"/>
  <c r="L571" i="2"/>
  <c r="P571" i="2" s="1"/>
  <c r="L572" i="2"/>
  <c r="P572" i="2" s="1"/>
  <c r="L573" i="2"/>
  <c r="P573" i="2" s="1"/>
  <c r="L574" i="2"/>
  <c r="P574" i="2" s="1"/>
  <c r="L575" i="2"/>
  <c r="P575" i="2" s="1"/>
  <c r="L576" i="2"/>
  <c r="P576" i="2" s="1"/>
  <c r="L577" i="2"/>
  <c r="P577" i="2" s="1"/>
  <c r="L578" i="2"/>
  <c r="P578" i="2" s="1"/>
  <c r="L579" i="2"/>
  <c r="P579" i="2" s="1"/>
  <c r="L580" i="2"/>
  <c r="P580" i="2" s="1"/>
  <c r="L581" i="2"/>
  <c r="P581" i="2" s="1"/>
  <c r="L582" i="2"/>
  <c r="P582" i="2" s="1"/>
  <c r="L583" i="2"/>
  <c r="P583" i="2" s="1"/>
  <c r="L584" i="2"/>
  <c r="P584" i="2" s="1"/>
  <c r="L585" i="2"/>
  <c r="P585" i="2" s="1"/>
  <c r="L586" i="2"/>
  <c r="P586" i="2" s="1"/>
  <c r="L587" i="2"/>
  <c r="P587" i="2" s="1"/>
  <c r="L588" i="2"/>
  <c r="P588" i="2" s="1"/>
  <c r="L589" i="2"/>
  <c r="P589" i="2" s="1"/>
  <c r="L590" i="2"/>
  <c r="P590" i="2" s="1"/>
  <c r="L591" i="2"/>
  <c r="P591" i="2" s="1"/>
  <c r="L592" i="2"/>
  <c r="P592" i="2" s="1"/>
  <c r="L593" i="2"/>
  <c r="P593" i="2" s="1"/>
  <c r="L594" i="2"/>
  <c r="P594" i="2" s="1"/>
  <c r="L595" i="2"/>
  <c r="P595" i="2" s="1"/>
  <c r="L596" i="2"/>
  <c r="P596" i="2" s="1"/>
  <c r="L597" i="2"/>
  <c r="P597" i="2" s="1"/>
  <c r="L598" i="2"/>
  <c r="P598" i="2" s="1"/>
  <c r="L599" i="2"/>
  <c r="P599" i="2" s="1"/>
  <c r="L600" i="2"/>
  <c r="P600" i="2" s="1"/>
  <c r="L601" i="2"/>
  <c r="P601" i="2" s="1"/>
  <c r="L602" i="2"/>
  <c r="P602" i="2" s="1"/>
  <c r="L603" i="2"/>
  <c r="P603" i="2" s="1"/>
  <c r="L604" i="2"/>
  <c r="P604" i="2" s="1"/>
  <c r="L605" i="2"/>
  <c r="P605" i="2" s="1"/>
  <c r="L606" i="2"/>
  <c r="P606" i="2" s="1"/>
  <c r="L607" i="2"/>
  <c r="P607" i="2" s="1"/>
  <c r="L608" i="2"/>
  <c r="P608" i="2" s="1"/>
  <c r="L609" i="2"/>
  <c r="P609" i="2" s="1"/>
  <c r="L610" i="2"/>
  <c r="P610" i="2" s="1"/>
  <c r="L611" i="2"/>
  <c r="P611" i="2" s="1"/>
  <c r="L612" i="2"/>
  <c r="P612" i="2" s="1"/>
  <c r="L613" i="2"/>
  <c r="P613" i="2" s="1"/>
  <c r="L614" i="2"/>
  <c r="P614" i="2" s="1"/>
  <c r="L615" i="2"/>
  <c r="P615" i="2" s="1"/>
  <c r="L616" i="2"/>
  <c r="P616" i="2" s="1"/>
  <c r="L617" i="2"/>
  <c r="P617" i="2" s="1"/>
  <c r="L618" i="2"/>
  <c r="P618" i="2" s="1"/>
  <c r="L619" i="2"/>
  <c r="P619" i="2" s="1"/>
  <c r="L620" i="2"/>
  <c r="P620" i="2" s="1"/>
  <c r="L621" i="2"/>
  <c r="P621" i="2" s="1"/>
  <c r="L622" i="2"/>
  <c r="P622" i="2" s="1"/>
  <c r="L623" i="2"/>
  <c r="P623" i="2" s="1"/>
  <c r="L624" i="2"/>
  <c r="P624" i="2" s="1"/>
  <c r="L625" i="2"/>
  <c r="P625" i="2" s="1"/>
  <c r="L626" i="2"/>
  <c r="P626" i="2" s="1"/>
  <c r="L627" i="2"/>
  <c r="P627" i="2" s="1"/>
  <c r="L628" i="2"/>
  <c r="P628" i="2" s="1"/>
  <c r="L629" i="2"/>
  <c r="P629" i="2" s="1"/>
  <c r="L630" i="2"/>
  <c r="P630" i="2" s="1"/>
  <c r="L631" i="2"/>
  <c r="P631" i="2" s="1"/>
  <c r="L632" i="2"/>
  <c r="P632" i="2" s="1"/>
  <c r="L633" i="2"/>
  <c r="P633" i="2" s="1"/>
  <c r="L634" i="2"/>
  <c r="P634" i="2" s="1"/>
  <c r="L635" i="2"/>
  <c r="P635" i="2" s="1"/>
  <c r="L636" i="2"/>
  <c r="P636" i="2" s="1"/>
  <c r="L637" i="2"/>
  <c r="P637" i="2" s="1"/>
  <c r="L638" i="2"/>
  <c r="P638" i="2" s="1"/>
  <c r="L639" i="2"/>
  <c r="P639" i="2" s="1"/>
  <c r="L640" i="2"/>
  <c r="P640" i="2" s="1"/>
  <c r="L641" i="2"/>
  <c r="P641" i="2" s="1"/>
  <c r="L642" i="2"/>
  <c r="P642" i="2" s="1"/>
  <c r="L643" i="2"/>
  <c r="P643" i="2" s="1"/>
  <c r="L644" i="2"/>
  <c r="P644" i="2" s="1"/>
  <c r="L645" i="2"/>
  <c r="P645" i="2" s="1"/>
  <c r="L646" i="2"/>
  <c r="P646" i="2" s="1"/>
  <c r="L647" i="2"/>
  <c r="P647" i="2" s="1"/>
  <c r="L648" i="2"/>
  <c r="P648" i="2" s="1"/>
  <c r="L649" i="2"/>
  <c r="P649" i="2" s="1"/>
  <c r="L650" i="2"/>
  <c r="P650" i="2" s="1"/>
  <c r="L651" i="2"/>
  <c r="P651" i="2" s="1"/>
  <c r="L652" i="2"/>
  <c r="P652" i="2" s="1"/>
  <c r="L653" i="2"/>
  <c r="P653" i="2" s="1"/>
  <c r="L654" i="2"/>
  <c r="P654" i="2" s="1"/>
  <c r="L655" i="2"/>
  <c r="P655" i="2" s="1"/>
  <c r="L656" i="2"/>
  <c r="P656" i="2" s="1"/>
  <c r="L657" i="2"/>
  <c r="P657" i="2" s="1"/>
  <c r="L658" i="2"/>
  <c r="P658" i="2" s="1"/>
  <c r="L659" i="2"/>
  <c r="P659" i="2" s="1"/>
  <c r="L660" i="2"/>
  <c r="P660" i="2" s="1"/>
  <c r="L661" i="2"/>
  <c r="P661" i="2" s="1"/>
  <c r="L662" i="2"/>
  <c r="P662" i="2" s="1"/>
  <c r="L663" i="2"/>
  <c r="P663" i="2" s="1"/>
  <c r="L664" i="2"/>
  <c r="P664" i="2" s="1"/>
  <c r="L665" i="2"/>
  <c r="P665" i="2" s="1"/>
  <c r="L666" i="2"/>
  <c r="P666" i="2" s="1"/>
  <c r="L667" i="2"/>
  <c r="P667" i="2" s="1"/>
  <c r="L668" i="2"/>
  <c r="P668" i="2" s="1"/>
  <c r="L669" i="2"/>
  <c r="P669" i="2" s="1"/>
  <c r="L670" i="2"/>
  <c r="P670" i="2" s="1"/>
  <c r="L671" i="2"/>
  <c r="P671" i="2" s="1"/>
  <c r="L672" i="2"/>
  <c r="P672" i="2" s="1"/>
  <c r="L673" i="2"/>
  <c r="P673" i="2" s="1"/>
  <c r="L674" i="2"/>
  <c r="P674" i="2" s="1"/>
  <c r="L675" i="2"/>
  <c r="P675" i="2" s="1"/>
  <c r="L676" i="2"/>
  <c r="P676" i="2" s="1"/>
  <c r="L677" i="2"/>
  <c r="P677" i="2" s="1"/>
  <c r="L678" i="2"/>
  <c r="P678" i="2" s="1"/>
  <c r="L679" i="2"/>
  <c r="P679" i="2" s="1"/>
  <c r="L680" i="2"/>
  <c r="P680" i="2" s="1"/>
  <c r="L681" i="2"/>
  <c r="P681" i="2" s="1"/>
  <c r="L682" i="2"/>
  <c r="P682" i="2" s="1"/>
  <c r="L683" i="2"/>
  <c r="P683" i="2" s="1"/>
  <c r="L684" i="2"/>
  <c r="P684" i="2" s="1"/>
  <c r="L685" i="2"/>
  <c r="P685" i="2" s="1"/>
  <c r="L686" i="2"/>
  <c r="P686" i="2" s="1"/>
  <c r="L687" i="2"/>
  <c r="P687" i="2" s="1"/>
  <c r="L688" i="2"/>
  <c r="P688" i="2" s="1"/>
  <c r="L689" i="2"/>
  <c r="P689" i="2" s="1"/>
  <c r="L690" i="2"/>
  <c r="P690" i="2" s="1"/>
  <c r="L691" i="2"/>
  <c r="P691" i="2" s="1"/>
  <c r="L692" i="2"/>
  <c r="P692" i="2" s="1"/>
  <c r="L693" i="2"/>
  <c r="P693" i="2" s="1"/>
  <c r="L694" i="2"/>
  <c r="P694" i="2" s="1"/>
  <c r="L695" i="2"/>
  <c r="P695" i="2" s="1"/>
  <c r="L696" i="2"/>
  <c r="P696" i="2" s="1"/>
  <c r="L697" i="2"/>
  <c r="P697" i="2" s="1"/>
  <c r="L698" i="2"/>
  <c r="P698" i="2" s="1"/>
  <c r="L699" i="2"/>
  <c r="P699" i="2" s="1"/>
  <c r="L700" i="2"/>
  <c r="P700" i="2" s="1"/>
  <c r="L701" i="2"/>
  <c r="P701" i="2" s="1"/>
  <c r="L702" i="2"/>
  <c r="P702" i="2" s="1"/>
  <c r="L703" i="2"/>
  <c r="P703" i="2" s="1"/>
  <c r="L704" i="2"/>
  <c r="P704" i="2" s="1"/>
  <c r="L705" i="2"/>
  <c r="P705" i="2" s="1"/>
  <c r="L706" i="2"/>
  <c r="P706" i="2" s="1"/>
  <c r="L707" i="2"/>
  <c r="P707" i="2" s="1"/>
  <c r="L708" i="2"/>
  <c r="P708" i="2" s="1"/>
  <c r="L709" i="2"/>
  <c r="P709" i="2" s="1"/>
  <c r="L710" i="2"/>
  <c r="P710" i="2" s="1"/>
  <c r="L711" i="2"/>
  <c r="P711" i="2" s="1"/>
  <c r="L712" i="2"/>
  <c r="P712" i="2" s="1"/>
  <c r="L713" i="2"/>
  <c r="P713" i="2" s="1"/>
  <c r="L714" i="2"/>
  <c r="P714" i="2" s="1"/>
  <c r="L715" i="2"/>
  <c r="P715" i="2" s="1"/>
  <c r="L716" i="2"/>
  <c r="P716" i="2" s="1"/>
  <c r="L717" i="2"/>
  <c r="P717" i="2" s="1"/>
  <c r="L718" i="2"/>
  <c r="P718" i="2" s="1"/>
  <c r="L719" i="2"/>
  <c r="P719" i="2" s="1"/>
  <c r="L720" i="2"/>
  <c r="P720" i="2" s="1"/>
  <c r="L721" i="2"/>
  <c r="P721" i="2" s="1"/>
  <c r="L722" i="2"/>
  <c r="P722" i="2" s="1"/>
  <c r="L723" i="2"/>
  <c r="P723" i="2" s="1"/>
  <c r="L724" i="2"/>
  <c r="P724" i="2" s="1"/>
  <c r="L725" i="2"/>
  <c r="P725" i="2" s="1"/>
  <c r="L726" i="2"/>
  <c r="P726" i="2" s="1"/>
  <c r="L727" i="2"/>
  <c r="P727" i="2" s="1"/>
  <c r="L728" i="2"/>
  <c r="P728" i="2" s="1"/>
  <c r="L729" i="2"/>
  <c r="P729" i="2" s="1"/>
  <c r="L730" i="2"/>
  <c r="P730" i="2" s="1"/>
  <c r="L731" i="2"/>
  <c r="P731" i="2" s="1"/>
  <c r="L732" i="2"/>
  <c r="P732" i="2" s="1"/>
  <c r="L733" i="2"/>
  <c r="P733" i="2" s="1"/>
  <c r="L734" i="2"/>
  <c r="P734" i="2" s="1"/>
  <c r="L735" i="2"/>
  <c r="P735" i="2" s="1"/>
  <c r="L736" i="2"/>
  <c r="P736" i="2" s="1"/>
  <c r="L737" i="2"/>
  <c r="P737" i="2" s="1"/>
  <c r="L738" i="2"/>
  <c r="P738" i="2" s="1"/>
  <c r="L739" i="2"/>
  <c r="P739" i="2" s="1"/>
  <c r="L740" i="2"/>
  <c r="P740" i="2" s="1"/>
  <c r="L741" i="2"/>
  <c r="P741" i="2" s="1"/>
  <c r="L742" i="2"/>
  <c r="P742" i="2" s="1"/>
  <c r="L743" i="2"/>
  <c r="P743" i="2" s="1"/>
  <c r="L744" i="2"/>
  <c r="P744" i="2" s="1"/>
  <c r="L745" i="2"/>
  <c r="P745" i="2" s="1"/>
  <c r="L746" i="2"/>
  <c r="P746" i="2" s="1"/>
  <c r="L747" i="2"/>
  <c r="P747" i="2" s="1"/>
  <c r="L748" i="2"/>
  <c r="P748" i="2" s="1"/>
  <c r="L749" i="2"/>
  <c r="P749" i="2" s="1"/>
  <c r="L750" i="2"/>
  <c r="P750" i="2" s="1"/>
  <c r="L751" i="2"/>
  <c r="P751" i="2" s="1"/>
  <c r="L752" i="2"/>
  <c r="P752" i="2" s="1"/>
  <c r="L753" i="2"/>
  <c r="P753" i="2" s="1"/>
  <c r="L754" i="2"/>
  <c r="P754" i="2" s="1"/>
  <c r="L755" i="2"/>
  <c r="P755" i="2" s="1"/>
  <c r="L756" i="2"/>
  <c r="P756" i="2" s="1"/>
  <c r="L757" i="2"/>
  <c r="P757" i="2" s="1"/>
  <c r="L758" i="2"/>
  <c r="P758" i="2" s="1"/>
  <c r="L759" i="2"/>
  <c r="P759" i="2" s="1"/>
  <c r="L760" i="2"/>
  <c r="P760" i="2" s="1"/>
  <c r="L761" i="2"/>
  <c r="P761" i="2" s="1"/>
  <c r="L762" i="2"/>
  <c r="P762" i="2" s="1"/>
  <c r="L763" i="2"/>
  <c r="P763" i="2" s="1"/>
  <c r="L764" i="2"/>
  <c r="P764" i="2" s="1"/>
  <c r="L765" i="2"/>
  <c r="P765" i="2" s="1"/>
  <c r="L766" i="2"/>
  <c r="P766" i="2" s="1"/>
  <c r="L767" i="2"/>
  <c r="P767" i="2" s="1"/>
  <c r="L768" i="2"/>
  <c r="P768" i="2" s="1"/>
  <c r="L769" i="2"/>
  <c r="P769" i="2" s="1"/>
  <c r="L770" i="2"/>
  <c r="P770" i="2" s="1"/>
  <c r="L771" i="2"/>
  <c r="P771" i="2" s="1"/>
  <c r="L772" i="2"/>
  <c r="P772" i="2" s="1"/>
  <c r="L773" i="2"/>
  <c r="P773" i="2" s="1"/>
  <c r="L774" i="2"/>
  <c r="P774" i="2" s="1"/>
  <c r="L775" i="2"/>
  <c r="P775" i="2" s="1"/>
  <c r="L776" i="2"/>
  <c r="P776" i="2" s="1"/>
  <c r="L777" i="2"/>
  <c r="P777" i="2" s="1"/>
  <c r="L778" i="2"/>
  <c r="P778" i="2" s="1"/>
  <c r="L779" i="2"/>
  <c r="P779" i="2" s="1"/>
  <c r="L780" i="2"/>
  <c r="P780" i="2" s="1"/>
  <c r="L781" i="2"/>
  <c r="P781" i="2" s="1"/>
  <c r="L782" i="2"/>
  <c r="P782" i="2" s="1"/>
  <c r="L783" i="2"/>
  <c r="P783" i="2" s="1"/>
  <c r="L784" i="2"/>
  <c r="P784" i="2" s="1"/>
  <c r="L785" i="2"/>
  <c r="P785" i="2" s="1"/>
  <c r="L786" i="2"/>
  <c r="P786" i="2" s="1"/>
  <c r="L787" i="2"/>
  <c r="P787" i="2" s="1"/>
  <c r="L788" i="2"/>
  <c r="P788" i="2" s="1"/>
  <c r="L789" i="2"/>
  <c r="P789" i="2" s="1"/>
  <c r="L790" i="2"/>
  <c r="P790" i="2" s="1"/>
  <c r="L791" i="2"/>
  <c r="P791" i="2" s="1"/>
  <c r="L792" i="2"/>
  <c r="P792" i="2" s="1"/>
  <c r="L793" i="2"/>
  <c r="P793" i="2" s="1"/>
  <c r="L794" i="2"/>
  <c r="P794" i="2" s="1"/>
  <c r="L795" i="2"/>
  <c r="P795" i="2" s="1"/>
  <c r="L796" i="2"/>
  <c r="P796" i="2" s="1"/>
  <c r="L797" i="2"/>
  <c r="P797" i="2" s="1"/>
  <c r="L798" i="2"/>
  <c r="P798" i="2" s="1"/>
  <c r="L799" i="2"/>
  <c r="P799" i="2" s="1"/>
  <c r="L800" i="2"/>
  <c r="P800" i="2" s="1"/>
  <c r="L801" i="2"/>
  <c r="P801" i="2" s="1"/>
  <c r="L802" i="2"/>
  <c r="P802" i="2" s="1"/>
  <c r="L803" i="2"/>
  <c r="P803" i="2" s="1"/>
  <c r="L804" i="2"/>
  <c r="P804" i="2" s="1"/>
  <c r="L805" i="2"/>
  <c r="P805" i="2" s="1"/>
  <c r="L806" i="2"/>
  <c r="P806" i="2" s="1"/>
  <c r="L807" i="2"/>
  <c r="P807" i="2" s="1"/>
  <c r="L808" i="2"/>
  <c r="P808" i="2" s="1"/>
  <c r="L809" i="2"/>
  <c r="P809" i="2" s="1"/>
  <c r="L810" i="2"/>
  <c r="P810" i="2" s="1"/>
  <c r="L811" i="2"/>
  <c r="P811" i="2" s="1"/>
  <c r="L812" i="2"/>
  <c r="P812" i="2" s="1"/>
  <c r="L813" i="2"/>
  <c r="P813" i="2" s="1"/>
  <c r="L814" i="2"/>
  <c r="P814" i="2" s="1"/>
  <c r="L815" i="2"/>
  <c r="P815" i="2" s="1"/>
  <c r="L816" i="2"/>
  <c r="P816" i="2" s="1"/>
  <c r="L817" i="2"/>
  <c r="P817" i="2" s="1"/>
  <c r="L818" i="2"/>
  <c r="P818" i="2" s="1"/>
  <c r="L819" i="2"/>
  <c r="P819" i="2" s="1"/>
  <c r="L820" i="2"/>
  <c r="P820" i="2" s="1"/>
  <c r="L821" i="2"/>
  <c r="P821" i="2" s="1"/>
  <c r="L822" i="2"/>
  <c r="P822" i="2" s="1"/>
  <c r="L823" i="2"/>
  <c r="P823" i="2" s="1"/>
  <c r="L824" i="2"/>
  <c r="P824" i="2" s="1"/>
  <c r="L825" i="2"/>
  <c r="P825" i="2" s="1"/>
  <c r="L826" i="2"/>
  <c r="P826" i="2" s="1"/>
  <c r="L827" i="2"/>
  <c r="P827" i="2" s="1"/>
  <c r="L828" i="2"/>
  <c r="P828" i="2" s="1"/>
  <c r="L829" i="2"/>
  <c r="P829" i="2" s="1"/>
  <c r="L830" i="2"/>
  <c r="P830" i="2" s="1"/>
  <c r="L831" i="2"/>
  <c r="P831" i="2" s="1"/>
  <c r="L832" i="2"/>
  <c r="P832" i="2" s="1"/>
  <c r="L833" i="2"/>
  <c r="P833" i="2" s="1"/>
  <c r="L834" i="2"/>
  <c r="P834" i="2" s="1"/>
  <c r="L835" i="2"/>
  <c r="P835" i="2" s="1"/>
  <c r="L836" i="2"/>
  <c r="P836" i="2" s="1"/>
  <c r="L837" i="2"/>
  <c r="P837" i="2" s="1"/>
  <c r="L838" i="2"/>
  <c r="P838" i="2" s="1"/>
  <c r="L839" i="2"/>
  <c r="P839" i="2" s="1"/>
  <c r="L840" i="2"/>
  <c r="P840" i="2" s="1"/>
  <c r="L841" i="2"/>
  <c r="P841" i="2" s="1"/>
  <c r="L842" i="2"/>
  <c r="P842" i="2" s="1"/>
  <c r="L843" i="2"/>
  <c r="P843" i="2" s="1"/>
  <c r="L844" i="2"/>
  <c r="P844" i="2" s="1"/>
  <c r="L845" i="2"/>
  <c r="P845" i="2" s="1"/>
  <c r="L846" i="2"/>
  <c r="P846" i="2" s="1"/>
  <c r="L847" i="2"/>
  <c r="P847" i="2" s="1"/>
  <c r="L848" i="2"/>
  <c r="P848" i="2" s="1"/>
  <c r="L849" i="2"/>
  <c r="P849" i="2" s="1"/>
  <c r="L850" i="2"/>
  <c r="P850" i="2" s="1"/>
  <c r="L851" i="2"/>
  <c r="P851" i="2" s="1"/>
  <c r="L852" i="2"/>
  <c r="P852" i="2" s="1"/>
  <c r="L853" i="2"/>
  <c r="P853" i="2" s="1"/>
  <c r="L854" i="2"/>
  <c r="P854" i="2" s="1"/>
  <c r="L855" i="2"/>
  <c r="P855" i="2" s="1"/>
  <c r="L856" i="2"/>
  <c r="P856" i="2" s="1"/>
  <c r="L857" i="2"/>
  <c r="P857" i="2" s="1"/>
  <c r="L858" i="2"/>
  <c r="P858" i="2" s="1"/>
  <c r="L859" i="2"/>
  <c r="P859" i="2" s="1"/>
  <c r="L860" i="2"/>
  <c r="P860" i="2" s="1"/>
  <c r="L861" i="2"/>
  <c r="P861" i="2" s="1"/>
  <c r="L862" i="2"/>
  <c r="P862" i="2" s="1"/>
  <c r="L863" i="2"/>
  <c r="P863" i="2" s="1"/>
  <c r="L864" i="2"/>
  <c r="P864" i="2" s="1"/>
  <c r="L865" i="2"/>
  <c r="P865" i="2" s="1"/>
  <c r="L866" i="2"/>
  <c r="P866" i="2" s="1"/>
  <c r="L867" i="2"/>
  <c r="P867" i="2" s="1"/>
  <c r="L868" i="2"/>
  <c r="P868" i="2" s="1"/>
  <c r="L869" i="2"/>
  <c r="P869" i="2" s="1"/>
  <c r="L870" i="2"/>
  <c r="P870" i="2" s="1"/>
  <c r="L871" i="2"/>
  <c r="P871" i="2" s="1"/>
  <c r="L872" i="2"/>
  <c r="P872" i="2" s="1"/>
  <c r="L873" i="2"/>
  <c r="P873" i="2" s="1"/>
  <c r="L874" i="2"/>
  <c r="P874" i="2" s="1"/>
  <c r="L875" i="2"/>
  <c r="P875" i="2" s="1"/>
  <c r="L876" i="2"/>
  <c r="P876" i="2" s="1"/>
  <c r="L877" i="2"/>
  <c r="P877" i="2" s="1"/>
  <c r="L878" i="2"/>
  <c r="P878" i="2" s="1"/>
  <c r="L879" i="2"/>
  <c r="P879" i="2" s="1"/>
  <c r="L880" i="2"/>
  <c r="P880" i="2" s="1"/>
  <c r="L881" i="2"/>
  <c r="P881" i="2" s="1"/>
  <c r="L882" i="2"/>
  <c r="P882" i="2" s="1"/>
  <c r="L883" i="2"/>
  <c r="P883" i="2" s="1"/>
  <c r="L884" i="2"/>
  <c r="P884" i="2" s="1"/>
  <c r="L885" i="2"/>
  <c r="P885" i="2" s="1"/>
  <c r="L886" i="2"/>
  <c r="P886" i="2" s="1"/>
  <c r="L887" i="2"/>
  <c r="P887" i="2" s="1"/>
  <c r="L888" i="2"/>
  <c r="P888" i="2" s="1"/>
  <c r="L889" i="2"/>
  <c r="P889" i="2" s="1"/>
  <c r="L890" i="2"/>
  <c r="P890" i="2" s="1"/>
  <c r="L891" i="2"/>
  <c r="P891" i="2" s="1"/>
  <c r="L892" i="2"/>
  <c r="P892" i="2" s="1"/>
  <c r="L893" i="2"/>
  <c r="P893" i="2" s="1"/>
  <c r="L894" i="2"/>
  <c r="P894" i="2" s="1"/>
  <c r="L895" i="2"/>
  <c r="P895" i="2" s="1"/>
  <c r="L896" i="2"/>
  <c r="P896" i="2" s="1"/>
  <c r="L897" i="2"/>
  <c r="P897" i="2" s="1"/>
  <c r="L898" i="2"/>
  <c r="P898" i="2" s="1"/>
  <c r="L899" i="2"/>
  <c r="P899" i="2" s="1"/>
  <c r="L900" i="2"/>
  <c r="P900" i="2" s="1"/>
  <c r="L901" i="2"/>
  <c r="P901" i="2" s="1"/>
  <c r="L902" i="2"/>
  <c r="P902" i="2" s="1"/>
  <c r="L903" i="2"/>
  <c r="P903" i="2" s="1"/>
  <c r="L904" i="2"/>
  <c r="P904" i="2" s="1"/>
  <c r="L905" i="2"/>
  <c r="P905" i="2" s="1"/>
  <c r="L906" i="2"/>
  <c r="P906" i="2" s="1"/>
  <c r="L907" i="2"/>
  <c r="P907" i="2" s="1"/>
  <c r="L908" i="2"/>
  <c r="P908" i="2" s="1"/>
  <c r="L909" i="2"/>
  <c r="P909" i="2" s="1"/>
  <c r="L910" i="2"/>
  <c r="P910" i="2" s="1"/>
  <c r="L911" i="2"/>
  <c r="P911" i="2" s="1"/>
  <c r="L912" i="2"/>
  <c r="P912" i="2" s="1"/>
  <c r="L913" i="2"/>
  <c r="P913" i="2" s="1"/>
  <c r="L914" i="2"/>
  <c r="P914" i="2" s="1"/>
  <c r="L915" i="2"/>
  <c r="P915" i="2" s="1"/>
  <c r="L916" i="2"/>
  <c r="P916" i="2" s="1"/>
  <c r="L917" i="2"/>
  <c r="P917" i="2" s="1"/>
  <c r="L918" i="2"/>
  <c r="P918" i="2" s="1"/>
  <c r="L919" i="2"/>
  <c r="P919" i="2" s="1"/>
  <c r="L920" i="2"/>
  <c r="P920" i="2" s="1"/>
  <c r="L921" i="2"/>
  <c r="P921" i="2" s="1"/>
  <c r="L922" i="2"/>
  <c r="P922" i="2" s="1"/>
  <c r="L923" i="2"/>
  <c r="P923" i="2" s="1"/>
  <c r="L924" i="2"/>
  <c r="P924" i="2" s="1"/>
  <c r="L925" i="2"/>
  <c r="P925" i="2" s="1"/>
  <c r="L926" i="2"/>
  <c r="P926" i="2" s="1"/>
  <c r="L927" i="2"/>
  <c r="P927" i="2" s="1"/>
  <c r="L928" i="2"/>
  <c r="P928" i="2" s="1"/>
  <c r="L929" i="2"/>
  <c r="P929" i="2" s="1"/>
  <c r="L930" i="2"/>
  <c r="P930" i="2" s="1"/>
  <c r="L931" i="2"/>
  <c r="P931" i="2" s="1"/>
  <c r="L932" i="2"/>
  <c r="P932" i="2" s="1"/>
  <c r="L933" i="2"/>
  <c r="P933" i="2" s="1"/>
  <c r="L934" i="2"/>
  <c r="P934" i="2" s="1"/>
  <c r="L935" i="2"/>
  <c r="P935" i="2" s="1"/>
  <c r="L936" i="2"/>
  <c r="P936" i="2" s="1"/>
  <c r="L937" i="2"/>
  <c r="P937" i="2" s="1"/>
  <c r="L938" i="2"/>
  <c r="P938" i="2" s="1"/>
  <c r="L939" i="2"/>
  <c r="P939" i="2" s="1"/>
  <c r="L940" i="2"/>
  <c r="P940" i="2" s="1"/>
  <c r="L941" i="2"/>
  <c r="P941" i="2" s="1"/>
  <c r="L942" i="2"/>
  <c r="P942" i="2" s="1"/>
  <c r="L943" i="2"/>
  <c r="P943" i="2" s="1"/>
  <c r="L944" i="2"/>
  <c r="P944" i="2" s="1"/>
  <c r="L945" i="2"/>
  <c r="P945" i="2" s="1"/>
  <c r="L946" i="2"/>
  <c r="P946" i="2" s="1"/>
  <c r="L947" i="2"/>
  <c r="P947" i="2" s="1"/>
  <c r="L948" i="2"/>
  <c r="P948" i="2" s="1"/>
  <c r="L949" i="2"/>
  <c r="P949" i="2" s="1"/>
  <c r="L950" i="2"/>
  <c r="P950" i="2" s="1"/>
  <c r="L951" i="2"/>
  <c r="P951" i="2" s="1"/>
  <c r="L952" i="2"/>
  <c r="P952" i="2" s="1"/>
  <c r="L953" i="2"/>
  <c r="P953" i="2" s="1"/>
  <c r="L954" i="2"/>
  <c r="P954" i="2" s="1"/>
  <c r="L955" i="2"/>
  <c r="P955" i="2" s="1"/>
  <c r="L956" i="2"/>
  <c r="P956" i="2" s="1"/>
  <c r="L957" i="2"/>
  <c r="P957" i="2" s="1"/>
  <c r="L958" i="2"/>
  <c r="P958" i="2" s="1"/>
  <c r="L959" i="2"/>
  <c r="P959" i="2" s="1"/>
  <c r="L960" i="2"/>
  <c r="P960" i="2" s="1"/>
  <c r="L961" i="2"/>
  <c r="P961" i="2" s="1"/>
  <c r="L962" i="2"/>
  <c r="P962" i="2" s="1"/>
  <c r="L963" i="2"/>
  <c r="P963" i="2" s="1"/>
  <c r="L964" i="2"/>
  <c r="P964" i="2" s="1"/>
  <c r="L965" i="2"/>
  <c r="P965" i="2" s="1"/>
  <c r="L966" i="2"/>
  <c r="P966" i="2" s="1"/>
  <c r="L967" i="2"/>
  <c r="P967" i="2" s="1"/>
  <c r="L968" i="2"/>
  <c r="P968" i="2" s="1"/>
  <c r="L969" i="2"/>
  <c r="P969" i="2" s="1"/>
  <c r="L970" i="2"/>
  <c r="P970" i="2" s="1"/>
  <c r="L971" i="2"/>
  <c r="P971" i="2" s="1"/>
  <c r="L972" i="2"/>
  <c r="P972" i="2" s="1"/>
  <c r="L973" i="2"/>
  <c r="P973" i="2" s="1"/>
  <c r="L974" i="2"/>
  <c r="P974" i="2" s="1"/>
  <c r="L975" i="2"/>
  <c r="P975" i="2" s="1"/>
  <c r="L976" i="2"/>
  <c r="P976" i="2" s="1"/>
  <c r="L977" i="2"/>
  <c r="P977" i="2" s="1"/>
  <c r="L978" i="2"/>
  <c r="P978" i="2" s="1"/>
  <c r="L979" i="2"/>
  <c r="P979" i="2" s="1"/>
  <c r="L980" i="2"/>
  <c r="P980" i="2" s="1"/>
  <c r="L981" i="2"/>
  <c r="P981" i="2" s="1"/>
  <c r="L982" i="2"/>
  <c r="P982" i="2" s="1"/>
  <c r="L983" i="2"/>
  <c r="P983" i="2" s="1"/>
  <c r="L984" i="2"/>
  <c r="P984" i="2" s="1"/>
  <c r="L985" i="2"/>
  <c r="P985" i="2" s="1"/>
  <c r="L986" i="2"/>
  <c r="P986" i="2" s="1"/>
  <c r="L987" i="2"/>
  <c r="P987" i="2" s="1"/>
  <c r="L988" i="2"/>
  <c r="P988" i="2" s="1"/>
  <c r="L989" i="2"/>
  <c r="P989" i="2" s="1"/>
  <c r="L990" i="2"/>
  <c r="P990" i="2" s="1"/>
  <c r="L991" i="2"/>
  <c r="P991" i="2" s="1"/>
  <c r="L992" i="2"/>
  <c r="P992" i="2" s="1"/>
  <c r="L993" i="2"/>
  <c r="P993" i="2" s="1"/>
  <c r="L994" i="2"/>
  <c r="P994" i="2" s="1"/>
  <c r="L995" i="2"/>
  <c r="P995" i="2" s="1"/>
  <c r="L996" i="2"/>
  <c r="P996" i="2" s="1"/>
  <c r="L997" i="2"/>
  <c r="P997" i="2" s="1"/>
  <c r="L998" i="2"/>
  <c r="P998" i="2" s="1"/>
  <c r="L999" i="2"/>
  <c r="P999" i="2" s="1"/>
  <c r="L1000" i="2"/>
  <c r="P1000" i="2" s="1"/>
  <c r="L1001" i="2"/>
  <c r="P1001" i="2" s="1"/>
  <c r="L1002" i="2"/>
  <c r="P1002" i="2" s="1"/>
  <c r="L1003" i="2"/>
  <c r="P1003" i="2" s="1"/>
  <c r="L1004" i="2"/>
  <c r="P1004" i="2" s="1"/>
  <c r="L1005" i="2"/>
  <c r="P1005" i="2" s="1"/>
  <c r="L1006" i="2"/>
  <c r="P1006" i="2" s="1"/>
  <c r="L1007" i="2"/>
  <c r="P1007" i="2" s="1"/>
  <c r="L1008" i="2"/>
  <c r="P1008" i="2" s="1"/>
  <c r="L1009" i="2"/>
  <c r="P1009" i="2" s="1"/>
  <c r="L1010" i="2"/>
  <c r="P1010" i="2" s="1"/>
  <c r="L1011" i="2"/>
  <c r="P1011" i="2" s="1"/>
  <c r="L1012" i="2"/>
  <c r="P1012" i="2" s="1"/>
  <c r="L1013" i="2"/>
  <c r="P1013" i="2" s="1"/>
  <c r="L1014" i="2"/>
  <c r="P1014" i="2" s="1"/>
  <c r="L1015" i="2"/>
  <c r="P1015" i="2" s="1"/>
  <c r="L1016" i="2"/>
  <c r="P1016" i="2" s="1"/>
  <c r="L1017" i="2"/>
  <c r="P1017" i="2" s="1"/>
  <c r="L1018" i="2"/>
  <c r="P1018" i="2" s="1"/>
  <c r="L1019" i="2"/>
  <c r="P1019" i="2" s="1"/>
  <c r="L1020" i="2"/>
  <c r="P1020" i="2" s="1"/>
  <c r="L1021" i="2"/>
  <c r="P1021" i="2" s="1"/>
  <c r="L1022" i="2"/>
  <c r="P1022" i="2" s="1"/>
  <c r="L1023" i="2"/>
  <c r="P1023" i="2" s="1"/>
  <c r="L1024" i="2"/>
  <c r="P1024" i="2" s="1"/>
  <c r="L1025" i="2"/>
  <c r="P1025" i="2" s="1"/>
  <c r="L1026" i="2"/>
  <c r="P1026" i="2" s="1"/>
  <c r="L1027" i="2"/>
  <c r="P1027" i="2" s="1"/>
  <c r="L1028" i="2"/>
  <c r="P1028" i="2" s="1"/>
  <c r="L1029" i="2"/>
  <c r="P1029" i="2" s="1"/>
  <c r="L1030" i="2"/>
  <c r="P1030" i="2" s="1"/>
  <c r="L1031" i="2"/>
  <c r="P1031" i="2" s="1"/>
  <c r="L1032" i="2"/>
  <c r="P1032" i="2" s="1"/>
  <c r="L1033" i="2"/>
  <c r="P1033" i="2" s="1"/>
  <c r="L1034" i="2"/>
  <c r="P1034" i="2" s="1"/>
  <c r="L1035" i="2"/>
  <c r="P1035" i="2" s="1"/>
  <c r="L1036" i="2"/>
  <c r="P1036" i="2" s="1"/>
  <c r="L1037" i="2"/>
  <c r="P1037" i="2" s="1"/>
  <c r="L1038" i="2"/>
  <c r="P1038" i="2" s="1"/>
  <c r="L1039" i="2"/>
  <c r="P1039" i="2" s="1"/>
  <c r="L1040" i="2"/>
  <c r="P1040" i="2" s="1"/>
  <c r="L1041" i="2"/>
  <c r="P1041" i="2" s="1"/>
  <c r="L1042" i="2"/>
  <c r="P1042" i="2" s="1"/>
  <c r="L1043" i="2"/>
  <c r="P1043" i="2" s="1"/>
  <c r="L1044" i="2"/>
  <c r="P1044" i="2" s="1"/>
  <c r="L1045" i="2"/>
  <c r="P1045" i="2" s="1"/>
  <c r="L1046" i="2"/>
  <c r="P1046" i="2" s="1"/>
  <c r="L1047" i="2"/>
  <c r="P1047" i="2" s="1"/>
  <c r="L1048" i="2"/>
  <c r="P1048" i="2" s="1"/>
  <c r="L1049" i="2"/>
  <c r="P1049" i="2" s="1"/>
  <c r="L1050" i="2"/>
  <c r="P1050" i="2" s="1"/>
  <c r="L1051" i="2"/>
  <c r="P1051" i="2" s="1"/>
  <c r="L1052" i="2"/>
  <c r="P1052" i="2" s="1"/>
  <c r="L1053" i="2"/>
  <c r="P1053" i="2" s="1"/>
  <c r="L1054" i="2"/>
  <c r="P1054" i="2" s="1"/>
  <c r="L1055" i="2"/>
  <c r="P1055" i="2" s="1"/>
  <c r="L1056" i="2"/>
  <c r="P1056" i="2" s="1"/>
  <c r="L1057" i="2"/>
  <c r="P1057" i="2" s="1"/>
  <c r="L1058" i="2"/>
  <c r="P1058" i="2" s="1"/>
  <c r="L1059" i="2"/>
  <c r="P1059" i="2" s="1"/>
  <c r="L1060" i="2"/>
  <c r="P1060" i="2" s="1"/>
  <c r="L1061" i="2"/>
  <c r="P1061" i="2" s="1"/>
  <c r="L1062" i="2"/>
  <c r="P1062" i="2" s="1"/>
  <c r="L1063" i="2"/>
  <c r="P1063" i="2" s="1"/>
  <c r="L1064" i="2"/>
  <c r="P1064" i="2" s="1"/>
  <c r="L1065" i="2"/>
  <c r="P1065" i="2" s="1"/>
  <c r="L1066" i="2"/>
  <c r="P1066" i="2" s="1"/>
  <c r="L1067" i="2"/>
  <c r="P1067" i="2" s="1"/>
  <c r="L1068" i="2"/>
  <c r="P1068" i="2" s="1"/>
  <c r="L1069" i="2"/>
  <c r="P1069" i="2" s="1"/>
  <c r="L1070" i="2"/>
  <c r="P1070" i="2" s="1"/>
  <c r="L1071" i="2"/>
  <c r="P1071" i="2" s="1"/>
  <c r="L1072" i="2"/>
  <c r="P1072" i="2" s="1"/>
  <c r="L1073" i="2"/>
  <c r="P1073" i="2" s="1"/>
  <c r="L1074" i="2"/>
  <c r="P1074" i="2" s="1"/>
  <c r="L1075" i="2"/>
  <c r="P1075" i="2" s="1"/>
  <c r="L1076" i="2"/>
  <c r="P1076" i="2" s="1"/>
  <c r="L1077" i="2"/>
  <c r="P1077" i="2" s="1"/>
  <c r="L1078" i="2"/>
  <c r="P1078" i="2" s="1"/>
  <c r="L1079" i="2"/>
  <c r="P1079" i="2" s="1"/>
  <c r="L1080" i="2"/>
  <c r="P1080" i="2" s="1"/>
  <c r="L1081" i="2"/>
  <c r="P1081" i="2" s="1"/>
  <c r="L1082" i="2"/>
  <c r="P1082" i="2" s="1"/>
  <c r="L1083" i="2"/>
  <c r="P1083" i="2" s="1"/>
  <c r="L1084" i="2"/>
  <c r="P1084" i="2" s="1"/>
  <c r="L1085" i="2"/>
  <c r="P1085" i="2" s="1"/>
  <c r="L1086" i="2"/>
  <c r="P1086" i="2" s="1"/>
  <c r="L1087" i="2"/>
  <c r="P1087" i="2" s="1"/>
  <c r="L1088" i="2"/>
  <c r="P1088" i="2" s="1"/>
  <c r="L1089" i="2"/>
  <c r="P1089" i="2" s="1"/>
  <c r="L1090" i="2"/>
  <c r="P1090" i="2" s="1"/>
  <c r="L1091" i="2"/>
  <c r="P1091" i="2" s="1"/>
  <c r="L1092" i="2"/>
  <c r="P1092" i="2" s="1"/>
  <c r="L1093" i="2"/>
  <c r="P1093" i="2" s="1"/>
  <c r="L1094" i="2"/>
  <c r="P1094" i="2" s="1"/>
  <c r="L1095" i="2"/>
  <c r="P1095" i="2" s="1"/>
  <c r="L1096" i="2"/>
  <c r="P1096" i="2" s="1"/>
  <c r="L1097" i="2"/>
  <c r="P1097" i="2" s="1"/>
  <c r="L1098" i="2"/>
  <c r="P1098" i="2" s="1"/>
  <c r="L1099" i="2"/>
  <c r="P1099" i="2" s="1"/>
  <c r="L1100" i="2"/>
  <c r="P1100" i="2" s="1"/>
  <c r="L1101" i="2"/>
  <c r="P1101" i="2" s="1"/>
  <c r="L1102" i="2"/>
  <c r="P1102" i="2" s="1"/>
  <c r="L1103" i="2"/>
  <c r="P1103" i="2" s="1"/>
  <c r="L1104" i="2"/>
  <c r="P1104" i="2" s="1"/>
  <c r="L1105" i="2"/>
  <c r="P1105" i="2" s="1"/>
  <c r="L1106" i="2"/>
  <c r="P1106" i="2" s="1"/>
  <c r="L1107" i="2"/>
  <c r="P1107" i="2" s="1"/>
  <c r="L1108" i="2"/>
  <c r="P1108" i="2" s="1"/>
  <c r="L1109" i="2"/>
  <c r="P1109" i="2" s="1"/>
  <c r="L1110" i="2"/>
  <c r="P1110" i="2" s="1"/>
  <c r="L1111" i="2"/>
  <c r="P1111" i="2" s="1"/>
  <c r="L1112" i="2"/>
  <c r="P1112" i="2" s="1"/>
  <c r="L1113" i="2"/>
  <c r="P1113" i="2" s="1"/>
  <c r="L1114" i="2"/>
  <c r="P1114" i="2" s="1"/>
  <c r="L1115" i="2"/>
  <c r="P1115" i="2" s="1"/>
  <c r="L1116" i="2"/>
  <c r="P1116" i="2" s="1"/>
  <c r="L1117" i="2"/>
  <c r="P1117" i="2" s="1"/>
  <c r="L1118" i="2"/>
  <c r="P1118" i="2" s="1"/>
  <c r="L1119" i="2"/>
  <c r="P1119" i="2" s="1"/>
  <c r="L1120" i="2"/>
  <c r="P1120" i="2" s="1"/>
  <c r="L1121" i="2"/>
  <c r="P1121" i="2" s="1"/>
  <c r="L1122" i="2"/>
  <c r="P1122" i="2" s="1"/>
  <c r="L1123" i="2"/>
  <c r="P1123" i="2" s="1"/>
  <c r="L1124" i="2"/>
  <c r="P1124" i="2" s="1"/>
  <c r="L1125" i="2"/>
  <c r="P1125" i="2" s="1"/>
  <c r="L1126" i="2"/>
  <c r="P1126" i="2" s="1"/>
  <c r="L1127" i="2"/>
  <c r="P1127" i="2" s="1"/>
  <c r="L1128" i="2"/>
  <c r="P1128" i="2" s="1"/>
  <c r="L1129" i="2"/>
  <c r="P1129" i="2" s="1"/>
  <c r="L1130" i="2"/>
  <c r="P1130" i="2" s="1"/>
  <c r="L1131" i="2"/>
  <c r="P1131" i="2" s="1"/>
  <c r="L1132" i="2"/>
  <c r="P1132" i="2" s="1"/>
  <c r="L1133" i="2"/>
  <c r="P1133" i="2" s="1"/>
  <c r="L1134" i="2"/>
  <c r="P1134" i="2" s="1"/>
  <c r="L1135" i="2"/>
  <c r="P1135" i="2" s="1"/>
  <c r="L1136" i="2"/>
  <c r="P1136" i="2" s="1"/>
  <c r="L1137" i="2"/>
  <c r="P1137" i="2" s="1"/>
  <c r="L1138" i="2"/>
  <c r="P1138" i="2" s="1"/>
  <c r="L1139" i="2"/>
  <c r="P1139" i="2" s="1"/>
  <c r="L1140" i="2"/>
  <c r="P1140" i="2" s="1"/>
  <c r="L1141" i="2"/>
  <c r="P1141" i="2" s="1"/>
  <c r="L1142" i="2"/>
  <c r="P1142" i="2" s="1"/>
  <c r="L1143" i="2"/>
  <c r="P1143" i="2" s="1"/>
  <c r="L1144" i="2"/>
  <c r="P1144" i="2" s="1"/>
  <c r="L1145" i="2"/>
  <c r="P1145" i="2" s="1"/>
  <c r="L1146" i="2"/>
  <c r="P1146" i="2" s="1"/>
  <c r="L1147" i="2"/>
  <c r="P1147" i="2" s="1"/>
  <c r="L1148" i="2"/>
  <c r="P1148" i="2" s="1"/>
  <c r="L1149" i="2"/>
  <c r="P1149" i="2" s="1"/>
  <c r="L1150" i="2"/>
  <c r="P1150" i="2" s="1"/>
  <c r="L1151" i="2"/>
  <c r="P1151" i="2" s="1"/>
  <c r="L1152" i="2"/>
  <c r="P1152" i="2" s="1"/>
  <c r="L1153" i="2"/>
  <c r="P1153" i="2" s="1"/>
  <c r="L1154" i="2"/>
  <c r="P1154" i="2" s="1"/>
  <c r="L1155" i="2"/>
  <c r="P1155" i="2" s="1"/>
  <c r="L1156" i="2"/>
  <c r="P1156" i="2" s="1"/>
  <c r="L1157" i="2"/>
  <c r="P1157" i="2" s="1"/>
  <c r="L1158" i="2"/>
  <c r="P1158" i="2" s="1"/>
  <c r="L1159" i="2"/>
  <c r="P1159" i="2" s="1"/>
  <c r="L1160" i="2"/>
  <c r="P1160" i="2" s="1"/>
  <c r="L1161" i="2"/>
  <c r="P1161" i="2" s="1"/>
  <c r="L1162" i="2"/>
  <c r="P1162" i="2" s="1"/>
  <c r="L1163" i="2"/>
  <c r="P1163" i="2" s="1"/>
  <c r="L1164" i="2"/>
  <c r="P1164" i="2" s="1"/>
  <c r="L1165" i="2"/>
  <c r="P1165" i="2" s="1"/>
  <c r="L1166" i="2"/>
  <c r="P1166" i="2" s="1"/>
  <c r="L1167" i="2"/>
  <c r="P1167" i="2" s="1"/>
  <c r="L1168" i="2"/>
  <c r="P1168" i="2" s="1"/>
  <c r="L1169" i="2"/>
  <c r="P1169" i="2" s="1"/>
  <c r="L1170" i="2"/>
  <c r="P1170" i="2" s="1"/>
  <c r="L1171" i="2"/>
  <c r="P1171" i="2" s="1"/>
  <c r="L1172" i="2"/>
  <c r="P1172" i="2" s="1"/>
  <c r="L1173" i="2"/>
  <c r="P1173" i="2" s="1"/>
  <c r="L1174" i="2"/>
  <c r="P1174" i="2" s="1"/>
  <c r="L1175" i="2"/>
  <c r="P1175" i="2" s="1"/>
  <c r="L1176" i="2"/>
  <c r="P1176" i="2" s="1"/>
  <c r="L1177" i="2"/>
  <c r="P1177" i="2" s="1"/>
  <c r="L1178" i="2"/>
  <c r="P1178" i="2" s="1"/>
  <c r="L1179" i="2"/>
  <c r="P1179" i="2" s="1"/>
  <c r="L1180" i="2"/>
  <c r="P1180" i="2" s="1"/>
  <c r="L1181" i="2"/>
  <c r="P1181" i="2" s="1"/>
  <c r="L1182" i="2"/>
  <c r="P1182" i="2" s="1"/>
  <c r="L1183" i="2"/>
  <c r="P1183" i="2" s="1"/>
  <c r="L1184" i="2"/>
  <c r="P1184" i="2" s="1"/>
  <c r="L1185" i="2"/>
  <c r="P1185" i="2" s="1"/>
  <c r="L1186" i="2"/>
  <c r="P1186" i="2" s="1"/>
  <c r="L1187" i="2"/>
  <c r="P1187" i="2" s="1"/>
  <c r="L1188" i="2"/>
  <c r="P1188" i="2" s="1"/>
  <c r="L1189" i="2"/>
  <c r="P1189" i="2" s="1"/>
  <c r="L1190" i="2"/>
  <c r="P1190" i="2" s="1"/>
  <c r="L1191" i="2"/>
  <c r="P1191" i="2" s="1"/>
  <c r="L1192" i="2"/>
  <c r="P1192" i="2" s="1"/>
  <c r="L1193" i="2"/>
  <c r="P1193" i="2" s="1"/>
  <c r="L1194" i="2"/>
  <c r="P1194" i="2" s="1"/>
  <c r="L1195" i="2"/>
  <c r="P1195" i="2" s="1"/>
  <c r="L1196" i="2"/>
  <c r="P1196" i="2" s="1"/>
  <c r="L1197" i="2"/>
  <c r="P1197" i="2" s="1"/>
  <c r="L1198" i="2"/>
  <c r="P1198" i="2" s="1"/>
  <c r="L1199" i="2"/>
  <c r="P1199" i="2" s="1"/>
  <c r="L1200" i="2"/>
  <c r="P1200" i="2" s="1"/>
  <c r="L1201" i="2"/>
  <c r="P1201" i="2" s="1"/>
  <c r="L1202" i="2"/>
  <c r="P1202" i="2" s="1"/>
  <c r="L1203" i="2"/>
  <c r="P1203" i="2" s="1"/>
  <c r="L1204" i="2"/>
  <c r="P1204" i="2" s="1"/>
  <c r="L1205" i="2"/>
  <c r="P1205" i="2" s="1"/>
  <c r="L1206" i="2"/>
  <c r="P1206" i="2" s="1"/>
  <c r="L1207" i="2"/>
  <c r="P1207" i="2" s="1"/>
  <c r="L1208" i="2"/>
  <c r="P1208" i="2" s="1"/>
  <c r="L1209" i="2"/>
  <c r="P1209" i="2" s="1"/>
  <c r="L1210" i="2"/>
  <c r="P1210" i="2" s="1"/>
  <c r="L1211" i="2"/>
  <c r="P1211" i="2" s="1"/>
  <c r="L1212" i="2"/>
  <c r="P1212" i="2" s="1"/>
  <c r="L1213" i="2"/>
  <c r="P1213" i="2" s="1"/>
  <c r="L1214" i="2"/>
  <c r="P1214" i="2" s="1"/>
  <c r="L1215" i="2"/>
  <c r="P1215" i="2" s="1"/>
  <c r="L1216" i="2"/>
  <c r="P1216" i="2" s="1"/>
  <c r="L1217" i="2"/>
  <c r="P1217" i="2" s="1"/>
  <c r="L1218" i="2"/>
  <c r="P1218" i="2" s="1"/>
  <c r="L1219" i="2"/>
  <c r="P1219" i="2" s="1"/>
  <c r="L1220" i="2"/>
  <c r="P1220" i="2" s="1"/>
  <c r="L1221" i="2"/>
  <c r="P1221" i="2" s="1"/>
  <c r="L1222" i="2"/>
  <c r="P1222" i="2" s="1"/>
  <c r="L1223" i="2"/>
  <c r="P1223" i="2" s="1"/>
  <c r="L1224" i="2"/>
  <c r="P1224" i="2" s="1"/>
  <c r="L1225" i="2"/>
  <c r="P1225" i="2" s="1"/>
  <c r="L1226" i="2"/>
  <c r="P1226" i="2" s="1"/>
  <c r="L1227" i="2"/>
  <c r="P1227" i="2" s="1"/>
  <c r="L1228" i="2"/>
  <c r="P1228" i="2" s="1"/>
  <c r="L1229" i="2"/>
  <c r="P1229" i="2" s="1"/>
  <c r="L1230" i="2"/>
  <c r="P1230" i="2" s="1"/>
  <c r="L1231" i="2"/>
  <c r="P1231" i="2" s="1"/>
  <c r="L1232" i="2"/>
  <c r="P1232" i="2" s="1"/>
  <c r="L1233" i="2"/>
  <c r="P1233" i="2" s="1"/>
  <c r="L1234" i="2"/>
  <c r="P1234" i="2" s="1"/>
  <c r="L1235" i="2"/>
  <c r="P1235" i="2" s="1"/>
  <c r="L1236" i="2"/>
  <c r="P1236" i="2" s="1"/>
  <c r="L1237" i="2"/>
  <c r="P1237" i="2" s="1"/>
  <c r="L1238" i="2"/>
  <c r="P1238" i="2" s="1"/>
  <c r="L1239" i="2"/>
  <c r="P1239" i="2" s="1"/>
  <c r="L1240" i="2"/>
  <c r="P1240" i="2" s="1"/>
  <c r="L1241" i="2"/>
  <c r="P1241" i="2" s="1"/>
  <c r="L1242" i="2"/>
  <c r="P1242" i="2" s="1"/>
  <c r="L1243" i="2"/>
  <c r="P1243" i="2" s="1"/>
  <c r="L1244" i="2"/>
  <c r="P1244" i="2" s="1"/>
  <c r="L1245" i="2"/>
  <c r="P1245" i="2" s="1"/>
  <c r="L1246" i="2"/>
  <c r="P1246" i="2" s="1"/>
  <c r="L1247" i="2"/>
  <c r="P1247" i="2" s="1"/>
  <c r="L1248" i="2"/>
  <c r="P1248" i="2" s="1"/>
  <c r="L1249" i="2"/>
  <c r="P1249" i="2" s="1"/>
  <c r="L1250" i="2"/>
  <c r="P1250" i="2" s="1"/>
  <c r="L1251" i="2"/>
  <c r="P1251" i="2" s="1"/>
  <c r="L1252" i="2"/>
  <c r="P1252" i="2" s="1"/>
  <c r="L1253" i="2"/>
  <c r="P1253" i="2" s="1"/>
  <c r="L1254" i="2"/>
  <c r="P1254" i="2" s="1"/>
  <c r="L1255" i="2"/>
  <c r="P1255" i="2" s="1"/>
  <c r="L1256" i="2"/>
  <c r="P1256" i="2" s="1"/>
  <c r="L1257" i="2"/>
  <c r="P1257" i="2" s="1"/>
  <c r="L1258" i="2"/>
  <c r="P1258" i="2" s="1"/>
  <c r="L1259" i="2"/>
  <c r="P1259" i="2" s="1"/>
  <c r="L1260" i="2"/>
  <c r="P1260" i="2" s="1"/>
  <c r="L1261" i="2"/>
  <c r="P1261" i="2" s="1"/>
  <c r="L1262" i="2"/>
  <c r="P1262" i="2" s="1"/>
  <c r="L1263" i="2"/>
  <c r="P1263" i="2" s="1"/>
  <c r="L1264" i="2"/>
  <c r="P1264" i="2" s="1"/>
  <c r="L1265" i="2"/>
  <c r="P1265" i="2" s="1"/>
  <c r="L1266" i="2"/>
  <c r="P1266" i="2" s="1"/>
  <c r="L1267" i="2"/>
  <c r="P1267" i="2" s="1"/>
  <c r="L1268" i="2"/>
  <c r="P1268" i="2" s="1"/>
  <c r="L1269" i="2"/>
  <c r="P1269" i="2" s="1"/>
  <c r="L1270" i="2"/>
  <c r="P1270" i="2" s="1"/>
  <c r="L1271" i="2"/>
  <c r="P1271" i="2" s="1"/>
  <c r="L1272" i="2"/>
  <c r="P1272" i="2" s="1"/>
  <c r="L1273" i="2"/>
  <c r="P1273" i="2" s="1"/>
  <c r="L1274" i="2"/>
  <c r="P1274" i="2" s="1"/>
  <c r="L1275" i="2"/>
  <c r="P1275" i="2" s="1"/>
  <c r="L1276" i="2"/>
  <c r="P1276" i="2" s="1"/>
  <c r="L1277" i="2"/>
  <c r="P1277" i="2" s="1"/>
  <c r="L1278" i="2"/>
  <c r="P1278" i="2" s="1"/>
  <c r="L1279" i="2"/>
  <c r="P1279" i="2" s="1"/>
  <c r="L1280" i="2"/>
  <c r="P1280" i="2" s="1"/>
  <c r="L1281" i="2"/>
  <c r="P1281" i="2" s="1"/>
  <c r="L1282" i="2"/>
  <c r="P1282" i="2" s="1"/>
  <c r="L1283" i="2"/>
  <c r="P1283" i="2" s="1"/>
  <c r="L1284" i="2"/>
  <c r="P1284" i="2" s="1"/>
  <c r="L1285" i="2"/>
  <c r="P1285" i="2" s="1"/>
  <c r="L1286" i="2"/>
  <c r="P1286" i="2" s="1"/>
  <c r="L1287" i="2"/>
  <c r="P1287" i="2" s="1"/>
  <c r="L1288" i="2"/>
  <c r="P1288" i="2" s="1"/>
  <c r="L1289" i="2"/>
  <c r="P1289" i="2" s="1"/>
  <c r="L1290" i="2"/>
  <c r="P1290" i="2" s="1"/>
  <c r="L1291" i="2"/>
  <c r="P1291" i="2" s="1"/>
  <c r="L1292" i="2"/>
  <c r="P1292" i="2" s="1"/>
  <c r="L1293" i="2"/>
  <c r="P1293" i="2" s="1"/>
  <c r="L1294" i="2"/>
  <c r="P1294" i="2" s="1"/>
  <c r="L1295" i="2"/>
  <c r="P1295" i="2" s="1"/>
  <c r="L1296" i="2"/>
  <c r="P1296" i="2" s="1"/>
  <c r="L1297" i="2"/>
  <c r="P1297" i="2" s="1"/>
  <c r="L1298" i="2"/>
  <c r="P1298" i="2" s="1"/>
  <c r="L1299" i="2"/>
  <c r="P1299" i="2" s="1"/>
  <c r="L1300" i="2"/>
  <c r="P1300" i="2" s="1"/>
  <c r="L1301" i="2"/>
  <c r="P1301" i="2" s="1"/>
  <c r="L1302" i="2"/>
  <c r="P1302" i="2" s="1"/>
  <c r="L1303" i="2"/>
  <c r="P1303" i="2" s="1"/>
  <c r="L1304" i="2"/>
  <c r="P1304" i="2" s="1"/>
  <c r="L1305" i="2"/>
  <c r="P1305" i="2" s="1"/>
  <c r="L1306" i="2"/>
  <c r="P1306" i="2" s="1"/>
  <c r="L1307" i="2"/>
  <c r="P1307" i="2" s="1"/>
  <c r="L1308" i="2"/>
  <c r="P1308" i="2" s="1"/>
  <c r="L1309" i="2"/>
  <c r="P1309" i="2" s="1"/>
  <c r="L1310" i="2"/>
  <c r="P1310" i="2" s="1"/>
  <c r="L1311" i="2"/>
  <c r="P1311" i="2" s="1"/>
  <c r="L1312" i="2"/>
  <c r="P1312" i="2" s="1"/>
  <c r="L1313" i="2"/>
  <c r="P1313" i="2" s="1"/>
  <c r="L1314" i="2"/>
  <c r="P1314" i="2" s="1"/>
  <c r="L1315" i="2"/>
  <c r="P1315" i="2" s="1"/>
  <c r="L1316" i="2"/>
  <c r="P1316" i="2" s="1"/>
  <c r="L1317" i="2"/>
  <c r="P1317" i="2" s="1"/>
  <c r="L1318" i="2"/>
  <c r="P1318" i="2" s="1"/>
  <c r="L1319" i="2"/>
  <c r="P1319" i="2" s="1"/>
  <c r="L1320" i="2"/>
  <c r="P1320" i="2" s="1"/>
  <c r="L1321" i="2"/>
  <c r="P1321" i="2" s="1"/>
  <c r="L1322" i="2"/>
  <c r="P1322" i="2" s="1"/>
  <c r="L1323" i="2"/>
  <c r="P1323" i="2" s="1"/>
  <c r="L1324" i="2"/>
  <c r="P1324" i="2" s="1"/>
  <c r="L1325" i="2"/>
  <c r="P1325" i="2" s="1"/>
  <c r="L1326" i="2"/>
  <c r="P1326" i="2" s="1"/>
  <c r="L1327" i="2"/>
  <c r="P1327" i="2" s="1"/>
  <c r="L1328" i="2"/>
  <c r="P1328" i="2" s="1"/>
  <c r="L1329" i="2"/>
  <c r="P1329" i="2" s="1"/>
  <c r="L1330" i="2"/>
  <c r="P1330" i="2" s="1"/>
  <c r="L1331" i="2"/>
  <c r="P1331" i="2" s="1"/>
  <c r="L1332" i="2"/>
  <c r="P1332" i="2" s="1"/>
  <c r="L1333" i="2"/>
  <c r="P1333" i="2" s="1"/>
  <c r="L1334" i="2"/>
  <c r="P1334" i="2" s="1"/>
  <c r="L1335" i="2"/>
  <c r="P1335" i="2" s="1"/>
  <c r="L1336" i="2"/>
  <c r="P1336" i="2" s="1"/>
  <c r="L1337" i="2"/>
  <c r="P1337" i="2" s="1"/>
  <c r="L1338" i="2"/>
  <c r="P1338" i="2" s="1"/>
  <c r="L1339" i="2"/>
  <c r="P1339" i="2" s="1"/>
  <c r="L1340" i="2"/>
  <c r="P1340" i="2" s="1"/>
  <c r="L1341" i="2"/>
  <c r="P1341" i="2" s="1"/>
  <c r="L1342" i="2"/>
  <c r="P1342" i="2" s="1"/>
  <c r="L1343" i="2"/>
  <c r="P1343" i="2" s="1"/>
  <c r="L1344" i="2"/>
  <c r="P1344" i="2" s="1"/>
  <c r="L1345" i="2"/>
  <c r="P1345" i="2" s="1"/>
  <c r="L1346" i="2"/>
  <c r="P1346" i="2" s="1"/>
  <c r="L1347" i="2"/>
  <c r="P1347" i="2" s="1"/>
  <c r="L1348" i="2"/>
  <c r="P1348" i="2" s="1"/>
  <c r="L1349" i="2"/>
  <c r="P1349" i="2" s="1"/>
  <c r="L1350" i="2"/>
  <c r="P1350" i="2" s="1"/>
  <c r="L1351" i="2"/>
  <c r="P1351" i="2" s="1"/>
  <c r="L1352" i="2"/>
  <c r="P1352" i="2" s="1"/>
  <c r="L1353" i="2"/>
  <c r="P1353" i="2" s="1"/>
  <c r="L1354" i="2"/>
  <c r="P1354" i="2" s="1"/>
  <c r="L1355" i="2"/>
  <c r="P1355" i="2" s="1"/>
  <c r="L1356" i="2"/>
  <c r="P1356" i="2" s="1"/>
  <c r="L1357" i="2"/>
  <c r="P1357" i="2" s="1"/>
  <c r="L1358" i="2"/>
  <c r="P1358" i="2" s="1"/>
  <c r="L1359" i="2"/>
  <c r="P1359" i="2" s="1"/>
  <c r="L1360" i="2"/>
  <c r="P1360" i="2" s="1"/>
  <c r="L1361" i="2"/>
  <c r="P1361" i="2" s="1"/>
  <c r="L1362" i="2"/>
  <c r="P1362" i="2" s="1"/>
  <c r="L1363" i="2"/>
  <c r="P1363" i="2" s="1"/>
  <c r="L1364" i="2"/>
  <c r="P1364" i="2" s="1"/>
  <c r="L1365" i="2"/>
  <c r="P1365" i="2" s="1"/>
  <c r="L1366" i="2"/>
  <c r="P1366" i="2" s="1"/>
  <c r="L1367" i="2"/>
  <c r="P1367" i="2" s="1"/>
  <c r="L1368" i="2"/>
  <c r="P1368" i="2" s="1"/>
  <c r="L1369" i="2"/>
  <c r="P1369" i="2" s="1"/>
  <c r="L1370" i="2"/>
  <c r="P1370" i="2" s="1"/>
  <c r="L1371" i="2"/>
  <c r="P1371" i="2" s="1"/>
  <c r="L1372" i="2"/>
  <c r="P1372" i="2" s="1"/>
  <c r="L1373" i="2"/>
  <c r="P1373" i="2" s="1"/>
  <c r="L1374" i="2"/>
  <c r="P1374" i="2" s="1"/>
  <c r="L1375" i="2"/>
  <c r="P1375" i="2" s="1"/>
  <c r="L1376" i="2"/>
  <c r="P1376" i="2" s="1"/>
  <c r="L1377" i="2"/>
  <c r="P1377" i="2" s="1"/>
  <c r="L1378" i="2"/>
  <c r="P1378" i="2" s="1"/>
  <c r="L1379" i="2"/>
  <c r="P1379" i="2" s="1"/>
  <c r="L1380" i="2"/>
  <c r="P1380" i="2" s="1"/>
  <c r="L1381" i="2"/>
  <c r="P1381" i="2" s="1"/>
  <c r="L1382" i="2"/>
  <c r="P1382" i="2" s="1"/>
  <c r="L1383" i="2"/>
  <c r="P1383" i="2" s="1"/>
  <c r="L1384" i="2"/>
  <c r="P1384" i="2" s="1"/>
  <c r="L1385" i="2"/>
  <c r="P1385" i="2" s="1"/>
  <c r="L1386" i="2"/>
  <c r="P1386" i="2" s="1"/>
  <c r="L1387" i="2"/>
  <c r="P1387" i="2" s="1"/>
  <c r="L1388" i="2"/>
  <c r="P1388" i="2" s="1"/>
  <c r="L1389" i="2"/>
  <c r="P1389" i="2" s="1"/>
  <c r="L1390" i="2"/>
  <c r="P1390" i="2" s="1"/>
  <c r="L1391" i="2"/>
  <c r="P1391" i="2" s="1"/>
  <c r="L1392" i="2"/>
  <c r="P1392" i="2" s="1"/>
  <c r="L1393" i="2"/>
  <c r="P1393" i="2" s="1"/>
  <c r="L1394" i="2"/>
  <c r="P1394" i="2" s="1"/>
  <c r="L1395" i="2"/>
  <c r="P1395" i="2" s="1"/>
  <c r="L1396" i="2"/>
  <c r="P1396" i="2" s="1"/>
  <c r="L1397" i="2"/>
  <c r="P1397" i="2" s="1"/>
  <c r="L1398" i="2"/>
  <c r="P1398" i="2" s="1"/>
  <c r="L1399" i="2"/>
  <c r="P1399" i="2" s="1"/>
  <c r="L1400" i="2"/>
  <c r="P1400" i="2" s="1"/>
  <c r="L1401" i="2"/>
  <c r="P1401" i="2" s="1"/>
  <c r="L1402" i="2"/>
  <c r="P1402" i="2" s="1"/>
  <c r="L1403" i="2"/>
  <c r="P1403" i="2" s="1"/>
  <c r="L1404" i="2"/>
  <c r="P1404" i="2" s="1"/>
  <c r="L1405" i="2"/>
  <c r="P1405" i="2" s="1"/>
  <c r="L1406" i="2"/>
  <c r="P1406" i="2" s="1"/>
  <c r="L1407" i="2"/>
  <c r="P1407" i="2" s="1"/>
  <c r="L1408" i="2"/>
  <c r="P1408" i="2" s="1"/>
  <c r="L1409" i="2"/>
  <c r="P1409" i="2" s="1"/>
  <c r="L1410" i="2"/>
  <c r="P1410" i="2" s="1"/>
  <c r="L1411" i="2"/>
  <c r="P1411" i="2" s="1"/>
  <c r="L1412" i="2"/>
  <c r="P1412" i="2" s="1"/>
  <c r="L1413" i="2"/>
  <c r="P1413" i="2" s="1"/>
  <c r="L1414" i="2"/>
  <c r="P1414" i="2" s="1"/>
  <c r="L1415" i="2"/>
  <c r="P1415" i="2" s="1"/>
  <c r="L1416" i="2"/>
  <c r="P1416" i="2" s="1"/>
  <c r="L1417" i="2"/>
  <c r="P1417" i="2" s="1"/>
  <c r="L1418" i="2"/>
  <c r="P1418" i="2" s="1"/>
  <c r="L1419" i="2"/>
  <c r="P1419" i="2" s="1"/>
  <c r="L1420" i="2"/>
  <c r="P1420" i="2" s="1"/>
  <c r="L1421" i="2"/>
  <c r="P1421" i="2" s="1"/>
  <c r="L1422" i="2"/>
  <c r="P1422" i="2" s="1"/>
  <c r="L1423" i="2"/>
  <c r="P1423" i="2" s="1"/>
  <c r="L1424" i="2"/>
  <c r="P1424" i="2" s="1"/>
  <c r="L1425" i="2"/>
  <c r="P1425" i="2" s="1"/>
  <c r="L1426" i="2"/>
  <c r="P1426" i="2" s="1"/>
  <c r="L1427" i="2"/>
  <c r="P1427" i="2" s="1"/>
  <c r="L1428" i="2"/>
  <c r="P1428" i="2" s="1"/>
  <c r="L1429" i="2"/>
  <c r="P1429" i="2" s="1"/>
  <c r="L1430" i="2"/>
  <c r="P1430" i="2" s="1"/>
  <c r="L1431" i="2"/>
  <c r="P1431" i="2" s="1"/>
  <c r="L1432" i="2"/>
  <c r="P1432" i="2" s="1"/>
  <c r="L1433" i="2"/>
  <c r="P1433" i="2" s="1"/>
  <c r="L1434" i="2"/>
  <c r="P1434" i="2" s="1"/>
  <c r="L1435" i="2"/>
  <c r="P1435" i="2" s="1"/>
  <c r="L1436" i="2"/>
  <c r="P1436" i="2" s="1"/>
  <c r="L1437" i="2"/>
  <c r="P1437" i="2" s="1"/>
  <c r="L1438" i="2"/>
  <c r="P1438" i="2" s="1"/>
  <c r="L1439" i="2"/>
  <c r="P1439" i="2" s="1"/>
  <c r="L1440" i="2"/>
  <c r="P1440" i="2" s="1"/>
  <c r="L1441" i="2"/>
  <c r="P1441" i="2" s="1"/>
  <c r="L1442" i="2"/>
  <c r="P1442" i="2" s="1"/>
  <c r="L1443" i="2"/>
  <c r="P1443" i="2" s="1"/>
  <c r="L1444" i="2"/>
  <c r="P1444" i="2" s="1"/>
  <c r="L1445" i="2"/>
  <c r="P1445" i="2" s="1"/>
  <c r="L1446" i="2"/>
  <c r="P1446" i="2" s="1"/>
  <c r="L1447" i="2"/>
  <c r="P1447" i="2" s="1"/>
  <c r="L1448" i="2"/>
  <c r="P1448" i="2" s="1"/>
  <c r="L1449" i="2"/>
  <c r="P1449" i="2" s="1"/>
  <c r="L1450" i="2"/>
  <c r="P1450" i="2" s="1"/>
  <c r="L1451" i="2"/>
  <c r="P1451" i="2" s="1"/>
  <c r="L1452" i="2"/>
  <c r="P1452" i="2" s="1"/>
  <c r="L1453" i="2"/>
  <c r="P1453" i="2" s="1"/>
  <c r="L1454" i="2"/>
  <c r="P1454" i="2" s="1"/>
  <c r="L1455" i="2"/>
  <c r="P1455" i="2" s="1"/>
  <c r="L1456" i="2"/>
  <c r="P1456" i="2" s="1"/>
  <c r="L1457" i="2"/>
  <c r="P1457" i="2" s="1"/>
  <c r="L1458" i="2"/>
  <c r="P1458" i="2" s="1"/>
  <c r="L1459" i="2"/>
  <c r="P1459" i="2" s="1"/>
  <c r="L1460" i="2"/>
  <c r="P1460" i="2" s="1"/>
  <c r="L1461" i="2"/>
  <c r="P1461" i="2" s="1"/>
  <c r="L1462" i="2"/>
  <c r="P1462" i="2" s="1"/>
  <c r="L1463" i="2"/>
  <c r="P1463" i="2" s="1"/>
  <c r="L1464" i="2"/>
  <c r="P1464" i="2" s="1"/>
  <c r="L1465" i="2"/>
  <c r="P1465" i="2" s="1"/>
  <c r="L1466" i="2"/>
  <c r="P1466" i="2" s="1"/>
  <c r="L1467" i="2"/>
  <c r="P1467" i="2" s="1"/>
  <c r="L1468" i="2"/>
  <c r="P1468" i="2" s="1"/>
  <c r="L1469" i="2"/>
  <c r="P1469" i="2" s="1"/>
  <c r="L1470" i="2"/>
  <c r="P1470" i="2" s="1"/>
  <c r="L1471" i="2"/>
  <c r="P1471" i="2" s="1"/>
  <c r="L1472" i="2"/>
  <c r="P1472" i="2" s="1"/>
  <c r="L1473" i="2"/>
  <c r="P1473" i="2" s="1"/>
  <c r="L1474" i="2"/>
  <c r="P1474" i="2" s="1"/>
  <c r="L1475" i="2"/>
  <c r="P1475" i="2" s="1"/>
  <c r="L1476" i="2"/>
  <c r="P1476" i="2" s="1"/>
  <c r="L1477" i="2"/>
  <c r="P1477" i="2" s="1"/>
  <c r="L1478" i="2"/>
  <c r="P1478" i="2" s="1"/>
  <c r="L1479" i="2"/>
  <c r="P1479" i="2" s="1"/>
  <c r="L1480" i="2"/>
  <c r="P1480" i="2" s="1"/>
  <c r="L1481" i="2"/>
  <c r="P1481" i="2" s="1"/>
  <c r="L1482" i="2"/>
  <c r="P1482" i="2" s="1"/>
  <c r="L1483" i="2"/>
  <c r="P1483" i="2" s="1"/>
  <c r="L1484" i="2"/>
  <c r="P1484" i="2" s="1"/>
  <c r="L1485" i="2"/>
  <c r="P1485" i="2" s="1"/>
  <c r="L1486" i="2"/>
  <c r="P1486" i="2" s="1"/>
  <c r="L1487" i="2"/>
  <c r="P1487" i="2" s="1"/>
  <c r="L1488" i="2"/>
  <c r="P1488" i="2" s="1"/>
  <c r="L1489" i="2"/>
  <c r="P1489" i="2" s="1"/>
  <c r="L1490" i="2"/>
  <c r="P1490" i="2" s="1"/>
  <c r="L1491" i="2"/>
  <c r="P1491" i="2" s="1"/>
  <c r="L1492" i="2"/>
  <c r="P1492" i="2" s="1"/>
  <c r="L1493" i="2"/>
  <c r="P1493" i="2" s="1"/>
  <c r="L1494" i="2"/>
  <c r="P1494" i="2" s="1"/>
  <c r="L1495" i="2"/>
  <c r="P1495" i="2" s="1"/>
  <c r="L1496" i="2"/>
  <c r="P1496" i="2" s="1"/>
  <c r="L1497" i="2"/>
  <c r="P1497" i="2" s="1"/>
  <c r="L1498" i="2"/>
  <c r="P1498" i="2" s="1"/>
  <c r="L1499" i="2"/>
  <c r="P1499" i="2" s="1"/>
  <c r="L1500" i="2"/>
  <c r="P1500" i="2" s="1"/>
  <c r="L1501" i="2"/>
  <c r="P1501" i="2" s="1"/>
  <c r="L1502" i="2"/>
  <c r="P1502" i="2" s="1"/>
  <c r="L1503" i="2"/>
  <c r="P1503" i="2" s="1"/>
  <c r="L1504" i="2"/>
  <c r="P1504" i="2" s="1"/>
  <c r="L1505" i="2"/>
  <c r="P1505" i="2" s="1"/>
  <c r="L1506" i="2"/>
  <c r="P1506" i="2" s="1"/>
  <c r="L1507" i="2"/>
  <c r="P1507" i="2" s="1"/>
  <c r="L1508" i="2"/>
  <c r="P1508" i="2" s="1"/>
  <c r="L1509" i="2"/>
  <c r="P1509" i="2" s="1"/>
  <c r="L1510" i="2"/>
  <c r="P1510" i="2" s="1"/>
  <c r="L1511" i="2"/>
  <c r="P1511" i="2" s="1"/>
  <c r="L1512" i="2"/>
  <c r="P1512" i="2" s="1"/>
  <c r="L1513" i="2"/>
  <c r="P1513" i="2" s="1"/>
  <c r="L1514" i="2"/>
  <c r="P1514" i="2" s="1"/>
  <c r="L1515" i="2"/>
  <c r="P1515" i="2" s="1"/>
  <c r="L1516" i="2"/>
  <c r="P1516" i="2" s="1"/>
  <c r="L1517" i="2"/>
  <c r="P1517" i="2" s="1"/>
  <c r="L1518" i="2"/>
  <c r="P1518" i="2" s="1"/>
  <c r="L1519" i="2"/>
  <c r="P1519" i="2" s="1"/>
  <c r="L1520" i="2"/>
  <c r="P1520" i="2" s="1"/>
  <c r="L1521" i="2"/>
  <c r="P1521" i="2" s="1"/>
  <c r="L1522" i="2"/>
  <c r="P1522" i="2" s="1"/>
  <c r="L1523" i="2"/>
  <c r="P1523" i="2" s="1"/>
  <c r="L1524" i="2"/>
  <c r="P1524" i="2" s="1"/>
  <c r="L1525" i="2"/>
  <c r="P1525" i="2" s="1"/>
  <c r="L1526" i="2"/>
  <c r="P1526" i="2" s="1"/>
  <c r="L1527" i="2"/>
  <c r="P1527" i="2" s="1"/>
  <c r="L1528" i="2"/>
  <c r="P1528" i="2" s="1"/>
  <c r="L1529" i="2"/>
  <c r="P1529" i="2" s="1"/>
  <c r="L1530" i="2"/>
  <c r="P1530" i="2" s="1"/>
  <c r="L1531" i="2"/>
  <c r="P1531" i="2" s="1"/>
  <c r="L1532" i="2"/>
  <c r="P1532" i="2" s="1"/>
  <c r="L1533" i="2"/>
  <c r="P1533" i="2" s="1"/>
  <c r="L1534" i="2"/>
  <c r="P1534" i="2" s="1"/>
  <c r="L1535" i="2"/>
  <c r="P1535" i="2" s="1"/>
  <c r="L1536" i="2"/>
  <c r="P1536" i="2" s="1"/>
  <c r="L1537" i="2"/>
  <c r="P1537" i="2" s="1"/>
  <c r="L1538" i="2"/>
  <c r="P1538" i="2" s="1"/>
  <c r="L1539" i="2"/>
  <c r="P1539" i="2" s="1"/>
  <c r="L1540" i="2"/>
  <c r="P1540" i="2" s="1"/>
  <c r="L1541" i="2"/>
  <c r="P1541" i="2" s="1"/>
  <c r="L1542" i="2"/>
  <c r="P1542" i="2" s="1"/>
  <c r="L1543" i="2"/>
  <c r="P1543" i="2" s="1"/>
  <c r="L1544" i="2"/>
  <c r="P1544" i="2" s="1"/>
  <c r="L1545" i="2"/>
  <c r="P1545" i="2" s="1"/>
  <c r="L1546" i="2"/>
  <c r="P1546" i="2" s="1"/>
  <c r="L1547" i="2"/>
  <c r="P1547" i="2" s="1"/>
  <c r="L1548" i="2"/>
  <c r="P1548" i="2" s="1"/>
  <c r="L1549" i="2"/>
  <c r="P1549" i="2" s="1"/>
  <c r="L1550" i="2"/>
  <c r="P1550" i="2" s="1"/>
  <c r="L1551" i="2"/>
  <c r="P1551" i="2" s="1"/>
  <c r="L1552" i="2"/>
  <c r="P1552" i="2" s="1"/>
  <c r="L1553" i="2"/>
  <c r="P1553" i="2" s="1"/>
  <c r="L1554" i="2"/>
  <c r="P1554" i="2" s="1"/>
  <c r="L1555" i="2"/>
  <c r="P1555" i="2" s="1"/>
  <c r="L1556" i="2"/>
  <c r="P1556" i="2" s="1"/>
  <c r="L1557" i="2"/>
  <c r="P1557" i="2" s="1"/>
  <c r="L1558" i="2"/>
  <c r="P1558" i="2" s="1"/>
  <c r="L1559" i="2"/>
  <c r="P1559" i="2" s="1"/>
  <c r="L1560" i="2"/>
  <c r="P1560" i="2" s="1"/>
  <c r="L1561" i="2"/>
  <c r="P1561" i="2" s="1"/>
  <c r="L1562" i="2"/>
  <c r="P1562" i="2" s="1"/>
  <c r="L1563" i="2"/>
  <c r="P1563" i="2" s="1"/>
  <c r="L1564" i="2"/>
  <c r="P1564" i="2" s="1"/>
  <c r="L1565" i="2"/>
  <c r="P1565" i="2" s="1"/>
  <c r="L1566" i="2"/>
  <c r="P1566" i="2" s="1"/>
  <c r="L1567" i="2"/>
  <c r="P1567" i="2" s="1"/>
  <c r="L1568" i="2"/>
  <c r="P1568" i="2" s="1"/>
  <c r="L1569" i="2"/>
  <c r="P1569" i="2" s="1"/>
  <c r="L1570" i="2"/>
  <c r="P1570" i="2" s="1"/>
  <c r="L1571" i="2"/>
  <c r="P1571" i="2" s="1"/>
  <c r="L1572" i="2"/>
  <c r="P1572" i="2" s="1"/>
  <c r="L1573" i="2"/>
  <c r="P1573" i="2" s="1"/>
  <c r="L1574" i="2"/>
  <c r="P1574" i="2" s="1"/>
  <c r="L1575" i="2"/>
  <c r="P1575" i="2" s="1"/>
  <c r="L1576" i="2"/>
  <c r="P1576" i="2" s="1"/>
  <c r="L1577" i="2"/>
  <c r="P1577" i="2" s="1"/>
  <c r="L1578" i="2"/>
  <c r="P1578" i="2" s="1"/>
  <c r="L1579" i="2"/>
  <c r="P1579" i="2" s="1"/>
  <c r="L1580" i="2"/>
  <c r="P1580" i="2" s="1"/>
  <c r="L1581" i="2"/>
  <c r="P1581" i="2" s="1"/>
  <c r="L1582" i="2"/>
  <c r="P1582" i="2" s="1"/>
  <c r="L1583" i="2"/>
  <c r="P1583" i="2" s="1"/>
  <c r="L1584" i="2"/>
  <c r="P1584" i="2" s="1"/>
  <c r="L1585" i="2"/>
  <c r="P1585" i="2" s="1"/>
  <c r="L1586" i="2"/>
  <c r="P1586" i="2" s="1"/>
  <c r="L1587" i="2"/>
  <c r="P1587" i="2" s="1"/>
  <c r="L1588" i="2"/>
  <c r="P1588" i="2" s="1"/>
  <c r="L1589" i="2"/>
  <c r="P1589" i="2" s="1"/>
  <c r="L1590" i="2"/>
  <c r="P1590" i="2" s="1"/>
  <c r="L1591" i="2"/>
  <c r="P1591" i="2" s="1"/>
  <c r="L1592" i="2"/>
  <c r="P1592" i="2" s="1"/>
  <c r="L1593" i="2"/>
  <c r="P1593" i="2" s="1"/>
  <c r="L1594" i="2"/>
  <c r="P1594" i="2" s="1"/>
  <c r="L1595" i="2"/>
  <c r="P1595" i="2" s="1"/>
  <c r="L1596" i="2"/>
  <c r="P1596" i="2" s="1"/>
  <c r="L1597" i="2"/>
  <c r="P1597" i="2" s="1"/>
  <c r="L1598" i="2"/>
  <c r="P1598" i="2" s="1"/>
  <c r="L1599" i="2"/>
  <c r="P1599" i="2" s="1"/>
  <c r="L1600" i="2"/>
  <c r="P1600" i="2" s="1"/>
  <c r="L1601" i="2"/>
  <c r="P1601" i="2" s="1"/>
  <c r="L1602" i="2"/>
  <c r="P1602" i="2" s="1"/>
  <c r="L1603" i="2"/>
  <c r="P1603" i="2" s="1"/>
  <c r="L1604" i="2"/>
  <c r="P1604" i="2" s="1"/>
  <c r="L1605" i="2"/>
  <c r="P1605" i="2" s="1"/>
  <c r="L1606" i="2"/>
  <c r="P1606" i="2" s="1"/>
  <c r="L1607" i="2"/>
  <c r="P1607" i="2" s="1"/>
  <c r="L1608" i="2"/>
  <c r="P1608" i="2" s="1"/>
  <c r="L1609" i="2"/>
  <c r="P1609" i="2" s="1"/>
  <c r="L1610" i="2"/>
  <c r="P1610" i="2" s="1"/>
  <c r="L1611" i="2"/>
  <c r="P1611" i="2" s="1"/>
  <c r="L1612" i="2"/>
  <c r="P1612" i="2" s="1"/>
  <c r="L1613" i="2"/>
  <c r="P1613" i="2" s="1"/>
  <c r="L1614" i="2"/>
  <c r="P1614" i="2" s="1"/>
  <c r="L1615" i="2"/>
  <c r="P1615" i="2" s="1"/>
  <c r="L1616" i="2"/>
  <c r="P1616" i="2" s="1"/>
  <c r="L1617" i="2"/>
  <c r="P1617" i="2" s="1"/>
  <c r="L1618" i="2"/>
  <c r="P1618" i="2" s="1"/>
  <c r="L1619" i="2"/>
  <c r="P1619" i="2" s="1"/>
  <c r="L1620" i="2"/>
  <c r="P1620" i="2" s="1"/>
  <c r="L1621" i="2"/>
  <c r="P1621" i="2" s="1"/>
  <c r="L1622" i="2"/>
  <c r="P1622" i="2" s="1"/>
  <c r="L1623" i="2"/>
  <c r="P1623" i="2" s="1"/>
  <c r="L1624" i="2"/>
  <c r="P1624" i="2" s="1"/>
  <c r="L1625" i="2"/>
  <c r="P1625" i="2" s="1"/>
  <c r="L1626" i="2"/>
  <c r="P1626" i="2" s="1"/>
  <c r="L1627" i="2"/>
  <c r="P1627" i="2" s="1"/>
  <c r="L1628" i="2"/>
  <c r="P1628" i="2" s="1"/>
  <c r="L1629" i="2"/>
  <c r="P1629" i="2" s="1"/>
  <c r="L1630" i="2"/>
  <c r="P1630" i="2" s="1"/>
  <c r="L1631" i="2"/>
  <c r="P1631" i="2" s="1"/>
  <c r="L1632" i="2"/>
  <c r="P1632" i="2" s="1"/>
  <c r="L1633" i="2"/>
  <c r="P1633" i="2" s="1"/>
  <c r="L1634" i="2"/>
  <c r="P1634" i="2" s="1"/>
  <c r="L1635" i="2"/>
  <c r="P1635" i="2" s="1"/>
  <c r="L1636" i="2"/>
  <c r="P1636" i="2" s="1"/>
  <c r="L1637" i="2"/>
  <c r="P1637" i="2" s="1"/>
  <c r="L1638" i="2"/>
  <c r="P1638" i="2" s="1"/>
  <c r="L1639" i="2"/>
  <c r="P1639" i="2" s="1"/>
  <c r="L1640" i="2"/>
  <c r="P1640" i="2" s="1"/>
  <c r="L1641" i="2"/>
  <c r="P1641" i="2" s="1"/>
  <c r="L1642" i="2"/>
  <c r="P1642" i="2" s="1"/>
  <c r="L1643" i="2"/>
  <c r="P1643" i="2" s="1"/>
  <c r="L1644" i="2"/>
  <c r="P1644" i="2" s="1"/>
  <c r="L1645" i="2"/>
  <c r="P1645" i="2" s="1"/>
  <c r="L1646" i="2"/>
  <c r="P1646" i="2" s="1"/>
  <c r="L1647" i="2"/>
  <c r="P1647" i="2" s="1"/>
  <c r="L1648" i="2"/>
  <c r="P1648" i="2" s="1"/>
  <c r="L1649" i="2"/>
  <c r="P1649" i="2" s="1"/>
  <c r="L1650" i="2"/>
  <c r="P1650" i="2" s="1"/>
  <c r="L1651" i="2"/>
  <c r="P1651" i="2" s="1"/>
  <c r="L1652" i="2"/>
  <c r="P1652" i="2" s="1"/>
  <c r="L1653" i="2"/>
  <c r="P1653" i="2" s="1"/>
  <c r="L1654" i="2"/>
  <c r="P1654" i="2" s="1"/>
  <c r="L1655" i="2"/>
  <c r="P1655" i="2" s="1"/>
  <c r="L1656" i="2"/>
  <c r="P1656" i="2" s="1"/>
  <c r="L1657" i="2"/>
  <c r="P1657" i="2" s="1"/>
  <c r="L1658" i="2"/>
  <c r="P1658" i="2" s="1"/>
  <c r="L1659" i="2"/>
  <c r="P1659" i="2" s="1"/>
  <c r="L1660" i="2"/>
  <c r="P1660" i="2" s="1"/>
  <c r="L1661" i="2"/>
  <c r="P1661" i="2" s="1"/>
  <c r="L1662" i="2"/>
  <c r="P1662" i="2" s="1"/>
  <c r="L1663" i="2"/>
  <c r="P1663" i="2" s="1"/>
  <c r="L1664" i="2"/>
  <c r="P1664" i="2" s="1"/>
  <c r="L1665" i="2"/>
  <c r="P1665" i="2" s="1"/>
  <c r="L1666" i="2"/>
  <c r="P1666" i="2" s="1"/>
  <c r="L1667" i="2"/>
  <c r="P1667" i="2" s="1"/>
  <c r="L1668" i="2"/>
  <c r="P1668" i="2" s="1"/>
  <c r="L1669" i="2"/>
  <c r="P1669" i="2" s="1"/>
  <c r="L1670" i="2"/>
  <c r="P1670" i="2" s="1"/>
  <c r="L1671" i="2"/>
  <c r="P1671" i="2" s="1"/>
  <c r="L1672" i="2"/>
  <c r="P1672" i="2" s="1"/>
  <c r="L1673" i="2"/>
  <c r="P1673" i="2" s="1"/>
  <c r="L1674" i="2"/>
  <c r="P1674" i="2" s="1"/>
  <c r="L1675" i="2"/>
  <c r="P1675" i="2" s="1"/>
  <c r="L1676" i="2"/>
  <c r="P1676" i="2" s="1"/>
  <c r="L1677" i="2"/>
  <c r="P1677" i="2" s="1"/>
  <c r="L1678" i="2"/>
  <c r="P1678" i="2" s="1"/>
  <c r="L1679" i="2"/>
  <c r="P1679" i="2" s="1"/>
  <c r="L1680" i="2"/>
  <c r="P1680" i="2" s="1"/>
  <c r="L1681" i="2"/>
  <c r="P1681" i="2" s="1"/>
  <c r="L1682" i="2"/>
  <c r="P1682" i="2" s="1"/>
  <c r="L1683" i="2"/>
  <c r="P1683" i="2" s="1"/>
  <c r="L1684" i="2"/>
  <c r="P1684" i="2" s="1"/>
  <c r="L1685" i="2"/>
  <c r="P1685" i="2" s="1"/>
  <c r="L1686" i="2"/>
  <c r="P1686" i="2" s="1"/>
  <c r="L1687" i="2"/>
  <c r="P1687" i="2" s="1"/>
  <c r="L1688" i="2"/>
  <c r="P1688" i="2" s="1"/>
  <c r="L1689" i="2"/>
  <c r="P1689" i="2" s="1"/>
  <c r="L1690" i="2"/>
  <c r="P1690" i="2" s="1"/>
  <c r="L1691" i="2"/>
  <c r="P1691" i="2" s="1"/>
  <c r="L1692" i="2"/>
  <c r="P1692" i="2" s="1"/>
  <c r="L1693" i="2"/>
  <c r="P1693" i="2" s="1"/>
  <c r="L1694" i="2"/>
  <c r="P1694" i="2" s="1"/>
  <c r="L1695" i="2"/>
  <c r="P1695" i="2" s="1"/>
  <c r="L1696" i="2"/>
  <c r="P1696" i="2" s="1"/>
  <c r="L1697" i="2"/>
  <c r="P1697" i="2" s="1"/>
  <c r="L1698" i="2"/>
  <c r="P1698" i="2" s="1"/>
  <c r="L1699" i="2"/>
  <c r="P1699" i="2" s="1"/>
  <c r="L1700" i="2"/>
  <c r="P1700" i="2" s="1"/>
  <c r="L1701" i="2"/>
  <c r="P1701" i="2" s="1"/>
  <c r="L1702" i="2"/>
  <c r="P1702" i="2" s="1"/>
  <c r="L1703" i="2"/>
  <c r="P1703" i="2" s="1"/>
  <c r="L1704" i="2"/>
  <c r="P1704" i="2" s="1"/>
  <c r="L1705" i="2"/>
  <c r="P1705" i="2" s="1"/>
  <c r="L1706" i="2"/>
  <c r="P1706" i="2" s="1"/>
  <c r="L1707" i="2"/>
  <c r="P1707" i="2" s="1"/>
  <c r="L1708" i="2"/>
  <c r="P1708" i="2" s="1"/>
  <c r="L1709" i="2"/>
  <c r="P1709" i="2" s="1"/>
  <c r="L1710" i="2"/>
  <c r="P1710" i="2" s="1"/>
  <c r="L1711" i="2"/>
  <c r="P1711" i="2" s="1"/>
  <c r="L1712" i="2"/>
  <c r="P1712" i="2" s="1"/>
  <c r="L1713" i="2"/>
  <c r="P1713" i="2" s="1"/>
  <c r="L1714" i="2"/>
  <c r="P1714" i="2" s="1"/>
  <c r="L1715" i="2"/>
  <c r="P1715" i="2" s="1"/>
  <c r="L1716" i="2"/>
  <c r="P1716" i="2" s="1"/>
  <c r="L1717" i="2"/>
  <c r="P1717" i="2" s="1"/>
  <c r="L1718" i="2"/>
  <c r="P1718" i="2" s="1"/>
  <c r="L1719" i="2"/>
  <c r="P1719" i="2" s="1"/>
  <c r="L1720" i="2"/>
  <c r="P1720" i="2" s="1"/>
  <c r="L1721" i="2"/>
  <c r="P1721" i="2" s="1"/>
  <c r="L1722" i="2"/>
  <c r="P1722" i="2" s="1"/>
  <c r="L1723" i="2"/>
  <c r="P1723" i="2" s="1"/>
  <c r="L1724" i="2"/>
  <c r="P1724" i="2" s="1"/>
  <c r="L1725" i="2"/>
  <c r="P1725" i="2" s="1"/>
  <c r="L1726" i="2"/>
  <c r="P1726" i="2" s="1"/>
  <c r="L1727" i="2"/>
  <c r="P1727" i="2" s="1"/>
  <c r="L1728" i="2"/>
  <c r="P1728" i="2" s="1"/>
  <c r="L1729" i="2"/>
  <c r="P1729" i="2" s="1"/>
  <c r="L1730" i="2"/>
  <c r="P1730" i="2" s="1"/>
  <c r="L1731" i="2"/>
  <c r="P1731" i="2" s="1"/>
  <c r="L1732" i="2"/>
  <c r="P1732" i="2" s="1"/>
  <c r="L1733" i="2"/>
  <c r="P1733" i="2" s="1"/>
  <c r="L1734" i="2"/>
  <c r="P1734" i="2" s="1"/>
  <c r="L1735" i="2"/>
  <c r="P1735" i="2" s="1"/>
  <c r="L1736" i="2"/>
  <c r="P1736" i="2" s="1"/>
  <c r="L1737" i="2"/>
  <c r="P1737" i="2" s="1"/>
  <c r="L1738" i="2"/>
  <c r="P1738" i="2" s="1"/>
  <c r="L1739" i="2"/>
  <c r="P1739" i="2" s="1"/>
  <c r="L1740" i="2"/>
  <c r="P1740" i="2" s="1"/>
  <c r="L1741" i="2"/>
  <c r="P1741" i="2" s="1"/>
  <c r="L1742" i="2"/>
  <c r="P1742" i="2" s="1"/>
  <c r="L1743" i="2"/>
  <c r="P1743" i="2" s="1"/>
  <c r="L1744" i="2"/>
  <c r="P1744" i="2" s="1"/>
  <c r="L1745" i="2"/>
  <c r="P1745" i="2" s="1"/>
  <c r="L1746" i="2"/>
  <c r="P1746" i="2" s="1"/>
  <c r="L1747" i="2"/>
  <c r="P1747" i="2" s="1"/>
  <c r="L1748" i="2"/>
  <c r="P1748" i="2" s="1"/>
  <c r="L1749" i="2"/>
  <c r="P1749" i="2" s="1"/>
  <c r="L1750" i="2"/>
  <c r="P1750" i="2" s="1"/>
  <c r="L1751" i="2"/>
  <c r="P1751" i="2" s="1"/>
  <c r="L1752" i="2"/>
  <c r="P1752" i="2" s="1"/>
  <c r="L1753" i="2"/>
  <c r="P1753" i="2" s="1"/>
  <c r="L1754" i="2"/>
  <c r="P1754" i="2" s="1"/>
  <c r="L1755" i="2"/>
  <c r="P1755" i="2" s="1"/>
  <c r="L1756" i="2"/>
  <c r="P1756" i="2" s="1"/>
  <c r="L1757" i="2"/>
  <c r="P1757" i="2" s="1"/>
  <c r="L1758" i="2"/>
  <c r="P1758" i="2" s="1"/>
  <c r="L1759" i="2"/>
  <c r="P1759" i="2" s="1"/>
  <c r="L1760" i="2"/>
  <c r="P1760" i="2" s="1"/>
  <c r="L1761" i="2"/>
  <c r="P1761" i="2" s="1"/>
  <c r="L1762" i="2"/>
  <c r="P1762" i="2" s="1"/>
  <c r="L1763" i="2"/>
  <c r="P1763" i="2" s="1"/>
  <c r="L1764" i="2"/>
  <c r="P1764" i="2" s="1"/>
  <c r="L1765" i="2"/>
  <c r="P1765" i="2" s="1"/>
  <c r="L1766" i="2"/>
  <c r="P1766" i="2" s="1"/>
  <c r="L1767" i="2"/>
  <c r="P1767" i="2" s="1"/>
  <c r="L1768" i="2"/>
  <c r="P1768" i="2" s="1"/>
  <c r="L1769" i="2"/>
  <c r="P1769" i="2" s="1"/>
  <c r="L1770" i="2"/>
  <c r="P1770" i="2" s="1"/>
  <c r="L1771" i="2"/>
  <c r="P1771" i="2" s="1"/>
  <c r="L1772" i="2"/>
  <c r="P1772" i="2" s="1"/>
  <c r="L1773" i="2"/>
  <c r="P1773" i="2" s="1"/>
  <c r="L1774" i="2"/>
  <c r="P1774" i="2" s="1"/>
  <c r="L1775" i="2"/>
  <c r="P1775" i="2" s="1"/>
  <c r="L1776" i="2"/>
  <c r="P1776" i="2" s="1"/>
  <c r="L1777" i="2"/>
  <c r="P1777" i="2" s="1"/>
  <c r="L1778" i="2"/>
  <c r="P1778" i="2" s="1"/>
  <c r="L1779" i="2"/>
  <c r="P1779" i="2" s="1"/>
  <c r="L1780" i="2"/>
  <c r="P1780" i="2" s="1"/>
  <c r="L1781" i="2"/>
  <c r="P1781" i="2" s="1"/>
  <c r="L1782" i="2"/>
  <c r="P1782" i="2" s="1"/>
  <c r="L2" i="2"/>
  <c r="P2" i="2" s="1"/>
  <c r="O3" i="2"/>
  <c r="O4" i="2"/>
  <c r="O5" i="2"/>
  <c r="O6" i="2"/>
  <c r="O7" i="2"/>
  <c r="O8" i="2"/>
  <c r="O9" i="2"/>
  <c r="O10" i="2"/>
  <c r="E22" i="10" s="1" a="1"/>
  <c r="E22" i="10" s="1"/>
  <c r="O11" i="2"/>
  <c r="F22" i="10" s="1" a="1"/>
  <c r="F22" i="10" s="1"/>
  <c r="O12" i="2"/>
  <c r="G22" i="10" s="1" a="1"/>
  <c r="G22" i="10" s="1"/>
  <c r="O13" i="2"/>
  <c r="H22" i="10" s="1" a="1"/>
  <c r="H22" i="10" s="1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2" i="2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D2" i="1"/>
  <c r="CC2" i="1"/>
  <c r="H12" i="7" l="1" a="1"/>
  <c r="H12" i="7" s="1"/>
  <c r="G12" i="7" a="1"/>
  <c r="G12" i="7" s="1"/>
  <c r="F12" i="7" a="1"/>
  <c r="F12" i="7" s="1"/>
  <c r="E12" i="7" a="1"/>
  <c r="E12" i="7" s="1"/>
  <c r="H11" i="7" a="1"/>
  <c r="H11" i="7" s="1"/>
  <c r="G11" i="7" a="1"/>
  <c r="G11" i="7" s="1"/>
  <c r="F11" i="7" a="1"/>
  <c r="F11" i="7" s="1"/>
  <c r="E11" i="7" a="1"/>
  <c r="E11" i="7" s="1"/>
  <c r="E9" i="7" a="1"/>
  <c r="E9" i="7" s="1"/>
  <c r="G8" i="7" a="1"/>
  <c r="G8" i="7" s="1"/>
  <c r="H13" i="7" a="1"/>
  <c r="H13" i="7" s="1"/>
  <c r="G13" i="7" a="1"/>
  <c r="G13" i="7" s="1"/>
  <c r="F13" i="7" a="1"/>
  <c r="F13" i="7" s="1"/>
  <c r="E13" i="7" a="1"/>
  <c r="E13" i="7" s="1"/>
  <c r="H9" i="7" a="1"/>
  <c r="H9" i="7" s="1"/>
  <c r="G9" i="7" a="1"/>
  <c r="G9" i="7" s="1"/>
  <c r="F9" i="7" a="1"/>
  <c r="F9" i="7" s="1"/>
  <c r="H8" i="7" a="1"/>
  <c r="H8" i="7" s="1"/>
  <c r="F8" i="7" a="1"/>
  <c r="F8" i="7" s="1"/>
  <c r="E8" i="7" a="1"/>
  <c r="E8" i="7" s="1"/>
  <c r="F14" i="7" l="1"/>
  <c r="E14" i="7"/>
  <c r="G14" i="7"/>
  <c r="H14" i="7"/>
  <c r="H10" i="7"/>
  <c r="H15" i="7" s="1"/>
  <c r="G10" i="7"/>
  <c r="G15" i="7" s="1"/>
  <c r="F10" i="7"/>
  <c r="E10" i="7"/>
  <c r="E15" i="7" s="1"/>
  <c r="F15" i="7" l="1"/>
</calcChain>
</file>

<file path=xl/sharedStrings.xml><?xml version="1.0" encoding="utf-8"?>
<sst xmlns="http://schemas.openxmlformats.org/spreadsheetml/2006/main" count="14359" uniqueCount="1546">
  <si>
    <t>Ticker Symbol</t>
  </si>
  <si>
    <t>Period Ending</t>
  </si>
  <si>
    <t>Accounts Payable</t>
  </si>
  <si>
    <t>Accounts Receivable</t>
  </si>
  <si>
    <t>Add'l income/expense items</t>
  </si>
  <si>
    <t>After Tax ROE</t>
  </si>
  <si>
    <t>Capital Expenditures</t>
  </si>
  <si>
    <t>Capital Surplus</t>
  </si>
  <si>
    <t>Cash Ratio</t>
  </si>
  <si>
    <t>Cash and Cash Equivalents</t>
  </si>
  <si>
    <t>Changes in Inventories</t>
  </si>
  <si>
    <t>Common Stocks</t>
  </si>
  <si>
    <t>Cost of Revenue</t>
  </si>
  <si>
    <t>Current Ratio</t>
  </si>
  <si>
    <t>Deferred Asset Charges</t>
  </si>
  <si>
    <t>Deferred Liability Charges</t>
  </si>
  <si>
    <t>Depreciation</t>
  </si>
  <si>
    <t>Earnings Before Interest and Tax</t>
  </si>
  <si>
    <t>Earnings Before Tax</t>
  </si>
  <si>
    <t>Effect of Exchange Rate</t>
  </si>
  <si>
    <t>Equity Earnings/Loss Unconsolidated Subsidiary</t>
  </si>
  <si>
    <t>Fixed Assets</t>
  </si>
  <si>
    <t>Goodwill</t>
  </si>
  <si>
    <t>Gross Margin</t>
  </si>
  <si>
    <t>Gross Profit</t>
  </si>
  <si>
    <t>Income Tax</t>
  </si>
  <si>
    <t>Intangible Assets</t>
  </si>
  <si>
    <t>Interest Expense</t>
  </si>
  <si>
    <t>Inventory</t>
  </si>
  <si>
    <t>Investments</t>
  </si>
  <si>
    <t>Liabilities</t>
  </si>
  <si>
    <t>Long-Term Debt</t>
  </si>
  <si>
    <t>Long-Term Investments</t>
  </si>
  <si>
    <t>Minority Interest</t>
  </si>
  <si>
    <t>Misc. Stocks</t>
  </si>
  <si>
    <t>Net Borrowings</t>
  </si>
  <si>
    <t>Net Cash Flow</t>
  </si>
  <si>
    <t>Net Cash Flow-Operating</t>
  </si>
  <si>
    <t>Net Cash Flows-Financing</t>
  </si>
  <si>
    <t>Net Cash Flows-Investing</t>
  </si>
  <si>
    <t>Net Income</t>
  </si>
  <si>
    <t>Net Income Adjustments</t>
  </si>
  <si>
    <t>Net Income Applicable to Common Shareholders</t>
  </si>
  <si>
    <t>Net Income-Cont. Operations</t>
  </si>
  <si>
    <t>Net Receivables</t>
  </si>
  <si>
    <t>Non-Recurring Items</t>
  </si>
  <si>
    <t>Operating Income</t>
  </si>
  <si>
    <t>Operating Margin</t>
  </si>
  <si>
    <t>Other Assets</t>
  </si>
  <si>
    <t>Other Current Assets</t>
  </si>
  <si>
    <t>Other Current Liabilities</t>
  </si>
  <si>
    <t>Other Equity</t>
  </si>
  <si>
    <t>Other Financing Activities</t>
  </si>
  <si>
    <t>Other Investing Activities</t>
  </si>
  <si>
    <t>Other Liabilities</t>
  </si>
  <si>
    <t>Other Operating Activities</t>
  </si>
  <si>
    <t>Other Operating Items</t>
  </si>
  <si>
    <t>Pre-Tax Margin</t>
  </si>
  <si>
    <t>Pre-Tax ROE</t>
  </si>
  <si>
    <t>Profit Margin</t>
  </si>
  <si>
    <t>Quick Ratio</t>
  </si>
  <si>
    <t>Research and Development</t>
  </si>
  <si>
    <t>Retained Earnings</t>
  </si>
  <si>
    <t>Sale and Purchase of Stock</t>
  </si>
  <si>
    <t>Sales, General and Admin.</t>
  </si>
  <si>
    <t>Short-Term Debt / Current Portion of Long-Term Debt</t>
  </si>
  <si>
    <t>Short-Term Investments</t>
  </si>
  <si>
    <t>Total Assets</t>
  </si>
  <si>
    <t>Total Current Assets</t>
  </si>
  <si>
    <t>Total Current Liabilities</t>
  </si>
  <si>
    <t>Total Equity</t>
  </si>
  <si>
    <t>Total Liabilities</t>
  </si>
  <si>
    <t>Total Liabilities &amp; Equity</t>
  </si>
  <si>
    <t>Total Revenue</t>
  </si>
  <si>
    <t>Treasury Stock</t>
  </si>
  <si>
    <t>For Year</t>
  </si>
  <si>
    <t>Earnings Per Share</t>
  </si>
  <si>
    <t>Estimated Shares Outstanding</t>
  </si>
  <si>
    <t>AAL</t>
  </si>
  <si>
    <t>AAP</t>
  </si>
  <si>
    <t>AAPL</t>
  </si>
  <si>
    <t>ABBV</t>
  </si>
  <si>
    <t>ABC</t>
  </si>
  <si>
    <t>ABT</t>
  </si>
  <si>
    <t>ADBE</t>
  </si>
  <si>
    <t>ADI</t>
  </si>
  <si>
    <t>ADM</t>
  </si>
  <si>
    <t>ADS</t>
  </si>
  <si>
    <t>ADSK</t>
  </si>
  <si>
    <t>AEE</t>
  </si>
  <si>
    <t>AEP</t>
  </si>
  <si>
    <t>AFL</t>
  </si>
  <si>
    <t>AIG</t>
  </si>
  <si>
    <t>AIV</t>
  </si>
  <si>
    <t>AIZ</t>
  </si>
  <si>
    <t>AJG</t>
  </si>
  <si>
    <t>AKAM</t>
  </si>
  <si>
    <t>ALB</t>
  </si>
  <si>
    <t>ALK</t>
  </si>
  <si>
    <t>ALL</t>
  </si>
  <si>
    <t>ALLE</t>
  </si>
  <si>
    <t>ALXN</t>
  </si>
  <si>
    <t>AMAT</t>
  </si>
  <si>
    <t>AME</t>
  </si>
  <si>
    <t>AMG</t>
  </si>
  <si>
    <t>AMGN</t>
  </si>
  <si>
    <t>AMP</t>
  </si>
  <si>
    <t>AMT</t>
  </si>
  <si>
    <t>AMZN</t>
  </si>
  <si>
    <t>AN</t>
  </si>
  <si>
    <t>ANTM</t>
  </si>
  <si>
    <t>AON</t>
  </si>
  <si>
    <t>APA</t>
  </si>
  <si>
    <t>APC</t>
  </si>
  <si>
    <t>APD</t>
  </si>
  <si>
    <t>APH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</si>
  <si>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</si>
  <si>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</si>
  <si>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</si>
  <si>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</si>
  <si>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</si>
  <si>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</si>
  <si>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</si>
  <si>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</si>
  <si>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</si>
  <si>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</si>
  <si>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</si>
  <si>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</si>
  <si>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</si>
  <si>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</si>
  <si>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</si>
  <si>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</si>
  <si>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</si>
  <si>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BHI</t>
  </si>
  <si>
    <t>BIIB</t>
  </si>
  <si>
    <t>BK</t>
  </si>
  <si>
    <t>BLL</t>
  </si>
  <si>
    <t>BMY</t>
  </si>
  <si>
    <t>BSX</t>
  </si>
  <si>
    <t>BWA</t>
  </si>
  <si>
    <t>BXP</t>
  </si>
  <si>
    <t>C</t>
  </si>
  <si>
    <t>CAG</t>
  </si>
  <si>
    <t>CAH</t>
  </si>
  <si>
    <t>CAT</t>
  </si>
  <si>
    <t>CB</t>
  </si>
  <si>
    <t>CBG</t>
  </si>
  <si>
    <t>CCI</t>
  </si>
  <si>
    <t>CCL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</si>
  <si>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</si>
  <si>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</si>
  <si>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</si>
  <si>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</si>
  <si>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</si>
  <si>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</si>
  <si>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</si>
  <si>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</si>
  <si>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</si>
  <si>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</si>
  <si>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</si>
  <si>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</si>
  <si>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</si>
  <si>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</si>
  <si>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</si>
  <si>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</si>
  <si>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</si>
  <si>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</si>
  <si>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</si>
  <si>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</si>
  <si>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</si>
  <si>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</si>
  <si>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</si>
  <si>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</si>
  <si>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</si>
  <si>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</si>
  <si>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</si>
  <si>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</si>
  <si>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</si>
  <si>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</si>
  <si>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</si>
  <si>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</si>
  <si>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</si>
  <si>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</si>
  <si>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</si>
  <si>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</si>
  <si>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</si>
  <si>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</si>
  <si>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</si>
  <si>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</si>
  <si>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</si>
  <si>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</si>
  <si>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</si>
  <si>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</si>
  <si>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</si>
  <si>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</si>
  <si>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</si>
  <si>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</si>
  <si>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</si>
  <si>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DLPH</t>
  </si>
  <si>
    <t>DLR</t>
  </si>
  <si>
    <t>DLTR</t>
  </si>
  <si>
    <t>DNB</t>
  </si>
  <si>
    <t>DOV</t>
  </si>
  <si>
    <t>DPS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</si>
  <si>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</si>
  <si>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</si>
  <si>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</si>
  <si>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</si>
  <si>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</si>
  <si>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</si>
  <si>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</si>
  <si>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</si>
  <si>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</si>
  <si>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</si>
  <si>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</si>
  <si>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</si>
  <si>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</si>
  <si>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</si>
  <si>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</si>
  <si>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</si>
  <si>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</si>
  <si>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</si>
  <si>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</si>
  <si>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ETFC</t>
  </si>
  <si>
    <t>ETN</t>
  </si>
  <si>
    <t>ETR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</si>
  <si>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</si>
  <si>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</si>
  <si>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</si>
  <si>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</si>
  <si>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</si>
  <si>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</si>
  <si>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</si>
  <si>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</si>
  <si>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</si>
  <si>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</si>
  <si>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</si>
  <si>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</si>
  <si>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</si>
  <si>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</si>
  <si>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</si>
  <si>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FL</t>
  </si>
  <si>
    <t>FLIR</t>
  </si>
  <si>
    <t>FLR</t>
  </si>
  <si>
    <t>FLS</t>
  </si>
  <si>
    <t>FMC</t>
  </si>
  <si>
    <t>FRT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</si>
  <si>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</si>
  <si>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</si>
  <si>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</si>
  <si>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</si>
  <si>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</si>
  <si>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</si>
  <si>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</si>
  <si>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</si>
  <si>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</si>
  <si>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</si>
  <si>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</si>
  <si>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</si>
  <si>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GT</t>
  </si>
  <si>
    <t>GWW</t>
  </si>
  <si>
    <t>HAL</t>
  </si>
  <si>
    <t>HAR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</si>
  <si>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</si>
  <si>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</si>
  <si>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</si>
  <si>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</si>
  <si>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</si>
  <si>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</si>
  <si>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</si>
  <si>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</si>
  <si>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</si>
  <si>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</si>
  <si>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</si>
  <si>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</si>
  <si>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</si>
  <si>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</si>
  <si>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</si>
  <si>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</si>
  <si>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</si>
  <si>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</si>
  <si>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</si>
  <si>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</si>
  <si>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</si>
  <si>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</si>
  <si>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</si>
  <si>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IDXX</t>
  </si>
  <si>
    <t>IFF</t>
  </si>
  <si>
    <t>ILMN</t>
  </si>
  <si>
    <t>INTC</t>
  </si>
  <si>
    <t>INTU</t>
  </si>
  <si>
    <t>IP</t>
  </si>
  <si>
    <t>IPG</t>
  </si>
  <si>
    <t>IRM</t>
  </si>
  <si>
    <t>ISRG</t>
  </si>
  <si>
    <t>ITW</t>
  </si>
  <si>
    <t>IVZ</t>
  </si>
  <si>
    <t>JBHT</t>
  </si>
  <si>
    <t>JEC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</si>
  <si>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</si>
  <si>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</si>
  <si>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</si>
  <si>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</si>
  <si>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</si>
  <si>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</si>
  <si>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</si>
  <si>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</si>
  <si>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</si>
  <si>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</si>
  <si>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</si>
  <si>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</si>
  <si>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</si>
  <si>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</si>
  <si>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</si>
  <si>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LB</t>
  </si>
  <si>
    <t>LEG</t>
  </si>
  <si>
    <t>LEN</t>
  </si>
  <si>
    <t>LH</t>
  </si>
  <si>
    <t>LKQ</t>
  </si>
  <si>
    <t>LLL</t>
  </si>
  <si>
    <t>LLTC</t>
  </si>
  <si>
    <t>LLY</t>
  </si>
  <si>
    <t>LMT</t>
  </si>
  <si>
    <t>LNT</t>
  </si>
  <si>
    <t>LOW</t>
  </si>
  <si>
    <t>LRCX</t>
  </si>
  <si>
    <t>LUK</t>
  </si>
  <si>
    <t>LUV</t>
  </si>
  <si>
    <t>LVLT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</si>
  <si>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</si>
  <si>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</si>
  <si>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</si>
  <si>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</si>
  <si>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</si>
  <si>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</si>
  <si>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</si>
  <si>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</si>
  <si>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</si>
  <si>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</si>
  <si>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</si>
  <si>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</si>
  <si>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</si>
  <si>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</si>
  <si>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</si>
  <si>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</si>
  <si>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</si>
  <si>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</si>
  <si>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</si>
  <si>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</si>
  <si>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</si>
  <si>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</si>
  <si>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</si>
  <si>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</si>
  <si>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</si>
  <si>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</si>
  <si>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</si>
  <si>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MSFT</t>
  </si>
  <si>
    <t>MTB</t>
  </si>
  <si>
    <t>MTD</t>
  </si>
  <si>
    <t>MU</t>
  </si>
  <si>
    <t>MUR</t>
  </si>
  <si>
    <t>MYL</t>
  </si>
  <si>
    <t>NAVI</t>
  </si>
  <si>
    <t>NBL</t>
  </si>
  <si>
    <t>NDAQ</t>
  </si>
  <si>
    <t>NEE</t>
  </si>
  <si>
    <t>NEM</t>
  </si>
  <si>
    <t>NFLX</t>
  </si>
  <si>
    <t>NFX</t>
  </si>
  <si>
    <t>NKE</t>
  </si>
  <si>
    <t>NLSN</t>
  </si>
  <si>
    <t>NOV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</si>
  <si>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</si>
  <si>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</si>
  <si>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</si>
  <si>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</si>
  <si>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</si>
  <si>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</si>
  <si>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</si>
  <si>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</si>
  <si>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</si>
  <si>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</si>
  <si>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</si>
  <si>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ORLY</t>
  </si>
  <si>
    <t>OXY</t>
  </si>
  <si>
    <t>PAYX</t>
  </si>
  <si>
    <t>PBCT</t>
  </si>
  <si>
    <t>PBI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</si>
  <si>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</si>
  <si>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</si>
  <si>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</si>
  <si>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</si>
  <si>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</si>
  <si>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</si>
  <si>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</si>
  <si>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</si>
  <si>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</si>
  <si>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</si>
  <si>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</si>
  <si>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</si>
  <si>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</si>
  <si>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</si>
  <si>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</si>
  <si>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</si>
  <si>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</si>
  <si>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</si>
  <si>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</si>
  <si>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</si>
  <si>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</si>
  <si>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</si>
  <si>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</si>
  <si>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</si>
  <si>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PYPL</t>
  </si>
  <si>
    <t>QCOM</t>
  </si>
  <si>
    <t>QRVO</t>
  </si>
  <si>
    <t>R</t>
  </si>
  <si>
    <t>RCL</t>
  </si>
  <si>
    <t>REGN</t>
  </si>
  <si>
    <t>RHI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</si>
  <si>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</si>
  <si>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</si>
  <si>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</si>
  <si>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</si>
  <si>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</si>
  <si>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</si>
  <si>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</si>
  <si>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</si>
  <si>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</si>
  <si>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SCHW</t>
  </si>
  <si>
    <t>SE</t>
  </si>
  <si>
    <t>SEE</t>
  </si>
  <si>
    <t>SHW</t>
  </si>
  <si>
    <t>SIG</t>
  </si>
  <si>
    <t>SJM</t>
  </si>
  <si>
    <t>SLG</t>
  </si>
  <si>
    <t>SNA</t>
  </si>
  <si>
    <t>SNI</t>
  </si>
  <si>
    <t>SO</t>
  </si>
  <si>
    <t>SPG</t>
  </si>
  <si>
    <t>SPGI</t>
  </si>
  <si>
    <t>SPLS</t>
  </si>
  <si>
    <t>SRCL</t>
  </si>
  <si>
    <t>SRE</t>
  </si>
  <si>
    <t>STI</t>
  </si>
  <si>
    <t>STT</t>
  </si>
  <si>
    <t>STX</t>
  </si>
  <si>
    <t>STZ</t>
  </si>
  <si>
    <t>SWK</t>
  </si>
  <si>
    <t>SWKS</t>
  </si>
  <si>
    <t>SWN</t>
  </si>
  <si>
    <t>SYF</t>
  </si>
  <si>
    <t>SYK</t>
  </si>
  <si>
    <t>SYMC</t>
  </si>
  <si>
    <t>SYY</t>
  </si>
  <si>
    <t>T</t>
  </si>
  <si>
    <t>TAP</t>
  </si>
  <si>
    <t>TDC</t>
  </si>
  <si>
    <t>TDG</t>
  </si>
  <si>
    <t>TEL</t>
  </si>
  <si>
    <t>TGNA</t>
  </si>
  <si>
    <t>TGT</t>
  </si>
  <si>
    <t>TIF</t>
  </si>
  <si>
    <t>TJX</t>
  </si>
  <si>
    <t>TMK</t>
  </si>
  <si>
    <t>TMO</t>
  </si>
  <si>
    <t>TRIP</t>
  </si>
  <si>
    <t>TRV</t>
  </si>
  <si>
    <t>TSCO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</si>
  <si>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</si>
  <si>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</si>
  <si>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</si>
  <si>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</si>
  <si>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</si>
  <si>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</si>
  <si>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</si>
  <si>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</si>
  <si>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</si>
  <si>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</si>
  <si>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</si>
  <si>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</si>
  <si>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</si>
  <si>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</si>
  <si>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</si>
  <si>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</si>
  <si>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</si>
  <si>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</si>
  <si>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</si>
  <si>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</si>
  <si>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</si>
  <si>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</si>
  <si>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</si>
  <si>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</si>
  <si>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</si>
  <si>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</si>
  <si>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</si>
  <si>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</si>
  <si>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</si>
  <si>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</si>
  <si>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</si>
  <si>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</si>
  <si>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</si>
  <si>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</si>
  <si>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</si>
  <si>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</si>
  <si>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</si>
  <si>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</si>
  <si>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</si>
  <si>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</si>
  <si>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</si>
  <si>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</si>
  <si>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</si>
  <si>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</si>
  <si>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</si>
  <si>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</si>
  <si>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</si>
  <si>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</si>
  <si>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</si>
  <si>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</si>
  <si>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</si>
  <si>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</si>
  <si>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</si>
  <si>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</si>
  <si>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</si>
  <si>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</si>
  <si>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</si>
  <si>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</si>
  <si>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Years</t>
  </si>
  <si>
    <t>Year 1</t>
  </si>
  <si>
    <t>Year 5</t>
  </si>
  <si>
    <t>Year 2</t>
  </si>
  <si>
    <t>Year 6</t>
  </si>
  <si>
    <t>Year 3</t>
  </si>
  <si>
    <t>Year 4</t>
  </si>
  <si>
    <t>Assumptions</t>
  </si>
  <si>
    <t>Ticker</t>
  </si>
  <si>
    <t>Row Labels</t>
  </si>
  <si>
    <t>Grand Total</t>
  </si>
  <si>
    <t>Scenario</t>
  </si>
  <si>
    <t>Operating Scenarios - sensitivity analysis</t>
  </si>
  <si>
    <t>Revenue growth (%)</t>
  </si>
  <si>
    <t>Strong case</t>
  </si>
  <si>
    <t>Base case</t>
  </si>
  <si>
    <t>Weak case</t>
  </si>
  <si>
    <t>Historical</t>
  </si>
  <si>
    <t>Revenue</t>
  </si>
  <si>
    <t>COGS</t>
  </si>
  <si>
    <t>Research &amp; Development</t>
  </si>
  <si>
    <t>Operating income/ EBIT</t>
  </si>
  <si>
    <t>Forecast</t>
  </si>
  <si>
    <t xml:space="preserve"> Sales, General and Admin. </t>
  </si>
  <si>
    <t>Operating statistics</t>
  </si>
  <si>
    <t>Other operating expenses</t>
  </si>
  <si>
    <t>Total operating expenses</t>
  </si>
  <si>
    <t>Income Statement</t>
  </si>
  <si>
    <t>Count of Ticker Symbol</t>
  </si>
  <si>
    <t>Ticker symbol</t>
  </si>
  <si>
    <t>Security</t>
  </si>
  <si>
    <t>SEC filings</t>
  </si>
  <si>
    <t>GICS Sector</t>
  </si>
  <si>
    <t>GICS Sub Industry</t>
  </si>
  <si>
    <t>Address of Headquarters</t>
  </si>
  <si>
    <t>Date first added</t>
  </si>
  <si>
    <t>CIK</t>
  </si>
  <si>
    <t>3M Company</t>
  </si>
  <si>
    <t>reports</t>
  </si>
  <si>
    <t>Industrials</t>
  </si>
  <si>
    <t>Industrial Conglomerates</t>
  </si>
  <si>
    <t>St. Paul, Minnesota</t>
  </si>
  <si>
    <t>Abbott Laboratories</t>
  </si>
  <si>
    <t>Health Care</t>
  </si>
  <si>
    <t>Health Care Equipment</t>
  </si>
  <si>
    <t>North Chicago, Illinois</t>
  </si>
  <si>
    <t>AbbVie</t>
  </si>
  <si>
    <t>Pharmaceuticals</t>
  </si>
  <si>
    <t>ACN</t>
  </si>
  <si>
    <t>Accenture plc</t>
  </si>
  <si>
    <t>Information Technology</t>
  </si>
  <si>
    <t>IT Consulting &amp; Other Services</t>
  </si>
  <si>
    <t>Dublin, Ireland</t>
  </si>
  <si>
    <t>Activision Blizzard</t>
  </si>
  <si>
    <t>Home Entertainment Software</t>
  </si>
  <si>
    <t>Santa Monica, California</t>
  </si>
  <si>
    <t>Acuity Brands Inc</t>
  </si>
  <si>
    <t>Electrical Components &amp; Equipment</t>
  </si>
  <si>
    <t>Atlanta, Georgia</t>
  </si>
  <si>
    <t>Adobe Systems Inc</t>
  </si>
  <si>
    <t>Application Software</t>
  </si>
  <si>
    <t>San Jose, California</t>
  </si>
  <si>
    <t>Advance Auto Parts</t>
  </si>
  <si>
    <t>Consumer Discretionary</t>
  </si>
  <si>
    <t>Automotive Retail</t>
  </si>
  <si>
    <t>Roanoke, Virginia</t>
  </si>
  <si>
    <t>AES</t>
  </si>
  <si>
    <t>AES Corp</t>
  </si>
  <si>
    <t>Utilities</t>
  </si>
  <si>
    <t>Independent Power Producers &amp; Energy Traders</t>
  </si>
  <si>
    <t>Arlington, Virginia</t>
  </si>
  <si>
    <t>AET</t>
  </si>
  <si>
    <t>Aetna Inc</t>
  </si>
  <si>
    <t>Managed Health Care</t>
  </si>
  <si>
    <t>Hartford, Connecticut</t>
  </si>
  <si>
    <t>Affiliated Managers Group Inc</t>
  </si>
  <si>
    <t>Financials</t>
  </si>
  <si>
    <t>Asset Management &amp; Custody Banks</t>
  </si>
  <si>
    <t>Beverly, Massachusetts</t>
  </si>
  <si>
    <t>AFLAC Inc</t>
  </si>
  <si>
    <t>Life &amp; Health Insurance</t>
  </si>
  <si>
    <t>Columbus, Georgia</t>
  </si>
  <si>
    <t>A</t>
  </si>
  <si>
    <t>Agilent Technologies Inc</t>
  </si>
  <si>
    <t>Santa Clara, California</t>
  </si>
  <si>
    <t>Air Products &amp; Chemicals Inc</t>
  </si>
  <si>
    <t>Materials</t>
  </si>
  <si>
    <t>Industrial Gases</t>
  </si>
  <si>
    <t>Allentown, Pennsylvania</t>
  </si>
  <si>
    <t>Akamai Technologies Inc</t>
  </si>
  <si>
    <t>Internet Software &amp; Services</t>
  </si>
  <si>
    <t>Cambridge, Massachusetts</t>
  </si>
  <si>
    <t>Alaska Air Group Inc</t>
  </si>
  <si>
    <t>Airlines</t>
  </si>
  <si>
    <t>Seattle, Washington</t>
  </si>
  <si>
    <t>Albemarle Corp</t>
  </si>
  <si>
    <t>Specialty Chemicals</t>
  </si>
  <si>
    <t>Baton Rouge, Louisiana</t>
  </si>
  <si>
    <t>Alexion Pharmaceuticals</t>
  </si>
  <si>
    <t>Biotechnology</t>
  </si>
  <si>
    <t>Cheshire, Connecticut</t>
  </si>
  <si>
    <t>Allegion</t>
  </si>
  <si>
    <t>Building Products</t>
  </si>
  <si>
    <t>AGN</t>
  </si>
  <si>
    <t>Allergan, Plc</t>
  </si>
  <si>
    <t>Alliance Data Systems</t>
  </si>
  <si>
    <t>Data Processing &amp; Outsourced Services</t>
  </si>
  <si>
    <t>Plano, Texas</t>
  </si>
  <si>
    <t>Alliant Energy Corp</t>
  </si>
  <si>
    <t>Electric Utilities</t>
  </si>
  <si>
    <t>Madison, Wisconsin</t>
  </si>
  <si>
    <t>Allstate Corp</t>
  </si>
  <si>
    <t>Property &amp; Casualty Insurance</t>
  </si>
  <si>
    <t>Northfield Township, Illinois</t>
  </si>
  <si>
    <t>GOOGL</t>
  </si>
  <si>
    <t>Alphabet Inc Class A</t>
  </si>
  <si>
    <t>Mountain View, California</t>
  </si>
  <si>
    <t>GOOG</t>
  </si>
  <si>
    <t>Alphabet Inc Class C</t>
  </si>
  <si>
    <t>Altria Group Inc</t>
  </si>
  <si>
    <t>Consumer Staples</t>
  </si>
  <si>
    <t>Tobacco</t>
  </si>
  <si>
    <t>Richmond, Virginia</t>
  </si>
  <si>
    <t>Amazon.com Inc</t>
  </si>
  <si>
    <t>Internet &amp; Direct Marketing Retail</t>
  </si>
  <si>
    <t>Ameren Corp</t>
  </si>
  <si>
    <t>MultiUtilities</t>
  </si>
  <si>
    <t>St. Louis, Missouri</t>
  </si>
  <si>
    <t>American Airlines Group</t>
  </si>
  <si>
    <t>Fort Worth, Texas</t>
  </si>
  <si>
    <t>American Electric Power</t>
  </si>
  <si>
    <t>Columbus, Ohio</t>
  </si>
  <si>
    <t>American Express Co</t>
  </si>
  <si>
    <t>Consumer Finance</t>
  </si>
  <si>
    <t>New York, New York</t>
  </si>
  <si>
    <t>American International Group, Inc.</t>
  </si>
  <si>
    <t>American Tower Corp A</t>
  </si>
  <si>
    <t>Real Estate</t>
  </si>
  <si>
    <t>Specialized REITs</t>
  </si>
  <si>
    <t>Boston, Massachusetts</t>
  </si>
  <si>
    <t>American Water Works Company Inc</t>
  </si>
  <si>
    <t>Water Utilities</t>
  </si>
  <si>
    <t>Voorhees, New Jersey</t>
  </si>
  <si>
    <t>Ameriprise Financial</t>
  </si>
  <si>
    <t>Minneapolis, Minnesota</t>
  </si>
  <si>
    <t>AmerisourceBergen Corp</t>
  </si>
  <si>
    <t>Health Care Distributors</t>
  </si>
  <si>
    <t>Chesterbrook, Pennsylvania</t>
  </si>
  <si>
    <t>AMETEK Inc</t>
  </si>
  <si>
    <t>Berwyn, Pennsylvania</t>
  </si>
  <si>
    <t>Amgen Inc</t>
  </si>
  <si>
    <t>Thousand Oaks, California</t>
  </si>
  <si>
    <t>Amphenol Corp</t>
  </si>
  <si>
    <t>Electronic Components</t>
  </si>
  <si>
    <t>Wallingford, Connecticut</t>
  </si>
  <si>
    <t>Anadarko Petroleum Corp</t>
  </si>
  <si>
    <t>Energy</t>
  </si>
  <si>
    <t>Oil &amp; Gas Exploration &amp; Production</t>
  </si>
  <si>
    <t>The Woodlands, Texas</t>
  </si>
  <si>
    <t>Analog Devices, Inc.</t>
  </si>
  <si>
    <t>Semiconductors</t>
  </si>
  <si>
    <t>Norwood, Massachusetts</t>
  </si>
  <si>
    <t>Anthem Inc.</t>
  </si>
  <si>
    <t>Indianapolis, Indiana</t>
  </si>
  <si>
    <t>Aon plc</t>
  </si>
  <si>
    <t>Insurance Brokers</t>
  </si>
  <si>
    <t>London, United Kingdom</t>
  </si>
  <si>
    <t>Apache Corporation</t>
  </si>
  <si>
    <t>Houston, Texas</t>
  </si>
  <si>
    <t>Apartment Investment &amp; Mgmt</t>
  </si>
  <si>
    <t>REITs</t>
  </si>
  <si>
    <t>Denver, Colorado</t>
  </si>
  <si>
    <t>Apple Inc.</t>
  </si>
  <si>
    <t>Computer Hardware</t>
  </si>
  <si>
    <t>Cupertino, California</t>
  </si>
  <si>
    <t>Applied Materials Inc</t>
  </si>
  <si>
    <t>Semiconductor Equipment</t>
  </si>
  <si>
    <t>Archer-Daniels-Midland Co</t>
  </si>
  <si>
    <t>Agricultural Products</t>
  </si>
  <si>
    <t>Decatur, Illinois</t>
  </si>
  <si>
    <t>Arconic Inc</t>
  </si>
  <si>
    <t>Aerospace &amp; Defense</t>
  </si>
  <si>
    <t>Arthur J. Gallagher &amp; Co.</t>
  </si>
  <si>
    <t>Itasca, Illinois</t>
  </si>
  <si>
    <t>Assurant Inc</t>
  </si>
  <si>
    <t>Multi-line Insurance</t>
  </si>
  <si>
    <t>AT&amp;T Inc</t>
  </si>
  <si>
    <t>Telecommunications Services</t>
  </si>
  <si>
    <t>Integrated Telecommunications Services</t>
  </si>
  <si>
    <t>Dallas, Texas</t>
  </si>
  <si>
    <t>Autodesk Inc</t>
  </si>
  <si>
    <t>San Rafael, California</t>
  </si>
  <si>
    <t>ADP</t>
  </si>
  <si>
    <t>Automatic Data Processing</t>
  </si>
  <si>
    <t>Roseland, New Jersey</t>
  </si>
  <si>
    <t>AutoNation Inc</t>
  </si>
  <si>
    <t>Specialty Stores</t>
  </si>
  <si>
    <t>Fort Lauderdale, Florida</t>
  </si>
  <si>
    <t>AutoZone Inc</t>
  </si>
  <si>
    <t>Memphis, Tennessee</t>
  </si>
  <si>
    <t>AvalonBay Communities, Inc.</t>
  </si>
  <si>
    <t>Residential REITs</t>
  </si>
  <si>
    <t>Arlington, Virginia[3]</t>
  </si>
  <si>
    <t>Avery Dennison Corp</t>
  </si>
  <si>
    <t>Paper Packaging</t>
  </si>
  <si>
    <t>Glendale, California</t>
  </si>
  <si>
    <t>Baker Hughes Inc</t>
  </si>
  <si>
    <t>Oil &amp; Gas Equipment &amp; Services</t>
  </si>
  <si>
    <t>Ball Corp</t>
  </si>
  <si>
    <t>Metal &amp; Glass Containers</t>
  </si>
  <si>
    <t>Broomfield, Colorado</t>
  </si>
  <si>
    <t>Bank of America Corp</t>
  </si>
  <si>
    <t>Banks</t>
  </si>
  <si>
    <t>Charlotte, North Carolina</t>
  </si>
  <si>
    <t>Bard (C.R.) Inc.</t>
  </si>
  <si>
    <t>Murray Hill, New Jersey</t>
  </si>
  <si>
    <t>Baxter International Inc.</t>
  </si>
  <si>
    <t>Deerfield, Illinois</t>
  </si>
  <si>
    <t>BB&amp;T Corporation</t>
  </si>
  <si>
    <t>Winston-Salem, North Carolina</t>
  </si>
  <si>
    <t>Becton Dickinson</t>
  </si>
  <si>
    <t>Franklin Lakes, New Jersey</t>
  </si>
  <si>
    <t>Bed Bath &amp; Beyond</t>
  </si>
  <si>
    <t>Union, New Jersey</t>
  </si>
  <si>
    <t>BRK.B</t>
  </si>
  <si>
    <t>Berkshire Hathaway</t>
  </si>
  <si>
    <t>Multi-Sector Holdings</t>
  </si>
  <si>
    <t>Omaha, Nebraska</t>
  </si>
  <si>
    <t>Best Buy Co. Inc.</t>
  </si>
  <si>
    <t>Computer &amp; Electronics Retail</t>
  </si>
  <si>
    <t>Richfield, Minnesota</t>
  </si>
  <si>
    <t>BIOGEN IDEC Inc.</t>
  </si>
  <si>
    <t>Weston, Massachusetts</t>
  </si>
  <si>
    <t>BLK</t>
  </si>
  <si>
    <t>BlackRock</t>
  </si>
  <si>
    <t>Block H&amp;R</t>
  </si>
  <si>
    <t>Kansas City, Missouri</t>
  </si>
  <si>
    <t>Boeing Company</t>
  </si>
  <si>
    <t>Chicago, Illinois</t>
  </si>
  <si>
    <t>BorgWarner</t>
  </si>
  <si>
    <t>Auto Parts &amp; Equipment</t>
  </si>
  <si>
    <t>Auburn Hills, Michigan</t>
  </si>
  <si>
    <t>Boston Properties</t>
  </si>
  <si>
    <t>Boston Scientific</t>
  </si>
  <si>
    <t>Marlborough, Massachusetts[4]</t>
  </si>
  <si>
    <t>Bristol-Myers Squibb</t>
  </si>
  <si>
    <t>Broadcom</t>
  </si>
  <si>
    <t>BF.B</t>
  </si>
  <si>
    <t>Brown-Forman Corporation</t>
  </si>
  <si>
    <t>Distillers &amp; Vintners</t>
  </si>
  <si>
    <t>Louisville, Kentucky</t>
  </si>
  <si>
    <t>C. H. Robinson Worldwide</t>
  </si>
  <si>
    <t>Air Freight &amp; Logistics</t>
  </si>
  <si>
    <t>Eden Prairie, Minnesota</t>
  </si>
  <si>
    <t>CA</t>
  </si>
  <si>
    <t>CA, Inc.</t>
  </si>
  <si>
    <t>Systems Software</t>
  </si>
  <si>
    <t>Islandia, New York</t>
  </si>
  <si>
    <t>Cabot Oil &amp; Gas</t>
  </si>
  <si>
    <t>Campbell Soup</t>
  </si>
  <si>
    <t>Packaged Foods &amp; Meats</t>
  </si>
  <si>
    <t>Camden, New Jersey</t>
  </si>
  <si>
    <t>Capital One Financial</t>
  </si>
  <si>
    <t>Tysons Corner, Virginia</t>
  </si>
  <si>
    <t>Cardinal Health Inc.</t>
  </si>
  <si>
    <t>Dublin, Ohio</t>
  </si>
  <si>
    <t>Carmax Inc</t>
  </si>
  <si>
    <t>Carnival Corp.</t>
  </si>
  <si>
    <t>Hotels, Resorts &amp; Cruise Lines</t>
  </si>
  <si>
    <t>Miami, Florida</t>
  </si>
  <si>
    <t>Caterpillar Inc.</t>
  </si>
  <si>
    <t>Construction &amp; Farm Machinery &amp; Heavy Trucks</t>
  </si>
  <si>
    <t>Peoria, Illinois</t>
  </si>
  <si>
    <t>CBRE Group</t>
  </si>
  <si>
    <t>Real Estate Services</t>
  </si>
  <si>
    <t>Los Angeles, California</t>
  </si>
  <si>
    <t>CBS</t>
  </si>
  <si>
    <t>CBS Corp.</t>
  </si>
  <si>
    <t>Broadcasting &amp; Cable TV</t>
  </si>
  <si>
    <t>Celgene Corp.</t>
  </si>
  <si>
    <t>Summit, New Jersey</t>
  </si>
  <si>
    <t>Centene Corporation</t>
  </si>
  <si>
    <t>St Louis, Missouri</t>
  </si>
  <si>
    <t>CenterPoint Energy</t>
  </si>
  <si>
    <t>CenturyLink Inc</t>
  </si>
  <si>
    <t>Monroe, Louisiana</t>
  </si>
  <si>
    <t>Cerner</t>
  </si>
  <si>
    <t>Health Care Technology</t>
  </si>
  <si>
    <t>North Kansas City, Missouri</t>
  </si>
  <si>
    <t>CF Industries Holdings Inc</t>
  </si>
  <si>
    <t>Fertilizers &amp; Agricultural Chemicals</t>
  </si>
  <si>
    <t>Charles Schwab Corporation</t>
  </si>
  <si>
    <t>Investment Banking &amp; Brokerage</t>
  </si>
  <si>
    <t>San Francisco, California</t>
  </si>
  <si>
    <t>Charter Communications</t>
  </si>
  <si>
    <t>Cable &amp; Satellite</t>
  </si>
  <si>
    <t>Stamford, Connecticut</t>
  </si>
  <si>
    <t>Chesapeake Energy</t>
  </si>
  <si>
    <t>Integrated Oil &amp; Gas</t>
  </si>
  <si>
    <t>Oklahoma City, Oklahoma</t>
  </si>
  <si>
    <t>Chevron Corp.</t>
  </si>
  <si>
    <t>San Ramon, California</t>
  </si>
  <si>
    <t>Chipotle Mexican Grill</t>
  </si>
  <si>
    <t>Restaurants</t>
  </si>
  <si>
    <t>Chubb Limited</t>
  </si>
  <si>
    <t>Zurich, Switzerland</t>
  </si>
  <si>
    <t>Church &amp; Dwight</t>
  </si>
  <si>
    <t>Household Products</t>
  </si>
  <si>
    <t>Ewing, New Jersey</t>
  </si>
  <si>
    <t>CIGNA Corp.</t>
  </si>
  <si>
    <t>Philadelphia, Pennsylvania</t>
  </si>
  <si>
    <t>Cimarex Energy</t>
  </si>
  <si>
    <t>Cincinnati Financial</t>
  </si>
  <si>
    <t>Fairfield, Ohio</t>
  </si>
  <si>
    <t>Cintas Corporation</t>
  </si>
  <si>
    <t>Diversified Support Services</t>
  </si>
  <si>
    <t>Mason, Ohio</t>
  </si>
  <si>
    <t>Cisco Systems</t>
  </si>
  <si>
    <t>Networking Equipment</t>
  </si>
  <si>
    <t>Citigroup Inc.</t>
  </si>
  <si>
    <t>Citizens Financial Group</t>
  </si>
  <si>
    <t>Regional Banks</t>
  </si>
  <si>
    <t>Providence, Rhode Island</t>
  </si>
  <si>
    <t>Citrix Systems</t>
  </si>
  <si>
    <t>CME Group Inc.</t>
  </si>
  <si>
    <t>Financial Exchanges &amp; Data</t>
  </si>
  <si>
    <t>CMS Energy</t>
  </si>
  <si>
    <t>Jackson, Michigan</t>
  </si>
  <si>
    <t>COH</t>
  </si>
  <si>
    <t>Coach Inc.</t>
  </si>
  <si>
    <t>Apparel, Accessories &amp; Luxury Goods</t>
  </si>
  <si>
    <t>Coca Cola Company</t>
  </si>
  <si>
    <t>Soft Drinks</t>
  </si>
  <si>
    <t>Cognizant Technology Solutions</t>
  </si>
  <si>
    <t>Teaneck, New Jersey</t>
  </si>
  <si>
    <t>Colgate-Palmolive</t>
  </si>
  <si>
    <t>CMCSA</t>
  </si>
  <si>
    <t>Comcast A Corp</t>
  </si>
  <si>
    <t>Comerica Inc.</t>
  </si>
  <si>
    <t>ConAgra Foods Inc.</t>
  </si>
  <si>
    <t>Concho Resources</t>
  </si>
  <si>
    <t>Midland, Texas</t>
  </si>
  <si>
    <t>COP</t>
  </si>
  <si>
    <t>ConocoPhillips</t>
  </si>
  <si>
    <t>Consolidated Edison</t>
  </si>
  <si>
    <t>Constellation Brands</t>
  </si>
  <si>
    <t>Victor, New York</t>
  </si>
  <si>
    <t>Corning Inc.</t>
  </si>
  <si>
    <t>Corning, New York</t>
  </si>
  <si>
    <t>Costco Co.</t>
  </si>
  <si>
    <t>Hypermarkets &amp; Super Centers</t>
  </si>
  <si>
    <t>Issaquah, Washington</t>
  </si>
  <si>
    <t>Coty, Inc</t>
  </si>
  <si>
    <t>Personal Products</t>
  </si>
  <si>
    <t>New York, NY</t>
  </si>
  <si>
    <t>Crown Castle International Corp.</t>
  </si>
  <si>
    <t>CSRA Inc.</t>
  </si>
  <si>
    <t>Falls Church, Virginia</t>
  </si>
  <si>
    <t>CSX Corp.</t>
  </si>
  <si>
    <t>Railroads</t>
  </si>
  <si>
    <t>Jacksonville, Florida</t>
  </si>
  <si>
    <t>Cummins Inc.</t>
  </si>
  <si>
    <t>Industrial Machinery</t>
  </si>
  <si>
    <t>Columbus, Indiana</t>
  </si>
  <si>
    <t>CVS Health</t>
  </si>
  <si>
    <t>Drug Retail</t>
  </si>
  <si>
    <t>Woonsocket, Rhode Island</t>
  </si>
  <si>
    <t>D. R. Horton</t>
  </si>
  <si>
    <t>Homebuilding</t>
  </si>
  <si>
    <t>Danaher Corp.</t>
  </si>
  <si>
    <t>Washington, D.C.</t>
  </si>
  <si>
    <t>Darden Restaurants</t>
  </si>
  <si>
    <t>Orlando, Florida</t>
  </si>
  <si>
    <t>DaVita Inc.</t>
  </si>
  <si>
    <t>Health Care Facilities</t>
  </si>
  <si>
    <t>Deere &amp; Co.</t>
  </si>
  <si>
    <t>Moline, Illinois</t>
  </si>
  <si>
    <t>Delphi Automotive</t>
  </si>
  <si>
    <t>Gillingham, Kent, United Kingdom</t>
  </si>
  <si>
    <t>Delta Air Lines</t>
  </si>
  <si>
    <t>Dentsply Sirona</t>
  </si>
  <si>
    <t>Health Care Supplies</t>
  </si>
  <si>
    <t>York, Pennsylvania</t>
  </si>
  <si>
    <t>Devon Energy Corp.</t>
  </si>
  <si>
    <t>Digital Realty Trust</t>
  </si>
  <si>
    <t>Discover Financial Services</t>
  </si>
  <si>
    <t>Riverwoods, Illinois</t>
  </si>
  <si>
    <t>Discovery Communications-A</t>
  </si>
  <si>
    <t>Silver Spring, Maryland</t>
  </si>
  <si>
    <t>Discovery Communications-C</t>
  </si>
  <si>
    <t>Dollar General</t>
  </si>
  <si>
    <t>General Merchandise Stores</t>
  </si>
  <si>
    <t>Goodlettsville, Tennessee</t>
  </si>
  <si>
    <t>Dollar Tree</t>
  </si>
  <si>
    <t>Chesapeake, Virginia</t>
  </si>
  <si>
    <t>Dominion Resources</t>
  </si>
  <si>
    <t>Dover Corp.</t>
  </si>
  <si>
    <t>Downers Grove, Illinois</t>
  </si>
  <si>
    <t>DOW</t>
  </si>
  <si>
    <t>Dow Chemical</t>
  </si>
  <si>
    <t>Diversified Chemicals</t>
  </si>
  <si>
    <t>Midland, Michigan</t>
  </si>
  <si>
    <t>Dr Pepper Snapple Group</t>
  </si>
  <si>
    <t>DTE</t>
  </si>
  <si>
    <t>DTE Energy Co.</t>
  </si>
  <si>
    <t>Detroit, Michigan</t>
  </si>
  <si>
    <t>Du Pont (E.I.)</t>
  </si>
  <si>
    <t>Wilmington, Delaware</t>
  </si>
  <si>
    <t>Duke Energy</t>
  </si>
  <si>
    <t>Dun &amp; Bradstreet</t>
  </si>
  <si>
    <t>Research &amp; Consulting Services</t>
  </si>
  <si>
    <t>Short Hills, New Jersey</t>
  </si>
  <si>
    <t>E*Trade</t>
  </si>
  <si>
    <t>Eastman Chemical</t>
  </si>
  <si>
    <t>Kingsport, Tennessee</t>
  </si>
  <si>
    <t>Eaton Corporation</t>
  </si>
  <si>
    <t>eBay Inc.</t>
  </si>
  <si>
    <t>Ecolab Inc.</t>
  </si>
  <si>
    <t>Edison Int'l</t>
  </si>
  <si>
    <t>Rosemead, California</t>
  </si>
  <si>
    <t>Edwards Lifesciences</t>
  </si>
  <si>
    <t>Irvine, California</t>
  </si>
  <si>
    <t>Electronic Arts</t>
  </si>
  <si>
    <t>Redwood City, California</t>
  </si>
  <si>
    <t>Emerson Electric Company</t>
  </si>
  <si>
    <t>Ferguson, Missouri</t>
  </si>
  <si>
    <t>ENDP</t>
  </si>
  <si>
    <t>Endo International</t>
  </si>
  <si>
    <t>Entergy Corp.</t>
  </si>
  <si>
    <t>New Orleans, Louisiana</t>
  </si>
  <si>
    <t>EVHC</t>
  </si>
  <si>
    <t>Envision Healthcare Corp</t>
  </si>
  <si>
    <t>Health Care Services</t>
  </si>
  <si>
    <t>Nashville, Tennessee</t>
  </si>
  <si>
    <t>EOG Resources</t>
  </si>
  <si>
    <t>EQT Corporation</t>
  </si>
  <si>
    <t>Pittsburgh, Pennsylvania</t>
  </si>
  <si>
    <t>Equifax Inc.</t>
  </si>
  <si>
    <t>Equinix</t>
  </si>
  <si>
    <t>Equity Residential</t>
  </si>
  <si>
    <t>Essex Property Trust, Inc.</t>
  </si>
  <si>
    <t>Palo Alto, California</t>
  </si>
  <si>
    <t>Estee Lauder Cos.</t>
  </si>
  <si>
    <t>Eversource Energy</t>
  </si>
  <si>
    <t>Springfield, Massachusetts</t>
  </si>
  <si>
    <t>Exelon Corp.</t>
  </si>
  <si>
    <t>Expedia Inc.</t>
  </si>
  <si>
    <t>Bellevue, Washington</t>
  </si>
  <si>
    <t>Expeditors Int'l</t>
  </si>
  <si>
    <t>ESRX</t>
  </si>
  <si>
    <t>Express Scripts</t>
  </si>
  <si>
    <t>Cool Valley, Missouri</t>
  </si>
  <si>
    <t>Extra Space Storage</t>
  </si>
  <si>
    <t>Salt Lake City, UT</t>
  </si>
  <si>
    <t>Exxon Mobil Corp.</t>
  </si>
  <si>
    <t>Irving, Texas</t>
  </si>
  <si>
    <t>F5 Networks</t>
  </si>
  <si>
    <t>Facebook</t>
  </si>
  <si>
    <t>Menlo Park, California</t>
  </si>
  <si>
    <t>Fastenal Co</t>
  </si>
  <si>
    <t>Winona, Minnesota</t>
  </si>
  <si>
    <t>Federal Realty Investment Trust</t>
  </si>
  <si>
    <t>Retail REITs</t>
  </si>
  <si>
    <t>Rockville, Maryland</t>
  </si>
  <si>
    <t>FedEx Corporation</t>
  </si>
  <si>
    <t>Fidelity National Information Services</t>
  </si>
  <si>
    <t>FITB</t>
  </si>
  <si>
    <t>Fifth Third Bancorp</t>
  </si>
  <si>
    <t>Cincinnati, Ohio</t>
  </si>
  <si>
    <t>First Solar Inc</t>
  </si>
  <si>
    <t>Tempe, Arizona</t>
  </si>
  <si>
    <t>FirstEnergy Corp</t>
  </si>
  <si>
    <t>Akron, Ohio</t>
  </si>
  <si>
    <t>Fiserv Inc</t>
  </si>
  <si>
    <t>Brookfield, Wisconsin</t>
  </si>
  <si>
    <t>FLIR Systems</t>
  </si>
  <si>
    <t>Electronic Equipment &amp; Instruments</t>
  </si>
  <si>
    <t>Wilsonville, Oregon</t>
  </si>
  <si>
    <t>Flowserve Corporation</t>
  </si>
  <si>
    <t>Fluor Corp.</t>
  </si>
  <si>
    <t>Diversified Commercial Services</t>
  </si>
  <si>
    <t>FMC Corporation</t>
  </si>
  <si>
    <t>FTI</t>
  </si>
  <si>
    <t>FMC Technologies Inc.</t>
  </si>
  <si>
    <t>Foot Locker Inc</t>
  </si>
  <si>
    <t>Apparel Retail</t>
  </si>
  <si>
    <t>Ford Motor</t>
  </si>
  <si>
    <t>Automobile Manufacturers</t>
  </si>
  <si>
    <t>Dearborn, Michigan</t>
  </si>
  <si>
    <t>FTV</t>
  </si>
  <si>
    <t>Fortive Corp</t>
  </si>
  <si>
    <t>Everett, Washington</t>
  </si>
  <si>
    <t>Fortune Brands Home &amp; Security</t>
  </si>
  <si>
    <t>BEN</t>
  </si>
  <si>
    <t>Franklin Resources</t>
  </si>
  <si>
    <t>San Mateo, California</t>
  </si>
  <si>
    <t>Freeport-McMoran Cp &amp; Gld</t>
  </si>
  <si>
    <t>Copper</t>
  </si>
  <si>
    <t>Phoenix, Arizona</t>
  </si>
  <si>
    <t>Frontier Communications</t>
  </si>
  <si>
    <t>Gap (The)</t>
  </si>
  <si>
    <t>Garmin Ltd.</t>
  </si>
  <si>
    <t>Consumer Electronics</t>
  </si>
  <si>
    <t>Schaffhausen, Switzerland</t>
  </si>
  <si>
    <t>General Dynamics</t>
  </si>
  <si>
    <t>GE</t>
  </si>
  <si>
    <t>General Electric</t>
  </si>
  <si>
    <t>Fairfield, Connecticut</t>
  </si>
  <si>
    <t>General Growth Properties Inc.</t>
  </si>
  <si>
    <t>General Mills</t>
  </si>
  <si>
    <t>Golden Valley, Minnesota</t>
  </si>
  <si>
    <t>General Motors</t>
  </si>
  <si>
    <t>Genuine Parts</t>
  </si>
  <si>
    <t>Gilead Sciences</t>
  </si>
  <si>
    <t>Foster City, California</t>
  </si>
  <si>
    <t>Global Payments Inc</t>
  </si>
  <si>
    <t>GS</t>
  </si>
  <si>
    <t>Goldman Sachs Group</t>
  </si>
  <si>
    <t>Goodyear Tire &amp; Rubber</t>
  </si>
  <si>
    <t>Tires &amp; Rubber</t>
  </si>
  <si>
    <t>Grainger (W.W.) Inc.</t>
  </si>
  <si>
    <t>Industrial Materials</t>
  </si>
  <si>
    <t>Lake Forest, Illinois</t>
  </si>
  <si>
    <t>Halliburton Co.</t>
  </si>
  <si>
    <t>Hanesbrands Inc</t>
  </si>
  <si>
    <t>Harley-Davidson</t>
  </si>
  <si>
    <t>Motorcycle Manufacturers</t>
  </si>
  <si>
    <t>Milwaukee, Wisconsin</t>
  </si>
  <si>
    <t>Harman Int'l Industries</t>
  </si>
  <si>
    <t>Harris Corporation</t>
  </si>
  <si>
    <t>Telecommunications Equipment</t>
  </si>
  <si>
    <t>Melbourne, Florida</t>
  </si>
  <si>
    <t>Hartford Financial Svc.Gp.</t>
  </si>
  <si>
    <t>Hasbro Inc.</t>
  </si>
  <si>
    <t>Leisure Products</t>
  </si>
  <si>
    <t>Pawtucket, Rhode Island</t>
  </si>
  <si>
    <t>HCA Holdings</t>
  </si>
  <si>
    <t>HCP Inc.</t>
  </si>
  <si>
    <t>Long Beach, California</t>
  </si>
  <si>
    <t>Helmerich &amp; Payne</t>
  </si>
  <si>
    <t>Oil &amp; Gas Drilling</t>
  </si>
  <si>
    <t>Tulsa, Oklahoma[5]</t>
  </si>
  <si>
    <t>Henry Schein</t>
  </si>
  <si>
    <t>Melville, New York</t>
  </si>
  <si>
    <t>Hess Corporation</t>
  </si>
  <si>
    <t>Hewlett Packard Enterprise</t>
  </si>
  <si>
    <t>Technology Hardware, Storage &amp; Peripherals</t>
  </si>
  <si>
    <t>Hologic</t>
  </si>
  <si>
    <t>Marlborough, Massachusetts</t>
  </si>
  <si>
    <t>Home Depot</t>
  </si>
  <si>
    <t>Home Improvement Retail</t>
  </si>
  <si>
    <t>Honeywell Int'l Inc.</t>
  </si>
  <si>
    <t>Morristown, New Jersey</t>
  </si>
  <si>
    <t>Hormel Foods Corp.</t>
  </si>
  <si>
    <t>Austin, Minnesota</t>
  </si>
  <si>
    <t>Host Hotels &amp; Resorts</t>
  </si>
  <si>
    <t>Bethesda, Maryland</t>
  </si>
  <si>
    <t>HP Inc.</t>
  </si>
  <si>
    <t>Humana Inc.</t>
  </si>
  <si>
    <t>Huntington Bancshares</t>
  </si>
  <si>
    <t>IDEXX Laboratories</t>
  </si>
  <si>
    <t>Westbrook, Maine</t>
  </si>
  <si>
    <t>Illinois Tool Works</t>
  </si>
  <si>
    <t>Glenview, Illinois</t>
  </si>
  <si>
    <t>Illumina Inc</t>
  </si>
  <si>
    <t>Life Sciences Tools &amp; Services</t>
  </si>
  <si>
    <t>San Diego, California</t>
  </si>
  <si>
    <t>IR</t>
  </si>
  <si>
    <t>Ingersoll-Rand PLC</t>
  </si>
  <si>
    <t>Intel Corp.</t>
  </si>
  <si>
    <t>ICE</t>
  </si>
  <si>
    <t>Intercontinental Exchange</t>
  </si>
  <si>
    <t>Diversified Financial Services</t>
  </si>
  <si>
    <t>International Business Machines</t>
  </si>
  <si>
    <t>Armonk, New York</t>
  </si>
  <si>
    <t>International Paper</t>
  </si>
  <si>
    <t>Interpublic Group</t>
  </si>
  <si>
    <t>Advertising</t>
  </si>
  <si>
    <t>Intl Flavors &amp; Fragrances</t>
  </si>
  <si>
    <t>Intuit Inc.</t>
  </si>
  <si>
    <t>Intuitive Surgical Inc.</t>
  </si>
  <si>
    <t>Sunnyvale, California</t>
  </si>
  <si>
    <t>Invesco Ltd.</t>
  </si>
  <si>
    <t>Iron Mountain Incorporated</t>
  </si>
  <si>
    <t>J. B. Hunt Transport Services</t>
  </si>
  <si>
    <t>Trucking</t>
  </si>
  <si>
    <t>Lowell, Arkansas</t>
  </si>
  <si>
    <t>Jacobs Engineering Group</t>
  </si>
  <si>
    <t>Pasadena, California</t>
  </si>
  <si>
    <t>JM Smucker</t>
  </si>
  <si>
    <t>Orrville, Ohio</t>
  </si>
  <si>
    <t>JNJ</t>
  </si>
  <si>
    <t>Johnson &amp; Johnson</t>
  </si>
  <si>
    <t>New Brunswick, New Jersey</t>
  </si>
  <si>
    <t>JCI</t>
  </si>
  <si>
    <t>Johnson Controls International</t>
  </si>
  <si>
    <t>Cork, Ireland</t>
  </si>
  <si>
    <t>JPMorgan Chase &amp; Co.</t>
  </si>
  <si>
    <t>Juniper Networks</t>
  </si>
  <si>
    <t>Kansas City Southern</t>
  </si>
  <si>
    <t>Kellogg Co.</t>
  </si>
  <si>
    <t>Battle Creek, Michigan</t>
  </si>
  <si>
    <t>KeyCorp</t>
  </si>
  <si>
    <t>Cleveland, Ohio</t>
  </si>
  <si>
    <t>Kimberly-Clark</t>
  </si>
  <si>
    <t>Kimco Realty</t>
  </si>
  <si>
    <t>New Hyde Park, New York</t>
  </si>
  <si>
    <t>Kinder Morgan</t>
  </si>
  <si>
    <t>Oil &amp; Gas Refining &amp; Marketing &amp; Transportation</t>
  </si>
  <si>
    <t>KLA-Tencor Corp.</t>
  </si>
  <si>
    <t>Milpitas, California</t>
  </si>
  <si>
    <t>Kohl's Corp.</t>
  </si>
  <si>
    <t>Menomonee Falls, Wisconsin</t>
  </si>
  <si>
    <t>KHC</t>
  </si>
  <si>
    <t>Kraft Heinz Co</t>
  </si>
  <si>
    <t>Kroger Co.</t>
  </si>
  <si>
    <t>Food Retail</t>
  </si>
  <si>
    <t>L Brands Inc.</t>
  </si>
  <si>
    <t>L-3 Communications Holdings</t>
  </si>
  <si>
    <t>Laboratory Corp. of America Holding</t>
  </si>
  <si>
    <t>Burlington, North Carolina</t>
  </si>
  <si>
    <t>Lam Research</t>
  </si>
  <si>
    <t>Fremont, California</t>
  </si>
  <si>
    <t>Leggett &amp; Platt</t>
  </si>
  <si>
    <t>Carthage, Missouri</t>
  </si>
  <si>
    <t>Lennar Corp.</t>
  </si>
  <si>
    <t>Leucadia National Corp.</t>
  </si>
  <si>
    <t>Level 3 Communications</t>
  </si>
  <si>
    <t>Alternative Carriers</t>
  </si>
  <si>
    <t>Lilly (Eli) &amp; Co.</t>
  </si>
  <si>
    <t>LNC</t>
  </si>
  <si>
    <t>Lincoln National</t>
  </si>
  <si>
    <t>Radnor, Pennsylvania</t>
  </si>
  <si>
    <t>Linear Technology Corp.</t>
  </si>
  <si>
    <t>LKQ Corporation</t>
  </si>
  <si>
    <t>Distributors</t>
  </si>
  <si>
    <t>Lockheed Martin Corp.</t>
  </si>
  <si>
    <t>L</t>
  </si>
  <si>
    <t>Loews Corp.</t>
  </si>
  <si>
    <t>Lowe's Cos.</t>
  </si>
  <si>
    <t>Mooresville, North Carolina</t>
  </si>
  <si>
    <t>LyondellBasell</t>
  </si>
  <si>
    <t>Rotterdam, Netherlands</t>
  </si>
  <si>
    <t>M&amp;T Bank Corp.</t>
  </si>
  <si>
    <t>Buffalo, New York</t>
  </si>
  <si>
    <t>Macerich</t>
  </si>
  <si>
    <t>Macy's Inc.</t>
  </si>
  <si>
    <t>Department Stores</t>
  </si>
  <si>
    <t>MNK</t>
  </si>
  <si>
    <t>Mallinckrodt Plc</t>
  </si>
  <si>
    <t>Marathon Oil Corp.</t>
  </si>
  <si>
    <t>Marathon Petroleum</t>
  </si>
  <si>
    <t>Findlay, Ohio</t>
  </si>
  <si>
    <t>Marriott Int'l.</t>
  </si>
  <si>
    <t>Marsh &amp; McLennan</t>
  </si>
  <si>
    <t>Martin Marietta Materials</t>
  </si>
  <si>
    <t>Construction Materials</t>
  </si>
  <si>
    <t>Raleigh, North Carolina</t>
  </si>
  <si>
    <t>Masco Corp.</t>
  </si>
  <si>
    <t>Taylor, Michigan</t>
  </si>
  <si>
    <t>Mastercard Inc.</t>
  </si>
  <si>
    <t>Harrison, New York</t>
  </si>
  <si>
    <t>Mattel Inc.</t>
  </si>
  <si>
    <t>El Segundo, California</t>
  </si>
  <si>
    <t>McCormick &amp; Co.</t>
  </si>
  <si>
    <t>Sparks, Maryland</t>
  </si>
  <si>
    <t>McDonald's Corp.</t>
  </si>
  <si>
    <t>Oak Brook, Illinois</t>
  </si>
  <si>
    <t>McKesson Corp.</t>
  </si>
  <si>
    <t>Mead Johnson</t>
  </si>
  <si>
    <t>MDT</t>
  </si>
  <si>
    <t>Medtronic plc</t>
  </si>
  <si>
    <t>Merck &amp; Co.</t>
  </si>
  <si>
    <t>Whitehouse Station, New Jersey</t>
  </si>
  <si>
    <t>MetLife Inc.</t>
  </si>
  <si>
    <t>Mettler Toledo</t>
  </si>
  <si>
    <t>Michael Kors Holdings</t>
  </si>
  <si>
    <t>Microchip Technology</t>
  </si>
  <si>
    <t>Chandler, Arizona</t>
  </si>
  <si>
    <t>Micron Technology</t>
  </si>
  <si>
    <t>Boise, Idaho</t>
  </si>
  <si>
    <t>Microsoft Corp.</t>
  </si>
  <si>
    <t>Redmond, Washington</t>
  </si>
  <si>
    <t>Mid-America Apartments</t>
  </si>
  <si>
    <t>Mohawk Industries</t>
  </si>
  <si>
    <t>Home Furnishings</t>
  </si>
  <si>
    <t>Amsterdam, New York</t>
  </si>
  <si>
    <t>Molson Coors Brewing Company</t>
  </si>
  <si>
    <t>Brewers</t>
  </si>
  <si>
    <t>Mondelez International</t>
  </si>
  <si>
    <t>Northfield, Illinois</t>
  </si>
  <si>
    <t>Monsanto Co.</t>
  </si>
  <si>
    <t>Creve Coeur, Missouri</t>
  </si>
  <si>
    <t>Monster Beverage</t>
  </si>
  <si>
    <t>Corona, California</t>
  </si>
  <si>
    <t>Moody's Corp</t>
  </si>
  <si>
    <t>MS</t>
  </si>
  <si>
    <t>Morgan Stanley</t>
  </si>
  <si>
    <t>MSI</t>
  </si>
  <si>
    <t>Motorola Solutions Inc.</t>
  </si>
  <si>
    <t>Schaumburg, Illinois</t>
  </si>
  <si>
    <t>Murphy Oil</t>
  </si>
  <si>
    <t>El Dorado, Arkansas</t>
  </si>
  <si>
    <t>Mylan N.V.</t>
  </si>
  <si>
    <t>Amsterdam, Netherlands</t>
  </si>
  <si>
    <t>NASDAQ OMX Group</t>
  </si>
  <si>
    <t>National Oilwell Varco Inc.</t>
  </si>
  <si>
    <t>Navient</t>
  </si>
  <si>
    <t>Newark, Delaware</t>
  </si>
  <si>
    <t>NetApp</t>
  </si>
  <si>
    <t>Netflix Inc.</t>
  </si>
  <si>
    <t>Los Gatos, California</t>
  </si>
  <si>
    <t>Newell Brands</t>
  </si>
  <si>
    <t>Housewares &amp; Specialties</t>
  </si>
  <si>
    <t>Sandy Springs, Georgia</t>
  </si>
  <si>
    <t>Newfield Exploration Co</t>
  </si>
  <si>
    <t>Newmont Mining Corp. (Hldg. Co.)</t>
  </si>
  <si>
    <t>Gold</t>
  </si>
  <si>
    <t>News Corp. Class A</t>
  </si>
  <si>
    <t>Publishing</t>
  </si>
  <si>
    <t>News Corp. Class B</t>
  </si>
  <si>
    <t>NextEra Energy</t>
  </si>
  <si>
    <t>Juno Beach, Florida</t>
  </si>
  <si>
    <t>Nielsen Holdings</t>
  </si>
  <si>
    <t>Nike</t>
  </si>
  <si>
    <t>Washington County, Oregon</t>
  </si>
  <si>
    <t>NI</t>
  </si>
  <si>
    <t>NiSource Inc.</t>
  </si>
  <si>
    <t>Merrillville, Indiana</t>
  </si>
  <si>
    <t>Noble Energy Inc</t>
  </si>
  <si>
    <t>Nordstrom</t>
  </si>
  <si>
    <t>Norfolk Southern Corp.</t>
  </si>
  <si>
    <t>Norfolk, Virginia</t>
  </si>
  <si>
    <t>Northern Trust Corp.</t>
  </si>
  <si>
    <t>NOC</t>
  </si>
  <si>
    <t>Northrop Grumman Corp.</t>
  </si>
  <si>
    <t>West Falls Church, Virginia</t>
  </si>
  <si>
    <t>NRG</t>
  </si>
  <si>
    <t>NRG Energy</t>
  </si>
  <si>
    <t>Princeton, New Jersey</t>
  </si>
  <si>
    <t>Nucor Corp.</t>
  </si>
  <si>
    <t>Steel</t>
  </si>
  <si>
    <t>Nvidia Corporation</t>
  </si>
  <si>
    <t>O'Reilly Automotive</t>
  </si>
  <si>
    <t>Springfield, Missouri</t>
  </si>
  <si>
    <t>Occidental Petroleum</t>
  </si>
  <si>
    <t>Omnicom Group</t>
  </si>
  <si>
    <t>ONEOK</t>
  </si>
  <si>
    <t>Tulsa, Oklahoma</t>
  </si>
  <si>
    <t>ORCL</t>
  </si>
  <si>
    <t>Oracle Corp.</t>
  </si>
  <si>
    <t>Redwood Shores, California</t>
  </si>
  <si>
    <t>PACCAR Inc.</t>
  </si>
  <si>
    <t>Parker-Hannifin</t>
  </si>
  <si>
    <t>Patterson Companies</t>
  </si>
  <si>
    <t>Paychex Inc.</t>
  </si>
  <si>
    <t>Penfield, New York</t>
  </si>
  <si>
    <t>PayPal</t>
  </si>
  <si>
    <t>Pentair Ltd.</t>
  </si>
  <si>
    <t>Worsley, UK</t>
  </si>
  <si>
    <t>People's United Financial</t>
  </si>
  <si>
    <t>Thrifts &amp; Mortgage Finance</t>
  </si>
  <si>
    <t>Bridgeport, Connecticut</t>
  </si>
  <si>
    <t>PepsiCo Inc.</t>
  </si>
  <si>
    <t>Purchase, New York</t>
  </si>
  <si>
    <t>PerkinElmer</t>
  </si>
  <si>
    <t>Waltham, Massachusetts</t>
  </si>
  <si>
    <t>PRGO</t>
  </si>
  <si>
    <t>Perrigo</t>
  </si>
  <si>
    <t>Pfizer Inc.</t>
  </si>
  <si>
    <t>PG&amp;E Corp.</t>
  </si>
  <si>
    <t>Philip Morris International</t>
  </si>
  <si>
    <t>Phillips 66</t>
  </si>
  <si>
    <t>Pinnacle West Capital</t>
  </si>
  <si>
    <t>PXD</t>
  </si>
  <si>
    <t>Pioneer Natural Resources</t>
  </si>
  <si>
    <t>Pitney-Bowes</t>
  </si>
  <si>
    <t>Technology, Hardware, Software and Supplies</t>
  </si>
  <si>
    <t>PNC Financial Services</t>
  </si>
  <si>
    <t>Polo Ralph Lauren Corp.</t>
  </si>
  <si>
    <t>PPG Industries</t>
  </si>
  <si>
    <t>PPL Corp.</t>
  </si>
  <si>
    <t>Praxair Inc.</t>
  </si>
  <si>
    <t>Danbury, Connecticut</t>
  </si>
  <si>
    <t>Priceline.com Inc</t>
  </si>
  <si>
    <t>Norwalk, Connecticut</t>
  </si>
  <si>
    <t>Principal Financial Group</t>
  </si>
  <si>
    <t>Des Moines, Iowa</t>
  </si>
  <si>
    <t>Procter &amp; Gamble</t>
  </si>
  <si>
    <t>Progressive Corp.</t>
  </si>
  <si>
    <t>Mayfield Village, Ohio</t>
  </si>
  <si>
    <t>PLD</t>
  </si>
  <si>
    <t>Prologis</t>
  </si>
  <si>
    <t>Prudential Financial</t>
  </si>
  <si>
    <t>Newark, New Jersey</t>
  </si>
  <si>
    <t>Public Serv. Enterprise Inc.</t>
  </si>
  <si>
    <t>PSA</t>
  </si>
  <si>
    <t>Public Storage</t>
  </si>
  <si>
    <t>Pulte Homes Inc.</t>
  </si>
  <si>
    <t>PVH Corp.</t>
  </si>
  <si>
    <t>Qorvo</t>
  </si>
  <si>
    <t>Greensboro, North Carolina</t>
  </si>
  <si>
    <t>QUALCOMM Inc.</t>
  </si>
  <si>
    <t>Quanta Services Inc.</t>
  </si>
  <si>
    <t>Quest Diagnostics</t>
  </si>
  <si>
    <t>Madison, New Jersey</t>
  </si>
  <si>
    <t>Range Resources Corp.</t>
  </si>
  <si>
    <t>RTN</t>
  </si>
  <si>
    <t>Raytheon Co.</t>
  </si>
  <si>
    <t>Realty Income Corporation</t>
  </si>
  <si>
    <t>Red Hat Inc.</t>
  </si>
  <si>
    <t>Regeneron</t>
  </si>
  <si>
    <t>Tarrytown, New York</t>
  </si>
  <si>
    <t>RF</t>
  </si>
  <si>
    <t>Regions Financial Corp.</t>
  </si>
  <si>
    <t>Birmingham, Alabama</t>
  </si>
  <si>
    <t>Republic Services Inc</t>
  </si>
  <si>
    <t>RAI</t>
  </si>
  <si>
    <t>Reynolds American Inc.</t>
  </si>
  <si>
    <t>Robert Half International</t>
  </si>
  <si>
    <t>Human Resource &amp; Employment Services</t>
  </si>
  <si>
    <t>Rockwell Automation Inc.</t>
  </si>
  <si>
    <t>Rockwell Collins</t>
  </si>
  <si>
    <t>Cedar Rapids, Iowa</t>
  </si>
  <si>
    <t>Roper Industries</t>
  </si>
  <si>
    <t>Sarasota, Florida</t>
  </si>
  <si>
    <t>Ross Stores</t>
  </si>
  <si>
    <t>Pleasanton, California</t>
  </si>
  <si>
    <t>Royal Caribbean Cruises Ltd</t>
  </si>
  <si>
    <t>Ryder System</t>
  </si>
  <si>
    <t>S&amp;P Global, Inc.</t>
  </si>
  <si>
    <t>Salesforce.com</t>
  </si>
  <si>
    <t>SCANA Corp</t>
  </si>
  <si>
    <t>Cayce, South Carolina</t>
  </si>
  <si>
    <t>SLB</t>
  </si>
  <si>
    <t>Schlumberger Ltd.</t>
  </si>
  <si>
    <t>CuraÃ§ao, Kingdom of the Netherlands</t>
  </si>
  <si>
    <t>Scripps Networks Interactive Inc.</t>
  </si>
  <si>
    <t>Seagate Technology</t>
  </si>
  <si>
    <t>Computer Storage &amp; Peripherals</t>
  </si>
  <si>
    <t>Sealed Air</t>
  </si>
  <si>
    <t>Elmwood Park, New Jersey</t>
  </si>
  <si>
    <t>Sempra Energy</t>
  </si>
  <si>
    <t>Sherwin-Williams</t>
  </si>
  <si>
    <t>Signet Jewelers</t>
  </si>
  <si>
    <t>Hamilton, Bermuda</t>
  </si>
  <si>
    <t>Simon Property Group Inc</t>
  </si>
  <si>
    <t>Skyworks Solutions</t>
  </si>
  <si>
    <t>Woburn, Massachusetts</t>
  </si>
  <si>
    <t>SL Green Realty</t>
  </si>
  <si>
    <t>Office REITs</t>
  </si>
  <si>
    <t>Snap-On Inc.</t>
  </si>
  <si>
    <t>Household Appliances</t>
  </si>
  <si>
    <t>Kenosha, Wisconsin</t>
  </si>
  <si>
    <t>Southern Co.</t>
  </si>
  <si>
    <t>Southwest Airlines</t>
  </si>
  <si>
    <t>Southwestern Energy</t>
  </si>
  <si>
    <t>Houston, Texas[6]</t>
  </si>
  <si>
    <t>Spectra Energy Corp.</t>
  </si>
  <si>
    <t>Stanley Black &amp; Decker</t>
  </si>
  <si>
    <t>New Britain, Connecticut</t>
  </si>
  <si>
    <t>Staples Inc.</t>
  </si>
  <si>
    <t>Framingham, Massachusetts</t>
  </si>
  <si>
    <t>Starbucks Corp.</t>
  </si>
  <si>
    <t>State Street Corp.</t>
  </si>
  <si>
    <t>Stericycle Inc</t>
  </si>
  <si>
    <t>Stryker Corp.</t>
  </si>
  <si>
    <t>Kalamazoo, Michigan</t>
  </si>
  <si>
    <t>SunTrust Banks</t>
  </si>
  <si>
    <t>Symantec Corp.</t>
  </si>
  <si>
    <t>Synchrony Financial</t>
  </si>
  <si>
    <t>Sysco Corp.</t>
  </si>
  <si>
    <t>Food Distributors</t>
  </si>
  <si>
    <t>TROW</t>
  </si>
  <si>
    <t>T. Rowe Price Group</t>
  </si>
  <si>
    <t>Baltimore, Maryland</t>
  </si>
  <si>
    <t>Target Corp.</t>
  </si>
  <si>
    <t>TE Connectivity Ltd.</t>
  </si>
  <si>
    <t>Electronic Manufacturing Services</t>
  </si>
  <si>
    <t>Tegna, Inc.</t>
  </si>
  <si>
    <t>McLean, Virginia</t>
  </si>
  <si>
    <t>Teradata Corp.</t>
  </si>
  <si>
    <t>Miamisburg, Ohio</t>
  </si>
  <si>
    <t>Tesoro Petroleum Co.</t>
  </si>
  <si>
    <t>San Antonio, Texas</t>
  </si>
  <si>
    <t>Texas Instruments</t>
  </si>
  <si>
    <t>Textron Inc.</t>
  </si>
  <si>
    <t>The Bank of New York Mellon Corp.</t>
  </si>
  <si>
    <t>The Clorox Company</t>
  </si>
  <si>
    <t>Oakland, California</t>
  </si>
  <si>
    <t>The Cooper Companies</t>
  </si>
  <si>
    <t>The Hershey Company</t>
  </si>
  <si>
    <t>Hershey, Pennsylvania</t>
  </si>
  <si>
    <t>The Mosaic Company</t>
  </si>
  <si>
    <t>Plymouth, Minnesota</t>
  </si>
  <si>
    <t>The Travelers Companies Inc.</t>
  </si>
  <si>
    <t>The Walt Disney Company</t>
  </si>
  <si>
    <t>Burbank, California</t>
  </si>
  <si>
    <t>Thermo Fisher Scientific</t>
  </si>
  <si>
    <t>Tiffany &amp; Co.</t>
  </si>
  <si>
    <t>TWX</t>
  </si>
  <si>
    <t>Time Warner Inc.</t>
  </si>
  <si>
    <t>TJX Companies Inc.</t>
  </si>
  <si>
    <t>Torchmark Corp.</t>
  </si>
  <si>
    <t>McKinney, Texas</t>
  </si>
  <si>
    <t>Total System Services</t>
  </si>
  <si>
    <t>Tractor Supply Company</t>
  </si>
  <si>
    <t>Specialty Retail</t>
  </si>
  <si>
    <t>Brentwood, Tennessee</t>
  </si>
  <si>
    <t>TransDigm Group</t>
  </si>
  <si>
    <t>RIG</t>
  </si>
  <si>
    <t>Transocean</t>
  </si>
  <si>
    <t>Vernier, Switzerland</t>
  </si>
  <si>
    <t>TripAdvisor</t>
  </si>
  <si>
    <t>Newton, Massachusetts</t>
  </si>
  <si>
    <t>FOXA</t>
  </si>
  <si>
    <t>Twenty-First Century Fox Class A</t>
  </si>
  <si>
    <t>FOX</t>
  </si>
  <si>
    <t>Twenty-First Century Fox Class B</t>
  </si>
  <si>
    <t>Tyson Foods</t>
  </si>
  <si>
    <t>Springdale, Arkansas</t>
  </si>
  <si>
    <t>U.S. Bancorp</t>
  </si>
  <si>
    <t>UDR Inc</t>
  </si>
  <si>
    <t>Highlands Ranch, Colorado</t>
  </si>
  <si>
    <t>Ulta Salon Cosmetics &amp; Fragrance Inc</t>
  </si>
  <si>
    <t>Bolingbrook, Illinois</t>
  </si>
  <si>
    <t>Under Armour</t>
  </si>
  <si>
    <t>Union Pacific</t>
  </si>
  <si>
    <t>United Continental Holdings</t>
  </si>
  <si>
    <t>United Health Group Inc.</t>
  </si>
  <si>
    <t>Minnetonka, Minnesota</t>
  </si>
  <si>
    <t>United Parcel Service</t>
  </si>
  <si>
    <t>URI</t>
  </si>
  <si>
    <t>United Rentals, Inc.</t>
  </si>
  <si>
    <t>Trading Companies &amp; Distributors</t>
  </si>
  <si>
    <t>United Technologies</t>
  </si>
  <si>
    <t>Universal Health Services, Inc.</t>
  </si>
  <si>
    <t>King of Prussia, Pennsylvania</t>
  </si>
  <si>
    <t>Unum Group</t>
  </si>
  <si>
    <t>Chattanooga, Tennessee</t>
  </si>
  <si>
    <t>Urban Outfitters</t>
  </si>
  <si>
    <t>V.F. Corp.</t>
  </si>
  <si>
    <t>Valero Energy</t>
  </si>
  <si>
    <t>Varian Medical Systems</t>
  </si>
  <si>
    <t>Ventas Inc</t>
  </si>
  <si>
    <t>Verisign Inc.</t>
  </si>
  <si>
    <t>Dulles, Virginia</t>
  </si>
  <si>
    <t>Verisk Analytics</t>
  </si>
  <si>
    <t>Jersey City, New Jersey</t>
  </si>
  <si>
    <t>Verizon Communications</t>
  </si>
  <si>
    <t>Vertex Pharmaceuticals Inc</t>
  </si>
  <si>
    <t>Viacom Inc.</t>
  </si>
  <si>
    <t>Visa Inc.</t>
  </si>
  <si>
    <t>Vornado Realty Trust</t>
  </si>
  <si>
    <t>Vulcan Materials</t>
  </si>
  <si>
    <t>Wal-Mart Stores</t>
  </si>
  <si>
    <t>Bentonville, Arkansas</t>
  </si>
  <si>
    <t>WBA</t>
  </si>
  <si>
    <t>Walgreens Boots Alliance</t>
  </si>
  <si>
    <t>Waste Management Inc.</t>
  </si>
  <si>
    <t>Environmental Services</t>
  </si>
  <si>
    <t>Waters Corporation</t>
  </si>
  <si>
    <t>Milford, Massachusetts</t>
  </si>
  <si>
    <t>Wec Energy Group Inc</t>
  </si>
  <si>
    <t>Wells Fargo</t>
  </si>
  <si>
    <t>Welltower Inc.</t>
  </si>
  <si>
    <t>Toledo, Ohio</t>
  </si>
  <si>
    <t>Western Digital</t>
  </si>
  <si>
    <t>Western Union Co</t>
  </si>
  <si>
    <t>Englewood, Colorado</t>
  </si>
  <si>
    <t>WestRock Company</t>
  </si>
  <si>
    <t>Weyerhaeuser Corp.</t>
  </si>
  <si>
    <t>Federal Way, Washington</t>
  </si>
  <si>
    <t>Whirlpool Corp.</t>
  </si>
  <si>
    <t>Benton Harbor, Michigan</t>
  </si>
  <si>
    <t>Whole Foods Market</t>
  </si>
  <si>
    <t>Austin, Texas</t>
  </si>
  <si>
    <t>Williams Cos.</t>
  </si>
  <si>
    <t>Willis Towers Watson</t>
  </si>
  <si>
    <t>Wyndham Worldwide</t>
  </si>
  <si>
    <t>Parsippany, New Jersey</t>
  </si>
  <si>
    <t>Wynn Resorts Ltd</t>
  </si>
  <si>
    <t>Casinos &amp; Gaming</t>
  </si>
  <si>
    <t>Las Vegas, Nevada</t>
  </si>
  <si>
    <t>Xcel Energy Inc</t>
  </si>
  <si>
    <t>Xerox Corp.</t>
  </si>
  <si>
    <t>Xilinx Inc</t>
  </si>
  <si>
    <t>XL Capital</t>
  </si>
  <si>
    <t>Xylem Inc.</t>
  </si>
  <si>
    <t>White Plains, New York</t>
  </si>
  <si>
    <t>Yahoo Inc.</t>
  </si>
  <si>
    <t>Yum! Brands Inc</t>
  </si>
  <si>
    <t>Zimmer Biomet Holdings</t>
  </si>
  <si>
    <t>Warsaw, Indiana</t>
  </si>
  <si>
    <t>Zions Bancorp</t>
  </si>
  <si>
    <t>Salt Lake City, Utah</t>
  </si>
  <si>
    <t>Zoetis</t>
  </si>
  <si>
    <t>Florham Park, New Jersey</t>
  </si>
  <si>
    <t>Gross Margin 
[1-(Cost of Revenue/Total Revenue)]</t>
  </si>
  <si>
    <t>Operating Margin
[Operating Income/Total Revenue]</t>
  </si>
  <si>
    <t>Operating margin</t>
  </si>
  <si>
    <t>Gross margin</t>
  </si>
  <si>
    <t>Derived Operating Income</t>
  </si>
  <si>
    <t>Total Operating Expenses
[SUM(SGAs, R&amp;D, Other Oper items)</t>
  </si>
  <si>
    <t>Mean</t>
  </si>
  <si>
    <t>Median</t>
  </si>
  <si>
    <t>Standard Deviation</t>
  </si>
  <si>
    <t>Cost of Goods Sold</t>
  </si>
  <si>
    <t>Standard Error</t>
  </si>
  <si>
    <t>Mode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</si>
  <si>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</si>
  <si>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</si>
  <si>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</si>
  <si>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</si>
  <si>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</si>
  <si>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</si>
  <si>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</si>
  <si>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</si>
  <si>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1000000000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</si>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</sst>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  <numFmt numFmtId="166" formatCode="0.0%"/>
    <numFmt numFmtId="167" formatCode="&quot;$&quot;#,##0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333FF"/>
      <name val="Calibri"/>
      <family val="2"/>
      <scheme val="minor"/>
    </font>
    <font>
      <i/>
      <sz val="11"/>
      <color rgb="FF3333FF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9"/>
      <name val="Calibri"/>
      <family val="3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64" fontId="0" fillId="0" borderId="0" xfId="1" applyFont="1"/>
    <xf numFmtId="165" fontId="0" fillId="0" borderId="0" xfId="1" applyNumberFormat="1" applyFont="1"/>
    <xf numFmtId="0" fontId="16" fillId="0" borderId="0" xfId="0" applyFont="1"/>
    <xf numFmtId="0" fontId="0" fillId="0" borderId="0" xfId="0" applyFont="1"/>
    <xf numFmtId="0" fontId="16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6" fillId="0" borderId="10" xfId="0" applyFont="1" applyBorder="1"/>
    <xf numFmtId="0" fontId="0" fillId="0" borderId="10" xfId="0" applyBorder="1"/>
    <xf numFmtId="0" fontId="0" fillId="33" borderId="0" xfId="0" applyFill="1" applyBorder="1"/>
    <xf numFmtId="0" fontId="18" fillId="0" borderId="0" xfId="0" applyFont="1"/>
    <xf numFmtId="0" fontId="0" fillId="0" borderId="0" xfId="0" applyFill="1"/>
    <xf numFmtId="0" fontId="0" fillId="0" borderId="0" xfId="0" applyFill="1" applyBorder="1"/>
    <xf numFmtId="0" fontId="0" fillId="0" borderId="10" xfId="0" applyFill="1" applyBorder="1"/>
    <xf numFmtId="166" fontId="18" fillId="0" borderId="0" xfId="0" applyNumberFormat="1" applyFont="1" applyFill="1"/>
    <xf numFmtId="166" fontId="18" fillId="0" borderId="0" xfId="2" applyNumberFormat="1" applyFont="1" applyFill="1"/>
    <xf numFmtId="166" fontId="0" fillId="0" borderId="10" xfId="0" applyNumberFormat="1" applyFill="1" applyBorder="1"/>
    <xf numFmtId="0" fontId="0" fillId="0" borderId="0" xfId="0" applyFont="1" applyAlignment="1">
      <alignment horizontal="left" indent="1"/>
    </xf>
    <xf numFmtId="166" fontId="18" fillId="0" borderId="10" xfId="2" applyNumberFormat="1" applyFont="1" applyFill="1" applyBorder="1"/>
    <xf numFmtId="166" fontId="18" fillId="0" borderId="10" xfId="0" applyNumberFormat="1" applyFont="1" applyFill="1" applyBorder="1"/>
    <xf numFmtId="2" fontId="20" fillId="0" borderId="0" xfId="0" applyNumberFormat="1" applyFont="1" applyFill="1"/>
    <xf numFmtId="2" fontId="21" fillId="0" borderId="0" xfId="0" applyNumberFormat="1" applyFont="1" applyFill="1"/>
    <xf numFmtId="0" fontId="16" fillId="33" borderId="0" xfId="0" applyFont="1" applyFill="1" applyBorder="1"/>
    <xf numFmtId="0" fontId="16" fillId="33" borderId="0" xfId="0" applyFont="1" applyFill="1"/>
    <xf numFmtId="165" fontId="1" fillId="0" borderId="0" xfId="1" applyNumberFormat="1" applyFont="1" applyBorder="1" applyAlignment="1"/>
    <xf numFmtId="165" fontId="19" fillId="0" borderId="0" xfId="1" applyNumberFormat="1" applyFont="1" applyBorder="1" applyAlignment="1"/>
    <xf numFmtId="0" fontId="16" fillId="0" borderId="13" xfId="0" applyFont="1" applyBorder="1" applyAlignment="1">
      <alignment horizontal="center"/>
    </xf>
    <xf numFmtId="0" fontId="0" fillId="34" borderId="0" xfId="0" applyFill="1"/>
    <xf numFmtId="9" fontId="0" fillId="34" borderId="0" xfId="2" applyFont="1" applyFill="1"/>
    <xf numFmtId="166" fontId="0" fillId="34" borderId="0" xfId="0" quotePrefix="1" applyNumberFormat="1" applyFill="1"/>
    <xf numFmtId="2" fontId="0" fillId="34" borderId="0" xfId="0" applyNumberFormat="1" applyFill="1"/>
    <xf numFmtId="0" fontId="0" fillId="35" borderId="11" xfId="0" applyFont="1" applyFill="1" applyBorder="1" applyAlignment="1"/>
    <xf numFmtId="0" fontId="0" fillId="35" borderId="11" xfId="0" applyFill="1" applyBorder="1"/>
    <xf numFmtId="0" fontId="0" fillId="0" borderId="0" xfId="0" applyBorder="1"/>
    <xf numFmtId="0" fontId="22" fillId="0" borderId="0" xfId="0" applyFont="1" applyAlignment="1">
      <alignment horizontal="left" indent="1"/>
    </xf>
    <xf numFmtId="0" fontId="0" fillId="0" borderId="0" xfId="0" applyFont="1" applyFill="1" applyBorder="1" applyAlignment="1"/>
    <xf numFmtId="0" fontId="16" fillId="33" borderId="0" xfId="0" applyFont="1" applyFill="1" applyBorder="1" applyAlignment="1"/>
    <xf numFmtId="0" fontId="16" fillId="33" borderId="0" xfId="0" applyFont="1" applyFill="1" applyAlignment="1"/>
    <xf numFmtId="0" fontId="0" fillId="0" borderId="0" xfId="0" applyFill="1" applyAlignment="1">
      <alignment horizontal="center"/>
    </xf>
    <xf numFmtId="2" fontId="21" fillId="0" borderId="0" xfId="2" applyNumberFormat="1" applyFont="1" applyFill="1"/>
    <xf numFmtId="2" fontId="23" fillId="0" borderId="0" xfId="0" applyNumberFormat="1" applyFont="1" applyFill="1"/>
    <xf numFmtId="0" fontId="16" fillId="0" borderId="0" xfId="0" applyFont="1" applyFill="1" applyBorder="1" applyAlignment="1">
      <alignment horizontal="center"/>
    </xf>
    <xf numFmtId="165" fontId="0" fillId="0" borderId="0" xfId="1" applyNumberFormat="1" applyFont="1" applyFill="1" applyBorder="1"/>
    <xf numFmtId="0" fontId="0" fillId="0" borderId="0" xfId="0" applyNumberFormat="1"/>
    <xf numFmtId="0" fontId="16" fillId="0" borderId="13" xfId="0" applyFont="1" applyBorder="1" applyAlignment="1">
      <alignment horizontal="center"/>
    </xf>
    <xf numFmtId="2" fontId="0" fillId="0" borderId="0" xfId="0" applyNumberFormat="1"/>
    <xf numFmtId="2" fontId="0" fillId="36" borderId="0" xfId="0" applyNumberFormat="1" applyFill="1" applyAlignment="1">
      <alignment wrapText="1"/>
    </xf>
    <xf numFmtId="165" fontId="0" fillId="36" borderId="0" xfId="1" applyNumberFormat="1" applyFont="1" applyFill="1"/>
    <xf numFmtId="14" fontId="0" fillId="0" borderId="0" xfId="0" applyNumberFormat="1" applyFill="1"/>
    <xf numFmtId="165" fontId="0" fillId="0" borderId="0" xfId="1" applyNumberFormat="1" applyFont="1" applyFill="1"/>
    <xf numFmtId="2" fontId="0" fillId="0" borderId="0" xfId="0" applyNumberFormat="1" applyFill="1"/>
    <xf numFmtId="165" fontId="0" fillId="36" borderId="0" xfId="1" applyNumberFormat="1" applyFont="1" applyFill="1" applyAlignment="1">
      <alignment wrapText="1"/>
    </xf>
    <xf numFmtId="2" fontId="18" fillId="0" borderId="0" xfId="2" applyNumberFormat="1" applyFont="1" applyFill="1"/>
    <xf numFmtId="2" fontId="18" fillId="0" borderId="0" xfId="0" applyNumberFormat="1" applyFont="1" applyFill="1"/>
    <xf numFmtId="165" fontId="0" fillId="37" borderId="0" xfId="1" applyNumberFormat="1" applyFont="1" applyFill="1" applyBorder="1"/>
    <xf numFmtId="164" fontId="0" fillId="37" borderId="0" xfId="0" applyNumberFormat="1" applyFill="1" applyBorder="1"/>
    <xf numFmtId="164" fontId="0" fillId="37" borderId="0" xfId="1" applyNumberFormat="1" applyFont="1" applyFill="1" applyBorder="1"/>
    <xf numFmtId="0" fontId="16" fillId="38" borderId="0" xfId="0" applyFont="1" applyFill="1" applyBorder="1"/>
    <xf numFmtId="0" fontId="0" fillId="38" borderId="0" xfId="0" applyFill="1" applyBorder="1"/>
    <xf numFmtId="167" fontId="19" fillId="38" borderId="0" xfId="1" applyNumberFormat="1" applyFont="1" applyFill="1" applyBorder="1" applyAlignment="1"/>
    <xf numFmtId="165" fontId="1" fillId="38" borderId="0" xfId="1" applyNumberFormat="1" applyFont="1" applyFill="1" applyBorder="1" applyAlignment="1"/>
    <xf numFmtId="0" fontId="18" fillId="0" borderId="14" xfId="0" applyFont="1" applyFill="1" applyBorder="1" applyAlignment="1">
      <alignment horizontal="centerContinuous"/>
    </xf>
    <xf numFmtId="0" fontId="0" fillId="0" borderId="0" xfId="0" applyFill="1" applyBorder="1" applyAlignment="1"/>
    <xf numFmtId="164" fontId="0" fillId="0" borderId="0" xfId="1" applyFont="1" applyFill="1" applyBorder="1" applyAlignment="1"/>
    <xf numFmtId="0" fontId="0" fillId="0" borderId="15" xfId="0" applyFill="1" applyBorder="1" applyAlignment="1"/>
    <xf numFmtId="0" fontId="18" fillId="0" borderId="14" xfId="0" applyFont="1" applyFill="1" applyBorder="1" applyAlignment="1">
      <alignment horizontal="center"/>
    </xf>
    <xf numFmtId="3" fontId="0" fillId="0" borderId="0" xfId="0" applyNumberFormat="1" applyFill="1" applyBorder="1" applyAlignment="1"/>
    <xf numFmtId="0" fontId="16" fillId="0" borderId="13" xfId="0" applyFont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</cellXfs>
  <cellStyles count="44">
    <cellStyle name="20% - 强调文字颜色 1" xfId="21" builtinId="30" customBuiltin="1"/>
    <cellStyle name="20% - 强调文字颜色 2" xfId="25" builtinId="34" customBuiltin="1"/>
    <cellStyle name="20% - 强调文字颜色 3" xfId="29" builtinId="38" customBuiltin="1"/>
    <cellStyle name="20% - 强调文字颜色 4" xfId="33" builtinId="42" customBuiltin="1"/>
    <cellStyle name="20% - 强调文字颜色 5" xfId="37" builtinId="46" customBuiltin="1"/>
    <cellStyle name="20% - 强调文字颜色 6" xfId="41" builtinId="50" customBuiltin="1"/>
    <cellStyle name="40% - 强调文字颜色 1" xfId="22" builtinId="31" customBuiltin="1"/>
    <cellStyle name="40% - 强调文字颜色 2" xfId="26" builtinId="35" customBuiltin="1"/>
    <cellStyle name="40% - 强调文字颜色 3" xfId="30" builtinId="39" customBuiltin="1"/>
    <cellStyle name="40% - 强调文字颜色 4" xfId="34" builtinId="43" customBuiltin="1"/>
    <cellStyle name="40% - 强调文字颜色 5" xfId="38" builtinId="47" customBuiltin="1"/>
    <cellStyle name="40% - 强调文字颜色 6" xfId="42" builtinId="51" customBuiltin="1"/>
    <cellStyle name="60% - 强调文字颜色 1" xfId="23" builtinId="32" customBuiltin="1"/>
    <cellStyle name="60% - 强调文字颜色 2" xfId="27" builtinId="36" customBuiltin="1"/>
    <cellStyle name="60% - 强调文字颜色 3" xfId="31" builtinId="40" customBuiltin="1"/>
    <cellStyle name="60% - 强调文字颜色 4" xfId="35" builtinId="44" customBuiltin="1"/>
    <cellStyle name="60% - 强调文字颜色 5" xfId="39" builtinId="48" customBuiltin="1"/>
    <cellStyle name="60% - 强调文字颜色 6" xfId="43" builtinId="52" customBuiltin="1"/>
    <cellStyle name="百分比" xfId="2" builtinId="5"/>
    <cellStyle name="标题" xfId="3" builtinId="15" customBuiltin="1"/>
    <cellStyle name="标题 1" xfId="4" builtinId="16" customBuiltin="1"/>
    <cellStyle name="标题 2" xfId="5" builtinId="17" customBuiltin="1"/>
    <cellStyle name="标题 3" xfId="6" builtinId="18" customBuiltin="1"/>
    <cellStyle name="标题 4" xfId="7" builtinId="19" customBuiltin="1"/>
    <cellStyle name="差" xfId="9" builtinId="27" customBuiltin="1"/>
    <cellStyle name="常规" xfId="0" builtinId="0"/>
    <cellStyle name="好" xfId="8" builtinId="26" customBuiltin="1"/>
    <cellStyle name="汇总" xfId="19" builtinId="25" customBuiltin="1"/>
    <cellStyle name="货币" xfId="1" builtinId="4"/>
    <cellStyle name="计算" xfId="13" builtinId="22" customBuiltin="1"/>
    <cellStyle name="检查单元格" xfId="15" builtinId="23" customBuiltin="1"/>
    <cellStyle name="解释性文本" xfId="18" builtinId="53" customBuiltin="1"/>
    <cellStyle name="警告文本" xfId="16" builtinId="11" customBuiltin="1"/>
    <cellStyle name="链接单元格" xfId="14" builtinId="24" customBuiltin="1"/>
    <cellStyle name="强调文字颜色 1" xfId="20" builtinId="29" customBuiltin="1"/>
    <cellStyle name="强调文字颜色 2" xfId="24" builtinId="33" customBuiltin="1"/>
    <cellStyle name="强调文字颜色 3" xfId="28" builtinId="37" customBuiltin="1"/>
    <cellStyle name="强调文字颜色 4" xfId="32" builtinId="41" customBuiltin="1"/>
    <cellStyle name="强调文字颜色 5" xfId="36" builtinId="45" customBuiltin="1"/>
    <cellStyle name="强调文字颜色 6" xfId="40" builtinId="49" customBuiltin="1"/>
    <cellStyle name="适中" xfId="10" builtinId="28" customBuiltin="1"/>
    <cellStyle name="输出" xfId="12" builtinId="21" customBuiltin="1"/>
    <cellStyle name="输入" xfId="11" builtinId="20" customBuiltin="1"/>
    <cellStyle name="注释" xfId="17" builtinId="10" customBuiltin="1"/>
  </cellStyles>
  <dxfs count="0"/>
  <tableStyles count="0" defaultTableStyle="TableStyleMedium2" defaultPivotStyle="PivotStyleLight16"/>
  <colors>
    <mruColors>
      <color rgb="FF3333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 b="1" i="0" baseline="0">
                <a:effectLst/>
              </a:rPr>
              <a:t>R&amp;D  Expenses for Healthcare Sector </a:t>
            </a:r>
            <a:endParaRPr lang="en-US" sz="1800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[1]HistogramHealthcare!$A$2:$A$9</c:f>
              <c:numCache>
                <c:formatCode>General</c:formatCode>
                <c:ptCount val="8"/>
                <c:pt idx="0">
                  <c:v>2000000000</c:v>
                </c:pt>
                <c:pt idx="1">
                  <c:v>3000000000</c:v>
                </c:pt>
                <c:pt idx="2">
                  <c:v>4000000000</c:v>
                </c:pt>
                <c:pt idx="3">
                  <c:v>5000000000</c:v>
                </c:pt>
                <c:pt idx="4">
                  <c:v>6000000000</c:v>
                </c:pt>
                <c:pt idx="5">
                  <c:v>7000000000</c:v>
                </c:pt>
                <c:pt idx="6">
                  <c:v>8000000000</c:v>
                </c:pt>
                <c:pt idx="7">
                  <c:v>9000000000</c:v>
                </c:pt>
              </c:numCache>
            </c:numRef>
          </c:cat>
          <c:val>
            <c:numRef>
              <c:f>[1]HistogramHealthcare!$B$2:$B$9</c:f>
              <c:numCache>
                <c:formatCode>General</c:formatCode>
                <c:ptCount val="8"/>
                <c:pt idx="0">
                  <c:v>41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0FB-42CB-9A2F-323A5CC8F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536896"/>
        <c:axId val="199639616"/>
      </c:barChart>
      <c:catAx>
        <c:axId val="20353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Expenses in $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639616"/>
        <c:crosses val="autoZero"/>
        <c:auto val="1"/>
        <c:lblAlgn val="ctr"/>
        <c:lblOffset val="100"/>
        <c:noMultiLvlLbl val="0"/>
      </c:catAx>
      <c:valAx>
        <c:axId val="199639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536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/>
              <a:t>R&amp;D</a:t>
            </a:r>
            <a:r>
              <a:rPr lang="en-US" baseline="0"/>
              <a:t>  Expenses for IT Sector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[1]HistogramIT!$A$2:$A$11</c:f>
              <c:numCache>
                <c:formatCode>General</c:formatCode>
                <c:ptCount val="10"/>
                <c:pt idx="0">
                  <c:v>2000000000</c:v>
                </c:pt>
                <c:pt idx="1">
                  <c:v>3000000000</c:v>
                </c:pt>
                <c:pt idx="2">
                  <c:v>4000000000</c:v>
                </c:pt>
                <c:pt idx="3">
                  <c:v>5000000000</c:v>
                </c:pt>
                <c:pt idx="4">
                  <c:v>6000000000</c:v>
                </c:pt>
                <c:pt idx="5">
                  <c:v>7000000000</c:v>
                </c:pt>
                <c:pt idx="6">
                  <c:v>8000000000</c:v>
                </c:pt>
                <c:pt idx="7">
                  <c:v>9000000000</c:v>
                </c:pt>
                <c:pt idx="8">
                  <c:v>10000000000</c:v>
                </c:pt>
                <c:pt idx="9">
                  <c:v>11000000000</c:v>
                </c:pt>
              </c:numCache>
            </c:numRef>
          </c:cat>
          <c:val>
            <c:numRef>
              <c:f>[1]HistogramIT!$B$2:$B$11</c:f>
              <c:numCache>
                <c:formatCode>General</c:formatCode>
                <c:ptCount val="10"/>
                <c:pt idx="0">
                  <c:v>51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30-4758-97EC-268D60B66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578368"/>
        <c:axId val="199641344"/>
      </c:barChart>
      <c:catAx>
        <c:axId val="20357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Expenses in $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641344"/>
        <c:crosses val="autoZero"/>
        <c:auto val="1"/>
        <c:lblAlgn val="ctr"/>
        <c:lblOffset val="100"/>
        <c:noMultiLvlLbl val="0"/>
      </c:catAx>
      <c:valAx>
        <c:axId val="1996413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57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/>
              <a:t>R&amp;D</a:t>
            </a:r>
            <a:r>
              <a:rPr lang="en-US" baseline="0"/>
              <a:t>  Expenses for IT Sector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[1]HistogramIT!$A$2:$A$11</c:f>
              <c:numCache>
                <c:formatCode>General</c:formatCode>
                <c:ptCount val="10"/>
                <c:pt idx="0">
                  <c:v>2000000000</c:v>
                </c:pt>
                <c:pt idx="1">
                  <c:v>3000000000</c:v>
                </c:pt>
                <c:pt idx="2">
                  <c:v>4000000000</c:v>
                </c:pt>
                <c:pt idx="3">
                  <c:v>5000000000</c:v>
                </c:pt>
                <c:pt idx="4">
                  <c:v>6000000000</c:v>
                </c:pt>
                <c:pt idx="5">
                  <c:v>7000000000</c:v>
                </c:pt>
                <c:pt idx="6">
                  <c:v>8000000000</c:v>
                </c:pt>
                <c:pt idx="7">
                  <c:v>9000000000</c:v>
                </c:pt>
                <c:pt idx="8">
                  <c:v>10000000000</c:v>
                </c:pt>
                <c:pt idx="9">
                  <c:v>11000000000</c:v>
                </c:pt>
              </c:numCache>
            </c:numRef>
          </c:cat>
          <c:val>
            <c:numRef>
              <c:f>[1]HistogramIT!$B$2:$B$11</c:f>
              <c:numCache>
                <c:formatCode>General</c:formatCode>
                <c:ptCount val="10"/>
                <c:pt idx="0">
                  <c:v>51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EF-40A0-9F43-BC1763B6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936256"/>
        <c:axId val="199643072"/>
      </c:barChart>
      <c:catAx>
        <c:axId val="20393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R&amp;D Expenses in $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9643072"/>
        <c:crosses val="autoZero"/>
        <c:auto val="1"/>
        <c:lblAlgn val="ctr"/>
        <c:lblOffset val="100"/>
        <c:noMultiLvlLbl val="0"/>
      </c:catAx>
      <c:valAx>
        <c:axId val="199643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936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2</xdr:row>
      <xdr:rowOff>6350</xdr:rowOff>
    </xdr:from>
    <xdr:to>
      <xdr:col>12</xdr:col>
      <xdr:colOff>279400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177800</xdr:rowOff>
    </xdr:from>
    <xdr:to>
      <xdr:col>13</xdr:col>
      <xdr:colOff>76200</xdr:colOff>
      <xdr:row>19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0</xdr:row>
      <xdr:rowOff>177800</xdr:rowOff>
    </xdr:from>
    <xdr:to>
      <xdr:col>13</xdr:col>
      <xdr:colOff>76200</xdr:colOff>
      <xdr:row>19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chi%20Bhanot/Documents/BAND%20relaunch/Project/Final%20dataset%20for%20BAND%20project/FinalSlide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istogram_Final SlideExample"/>
      <sheetName val="Sheet2"/>
      <sheetName val="Sheet9"/>
      <sheetName val="DescriptiveR&amp;D_Healthcare"/>
      <sheetName val="DescriptiveR&amp;D_IT"/>
      <sheetName val="HistogramHealthcare"/>
      <sheetName val="HistogramIT"/>
      <sheetName val="Healthcare"/>
      <sheetName val="IT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>
            <v>2000000000</v>
          </cell>
          <cell r="B2">
            <v>41</v>
          </cell>
        </row>
        <row r="3">
          <cell r="A3">
            <v>3000000000</v>
          </cell>
          <cell r="B3">
            <v>2</v>
          </cell>
        </row>
        <row r="4">
          <cell r="A4">
            <v>4000000000</v>
          </cell>
          <cell r="B4">
            <v>1</v>
          </cell>
        </row>
        <row r="5">
          <cell r="A5">
            <v>5000000000</v>
          </cell>
          <cell r="B5">
            <v>1</v>
          </cell>
        </row>
        <row r="6">
          <cell r="A6">
            <v>6000000000</v>
          </cell>
          <cell r="B6">
            <v>1</v>
          </cell>
        </row>
        <row r="7">
          <cell r="A7">
            <v>7000000000</v>
          </cell>
          <cell r="B7">
            <v>0</v>
          </cell>
        </row>
        <row r="8">
          <cell r="A8">
            <v>8000000000</v>
          </cell>
          <cell r="B8">
            <v>1</v>
          </cell>
        </row>
        <row r="9">
          <cell r="A9">
            <v>9000000000</v>
          </cell>
          <cell r="B9">
            <v>1</v>
          </cell>
        </row>
      </sheetData>
      <sheetData sheetId="7">
        <row r="2">
          <cell r="A2">
            <v>2000000000</v>
          </cell>
          <cell r="B2">
            <v>51</v>
          </cell>
        </row>
        <row r="3">
          <cell r="A3">
            <v>3000000000</v>
          </cell>
          <cell r="B3">
            <v>1</v>
          </cell>
        </row>
        <row r="4">
          <cell r="A4">
            <v>4000000000</v>
          </cell>
          <cell r="B4">
            <v>1</v>
          </cell>
        </row>
        <row r="5">
          <cell r="A5">
            <v>5000000000</v>
          </cell>
          <cell r="B5">
            <v>2</v>
          </cell>
        </row>
        <row r="6">
          <cell r="A6">
            <v>6000000000</v>
          </cell>
          <cell r="B6">
            <v>2</v>
          </cell>
        </row>
        <row r="7">
          <cell r="A7">
            <v>7000000000</v>
          </cell>
          <cell r="B7">
            <v>0</v>
          </cell>
        </row>
        <row r="8">
          <cell r="A8">
            <v>8000000000</v>
          </cell>
          <cell r="B8">
            <v>0</v>
          </cell>
        </row>
        <row r="9">
          <cell r="A9">
            <v>9000000000</v>
          </cell>
          <cell r="B9">
            <v>0</v>
          </cell>
        </row>
        <row r="10">
          <cell r="A10">
            <v>10000000000</v>
          </cell>
          <cell r="B10">
            <v>0</v>
          </cell>
        </row>
        <row r="11">
          <cell r="A11">
            <v>11000000000</v>
          </cell>
          <cell r="B11">
            <v>2</v>
          </cell>
        </row>
      </sheetData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375.317078472224" createdVersion="5" refreshedVersion="5" minRefreshableVersion="3" recordCount="1781">
  <cacheSource type="worksheet">
    <worksheetSource ref="B1:B1782" sheet="Data"/>
  </cacheSource>
  <cacheFields count="1">
    <cacheField name="Ticker Symbol" numFmtId="0">
      <sharedItems count="448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JG"/>
        <s v="AKAM"/>
        <s v="ALB"/>
        <s v="ALK"/>
        <s v="ALL"/>
        <s v="ALLE"/>
        <s v="ALXN"/>
        <s v="AMAT"/>
        <s v="AME"/>
        <s v="AMG"/>
        <s v="AMGN"/>
        <s v="AMP"/>
        <s v="AMT"/>
        <s v="AMZN"/>
        <s v="AN"/>
        <s v="ANTM"/>
        <s v="AON"/>
        <s v="APA"/>
        <s v="APC"/>
        <s v="APD"/>
        <s v="APH"/>
        <s v="ARNC"/>
        <s v="ATVI"/>
        <s v="AVB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K"/>
        <s v="BLL"/>
        <s v="BMY"/>
        <s v="BSX"/>
        <s v="BWA"/>
        <s v="BXP"/>
        <s v="C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E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AVI"/>
        <s v="NBL"/>
        <s v="NDAQ"/>
        <s v="NEE"/>
        <s v="NEM"/>
        <s v="NFLX"/>
        <s v="NFX"/>
        <s v="NKE"/>
        <s v="NLSN"/>
        <s v="NOV"/>
        <s v="NSC"/>
        <s v="NTAP"/>
        <s v="NTRS"/>
        <s v="NUE"/>
        <s v="NVDA"/>
        <s v="NWL"/>
        <s v="NWS"/>
        <s v="NWSA"/>
        <s v="O"/>
        <s v="OKE"/>
        <s v="OMC"/>
        <s v="ORLY"/>
        <s v="OXY"/>
        <s v="PAYX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PYPL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CHW"/>
        <s v="SE"/>
        <s v="SEE"/>
        <s v="SHW"/>
        <s v="SIG"/>
        <s v="SJM"/>
        <s v="SLG"/>
        <s v="SNA"/>
        <s v="SNI"/>
        <s v="SO"/>
        <s v="SPG"/>
        <s v="SPGI"/>
        <s v="SPLS"/>
        <s v="SRCL"/>
        <s v="SRE"/>
        <s v="STI"/>
        <s v="STT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HS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LTW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1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  <r>
    <x v="430"/>
  </r>
  <r>
    <x v="430"/>
  </r>
  <r>
    <x v="431"/>
  </r>
  <r>
    <x v="431"/>
  </r>
  <r>
    <x v="431"/>
  </r>
  <r>
    <x v="431"/>
  </r>
  <r>
    <x v="432"/>
  </r>
  <r>
    <x v="432"/>
  </r>
  <r>
    <x v="432"/>
  </r>
  <r>
    <x v="432"/>
  </r>
  <r>
    <x v="433"/>
  </r>
  <r>
    <x v="433"/>
  </r>
  <r>
    <x v="433"/>
  </r>
  <r>
    <x v="433"/>
  </r>
  <r>
    <x v="434"/>
  </r>
  <r>
    <x v="434"/>
  </r>
  <r>
    <x v="434"/>
  </r>
  <r>
    <x v="434"/>
  </r>
  <r>
    <x v="435"/>
  </r>
  <r>
    <x v="435"/>
  </r>
  <r>
    <x v="435"/>
  </r>
  <r>
    <x v="435"/>
  </r>
  <r>
    <x v="436"/>
  </r>
  <r>
    <x v="436"/>
  </r>
  <r>
    <x v="436"/>
  </r>
  <r>
    <x v="436"/>
  </r>
  <r>
    <x v="437"/>
  </r>
  <r>
    <x v="437"/>
  </r>
  <r>
    <x v="437"/>
  </r>
  <r>
    <x v="437"/>
  </r>
  <r>
    <x v="438"/>
  </r>
  <r>
    <x v="438"/>
  </r>
  <r>
    <x v="438"/>
  </r>
  <r>
    <x v="438"/>
  </r>
  <r>
    <x v="439"/>
  </r>
  <r>
    <x v="439"/>
  </r>
  <r>
    <x v="439"/>
  </r>
  <r>
    <x v="439"/>
  </r>
  <r>
    <x v="440"/>
  </r>
  <r>
    <x v="440"/>
  </r>
  <r>
    <x v="440"/>
  </r>
  <r>
    <x v="440"/>
  </r>
  <r>
    <x v="441"/>
  </r>
  <r>
    <x v="441"/>
  </r>
  <r>
    <x v="441"/>
  </r>
  <r>
    <x v="441"/>
  </r>
  <r>
    <x v="442"/>
  </r>
  <r>
    <x v="442"/>
  </r>
  <r>
    <x v="442"/>
  </r>
  <r>
    <x v="442"/>
  </r>
  <r>
    <x v="443"/>
  </r>
  <r>
    <x v="443"/>
  </r>
  <r>
    <x v="443"/>
  </r>
  <r>
    <x v="443"/>
  </r>
  <r>
    <x v="444"/>
  </r>
  <r>
    <x v="444"/>
  </r>
  <r>
    <x v="444"/>
  </r>
  <r>
    <x v="444"/>
  </r>
  <r>
    <x v="445"/>
  </r>
  <r>
    <x v="445"/>
  </r>
  <r>
    <x v="445"/>
  </r>
  <r>
    <x v="445"/>
  </r>
  <r>
    <x v="446"/>
  </r>
  <r>
    <x v="446"/>
  </r>
  <r>
    <x v="446"/>
  </r>
  <r>
    <x v="446"/>
  </r>
  <r>
    <x v="447"/>
  </r>
  <r>
    <x v="447"/>
  </r>
  <r>
    <x v="447"/>
  </r>
  <r>
    <x v="4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52" firstHeaderRow="1" firstDataRow="1" firstDataCol="1"/>
  <pivotFields count="1">
    <pivotField axis="axisRow" dataField="1" showAll="0" sortType="ascending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</pivotFields>
  <rowFields count="1">
    <field x="0"/>
  </rowFields>
  <rowItems count="4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 t="grand">
      <x/>
    </i>
  </rowItems>
  <colItems count="1">
    <i/>
  </colItems>
  <dataFields count="1">
    <dataField name="Count of Ticker Symbo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2"/>
  <sheetViews>
    <sheetView topLeftCell="H1" zoomScale="96" zoomScaleNormal="96" workbookViewId="0">
      <pane ySplit="1" topLeftCell="A2" activePane="bottomLeft" state="frozen"/>
      <selection pane="bottomLeft" activeCell="M2" sqref="M2"/>
    </sheetView>
  </sheetViews>
  <sheetFormatPr defaultRowHeight="14.4"/>
  <cols>
    <col min="4" max="4" width="14.6640625" customWidth="1"/>
    <col min="5" max="7" width="21.21875" style="5" bestFit="1" customWidth="1"/>
    <col min="8" max="8" width="20.21875" style="5" bestFit="1" customWidth="1"/>
    <col min="9" max="9" width="15.77734375" style="5" customWidth="1"/>
    <col min="10" max="10" width="20.21875" style="5" bestFit="1" customWidth="1"/>
    <col min="11" max="12" width="20.21875" style="5" customWidth="1"/>
    <col min="13" max="13" width="17.33203125" customWidth="1"/>
    <col min="15" max="15" width="18.88671875" style="50" customWidth="1"/>
    <col min="16" max="16" width="20.109375" customWidth="1"/>
  </cols>
  <sheetData>
    <row r="1" spans="1:16" ht="57.6">
      <c r="B1" t="s">
        <v>0</v>
      </c>
      <c r="C1" t="s">
        <v>526</v>
      </c>
      <c r="D1" t="s">
        <v>1</v>
      </c>
      <c r="E1" s="5" t="s">
        <v>73</v>
      </c>
      <c r="F1" s="5" t="s">
        <v>1533</v>
      </c>
      <c r="G1" s="5" t="s">
        <v>24</v>
      </c>
      <c r="H1" s="5" t="s">
        <v>64</v>
      </c>
      <c r="I1" s="5" t="s">
        <v>61</v>
      </c>
      <c r="J1" s="5" t="s">
        <v>56</v>
      </c>
      <c r="K1" s="56" t="s">
        <v>1529</v>
      </c>
      <c r="L1" s="52" t="s">
        <v>1528</v>
      </c>
      <c r="M1" t="s">
        <v>558</v>
      </c>
      <c r="N1" t="s">
        <v>559</v>
      </c>
      <c r="O1" s="51" t="s">
        <v>1524</v>
      </c>
      <c r="P1" s="51" t="s">
        <v>1525</v>
      </c>
    </row>
    <row r="2" spans="1:16">
      <c r="A2">
        <v>0</v>
      </c>
      <c r="B2" t="s">
        <v>78</v>
      </c>
      <c r="C2" t="s">
        <v>527</v>
      </c>
      <c r="D2" s="1">
        <v>41274</v>
      </c>
      <c r="E2" s="5">
        <v>24855000000</v>
      </c>
      <c r="F2" s="5">
        <v>10499000000</v>
      </c>
      <c r="G2" s="5">
        <v>14356000000</v>
      </c>
      <c r="H2" s="5">
        <v>12977000000</v>
      </c>
      <c r="I2" s="5">
        <v>0</v>
      </c>
      <c r="J2" s="5">
        <v>845000000</v>
      </c>
      <c r="K2" s="5">
        <f>SUM(H2:J2)</f>
        <v>13822000000</v>
      </c>
      <c r="L2" s="5">
        <f>G2-SUM(H2:J2)</f>
        <v>534000000</v>
      </c>
      <c r="M2" t="s">
        <v>565</v>
      </c>
      <c r="N2" t="s">
        <v>619</v>
      </c>
      <c r="O2" s="50">
        <f t="shared" ref="O2:O65" si="0">1-(F2/E2)</f>
        <v>0.57759002212834432</v>
      </c>
      <c r="P2" s="50">
        <f>$L2/$E2</f>
        <v>2.1484610742305371E-2</v>
      </c>
    </row>
    <row r="3" spans="1:16">
      <c r="A3">
        <v>1</v>
      </c>
      <c r="B3" t="s">
        <v>78</v>
      </c>
      <c r="C3" t="s">
        <v>529</v>
      </c>
      <c r="D3" s="1">
        <v>41639</v>
      </c>
      <c r="E3" s="5">
        <v>26743000000</v>
      </c>
      <c r="F3" s="5">
        <v>11019000000</v>
      </c>
      <c r="G3" s="5">
        <v>15724000000</v>
      </c>
      <c r="H3" s="5">
        <v>12913000000</v>
      </c>
      <c r="I3" s="5">
        <v>0</v>
      </c>
      <c r="J3" s="5">
        <v>853000000</v>
      </c>
      <c r="K3" s="5">
        <f t="shared" ref="K3:K66" si="1">SUM(H3:J3)</f>
        <v>13766000000</v>
      </c>
      <c r="L3" s="5">
        <f t="shared" ref="L3:L66" si="2">G3-SUM(H3:J3)</f>
        <v>1958000000</v>
      </c>
      <c r="M3" t="s">
        <v>565</v>
      </c>
      <c r="N3" t="s">
        <v>619</v>
      </c>
      <c r="O3" s="50">
        <f t="shared" si="0"/>
        <v>0.58796694462102228</v>
      </c>
      <c r="P3" s="50">
        <f t="shared" ref="P3:P66" si="3">$L3/$E3</f>
        <v>7.3215420857794561E-2</v>
      </c>
    </row>
    <row r="4" spans="1:16">
      <c r="A4">
        <v>2</v>
      </c>
      <c r="B4" t="s">
        <v>78</v>
      </c>
      <c r="C4" t="s">
        <v>531</v>
      </c>
      <c r="D4" s="1">
        <v>42004</v>
      </c>
      <c r="E4" s="5">
        <v>42650000000</v>
      </c>
      <c r="F4" s="5">
        <v>15620000000</v>
      </c>
      <c r="G4" s="5">
        <v>27030000000</v>
      </c>
      <c r="H4" s="5">
        <v>20686000000</v>
      </c>
      <c r="I4" s="5">
        <v>0</v>
      </c>
      <c r="J4" s="5">
        <v>1295000000</v>
      </c>
      <c r="K4" s="5">
        <f t="shared" si="1"/>
        <v>21981000000</v>
      </c>
      <c r="L4" s="5">
        <f t="shared" si="2"/>
        <v>5049000000</v>
      </c>
      <c r="M4" t="s">
        <v>565</v>
      </c>
      <c r="N4" t="s">
        <v>619</v>
      </c>
      <c r="O4" s="50">
        <f t="shared" si="0"/>
        <v>0.63376318874560378</v>
      </c>
      <c r="P4" s="50">
        <f t="shared" si="3"/>
        <v>0.11838218053927316</v>
      </c>
    </row>
    <row r="5" spans="1:16">
      <c r="A5">
        <v>3</v>
      </c>
      <c r="B5" t="s">
        <v>78</v>
      </c>
      <c r="C5" t="s">
        <v>532</v>
      </c>
      <c r="D5" s="1">
        <v>42369</v>
      </c>
      <c r="E5" s="5">
        <v>40990000000</v>
      </c>
      <c r="F5" s="5">
        <v>11096000000</v>
      </c>
      <c r="G5" s="5">
        <v>29894000000</v>
      </c>
      <c r="H5" s="5">
        <v>21275000000</v>
      </c>
      <c r="I5" s="5">
        <v>0</v>
      </c>
      <c r="J5" s="5">
        <v>1364000000</v>
      </c>
      <c r="K5" s="5">
        <f t="shared" si="1"/>
        <v>22639000000</v>
      </c>
      <c r="L5" s="5">
        <f t="shared" si="2"/>
        <v>7255000000</v>
      </c>
      <c r="M5" t="s">
        <v>565</v>
      </c>
      <c r="N5" t="s">
        <v>619</v>
      </c>
      <c r="O5" s="50">
        <f t="shared" si="0"/>
        <v>0.72929982922664061</v>
      </c>
      <c r="P5" s="50">
        <f t="shared" si="3"/>
        <v>0.17699438887533545</v>
      </c>
    </row>
    <row r="6" spans="1:16">
      <c r="A6">
        <v>4</v>
      </c>
      <c r="B6" t="s">
        <v>79</v>
      </c>
      <c r="C6" t="s">
        <v>527</v>
      </c>
      <c r="D6" s="1">
        <v>41272</v>
      </c>
      <c r="E6" s="5">
        <v>6205003000</v>
      </c>
      <c r="F6" s="5">
        <v>3106967000</v>
      </c>
      <c r="G6" s="5">
        <v>3098036000</v>
      </c>
      <c r="H6" s="5">
        <v>2440721000</v>
      </c>
      <c r="I6" s="5">
        <v>0</v>
      </c>
      <c r="J6" s="5">
        <v>0</v>
      </c>
      <c r="K6" s="5">
        <f t="shared" si="1"/>
        <v>2440721000</v>
      </c>
      <c r="L6" s="5">
        <f t="shared" si="2"/>
        <v>657315000</v>
      </c>
      <c r="M6" t="s">
        <v>589</v>
      </c>
      <c r="N6" t="s">
        <v>590</v>
      </c>
      <c r="O6" s="50">
        <f t="shared" si="0"/>
        <v>0.49928033878468714</v>
      </c>
      <c r="P6" s="50">
        <f t="shared" si="3"/>
        <v>0.10593306723622857</v>
      </c>
    </row>
    <row r="7" spans="1:16">
      <c r="A7">
        <v>5</v>
      </c>
      <c r="B7" t="s">
        <v>79</v>
      </c>
      <c r="C7" t="s">
        <v>529</v>
      </c>
      <c r="D7" s="1">
        <v>41636</v>
      </c>
      <c r="E7" s="5">
        <v>6493814000</v>
      </c>
      <c r="F7" s="5">
        <v>3241668000</v>
      </c>
      <c r="G7" s="5">
        <v>3252146000</v>
      </c>
      <c r="H7" s="5">
        <v>2591828000</v>
      </c>
      <c r="I7" s="5">
        <v>0</v>
      </c>
      <c r="J7" s="5">
        <v>0</v>
      </c>
      <c r="K7" s="5">
        <f t="shared" si="1"/>
        <v>2591828000</v>
      </c>
      <c r="L7" s="5">
        <f t="shared" si="2"/>
        <v>660318000</v>
      </c>
      <c r="M7" t="s">
        <v>589</v>
      </c>
      <c r="N7" t="s">
        <v>590</v>
      </c>
      <c r="O7" s="50">
        <f t="shared" si="0"/>
        <v>0.50080676779470434</v>
      </c>
      <c r="P7" s="50">
        <f t="shared" si="3"/>
        <v>0.10168415664507792</v>
      </c>
    </row>
    <row r="8" spans="1:16">
      <c r="A8">
        <v>6</v>
      </c>
      <c r="B8" t="s">
        <v>79</v>
      </c>
      <c r="C8" t="s">
        <v>531</v>
      </c>
      <c r="D8" s="1">
        <v>42007</v>
      </c>
      <c r="E8" s="5">
        <v>9843861000</v>
      </c>
      <c r="F8" s="5">
        <v>5390248000</v>
      </c>
      <c r="G8" s="5">
        <v>4453613000</v>
      </c>
      <c r="H8" s="5">
        <v>3601903000</v>
      </c>
      <c r="I8" s="5">
        <v>0</v>
      </c>
      <c r="J8" s="5">
        <v>0</v>
      </c>
      <c r="K8" s="5">
        <f t="shared" si="1"/>
        <v>3601903000</v>
      </c>
      <c r="L8" s="5">
        <f t="shared" si="2"/>
        <v>851710000</v>
      </c>
      <c r="M8" t="s">
        <v>589</v>
      </c>
      <c r="N8" t="s">
        <v>590</v>
      </c>
      <c r="O8" s="50">
        <f t="shared" si="0"/>
        <v>0.45242542534885444</v>
      </c>
      <c r="P8" s="50">
        <f t="shared" si="3"/>
        <v>8.6521944996988481E-2</v>
      </c>
    </row>
    <row r="9" spans="1:16">
      <c r="A9">
        <v>7</v>
      </c>
      <c r="B9" t="s">
        <v>79</v>
      </c>
      <c r="C9" t="s">
        <v>532</v>
      </c>
      <c r="D9" s="1">
        <v>42371</v>
      </c>
      <c r="E9" s="5">
        <v>9737018000</v>
      </c>
      <c r="F9" s="5">
        <v>5314246000</v>
      </c>
      <c r="G9" s="5">
        <v>4422772000</v>
      </c>
      <c r="H9" s="5">
        <v>3596992000</v>
      </c>
      <c r="I9" s="5">
        <v>0</v>
      </c>
      <c r="J9" s="5">
        <v>0</v>
      </c>
      <c r="K9" s="5">
        <f t="shared" si="1"/>
        <v>3596992000</v>
      </c>
      <c r="L9" s="5">
        <f t="shared" si="2"/>
        <v>825780000</v>
      </c>
      <c r="M9" t="s">
        <v>589</v>
      </c>
      <c r="N9" t="s">
        <v>590</v>
      </c>
      <c r="O9" s="50">
        <f t="shared" si="0"/>
        <v>0.45422243237097848</v>
      </c>
      <c r="P9" s="50">
        <f t="shared" si="3"/>
        <v>8.4808305787254373E-2</v>
      </c>
    </row>
    <row r="10" spans="1:16" s="16" customFormat="1">
      <c r="A10" s="16">
        <v>8</v>
      </c>
      <c r="B10" s="16" t="s">
        <v>80</v>
      </c>
      <c r="C10" s="16" t="s">
        <v>527</v>
      </c>
      <c r="D10" s="53">
        <v>41545</v>
      </c>
      <c r="E10" s="54">
        <v>170910000000</v>
      </c>
      <c r="F10" s="54">
        <v>106606000000</v>
      </c>
      <c r="G10" s="54">
        <v>64304000000</v>
      </c>
      <c r="H10" s="54">
        <v>10830000000</v>
      </c>
      <c r="I10" s="54">
        <v>4475000000</v>
      </c>
      <c r="J10" s="54">
        <v>0</v>
      </c>
      <c r="K10" s="54">
        <f t="shared" si="1"/>
        <v>15305000000</v>
      </c>
      <c r="L10" s="54">
        <f t="shared" si="2"/>
        <v>48999000000</v>
      </c>
      <c r="M10" s="16" t="s">
        <v>576</v>
      </c>
      <c r="N10" s="16" t="s">
        <v>699</v>
      </c>
      <c r="O10" s="55">
        <f t="shared" si="0"/>
        <v>0.37624480720847231</v>
      </c>
      <c r="P10" s="50">
        <f t="shared" si="3"/>
        <v>0.28669475162366159</v>
      </c>
    </row>
    <row r="11" spans="1:16" s="16" customFormat="1">
      <c r="A11" s="16">
        <v>9</v>
      </c>
      <c r="B11" s="16" t="s">
        <v>80</v>
      </c>
      <c r="C11" s="16" t="s">
        <v>529</v>
      </c>
      <c r="D11" s="53">
        <v>41909</v>
      </c>
      <c r="E11" s="54">
        <v>182795000000</v>
      </c>
      <c r="F11" s="54">
        <v>112258000000</v>
      </c>
      <c r="G11" s="54">
        <v>70537000000</v>
      </c>
      <c r="H11" s="54">
        <v>11993000000</v>
      </c>
      <c r="I11" s="54">
        <v>6041000000</v>
      </c>
      <c r="J11" s="54">
        <v>0</v>
      </c>
      <c r="K11" s="54">
        <f t="shared" si="1"/>
        <v>18034000000</v>
      </c>
      <c r="L11" s="54">
        <f t="shared" si="2"/>
        <v>52503000000</v>
      </c>
      <c r="M11" s="16" t="s">
        <v>576</v>
      </c>
      <c r="N11" s="16" t="s">
        <v>699</v>
      </c>
      <c r="O11" s="55">
        <f t="shared" si="0"/>
        <v>0.38588035777783858</v>
      </c>
      <c r="P11" s="50">
        <f t="shared" si="3"/>
        <v>0.28722339232473537</v>
      </c>
    </row>
    <row r="12" spans="1:16" s="16" customFormat="1">
      <c r="A12" s="16">
        <v>10</v>
      </c>
      <c r="B12" s="16" t="s">
        <v>80</v>
      </c>
      <c r="C12" s="16" t="s">
        <v>531</v>
      </c>
      <c r="D12" s="53">
        <v>42273</v>
      </c>
      <c r="E12" s="54">
        <v>233715000000</v>
      </c>
      <c r="F12" s="54">
        <v>140089000000</v>
      </c>
      <c r="G12" s="54">
        <v>93626000000</v>
      </c>
      <c r="H12" s="54">
        <v>14329000000</v>
      </c>
      <c r="I12" s="54">
        <v>8067000000</v>
      </c>
      <c r="J12" s="54">
        <v>0</v>
      </c>
      <c r="K12" s="54">
        <f t="shared" si="1"/>
        <v>22396000000</v>
      </c>
      <c r="L12" s="54">
        <f t="shared" si="2"/>
        <v>71230000000</v>
      </c>
      <c r="M12" s="16" t="s">
        <v>576</v>
      </c>
      <c r="N12" s="16" t="s">
        <v>699</v>
      </c>
      <c r="O12" s="55">
        <f t="shared" si="0"/>
        <v>0.40059902017414373</v>
      </c>
      <c r="P12" s="50">
        <f t="shared" si="3"/>
        <v>0.30477290717326661</v>
      </c>
    </row>
    <row r="13" spans="1:16" s="16" customFormat="1">
      <c r="A13" s="16">
        <v>11</v>
      </c>
      <c r="B13" s="16" t="s">
        <v>80</v>
      </c>
      <c r="C13" s="16" t="s">
        <v>532</v>
      </c>
      <c r="D13" s="53">
        <v>42637</v>
      </c>
      <c r="E13" s="54">
        <v>215639000000</v>
      </c>
      <c r="F13" s="54">
        <v>131376000000</v>
      </c>
      <c r="G13" s="54">
        <v>84263000000</v>
      </c>
      <c r="H13" s="54">
        <v>14194000000</v>
      </c>
      <c r="I13" s="54">
        <v>10045000000</v>
      </c>
      <c r="J13" s="54">
        <v>0</v>
      </c>
      <c r="K13" s="54">
        <f t="shared" si="1"/>
        <v>24239000000</v>
      </c>
      <c r="L13" s="54">
        <f t="shared" si="2"/>
        <v>60024000000</v>
      </c>
      <c r="M13" s="16" t="s">
        <v>576</v>
      </c>
      <c r="N13" s="16" t="s">
        <v>699</v>
      </c>
      <c r="O13" s="55">
        <f t="shared" si="0"/>
        <v>0.39075955648097049</v>
      </c>
      <c r="P13" s="50">
        <f t="shared" si="3"/>
        <v>0.27835410106706115</v>
      </c>
    </row>
    <row r="14" spans="1:16">
      <c r="A14">
        <v>12</v>
      </c>
      <c r="B14" t="s">
        <v>81</v>
      </c>
      <c r="C14" t="s">
        <v>527</v>
      </c>
      <c r="D14" s="1">
        <v>41274</v>
      </c>
      <c r="E14" s="5">
        <v>18380000000</v>
      </c>
      <c r="F14" s="5">
        <v>4508000000</v>
      </c>
      <c r="G14" s="5">
        <v>13872000000</v>
      </c>
      <c r="H14" s="5">
        <v>4989000000</v>
      </c>
      <c r="I14" s="5">
        <v>2778000000</v>
      </c>
      <c r="J14" s="5">
        <v>0</v>
      </c>
      <c r="K14" s="5">
        <f t="shared" si="1"/>
        <v>7767000000</v>
      </c>
      <c r="L14" s="5">
        <f t="shared" si="2"/>
        <v>6105000000</v>
      </c>
      <c r="M14" t="s">
        <v>569</v>
      </c>
      <c r="N14" t="s">
        <v>573</v>
      </c>
      <c r="O14" s="50">
        <f t="shared" si="0"/>
        <v>0.75473340587595206</v>
      </c>
      <c r="P14" s="50">
        <f t="shared" si="3"/>
        <v>0.33215451577801958</v>
      </c>
    </row>
    <row r="15" spans="1:16">
      <c r="A15">
        <v>13</v>
      </c>
      <c r="B15" t="s">
        <v>81</v>
      </c>
      <c r="C15" t="s">
        <v>529</v>
      </c>
      <c r="D15" s="1">
        <v>41639</v>
      </c>
      <c r="E15" s="5">
        <v>18790000000</v>
      </c>
      <c r="F15" s="5">
        <v>4581000000</v>
      </c>
      <c r="G15" s="5">
        <v>14209000000</v>
      </c>
      <c r="H15" s="5">
        <v>5352000000</v>
      </c>
      <c r="I15" s="5">
        <v>2855000000</v>
      </c>
      <c r="J15" s="5">
        <v>0</v>
      </c>
      <c r="K15" s="5">
        <f t="shared" si="1"/>
        <v>8207000000</v>
      </c>
      <c r="L15" s="5">
        <f t="shared" si="2"/>
        <v>6002000000</v>
      </c>
      <c r="M15" t="s">
        <v>569</v>
      </c>
      <c r="N15" t="s">
        <v>573</v>
      </c>
      <c r="O15" s="50">
        <f t="shared" si="0"/>
        <v>0.75620010643959557</v>
      </c>
      <c r="P15" s="50">
        <f t="shared" si="3"/>
        <v>0.31942522618414049</v>
      </c>
    </row>
    <row r="16" spans="1:16">
      <c r="A16">
        <v>14</v>
      </c>
      <c r="B16" t="s">
        <v>81</v>
      </c>
      <c r="C16" t="s">
        <v>531</v>
      </c>
      <c r="D16" s="1">
        <v>42004</v>
      </c>
      <c r="E16" s="5">
        <v>19960000000</v>
      </c>
      <c r="F16" s="5">
        <v>4426000000</v>
      </c>
      <c r="G16" s="5">
        <v>15534000000</v>
      </c>
      <c r="H16" s="5">
        <v>8474000000</v>
      </c>
      <c r="I16" s="5">
        <v>3297000000</v>
      </c>
      <c r="J16" s="5">
        <v>0</v>
      </c>
      <c r="K16" s="5">
        <f t="shared" si="1"/>
        <v>11771000000</v>
      </c>
      <c r="L16" s="5">
        <f t="shared" si="2"/>
        <v>3763000000</v>
      </c>
      <c r="M16" t="s">
        <v>569</v>
      </c>
      <c r="N16" t="s">
        <v>573</v>
      </c>
      <c r="O16" s="50">
        <f t="shared" si="0"/>
        <v>0.77825651302605214</v>
      </c>
      <c r="P16" s="50">
        <f t="shared" si="3"/>
        <v>0.18852705410821644</v>
      </c>
    </row>
    <row r="17" spans="1:16">
      <c r="A17">
        <v>15</v>
      </c>
      <c r="B17" t="s">
        <v>81</v>
      </c>
      <c r="C17" t="s">
        <v>532</v>
      </c>
      <c r="D17" s="1">
        <v>42369</v>
      </c>
      <c r="E17" s="5">
        <v>22859000000</v>
      </c>
      <c r="F17" s="5">
        <v>4500000000</v>
      </c>
      <c r="G17" s="5">
        <v>18359000000</v>
      </c>
      <c r="H17" s="5">
        <v>6387000000</v>
      </c>
      <c r="I17" s="5">
        <v>4285000000</v>
      </c>
      <c r="J17" s="5">
        <v>0</v>
      </c>
      <c r="K17" s="5">
        <f t="shared" si="1"/>
        <v>10672000000</v>
      </c>
      <c r="L17" s="5">
        <f t="shared" si="2"/>
        <v>7687000000</v>
      </c>
      <c r="M17" t="s">
        <v>569</v>
      </c>
      <c r="N17" t="s">
        <v>573</v>
      </c>
      <c r="O17" s="50">
        <f t="shared" si="0"/>
        <v>0.803140994794173</v>
      </c>
      <c r="P17" s="50">
        <f t="shared" si="3"/>
        <v>0.33627892733715387</v>
      </c>
    </row>
    <row r="18" spans="1:16">
      <c r="A18">
        <v>16</v>
      </c>
      <c r="B18" t="s">
        <v>82</v>
      </c>
      <c r="C18" t="s">
        <v>527</v>
      </c>
      <c r="D18" s="1">
        <v>41547</v>
      </c>
      <c r="E18" s="5">
        <v>87959167000</v>
      </c>
      <c r="F18" s="5">
        <v>85451348000</v>
      </c>
      <c r="G18" s="5">
        <v>2507819000</v>
      </c>
      <c r="H18" s="5">
        <v>1447234000</v>
      </c>
      <c r="I18" s="5">
        <v>0</v>
      </c>
      <c r="J18" s="5">
        <v>162186000</v>
      </c>
      <c r="K18" s="5">
        <f t="shared" si="1"/>
        <v>1609420000</v>
      </c>
      <c r="L18" s="5">
        <f t="shared" si="2"/>
        <v>898399000</v>
      </c>
      <c r="M18" t="s">
        <v>569</v>
      </c>
      <c r="N18" t="s">
        <v>672</v>
      </c>
      <c r="O18" s="50">
        <f t="shared" si="0"/>
        <v>2.8511172689936859E-2</v>
      </c>
      <c r="P18" s="50">
        <f t="shared" si="3"/>
        <v>1.0213818873477963E-2</v>
      </c>
    </row>
    <row r="19" spans="1:16">
      <c r="A19">
        <v>17</v>
      </c>
      <c r="B19" t="s">
        <v>82</v>
      </c>
      <c r="C19" t="s">
        <v>529</v>
      </c>
      <c r="D19" s="1">
        <v>41912</v>
      </c>
      <c r="E19" s="5">
        <v>119569127000</v>
      </c>
      <c r="F19" s="5">
        <v>116586761000</v>
      </c>
      <c r="G19" s="5">
        <v>2982366000</v>
      </c>
      <c r="H19" s="5">
        <v>2011595000</v>
      </c>
      <c r="I19" s="5">
        <v>0</v>
      </c>
      <c r="J19" s="5">
        <v>188680000</v>
      </c>
      <c r="K19" s="5">
        <f t="shared" si="1"/>
        <v>2200275000</v>
      </c>
      <c r="L19" s="5">
        <f t="shared" si="2"/>
        <v>782091000</v>
      </c>
      <c r="M19" t="s">
        <v>569</v>
      </c>
      <c r="N19" t="s">
        <v>672</v>
      </c>
      <c r="O19" s="50">
        <f t="shared" si="0"/>
        <v>2.4942609140234051E-2</v>
      </c>
      <c r="P19" s="50">
        <f t="shared" si="3"/>
        <v>6.5409108490020167E-3</v>
      </c>
    </row>
    <row r="20" spans="1:16">
      <c r="A20">
        <v>18</v>
      </c>
      <c r="B20" t="s">
        <v>82</v>
      </c>
      <c r="C20" t="s">
        <v>531</v>
      </c>
      <c r="D20" s="1">
        <v>42277</v>
      </c>
      <c r="E20" s="5">
        <v>135961803000</v>
      </c>
      <c r="F20" s="5">
        <v>132432490000</v>
      </c>
      <c r="G20" s="5">
        <v>3529313000</v>
      </c>
      <c r="H20" s="5">
        <v>2858458000</v>
      </c>
      <c r="I20" s="5">
        <v>0</v>
      </c>
      <c r="J20" s="5">
        <v>248635000</v>
      </c>
      <c r="K20" s="5">
        <f t="shared" si="1"/>
        <v>3107093000</v>
      </c>
      <c r="L20" s="5">
        <f t="shared" si="2"/>
        <v>422220000</v>
      </c>
      <c r="M20" t="s">
        <v>569</v>
      </c>
      <c r="N20" t="s">
        <v>672</v>
      </c>
      <c r="O20" s="50">
        <f t="shared" si="0"/>
        <v>2.5958121487988817E-2</v>
      </c>
      <c r="P20" s="50">
        <f t="shared" si="3"/>
        <v>3.1054310157978709E-3</v>
      </c>
    </row>
    <row r="21" spans="1:16">
      <c r="A21">
        <v>19</v>
      </c>
      <c r="B21" t="s">
        <v>82</v>
      </c>
      <c r="C21" t="s">
        <v>532</v>
      </c>
      <c r="D21" s="1">
        <v>42643</v>
      </c>
      <c r="E21" s="5">
        <v>146849686000</v>
      </c>
      <c r="F21" s="5">
        <v>142577080000</v>
      </c>
      <c r="G21" s="5">
        <v>4272606000</v>
      </c>
      <c r="H21" s="5">
        <v>2382097000</v>
      </c>
      <c r="I21" s="5">
        <v>0</v>
      </c>
      <c r="J21" s="5">
        <v>364735000</v>
      </c>
      <c r="K21" s="5">
        <f t="shared" si="1"/>
        <v>2746832000</v>
      </c>
      <c r="L21" s="5">
        <f t="shared" si="2"/>
        <v>1525774000</v>
      </c>
      <c r="M21" t="s">
        <v>569</v>
      </c>
      <c r="N21" t="s">
        <v>672</v>
      </c>
      <c r="O21" s="50">
        <f t="shared" si="0"/>
        <v>2.9095097962960614E-2</v>
      </c>
      <c r="P21" s="50">
        <f t="shared" si="3"/>
        <v>1.0390039240533343E-2</v>
      </c>
    </row>
    <row r="22" spans="1:16">
      <c r="A22">
        <v>20</v>
      </c>
      <c r="B22" t="s">
        <v>83</v>
      </c>
      <c r="C22" t="s">
        <v>527</v>
      </c>
      <c r="D22" s="1">
        <v>41274</v>
      </c>
      <c r="E22" s="5">
        <v>19050000000</v>
      </c>
      <c r="F22" s="5">
        <v>8899000000</v>
      </c>
      <c r="G22" s="5">
        <v>10151000000</v>
      </c>
      <c r="H22" s="5">
        <v>6735000000</v>
      </c>
      <c r="I22" s="5">
        <v>1461000000</v>
      </c>
      <c r="J22" s="5">
        <v>595000000</v>
      </c>
      <c r="K22" s="5">
        <f t="shared" si="1"/>
        <v>8791000000</v>
      </c>
      <c r="L22" s="5">
        <f t="shared" si="2"/>
        <v>1360000000</v>
      </c>
      <c r="M22" t="s">
        <v>569</v>
      </c>
      <c r="N22" t="s">
        <v>570</v>
      </c>
      <c r="O22" s="50">
        <f t="shared" si="0"/>
        <v>0.53286089238845147</v>
      </c>
      <c r="P22" s="50">
        <f t="shared" si="3"/>
        <v>7.1391076115485563E-2</v>
      </c>
    </row>
    <row r="23" spans="1:16">
      <c r="A23">
        <v>21</v>
      </c>
      <c r="B23" t="s">
        <v>83</v>
      </c>
      <c r="C23" t="s">
        <v>529</v>
      </c>
      <c r="D23" s="1">
        <v>41639</v>
      </c>
      <c r="E23" s="5">
        <v>19657000000</v>
      </c>
      <c r="F23" s="5">
        <v>9193000000</v>
      </c>
      <c r="G23" s="5">
        <v>10464000000</v>
      </c>
      <c r="H23" s="5">
        <v>6372000000</v>
      </c>
      <c r="I23" s="5">
        <v>1371000000</v>
      </c>
      <c r="J23" s="5">
        <v>588000000</v>
      </c>
      <c r="K23" s="5">
        <f t="shared" si="1"/>
        <v>8331000000</v>
      </c>
      <c r="L23" s="5">
        <f t="shared" si="2"/>
        <v>2133000000</v>
      </c>
      <c r="M23" t="s">
        <v>569</v>
      </c>
      <c r="N23" t="s">
        <v>570</v>
      </c>
      <c r="O23" s="50">
        <f t="shared" si="0"/>
        <v>0.53232945006867782</v>
      </c>
      <c r="P23" s="50">
        <f t="shared" si="3"/>
        <v>0.10851096301571959</v>
      </c>
    </row>
    <row r="24" spans="1:16">
      <c r="A24">
        <v>22</v>
      </c>
      <c r="B24" t="s">
        <v>83</v>
      </c>
      <c r="C24" t="s">
        <v>531</v>
      </c>
      <c r="D24" s="1">
        <v>42004</v>
      </c>
      <c r="E24" s="5">
        <v>20247000000</v>
      </c>
      <c r="F24" s="5">
        <v>9218000000</v>
      </c>
      <c r="G24" s="5">
        <v>11029000000</v>
      </c>
      <c r="H24" s="5">
        <v>6530000000</v>
      </c>
      <c r="I24" s="5">
        <v>1345000000</v>
      </c>
      <c r="J24" s="5">
        <v>555000000</v>
      </c>
      <c r="K24" s="5">
        <f t="shared" si="1"/>
        <v>8430000000</v>
      </c>
      <c r="L24" s="5">
        <f t="shared" si="2"/>
        <v>2599000000</v>
      </c>
      <c r="M24" t="s">
        <v>569</v>
      </c>
      <c r="N24" t="s">
        <v>570</v>
      </c>
      <c r="O24" s="50">
        <f t="shared" si="0"/>
        <v>0.54472267496419224</v>
      </c>
      <c r="P24" s="50">
        <f t="shared" si="3"/>
        <v>0.12836469600434633</v>
      </c>
    </row>
    <row r="25" spans="1:16">
      <c r="A25">
        <v>23</v>
      </c>
      <c r="B25" t="s">
        <v>83</v>
      </c>
      <c r="C25" t="s">
        <v>532</v>
      </c>
      <c r="D25" s="1">
        <v>42369</v>
      </c>
      <c r="E25" s="5">
        <v>20405000000</v>
      </c>
      <c r="F25" s="5">
        <v>8747000000</v>
      </c>
      <c r="G25" s="5">
        <v>11658000000</v>
      </c>
      <c r="H25" s="5">
        <v>6785000000</v>
      </c>
      <c r="I25" s="5">
        <v>1405000000</v>
      </c>
      <c r="J25" s="5">
        <v>601000000</v>
      </c>
      <c r="K25" s="5">
        <f t="shared" si="1"/>
        <v>8791000000</v>
      </c>
      <c r="L25" s="5">
        <f t="shared" si="2"/>
        <v>2867000000</v>
      </c>
      <c r="M25" t="s">
        <v>569</v>
      </c>
      <c r="N25" t="s">
        <v>570</v>
      </c>
      <c r="O25" s="50">
        <f t="shared" si="0"/>
        <v>0.57133055623621654</v>
      </c>
      <c r="P25" s="50">
        <f t="shared" si="3"/>
        <v>0.14050477824062729</v>
      </c>
    </row>
    <row r="26" spans="1:16">
      <c r="A26">
        <v>24</v>
      </c>
      <c r="B26" t="s">
        <v>84</v>
      </c>
      <c r="C26" t="s">
        <v>527</v>
      </c>
      <c r="D26" s="1">
        <v>41607</v>
      </c>
      <c r="E26" s="5">
        <v>4055240000</v>
      </c>
      <c r="F26" s="5">
        <v>586557000</v>
      </c>
      <c r="G26" s="5">
        <v>3468683000</v>
      </c>
      <c r="H26" s="5">
        <v>2140578000</v>
      </c>
      <c r="I26" s="5">
        <v>826631000</v>
      </c>
      <c r="J26" s="5">
        <v>52254000</v>
      </c>
      <c r="K26" s="5">
        <f t="shared" si="1"/>
        <v>3019463000</v>
      </c>
      <c r="L26" s="5">
        <f t="shared" si="2"/>
        <v>449220000</v>
      </c>
      <c r="M26" t="s">
        <v>576</v>
      </c>
      <c r="N26" t="s">
        <v>586</v>
      </c>
      <c r="O26" s="50">
        <f t="shared" si="0"/>
        <v>0.85535825253252584</v>
      </c>
      <c r="P26" s="50">
        <f t="shared" si="3"/>
        <v>0.11077519456308381</v>
      </c>
    </row>
    <row r="27" spans="1:16">
      <c r="A27">
        <v>25</v>
      </c>
      <c r="B27" t="s">
        <v>84</v>
      </c>
      <c r="C27" t="s">
        <v>529</v>
      </c>
      <c r="D27" s="1">
        <v>41971</v>
      </c>
      <c r="E27" s="5">
        <v>4147065000</v>
      </c>
      <c r="F27" s="5">
        <v>622080000</v>
      </c>
      <c r="G27" s="5">
        <v>3524985000</v>
      </c>
      <c r="H27" s="5">
        <v>2195640000</v>
      </c>
      <c r="I27" s="5">
        <v>844353000</v>
      </c>
      <c r="J27" s="5">
        <v>52424000</v>
      </c>
      <c r="K27" s="5">
        <f t="shared" si="1"/>
        <v>3092417000</v>
      </c>
      <c r="L27" s="5">
        <f t="shared" si="2"/>
        <v>432568000</v>
      </c>
      <c r="M27" t="s">
        <v>576</v>
      </c>
      <c r="N27" t="s">
        <v>586</v>
      </c>
      <c r="O27" s="50">
        <f t="shared" si="0"/>
        <v>0.84999511702854913</v>
      </c>
      <c r="P27" s="50">
        <f t="shared" si="3"/>
        <v>0.10430702195408077</v>
      </c>
    </row>
    <row r="28" spans="1:16">
      <c r="A28">
        <v>26</v>
      </c>
      <c r="B28" t="s">
        <v>84</v>
      </c>
      <c r="C28" t="s">
        <v>531</v>
      </c>
      <c r="D28" s="1">
        <v>42335</v>
      </c>
      <c r="E28" s="5">
        <v>4795511000</v>
      </c>
      <c r="F28" s="5">
        <v>744317000</v>
      </c>
      <c r="G28" s="5">
        <v>4051194000</v>
      </c>
      <c r="H28" s="5">
        <v>2215161000</v>
      </c>
      <c r="I28" s="5">
        <v>862730000</v>
      </c>
      <c r="J28" s="5">
        <v>68649000</v>
      </c>
      <c r="K28" s="5">
        <f t="shared" si="1"/>
        <v>3146540000</v>
      </c>
      <c r="L28" s="5">
        <f t="shared" si="2"/>
        <v>904654000</v>
      </c>
      <c r="M28" t="s">
        <v>576</v>
      </c>
      <c r="N28" t="s">
        <v>586</v>
      </c>
      <c r="O28" s="50">
        <f t="shared" si="0"/>
        <v>0.84478880352896701</v>
      </c>
      <c r="P28" s="50">
        <f t="shared" si="3"/>
        <v>0.18864600665080322</v>
      </c>
    </row>
    <row r="29" spans="1:16">
      <c r="A29">
        <v>27</v>
      </c>
      <c r="B29" t="s">
        <v>84</v>
      </c>
      <c r="C29" t="s">
        <v>532</v>
      </c>
      <c r="D29" s="1">
        <v>42706</v>
      </c>
      <c r="E29" s="5">
        <v>5854430000</v>
      </c>
      <c r="F29" s="5">
        <v>819908000</v>
      </c>
      <c r="G29" s="5">
        <v>5034522000</v>
      </c>
      <c r="H29" s="5">
        <v>2487907000</v>
      </c>
      <c r="I29" s="5">
        <v>975987000</v>
      </c>
      <c r="J29" s="5">
        <v>78534000</v>
      </c>
      <c r="K29" s="5">
        <f t="shared" si="1"/>
        <v>3542428000</v>
      </c>
      <c r="L29" s="5">
        <f t="shared" si="2"/>
        <v>1492094000</v>
      </c>
      <c r="M29" t="s">
        <v>576</v>
      </c>
      <c r="N29" t="s">
        <v>586</v>
      </c>
      <c r="O29" s="50">
        <f t="shared" si="0"/>
        <v>0.8599508406454599</v>
      </c>
      <c r="P29" s="50">
        <f t="shared" si="3"/>
        <v>0.25486580247778179</v>
      </c>
    </row>
    <row r="30" spans="1:16">
      <c r="A30">
        <v>28</v>
      </c>
      <c r="B30" t="s">
        <v>85</v>
      </c>
      <c r="C30" t="s">
        <v>527</v>
      </c>
      <c r="D30" s="1">
        <v>41580</v>
      </c>
      <c r="E30" s="5">
        <v>2633689000</v>
      </c>
      <c r="F30" s="5">
        <v>941278000</v>
      </c>
      <c r="G30" s="5">
        <v>1692411000</v>
      </c>
      <c r="H30" s="5">
        <v>396233000</v>
      </c>
      <c r="I30" s="5">
        <v>513035000</v>
      </c>
      <c r="J30" s="5">
        <v>220000</v>
      </c>
      <c r="K30" s="5">
        <f t="shared" si="1"/>
        <v>909488000</v>
      </c>
      <c r="L30" s="5">
        <f t="shared" si="2"/>
        <v>782923000</v>
      </c>
      <c r="M30" t="s">
        <v>576</v>
      </c>
      <c r="N30" t="s">
        <v>686</v>
      </c>
      <c r="O30" s="50">
        <f t="shared" si="0"/>
        <v>0.64260092972252991</v>
      </c>
      <c r="P30" s="50">
        <f t="shared" si="3"/>
        <v>0.29727238105941894</v>
      </c>
    </row>
    <row r="31" spans="1:16">
      <c r="A31">
        <v>29</v>
      </c>
      <c r="B31" t="s">
        <v>85</v>
      </c>
      <c r="C31" t="s">
        <v>529</v>
      </c>
      <c r="D31" s="1">
        <v>41944</v>
      </c>
      <c r="E31" s="5">
        <v>2864773000</v>
      </c>
      <c r="F31" s="5">
        <v>1034585000</v>
      </c>
      <c r="G31" s="5">
        <v>1830188000</v>
      </c>
      <c r="H31" s="5">
        <v>454676000</v>
      </c>
      <c r="I31" s="5">
        <v>559686000</v>
      </c>
      <c r="J31" s="5">
        <v>26020000</v>
      </c>
      <c r="K31" s="5">
        <f t="shared" si="1"/>
        <v>1040382000</v>
      </c>
      <c r="L31" s="5">
        <f t="shared" si="2"/>
        <v>789806000</v>
      </c>
      <c r="M31" t="s">
        <v>576</v>
      </c>
      <c r="N31" t="s">
        <v>686</v>
      </c>
      <c r="O31" s="50">
        <f t="shared" si="0"/>
        <v>0.6388596932462014</v>
      </c>
      <c r="P31" s="50">
        <f t="shared" si="3"/>
        <v>0.27569584047322421</v>
      </c>
    </row>
    <row r="32" spans="1:16">
      <c r="A32">
        <v>30</v>
      </c>
      <c r="B32" t="s">
        <v>85</v>
      </c>
      <c r="C32" t="s">
        <v>531</v>
      </c>
      <c r="D32" s="1">
        <v>42308</v>
      </c>
      <c r="E32" s="5">
        <v>3435092000</v>
      </c>
      <c r="F32" s="5">
        <v>1175830000</v>
      </c>
      <c r="G32" s="5">
        <v>2259262000</v>
      </c>
      <c r="H32" s="5">
        <v>702644000</v>
      </c>
      <c r="I32" s="5">
        <v>637459000</v>
      </c>
      <c r="J32" s="5">
        <v>88318000</v>
      </c>
      <c r="K32" s="5">
        <f t="shared" si="1"/>
        <v>1428421000</v>
      </c>
      <c r="L32" s="5">
        <f t="shared" si="2"/>
        <v>830841000</v>
      </c>
      <c r="M32" t="s">
        <v>576</v>
      </c>
      <c r="N32" t="s">
        <v>686</v>
      </c>
      <c r="O32" s="50">
        <f t="shared" si="0"/>
        <v>0.65770057978068708</v>
      </c>
      <c r="P32" s="50">
        <f t="shared" si="3"/>
        <v>0.24186863117494378</v>
      </c>
    </row>
    <row r="33" spans="1:16">
      <c r="A33">
        <v>31</v>
      </c>
      <c r="B33" t="s">
        <v>85</v>
      </c>
      <c r="C33" t="s">
        <v>532</v>
      </c>
      <c r="D33" s="1">
        <v>42672</v>
      </c>
      <c r="E33" s="5">
        <v>3421409000</v>
      </c>
      <c r="F33" s="5">
        <v>1194236000</v>
      </c>
      <c r="G33" s="5">
        <v>2227173000</v>
      </c>
      <c r="H33" s="5">
        <v>461438000</v>
      </c>
      <c r="I33" s="5">
        <v>653816000</v>
      </c>
      <c r="J33" s="5">
        <v>70123000</v>
      </c>
      <c r="K33" s="5">
        <f t="shared" si="1"/>
        <v>1185377000</v>
      </c>
      <c r="L33" s="5">
        <f t="shared" si="2"/>
        <v>1041796000</v>
      </c>
      <c r="M33" t="s">
        <v>576</v>
      </c>
      <c r="N33" t="s">
        <v>686</v>
      </c>
      <c r="O33" s="50">
        <f t="shared" si="0"/>
        <v>0.65095199083184729</v>
      </c>
      <c r="P33" s="50">
        <f t="shared" si="3"/>
        <v>0.30449326578611324</v>
      </c>
    </row>
    <row r="34" spans="1:16">
      <c r="A34">
        <v>32</v>
      </c>
      <c r="B34" t="s">
        <v>86</v>
      </c>
      <c r="C34" t="s">
        <v>527</v>
      </c>
      <c r="D34" s="1">
        <v>41274</v>
      </c>
      <c r="E34" s="5">
        <v>90559000000</v>
      </c>
      <c r="F34" s="5">
        <v>86936000000</v>
      </c>
      <c r="G34" s="5">
        <v>3623000000</v>
      </c>
      <c r="H34" s="5">
        <v>1665000000</v>
      </c>
      <c r="I34" s="5">
        <v>0</v>
      </c>
      <c r="J34" s="5">
        <v>0</v>
      </c>
      <c r="K34" s="5">
        <f t="shared" si="1"/>
        <v>1665000000</v>
      </c>
      <c r="L34" s="5">
        <f t="shared" si="2"/>
        <v>1958000000</v>
      </c>
      <c r="M34" t="s">
        <v>646</v>
      </c>
      <c r="N34" t="s">
        <v>704</v>
      </c>
      <c r="O34" s="50">
        <f t="shared" si="0"/>
        <v>4.0007067215848235E-2</v>
      </c>
      <c r="P34" s="50">
        <f t="shared" si="3"/>
        <v>2.1621263485683367E-2</v>
      </c>
    </row>
    <row r="35" spans="1:16">
      <c r="A35">
        <v>33</v>
      </c>
      <c r="B35" t="s">
        <v>86</v>
      </c>
      <c r="C35" t="s">
        <v>529</v>
      </c>
      <c r="D35" s="1">
        <v>41639</v>
      </c>
      <c r="E35" s="5">
        <v>89804000000</v>
      </c>
      <c r="F35" s="5">
        <v>85915000000</v>
      </c>
      <c r="G35" s="5">
        <v>3889000000</v>
      </c>
      <c r="H35" s="5">
        <v>1759000000</v>
      </c>
      <c r="I35" s="5">
        <v>0</v>
      </c>
      <c r="J35" s="5">
        <v>0</v>
      </c>
      <c r="K35" s="5">
        <f t="shared" si="1"/>
        <v>1759000000</v>
      </c>
      <c r="L35" s="5">
        <f t="shared" si="2"/>
        <v>2130000000</v>
      </c>
      <c r="M35" t="s">
        <v>646</v>
      </c>
      <c r="N35" t="s">
        <v>704</v>
      </c>
      <c r="O35" s="50">
        <f t="shared" si="0"/>
        <v>4.330542069395571E-2</v>
      </c>
      <c r="P35" s="50">
        <f t="shared" si="3"/>
        <v>2.3718319896663845E-2</v>
      </c>
    </row>
    <row r="36" spans="1:16">
      <c r="A36">
        <v>34</v>
      </c>
      <c r="B36" t="s">
        <v>86</v>
      </c>
      <c r="C36" t="s">
        <v>531</v>
      </c>
      <c r="D36" s="1">
        <v>42004</v>
      </c>
      <c r="E36" s="5">
        <v>81201000000</v>
      </c>
      <c r="F36" s="5">
        <v>76433000000</v>
      </c>
      <c r="G36" s="5">
        <v>4768000000</v>
      </c>
      <c r="H36" s="5">
        <v>1907000000</v>
      </c>
      <c r="I36" s="5">
        <v>0</v>
      </c>
      <c r="J36" s="5">
        <v>0</v>
      </c>
      <c r="K36" s="5">
        <f t="shared" si="1"/>
        <v>1907000000</v>
      </c>
      <c r="L36" s="5">
        <f t="shared" si="2"/>
        <v>2861000000</v>
      </c>
      <c r="M36" t="s">
        <v>646</v>
      </c>
      <c r="N36" t="s">
        <v>704</v>
      </c>
      <c r="O36" s="50">
        <f t="shared" si="0"/>
        <v>5.8718488688562998E-2</v>
      </c>
      <c r="P36" s="50">
        <f t="shared" si="3"/>
        <v>3.5233556236992154E-2</v>
      </c>
    </row>
    <row r="37" spans="1:16">
      <c r="A37">
        <v>35</v>
      </c>
      <c r="B37" t="s">
        <v>86</v>
      </c>
      <c r="C37" t="s">
        <v>532</v>
      </c>
      <c r="D37" s="1">
        <v>42369</v>
      </c>
      <c r="E37" s="5">
        <v>67702000000</v>
      </c>
      <c r="F37" s="5">
        <v>63682000000</v>
      </c>
      <c r="G37" s="5">
        <v>4020000000</v>
      </c>
      <c r="H37" s="5">
        <v>2010000000</v>
      </c>
      <c r="I37" s="5">
        <v>0</v>
      </c>
      <c r="J37" s="5">
        <v>0</v>
      </c>
      <c r="K37" s="5">
        <f t="shared" si="1"/>
        <v>2010000000</v>
      </c>
      <c r="L37" s="5">
        <f t="shared" si="2"/>
        <v>2010000000</v>
      </c>
      <c r="M37" t="s">
        <v>646</v>
      </c>
      <c r="N37" t="s">
        <v>704</v>
      </c>
      <c r="O37" s="50">
        <f t="shared" si="0"/>
        <v>5.9377861806150456E-2</v>
      </c>
      <c r="P37" s="50">
        <f t="shared" si="3"/>
        <v>2.9688930903075242E-2</v>
      </c>
    </row>
    <row r="38" spans="1:16">
      <c r="A38">
        <v>36</v>
      </c>
      <c r="B38" t="s">
        <v>87</v>
      </c>
      <c r="C38" t="s">
        <v>527</v>
      </c>
      <c r="D38" s="1">
        <v>41274</v>
      </c>
      <c r="E38" s="5">
        <v>3641390000</v>
      </c>
      <c r="F38" s="5">
        <v>2392091000</v>
      </c>
      <c r="G38" s="5">
        <v>1249299000</v>
      </c>
      <c r="H38" s="5">
        <v>108059000</v>
      </c>
      <c r="I38" s="5">
        <v>0</v>
      </c>
      <c r="J38" s="5">
        <v>166876000</v>
      </c>
      <c r="K38" s="5">
        <f t="shared" si="1"/>
        <v>274935000</v>
      </c>
      <c r="L38" s="5">
        <f t="shared" si="2"/>
        <v>974364000</v>
      </c>
      <c r="M38" t="s">
        <v>576</v>
      </c>
      <c r="N38" t="s">
        <v>632</v>
      </c>
      <c r="O38" s="50">
        <f t="shared" si="0"/>
        <v>0.34308299852528845</v>
      </c>
      <c r="P38" s="50">
        <f t="shared" si="3"/>
        <v>0.26758023721710666</v>
      </c>
    </row>
    <row r="39" spans="1:16">
      <c r="A39">
        <v>37</v>
      </c>
      <c r="B39" t="s">
        <v>87</v>
      </c>
      <c r="C39" t="s">
        <v>529</v>
      </c>
      <c r="D39" s="1">
        <v>41639</v>
      </c>
      <c r="E39" s="5">
        <v>4319063000</v>
      </c>
      <c r="F39" s="5">
        <v>2894917000</v>
      </c>
      <c r="G39" s="5">
        <v>1424146000</v>
      </c>
      <c r="H39" s="5">
        <v>109115000</v>
      </c>
      <c r="I39" s="5">
        <v>0</v>
      </c>
      <c r="J39" s="5">
        <v>216119000</v>
      </c>
      <c r="K39" s="5">
        <f t="shared" si="1"/>
        <v>325234000</v>
      </c>
      <c r="L39" s="5">
        <f t="shared" si="2"/>
        <v>1098912000</v>
      </c>
      <c r="M39" t="s">
        <v>576</v>
      </c>
      <c r="N39" t="s">
        <v>632</v>
      </c>
      <c r="O39" s="50">
        <f t="shared" si="0"/>
        <v>0.32973494482483812</v>
      </c>
      <c r="P39" s="50">
        <f t="shared" si="3"/>
        <v>0.25443296381645741</v>
      </c>
    </row>
    <row r="40" spans="1:16">
      <c r="A40">
        <v>38</v>
      </c>
      <c r="B40" t="s">
        <v>87</v>
      </c>
      <c r="C40" t="s">
        <v>531</v>
      </c>
      <c r="D40" s="1">
        <v>42004</v>
      </c>
      <c r="E40" s="5">
        <v>5302940000</v>
      </c>
      <c r="F40" s="5">
        <v>3643979000</v>
      </c>
      <c r="G40" s="5">
        <v>1658961000</v>
      </c>
      <c r="H40" s="5">
        <v>247412000</v>
      </c>
      <c r="I40" s="5">
        <v>0</v>
      </c>
      <c r="J40" s="5">
        <v>313082000</v>
      </c>
      <c r="K40" s="5">
        <f t="shared" si="1"/>
        <v>560494000</v>
      </c>
      <c r="L40" s="5">
        <f t="shared" si="2"/>
        <v>1098467000</v>
      </c>
      <c r="M40" t="s">
        <v>576</v>
      </c>
      <c r="N40" t="s">
        <v>632</v>
      </c>
      <c r="O40" s="50">
        <f t="shared" si="0"/>
        <v>0.31283797289805282</v>
      </c>
      <c r="P40" s="50">
        <f t="shared" si="3"/>
        <v>0.20714301877826263</v>
      </c>
    </row>
    <row r="41" spans="1:16">
      <c r="A41">
        <v>39</v>
      </c>
      <c r="B41" t="s">
        <v>87</v>
      </c>
      <c r="C41" t="s">
        <v>532</v>
      </c>
      <c r="D41" s="1">
        <v>42369</v>
      </c>
      <c r="E41" s="5">
        <v>6439746000</v>
      </c>
      <c r="F41" s="5">
        <v>4482700000</v>
      </c>
      <c r="G41" s="5">
        <v>1957046000</v>
      </c>
      <c r="H41" s="5">
        <v>203046000</v>
      </c>
      <c r="I41" s="5">
        <v>0</v>
      </c>
      <c r="J41" s="5">
        <v>492140000</v>
      </c>
      <c r="K41" s="5">
        <f t="shared" si="1"/>
        <v>695186000</v>
      </c>
      <c r="L41" s="5">
        <f t="shared" si="2"/>
        <v>1261860000</v>
      </c>
      <c r="M41" t="s">
        <v>576</v>
      </c>
      <c r="N41" t="s">
        <v>632</v>
      </c>
      <c r="O41" s="50">
        <f t="shared" si="0"/>
        <v>0.30390111659683472</v>
      </c>
      <c r="P41" s="50">
        <f t="shared" si="3"/>
        <v>0.19594872220115514</v>
      </c>
    </row>
    <row r="42" spans="1:16">
      <c r="A42">
        <v>40</v>
      </c>
      <c r="B42" t="s">
        <v>88</v>
      </c>
      <c r="C42" t="s">
        <v>527</v>
      </c>
      <c r="D42" s="1">
        <v>41305</v>
      </c>
      <c r="E42" s="5">
        <v>2312200000</v>
      </c>
      <c r="F42" s="5">
        <v>238500000</v>
      </c>
      <c r="G42" s="5">
        <v>2073700000</v>
      </c>
      <c r="H42" s="5">
        <v>1081800000</v>
      </c>
      <c r="I42" s="5">
        <v>600000000</v>
      </c>
      <c r="J42" s="5">
        <v>42100000</v>
      </c>
      <c r="K42" s="5">
        <f t="shared" si="1"/>
        <v>1723900000</v>
      </c>
      <c r="L42" s="5">
        <f t="shared" si="2"/>
        <v>349800000</v>
      </c>
      <c r="M42" t="s">
        <v>576</v>
      </c>
      <c r="N42" t="s">
        <v>586</v>
      </c>
      <c r="O42" s="50">
        <f t="shared" si="0"/>
        <v>0.89685148343568899</v>
      </c>
      <c r="P42" s="50">
        <f t="shared" si="3"/>
        <v>0.15128449096098953</v>
      </c>
    </row>
    <row r="43" spans="1:16">
      <c r="A43">
        <v>41</v>
      </c>
      <c r="B43" t="s">
        <v>88</v>
      </c>
      <c r="C43" t="s">
        <v>529</v>
      </c>
      <c r="D43" s="1">
        <v>41670</v>
      </c>
      <c r="E43" s="5">
        <v>2273900000</v>
      </c>
      <c r="F43" s="5">
        <v>274300000</v>
      </c>
      <c r="G43" s="5">
        <v>1999600000</v>
      </c>
      <c r="H43" s="5">
        <v>1054400000</v>
      </c>
      <c r="I43" s="5">
        <v>611100000</v>
      </c>
      <c r="J43" s="5">
        <v>36500000</v>
      </c>
      <c r="K43" s="5">
        <f t="shared" si="1"/>
        <v>1702000000</v>
      </c>
      <c r="L43" s="5">
        <f t="shared" si="2"/>
        <v>297600000</v>
      </c>
      <c r="M43" t="s">
        <v>576</v>
      </c>
      <c r="N43" t="s">
        <v>586</v>
      </c>
      <c r="O43" s="50">
        <f t="shared" si="0"/>
        <v>0.87937024495360394</v>
      </c>
      <c r="P43" s="50">
        <f t="shared" si="3"/>
        <v>0.1308764677426448</v>
      </c>
    </row>
    <row r="44" spans="1:16">
      <c r="A44">
        <v>42</v>
      </c>
      <c r="B44" t="s">
        <v>88</v>
      </c>
      <c r="C44" t="s">
        <v>531</v>
      </c>
      <c r="D44" s="1">
        <v>42035</v>
      </c>
      <c r="E44" s="5">
        <v>2512200000</v>
      </c>
      <c r="F44" s="5">
        <v>342100000</v>
      </c>
      <c r="G44" s="5">
        <v>2170100000</v>
      </c>
      <c r="H44" s="5">
        <v>1281300000</v>
      </c>
      <c r="I44" s="5">
        <v>725200000</v>
      </c>
      <c r="J44" s="5">
        <v>39800000</v>
      </c>
      <c r="K44" s="5">
        <f t="shared" si="1"/>
        <v>2046300000</v>
      </c>
      <c r="L44" s="5">
        <f t="shared" si="2"/>
        <v>123800000</v>
      </c>
      <c r="M44" t="s">
        <v>576</v>
      </c>
      <c r="N44" t="s">
        <v>586</v>
      </c>
      <c r="O44" s="50">
        <f t="shared" si="0"/>
        <v>0.86382453626303635</v>
      </c>
      <c r="P44" s="50">
        <f t="shared" si="3"/>
        <v>4.9279515962104926E-2</v>
      </c>
    </row>
    <row r="45" spans="1:16">
      <c r="A45">
        <v>43</v>
      </c>
      <c r="B45" t="s">
        <v>88</v>
      </c>
      <c r="C45" t="s">
        <v>532</v>
      </c>
      <c r="D45" s="1">
        <v>42400</v>
      </c>
      <c r="E45" s="5">
        <v>2504100000</v>
      </c>
      <c r="F45" s="5">
        <v>370700000</v>
      </c>
      <c r="G45" s="5">
        <v>2133400000</v>
      </c>
      <c r="H45" s="5">
        <v>1308900000</v>
      </c>
      <c r="I45" s="5">
        <v>790000000</v>
      </c>
      <c r="J45" s="5">
        <v>33200000</v>
      </c>
      <c r="K45" s="5">
        <f t="shared" si="1"/>
        <v>2132100000</v>
      </c>
      <c r="L45" s="5">
        <f t="shared" si="2"/>
        <v>1300000</v>
      </c>
      <c r="M45" t="s">
        <v>576</v>
      </c>
      <c r="N45" t="s">
        <v>586</v>
      </c>
      <c r="O45" s="50">
        <f t="shared" si="0"/>
        <v>0.85196278103909595</v>
      </c>
      <c r="P45" s="50">
        <f t="shared" si="3"/>
        <v>5.1914859630206457E-4</v>
      </c>
    </row>
    <row r="46" spans="1:16">
      <c r="A46">
        <v>44</v>
      </c>
      <c r="B46" t="s">
        <v>89</v>
      </c>
      <c r="C46" t="s">
        <v>527</v>
      </c>
      <c r="D46" s="1">
        <v>41274</v>
      </c>
      <c r="E46" s="5">
        <v>5781000000</v>
      </c>
      <c r="F46" s="5">
        <v>3477000000</v>
      </c>
      <c r="G46" s="5">
        <v>2304000000</v>
      </c>
      <c r="H46" s="5">
        <v>443000000</v>
      </c>
      <c r="I46" s="5">
        <v>0</v>
      </c>
      <c r="J46" s="5">
        <v>673000000</v>
      </c>
      <c r="K46" s="5">
        <f t="shared" si="1"/>
        <v>1116000000</v>
      </c>
      <c r="L46" s="5">
        <f t="shared" si="2"/>
        <v>1188000000</v>
      </c>
      <c r="M46" t="s">
        <v>594</v>
      </c>
      <c r="N46" t="s">
        <v>652</v>
      </c>
      <c r="O46" s="50">
        <f t="shared" si="0"/>
        <v>0.39854696419304614</v>
      </c>
      <c r="P46" s="50">
        <f t="shared" si="3"/>
        <v>0.20550077841203945</v>
      </c>
    </row>
    <row r="47" spans="1:16">
      <c r="A47">
        <v>45</v>
      </c>
      <c r="B47" t="s">
        <v>89</v>
      </c>
      <c r="C47" t="s">
        <v>529</v>
      </c>
      <c r="D47" s="1">
        <v>41639</v>
      </c>
      <c r="E47" s="5">
        <v>5838000000</v>
      </c>
      <c r="F47" s="5">
        <v>3490000000</v>
      </c>
      <c r="G47" s="5">
        <v>2348000000</v>
      </c>
      <c r="H47" s="5">
        <v>458000000</v>
      </c>
      <c r="I47" s="5">
        <v>0</v>
      </c>
      <c r="J47" s="5">
        <v>706000000</v>
      </c>
      <c r="K47" s="5">
        <f t="shared" si="1"/>
        <v>1164000000</v>
      </c>
      <c r="L47" s="5">
        <f t="shared" si="2"/>
        <v>1184000000</v>
      </c>
      <c r="M47" t="s">
        <v>594</v>
      </c>
      <c r="N47" t="s">
        <v>652</v>
      </c>
      <c r="O47" s="50">
        <f t="shared" si="0"/>
        <v>0.40219253168893454</v>
      </c>
      <c r="P47" s="50">
        <f t="shared" si="3"/>
        <v>0.20280918122644742</v>
      </c>
    </row>
    <row r="48" spans="1:16">
      <c r="A48">
        <v>46</v>
      </c>
      <c r="B48" t="s">
        <v>89</v>
      </c>
      <c r="C48" t="s">
        <v>531</v>
      </c>
      <c r="D48" s="1">
        <v>42004</v>
      </c>
      <c r="E48" s="5">
        <v>6053000000</v>
      </c>
      <c r="F48" s="5">
        <v>3586000000</v>
      </c>
      <c r="G48" s="5">
        <v>2467000000</v>
      </c>
      <c r="H48" s="5">
        <v>468000000</v>
      </c>
      <c r="I48" s="5">
        <v>0</v>
      </c>
      <c r="J48" s="5">
        <v>745000000</v>
      </c>
      <c r="K48" s="5">
        <f t="shared" si="1"/>
        <v>1213000000</v>
      </c>
      <c r="L48" s="5">
        <f t="shared" si="2"/>
        <v>1254000000</v>
      </c>
      <c r="M48" t="s">
        <v>594</v>
      </c>
      <c r="N48" t="s">
        <v>652</v>
      </c>
      <c r="O48" s="50">
        <f t="shared" si="0"/>
        <v>0.40756649595242034</v>
      </c>
      <c r="P48" s="50">
        <f t="shared" si="3"/>
        <v>0.20716999834792665</v>
      </c>
    </row>
    <row r="49" spans="1:16">
      <c r="A49">
        <v>47</v>
      </c>
      <c r="B49" t="s">
        <v>89</v>
      </c>
      <c r="C49" t="s">
        <v>532</v>
      </c>
      <c r="D49" s="1">
        <v>42369</v>
      </c>
      <c r="E49" s="5">
        <v>6098000000</v>
      </c>
      <c r="F49" s="5">
        <v>3501000000</v>
      </c>
      <c r="G49" s="5">
        <v>2597000000</v>
      </c>
      <c r="H49" s="5">
        <v>542000000</v>
      </c>
      <c r="I49" s="5">
        <v>0</v>
      </c>
      <c r="J49" s="5">
        <v>796000000</v>
      </c>
      <c r="K49" s="5">
        <f t="shared" si="1"/>
        <v>1338000000</v>
      </c>
      <c r="L49" s="5">
        <f t="shared" si="2"/>
        <v>1259000000</v>
      </c>
      <c r="M49" t="s">
        <v>594</v>
      </c>
      <c r="N49" t="s">
        <v>652</v>
      </c>
      <c r="O49" s="50">
        <f t="shared" si="0"/>
        <v>0.42587733683174811</v>
      </c>
      <c r="P49" s="50">
        <f t="shared" si="3"/>
        <v>0.20646113479829453</v>
      </c>
    </row>
    <row r="50" spans="1:16">
      <c r="A50">
        <v>48</v>
      </c>
      <c r="B50" t="s">
        <v>90</v>
      </c>
      <c r="C50" t="s">
        <v>527</v>
      </c>
      <c r="D50" s="1">
        <v>41274</v>
      </c>
      <c r="E50" s="5">
        <v>14945000000</v>
      </c>
      <c r="F50" s="5">
        <v>6395000000</v>
      </c>
      <c r="G50" s="5">
        <v>8550000000</v>
      </c>
      <c r="H50" s="5">
        <v>3812000000</v>
      </c>
      <c r="I50" s="5">
        <v>0</v>
      </c>
      <c r="J50" s="5">
        <v>1782000000</v>
      </c>
      <c r="K50" s="5">
        <f t="shared" si="1"/>
        <v>5594000000</v>
      </c>
      <c r="L50" s="5">
        <f t="shared" si="2"/>
        <v>2956000000</v>
      </c>
      <c r="M50" t="s">
        <v>594</v>
      </c>
      <c r="N50" t="s">
        <v>635</v>
      </c>
      <c r="O50" s="50">
        <f t="shared" si="0"/>
        <v>0.57209769153563061</v>
      </c>
      <c r="P50" s="50">
        <f t="shared" si="3"/>
        <v>0.19779190364670457</v>
      </c>
    </row>
    <row r="51" spans="1:16">
      <c r="A51">
        <v>49</v>
      </c>
      <c r="B51" t="s">
        <v>90</v>
      </c>
      <c r="C51" t="s">
        <v>529</v>
      </c>
      <c r="D51" s="1">
        <v>41639</v>
      </c>
      <c r="E51" s="5">
        <v>14813500000</v>
      </c>
      <c r="F51" s="5">
        <v>6722300000</v>
      </c>
      <c r="G51" s="5">
        <v>8091200000</v>
      </c>
      <c r="H51" s="5">
        <v>3329800000</v>
      </c>
      <c r="I51" s="5">
        <v>0</v>
      </c>
      <c r="J51" s="5">
        <v>1712500000</v>
      </c>
      <c r="K51" s="5">
        <f t="shared" si="1"/>
        <v>5042300000</v>
      </c>
      <c r="L51" s="5">
        <f t="shared" si="2"/>
        <v>3048900000</v>
      </c>
      <c r="M51" t="s">
        <v>594</v>
      </c>
      <c r="N51" t="s">
        <v>635</v>
      </c>
      <c r="O51" s="50">
        <f t="shared" si="0"/>
        <v>0.54620447564721375</v>
      </c>
      <c r="P51" s="50">
        <f t="shared" si="3"/>
        <v>0.20581901643770883</v>
      </c>
    </row>
    <row r="52" spans="1:16">
      <c r="A52">
        <v>50</v>
      </c>
      <c r="B52" t="s">
        <v>90</v>
      </c>
      <c r="C52" t="s">
        <v>531</v>
      </c>
      <c r="D52" s="1">
        <v>42004</v>
      </c>
      <c r="E52" s="5">
        <v>16378600000</v>
      </c>
      <c r="F52" s="5">
        <v>7685700000</v>
      </c>
      <c r="G52" s="5">
        <v>8692900000</v>
      </c>
      <c r="H52" s="5">
        <v>3667900000</v>
      </c>
      <c r="I52" s="5">
        <v>0</v>
      </c>
      <c r="J52" s="5">
        <v>1897600000</v>
      </c>
      <c r="K52" s="5">
        <f t="shared" si="1"/>
        <v>5565500000</v>
      </c>
      <c r="L52" s="5">
        <f t="shared" si="2"/>
        <v>3127400000</v>
      </c>
      <c r="M52" t="s">
        <v>594</v>
      </c>
      <c r="N52" t="s">
        <v>635</v>
      </c>
      <c r="O52" s="50">
        <f t="shared" si="0"/>
        <v>0.53074743873102714</v>
      </c>
      <c r="P52" s="50">
        <f t="shared" si="3"/>
        <v>0.19094428095197391</v>
      </c>
    </row>
    <row r="53" spans="1:16">
      <c r="A53">
        <v>51</v>
      </c>
      <c r="B53" t="s">
        <v>90</v>
      </c>
      <c r="C53" t="s">
        <v>532</v>
      </c>
      <c r="D53" s="1">
        <v>42369</v>
      </c>
      <c r="E53" s="5">
        <v>16453200000</v>
      </c>
      <c r="F53" s="5">
        <v>7433500000</v>
      </c>
      <c r="G53" s="5">
        <v>9019700000</v>
      </c>
      <c r="H53" s="5">
        <v>3676500000</v>
      </c>
      <c r="I53" s="5">
        <v>0</v>
      </c>
      <c r="J53" s="5">
        <v>2009700000</v>
      </c>
      <c r="K53" s="5">
        <f t="shared" si="1"/>
        <v>5686200000</v>
      </c>
      <c r="L53" s="5">
        <f t="shared" si="2"/>
        <v>3333500000</v>
      </c>
      <c r="M53" t="s">
        <v>594</v>
      </c>
      <c r="N53" t="s">
        <v>635</v>
      </c>
      <c r="O53" s="50">
        <f t="shared" si="0"/>
        <v>0.54820338900639387</v>
      </c>
      <c r="P53" s="50">
        <f t="shared" si="3"/>
        <v>0.20260496438382808</v>
      </c>
    </row>
    <row r="54" spans="1:16">
      <c r="A54">
        <v>52</v>
      </c>
      <c r="B54" t="s">
        <v>91</v>
      </c>
      <c r="C54" t="s">
        <v>527</v>
      </c>
      <c r="D54" s="1">
        <v>41274</v>
      </c>
      <c r="E54" s="5">
        <v>25364000000</v>
      </c>
      <c r="F54" s="5">
        <v>17074000000</v>
      </c>
      <c r="G54" s="5">
        <v>8290000000</v>
      </c>
      <c r="H54" s="5">
        <v>0</v>
      </c>
      <c r="I54" s="5">
        <v>0</v>
      </c>
      <c r="J54" s="5">
        <v>3727000000</v>
      </c>
      <c r="K54" s="5">
        <f t="shared" si="1"/>
        <v>3727000000</v>
      </c>
      <c r="L54" s="5">
        <f t="shared" si="2"/>
        <v>4563000000</v>
      </c>
      <c r="M54" t="s">
        <v>602</v>
      </c>
      <c r="N54" t="s">
        <v>606</v>
      </c>
      <c r="O54" s="50">
        <f t="shared" si="0"/>
        <v>0.32684119224097141</v>
      </c>
      <c r="P54" s="50">
        <f t="shared" si="3"/>
        <v>0.17990064658571203</v>
      </c>
    </row>
    <row r="55" spans="1:16">
      <c r="A55">
        <v>53</v>
      </c>
      <c r="B55" t="s">
        <v>91</v>
      </c>
      <c r="C55" t="s">
        <v>529</v>
      </c>
      <c r="D55" s="1">
        <v>41639</v>
      </c>
      <c r="E55" s="5">
        <v>23939000000</v>
      </c>
      <c r="F55" s="5">
        <v>15341000000</v>
      </c>
      <c r="G55" s="5">
        <v>8598000000</v>
      </c>
      <c r="H55" s="5">
        <v>0</v>
      </c>
      <c r="I55" s="5">
        <v>0</v>
      </c>
      <c r="J55" s="5">
        <v>3489000000</v>
      </c>
      <c r="K55" s="5">
        <f t="shared" si="1"/>
        <v>3489000000</v>
      </c>
      <c r="L55" s="5">
        <f t="shared" si="2"/>
        <v>5109000000</v>
      </c>
      <c r="M55" t="s">
        <v>602</v>
      </c>
      <c r="N55" t="s">
        <v>606</v>
      </c>
      <c r="O55" s="50">
        <f t="shared" si="0"/>
        <v>0.35916287230043031</v>
      </c>
      <c r="P55" s="50">
        <f t="shared" si="3"/>
        <v>0.21341743598312377</v>
      </c>
    </row>
    <row r="56" spans="1:16">
      <c r="A56">
        <v>54</v>
      </c>
      <c r="B56" t="s">
        <v>91</v>
      </c>
      <c r="C56" t="s">
        <v>531</v>
      </c>
      <c r="D56" s="1">
        <v>42004</v>
      </c>
      <c r="E56" s="5">
        <v>22728000000</v>
      </c>
      <c r="F56" s="5">
        <v>14373000000</v>
      </c>
      <c r="G56" s="5">
        <v>8355000000</v>
      </c>
      <c r="H56" s="5">
        <v>0</v>
      </c>
      <c r="I56" s="5">
        <v>0</v>
      </c>
      <c r="J56" s="5">
        <v>3547000000</v>
      </c>
      <c r="K56" s="5">
        <f t="shared" si="1"/>
        <v>3547000000</v>
      </c>
      <c r="L56" s="5">
        <f t="shared" si="2"/>
        <v>4808000000</v>
      </c>
      <c r="M56" t="s">
        <v>602</v>
      </c>
      <c r="N56" t="s">
        <v>606</v>
      </c>
      <c r="O56" s="50">
        <f t="shared" si="0"/>
        <v>0.36760823653643082</v>
      </c>
      <c r="P56" s="50">
        <f t="shared" si="3"/>
        <v>0.21154523055262231</v>
      </c>
    </row>
    <row r="57" spans="1:16">
      <c r="A57">
        <v>55</v>
      </c>
      <c r="B57" t="s">
        <v>91</v>
      </c>
      <c r="C57" t="s">
        <v>532</v>
      </c>
      <c r="D57" s="1">
        <v>42369</v>
      </c>
      <c r="E57" s="5">
        <v>20872000000</v>
      </c>
      <c r="F57" s="5">
        <v>13049000000</v>
      </c>
      <c r="G57" s="5">
        <v>7823000000</v>
      </c>
      <c r="H57" s="5">
        <v>0</v>
      </c>
      <c r="I57" s="5">
        <v>0</v>
      </c>
      <c r="J57" s="5">
        <v>3672000000</v>
      </c>
      <c r="K57" s="5">
        <f t="shared" si="1"/>
        <v>3672000000</v>
      </c>
      <c r="L57" s="5">
        <f t="shared" si="2"/>
        <v>4151000000</v>
      </c>
      <c r="M57" t="s">
        <v>602</v>
      </c>
      <c r="N57" t="s">
        <v>606</v>
      </c>
      <c r="O57" s="50">
        <f t="shared" si="0"/>
        <v>0.3748083556918359</v>
      </c>
      <c r="P57" s="50">
        <f t="shared" si="3"/>
        <v>0.19887888079724031</v>
      </c>
    </row>
    <row r="58" spans="1:16">
      <c r="A58">
        <v>56</v>
      </c>
      <c r="B58" t="s">
        <v>92</v>
      </c>
      <c r="C58" t="s">
        <v>527</v>
      </c>
      <c r="D58" s="1">
        <v>41274</v>
      </c>
      <c r="E58" s="5">
        <v>71214000000</v>
      </c>
      <c r="F58" s="5">
        <v>37745000000</v>
      </c>
      <c r="G58" s="5">
        <v>33469000000</v>
      </c>
      <c r="H58" s="5">
        <v>21491000000</v>
      </c>
      <c r="I58" s="5">
        <v>0</v>
      </c>
      <c r="J58" s="5">
        <v>0</v>
      </c>
      <c r="K58" s="5">
        <f t="shared" si="1"/>
        <v>21491000000</v>
      </c>
      <c r="L58" s="5">
        <f t="shared" si="2"/>
        <v>11978000000</v>
      </c>
      <c r="M58" t="s">
        <v>602</v>
      </c>
      <c r="N58" t="s">
        <v>638</v>
      </c>
      <c r="O58" s="50">
        <f t="shared" si="0"/>
        <v>0.46997781335130728</v>
      </c>
      <c r="P58" s="50">
        <f t="shared" si="3"/>
        <v>0.16819726458280676</v>
      </c>
    </row>
    <row r="59" spans="1:16">
      <c r="A59">
        <v>57</v>
      </c>
      <c r="B59" t="s">
        <v>92</v>
      </c>
      <c r="C59" t="s">
        <v>529</v>
      </c>
      <c r="D59" s="1">
        <v>41639</v>
      </c>
      <c r="E59" s="5">
        <v>68874000000</v>
      </c>
      <c r="F59" s="5">
        <v>34660000000</v>
      </c>
      <c r="G59" s="5">
        <v>34214000000</v>
      </c>
      <c r="H59" s="5">
        <v>22005000000</v>
      </c>
      <c r="I59" s="5">
        <v>0</v>
      </c>
      <c r="J59" s="5">
        <v>0</v>
      </c>
      <c r="K59" s="5">
        <f t="shared" si="1"/>
        <v>22005000000</v>
      </c>
      <c r="L59" s="5">
        <f t="shared" si="2"/>
        <v>12209000000</v>
      </c>
      <c r="M59" t="s">
        <v>602</v>
      </c>
      <c r="N59" t="s">
        <v>638</v>
      </c>
      <c r="O59" s="50">
        <f t="shared" si="0"/>
        <v>0.49676220344397015</v>
      </c>
      <c r="P59" s="50">
        <f t="shared" si="3"/>
        <v>0.17726573162586753</v>
      </c>
    </row>
    <row r="60" spans="1:16">
      <c r="A60">
        <v>58</v>
      </c>
      <c r="B60" t="s">
        <v>92</v>
      </c>
      <c r="C60" t="s">
        <v>531</v>
      </c>
      <c r="D60" s="1">
        <v>42004</v>
      </c>
      <c r="E60" s="5">
        <v>64406000000</v>
      </c>
      <c r="F60" s="5">
        <v>33611000000</v>
      </c>
      <c r="G60" s="5">
        <v>30795000000</v>
      </c>
      <c r="H60" s="5">
        <v>18491000000</v>
      </c>
      <c r="I60" s="5">
        <v>0</v>
      </c>
      <c r="J60" s="5">
        <v>0</v>
      </c>
      <c r="K60" s="5">
        <f t="shared" si="1"/>
        <v>18491000000</v>
      </c>
      <c r="L60" s="5">
        <f t="shared" si="2"/>
        <v>12304000000</v>
      </c>
      <c r="M60" t="s">
        <v>602</v>
      </c>
      <c r="N60" t="s">
        <v>638</v>
      </c>
      <c r="O60" s="50">
        <f t="shared" si="0"/>
        <v>0.47813868273142257</v>
      </c>
      <c r="P60" s="50">
        <f t="shared" si="3"/>
        <v>0.19103810204018259</v>
      </c>
    </row>
    <row r="61" spans="1:16">
      <c r="A61">
        <v>59</v>
      </c>
      <c r="B61" t="s">
        <v>92</v>
      </c>
      <c r="C61" t="s">
        <v>532</v>
      </c>
      <c r="D61" s="1">
        <v>42369</v>
      </c>
      <c r="E61" s="5">
        <v>58327000000</v>
      </c>
      <c r="F61" s="5">
        <v>36581000000</v>
      </c>
      <c r="G61" s="5">
        <v>21746000000</v>
      </c>
      <c r="H61" s="5">
        <v>16417000000</v>
      </c>
      <c r="I61" s="5">
        <v>0</v>
      </c>
      <c r="J61" s="5">
        <v>0</v>
      </c>
      <c r="K61" s="5">
        <f t="shared" si="1"/>
        <v>16417000000</v>
      </c>
      <c r="L61" s="5">
        <f t="shared" si="2"/>
        <v>5329000000</v>
      </c>
      <c r="M61" t="s">
        <v>602</v>
      </c>
      <c r="N61" t="s">
        <v>638</v>
      </c>
      <c r="O61" s="50">
        <f t="shared" si="0"/>
        <v>0.37282905001114408</v>
      </c>
      <c r="P61" s="50">
        <f t="shared" si="3"/>
        <v>9.1364205256570713E-2</v>
      </c>
    </row>
    <row r="62" spans="1:16">
      <c r="A62">
        <v>60</v>
      </c>
      <c r="B62" t="s">
        <v>93</v>
      </c>
      <c r="C62" t="s">
        <v>527</v>
      </c>
      <c r="D62" s="1">
        <v>41274</v>
      </c>
      <c r="E62" s="5">
        <v>958511000</v>
      </c>
      <c r="F62" s="5">
        <v>386355000</v>
      </c>
      <c r="G62" s="5">
        <v>572156000</v>
      </c>
      <c r="H62" s="5">
        <v>61732000</v>
      </c>
      <c r="I62" s="5">
        <v>0</v>
      </c>
      <c r="J62" s="5">
        <v>325173000</v>
      </c>
      <c r="K62" s="5">
        <f t="shared" si="1"/>
        <v>386905000</v>
      </c>
      <c r="L62" s="5">
        <f t="shared" si="2"/>
        <v>185251000</v>
      </c>
      <c r="M62" t="s">
        <v>663</v>
      </c>
      <c r="N62" t="s">
        <v>696</v>
      </c>
      <c r="O62" s="50">
        <f t="shared" si="0"/>
        <v>0.59692168373654553</v>
      </c>
      <c r="P62" s="50">
        <f t="shared" si="3"/>
        <v>0.19326956080837884</v>
      </c>
    </row>
    <row r="63" spans="1:16">
      <c r="A63">
        <v>61</v>
      </c>
      <c r="B63" t="s">
        <v>93</v>
      </c>
      <c r="C63" t="s">
        <v>529</v>
      </c>
      <c r="D63" s="1">
        <v>41639</v>
      </c>
      <c r="E63" s="5">
        <v>974053000</v>
      </c>
      <c r="F63" s="5">
        <v>380051000</v>
      </c>
      <c r="G63" s="5">
        <v>594002000</v>
      </c>
      <c r="H63" s="5">
        <v>53073000</v>
      </c>
      <c r="I63" s="5">
        <v>0</v>
      </c>
      <c r="J63" s="5">
        <v>291910000</v>
      </c>
      <c r="K63" s="5">
        <f t="shared" si="1"/>
        <v>344983000</v>
      </c>
      <c r="L63" s="5">
        <f t="shared" si="2"/>
        <v>249019000</v>
      </c>
      <c r="M63" t="s">
        <v>663</v>
      </c>
      <c r="N63" t="s">
        <v>696</v>
      </c>
      <c r="O63" s="50">
        <f t="shared" si="0"/>
        <v>0.6098251327186508</v>
      </c>
      <c r="P63" s="50">
        <f t="shared" si="3"/>
        <v>0.25565241316437609</v>
      </c>
    </row>
    <row r="64" spans="1:16">
      <c r="A64">
        <v>62</v>
      </c>
      <c r="B64" t="s">
        <v>93</v>
      </c>
      <c r="C64" t="s">
        <v>531</v>
      </c>
      <c r="D64" s="1">
        <v>42004</v>
      </c>
      <c r="E64" s="5">
        <v>984363000</v>
      </c>
      <c r="F64" s="5">
        <v>380964000</v>
      </c>
      <c r="G64" s="5">
        <v>603399000</v>
      </c>
      <c r="H64" s="5">
        <v>56621000</v>
      </c>
      <c r="I64" s="5">
        <v>0</v>
      </c>
      <c r="J64" s="5">
        <v>282608000</v>
      </c>
      <c r="K64" s="5">
        <f t="shared" si="1"/>
        <v>339229000</v>
      </c>
      <c r="L64" s="5">
        <f t="shared" si="2"/>
        <v>264170000</v>
      </c>
      <c r="M64" t="s">
        <v>663</v>
      </c>
      <c r="N64" t="s">
        <v>696</v>
      </c>
      <c r="O64" s="50">
        <f t="shared" si="0"/>
        <v>0.61298423447447736</v>
      </c>
      <c r="P64" s="50">
        <f t="shared" si="3"/>
        <v>0.2683664461179463</v>
      </c>
    </row>
    <row r="65" spans="1:16">
      <c r="A65">
        <v>63</v>
      </c>
      <c r="B65" t="s">
        <v>93</v>
      </c>
      <c r="C65" t="s">
        <v>532</v>
      </c>
      <c r="D65" s="1">
        <v>42369</v>
      </c>
      <c r="E65" s="5">
        <v>981310000</v>
      </c>
      <c r="F65" s="5">
        <v>365248000</v>
      </c>
      <c r="G65" s="5">
        <v>616062000</v>
      </c>
      <c r="H65" s="5">
        <v>53546000</v>
      </c>
      <c r="I65" s="5">
        <v>0</v>
      </c>
      <c r="J65" s="5">
        <v>306301000</v>
      </c>
      <c r="K65" s="5">
        <f t="shared" si="1"/>
        <v>359847000</v>
      </c>
      <c r="L65" s="5">
        <f t="shared" si="2"/>
        <v>256215000</v>
      </c>
      <c r="M65" t="s">
        <v>663</v>
      </c>
      <c r="N65" t="s">
        <v>696</v>
      </c>
      <c r="O65" s="50">
        <f t="shared" si="0"/>
        <v>0.62779549785490829</v>
      </c>
      <c r="P65" s="50">
        <f t="shared" si="3"/>
        <v>0.26109486298926943</v>
      </c>
    </row>
    <row r="66" spans="1:16">
      <c r="A66">
        <v>64</v>
      </c>
      <c r="B66" t="s">
        <v>94</v>
      </c>
      <c r="C66" t="s">
        <v>527</v>
      </c>
      <c r="D66" s="1">
        <v>41639</v>
      </c>
      <c r="E66" s="5">
        <v>9047657000</v>
      </c>
      <c r="F66" s="5">
        <v>6709936000</v>
      </c>
      <c r="G66" s="5">
        <v>2337721000</v>
      </c>
      <c r="H66" s="5">
        <v>0</v>
      </c>
      <c r="I66" s="5">
        <v>0</v>
      </c>
      <c r="J66" s="5">
        <v>1470287000</v>
      </c>
      <c r="K66" s="5">
        <f t="shared" si="1"/>
        <v>1470287000</v>
      </c>
      <c r="L66" s="5">
        <f t="shared" si="2"/>
        <v>867434000</v>
      </c>
      <c r="M66" t="s">
        <v>602</v>
      </c>
      <c r="N66" t="s">
        <v>711</v>
      </c>
      <c r="O66" s="50">
        <f t="shared" ref="O66:O129" si="4">1-(F66/E66)</f>
        <v>0.25837860564342796</v>
      </c>
      <c r="P66" s="50">
        <f t="shared" si="3"/>
        <v>9.5873882044821113E-2</v>
      </c>
    </row>
    <row r="67" spans="1:16">
      <c r="A67">
        <v>65</v>
      </c>
      <c r="B67" t="s">
        <v>94</v>
      </c>
      <c r="C67" t="s">
        <v>529</v>
      </c>
      <c r="D67" s="1">
        <v>42004</v>
      </c>
      <c r="E67" s="5">
        <v>10381653000</v>
      </c>
      <c r="F67" s="5">
        <v>8093563000</v>
      </c>
      <c r="G67" s="5">
        <v>2288090000</v>
      </c>
      <c r="H67" s="5">
        <v>0</v>
      </c>
      <c r="I67" s="5">
        <v>0</v>
      </c>
      <c r="J67" s="5">
        <v>1485558000</v>
      </c>
      <c r="K67" s="5">
        <f t="shared" ref="K67:K130" si="5">SUM(H67:J67)</f>
        <v>1485558000</v>
      </c>
      <c r="L67" s="5">
        <f t="shared" ref="L67:L130" si="6">G67-SUM(H67:J67)</f>
        <v>802532000</v>
      </c>
      <c r="M67" t="s">
        <v>602</v>
      </c>
      <c r="N67" t="s">
        <v>711</v>
      </c>
      <c r="O67" s="50">
        <f t="shared" si="4"/>
        <v>0.22039746464267296</v>
      </c>
      <c r="P67" s="50">
        <f t="shared" ref="P67:P130" si="7">$L67/$E67</f>
        <v>7.7302911203061792E-2</v>
      </c>
    </row>
    <row r="68" spans="1:16">
      <c r="A68">
        <v>66</v>
      </c>
      <c r="B68" t="s">
        <v>94</v>
      </c>
      <c r="C68" t="s">
        <v>531</v>
      </c>
      <c r="D68" s="1">
        <v>42369</v>
      </c>
      <c r="E68" s="5">
        <v>10325494000</v>
      </c>
      <c r="F68" s="5">
        <v>8666624000</v>
      </c>
      <c r="G68" s="5">
        <v>1658870000</v>
      </c>
      <c r="H68" s="5">
        <v>0</v>
      </c>
      <c r="I68" s="5">
        <v>0</v>
      </c>
      <c r="J68" s="5">
        <v>1402573000</v>
      </c>
      <c r="K68" s="5">
        <f t="shared" si="5"/>
        <v>1402573000</v>
      </c>
      <c r="L68" s="5">
        <f t="shared" si="6"/>
        <v>256297000</v>
      </c>
      <c r="M68" t="s">
        <v>602</v>
      </c>
      <c r="N68" t="s">
        <v>711</v>
      </c>
      <c r="O68" s="50">
        <f t="shared" si="4"/>
        <v>0.16065768862971597</v>
      </c>
      <c r="P68" s="50">
        <f t="shared" si="7"/>
        <v>2.4821766396842609E-2</v>
      </c>
    </row>
    <row r="69" spans="1:16">
      <c r="A69">
        <v>67</v>
      </c>
      <c r="B69" t="s">
        <v>94</v>
      </c>
      <c r="C69" t="s">
        <v>532</v>
      </c>
      <c r="D69" s="1">
        <v>42735</v>
      </c>
      <c r="E69" s="5">
        <v>7531780000</v>
      </c>
      <c r="F69" s="5">
        <v>5251228000</v>
      </c>
      <c r="G69" s="5">
        <v>2280552000</v>
      </c>
      <c r="H69" s="5">
        <v>0</v>
      </c>
      <c r="I69" s="5">
        <v>0</v>
      </c>
      <c r="J69" s="5">
        <v>1351314000</v>
      </c>
      <c r="K69" s="5">
        <f t="shared" si="5"/>
        <v>1351314000</v>
      </c>
      <c r="L69" s="5">
        <f t="shared" si="6"/>
        <v>929238000</v>
      </c>
      <c r="M69" t="s">
        <v>602</v>
      </c>
      <c r="N69" t="s">
        <v>711</v>
      </c>
      <c r="O69" s="50">
        <f t="shared" si="4"/>
        <v>0.30279057540183063</v>
      </c>
      <c r="P69" s="50">
        <f t="shared" si="7"/>
        <v>0.12337561638815792</v>
      </c>
    </row>
    <row r="70" spans="1:16">
      <c r="A70">
        <v>68</v>
      </c>
      <c r="B70" t="s">
        <v>95</v>
      </c>
      <c r="C70" t="s">
        <v>527</v>
      </c>
      <c r="D70" s="1">
        <v>41639</v>
      </c>
      <c r="E70" s="5">
        <v>3179600000</v>
      </c>
      <c r="F70" s="5">
        <v>0</v>
      </c>
      <c r="G70" s="5">
        <v>3179600000</v>
      </c>
      <c r="H70" s="5">
        <v>1685000000</v>
      </c>
      <c r="I70" s="5">
        <v>0</v>
      </c>
      <c r="J70" s="5">
        <v>1153500000</v>
      </c>
      <c r="K70" s="5">
        <f t="shared" si="5"/>
        <v>2838500000</v>
      </c>
      <c r="L70" s="5">
        <f t="shared" si="6"/>
        <v>341100000</v>
      </c>
      <c r="M70" t="s">
        <v>602</v>
      </c>
      <c r="N70" t="s">
        <v>691</v>
      </c>
      <c r="O70" s="50">
        <f t="shared" si="4"/>
        <v>1</v>
      </c>
      <c r="P70" s="50">
        <f t="shared" si="7"/>
        <v>0.10727764498679079</v>
      </c>
    </row>
    <row r="71" spans="1:16">
      <c r="A71">
        <v>69</v>
      </c>
      <c r="B71" t="s">
        <v>95</v>
      </c>
      <c r="C71" t="s">
        <v>529</v>
      </c>
      <c r="D71" s="1">
        <v>42004</v>
      </c>
      <c r="E71" s="5">
        <v>4626500000</v>
      </c>
      <c r="F71" s="5">
        <v>0</v>
      </c>
      <c r="G71" s="5">
        <v>4626500000</v>
      </c>
      <c r="H71" s="5">
        <v>2167600000</v>
      </c>
      <c r="I71" s="5">
        <v>0</v>
      </c>
      <c r="J71" s="5">
        <v>2078400000</v>
      </c>
      <c r="K71" s="5">
        <f t="shared" si="5"/>
        <v>4246000000</v>
      </c>
      <c r="L71" s="5">
        <f t="shared" si="6"/>
        <v>380500000</v>
      </c>
      <c r="M71" t="s">
        <v>602</v>
      </c>
      <c r="N71" t="s">
        <v>691</v>
      </c>
      <c r="O71" s="50">
        <f t="shared" si="4"/>
        <v>1</v>
      </c>
      <c r="P71" s="50">
        <f t="shared" si="7"/>
        <v>8.2243596671349839E-2</v>
      </c>
    </row>
    <row r="72" spans="1:16">
      <c r="A72">
        <v>70</v>
      </c>
      <c r="B72" t="s">
        <v>95</v>
      </c>
      <c r="C72" t="s">
        <v>531</v>
      </c>
      <c r="D72" s="1">
        <v>42369</v>
      </c>
      <c r="E72" s="5">
        <v>5392400000</v>
      </c>
      <c r="F72" s="5">
        <v>0</v>
      </c>
      <c r="G72" s="5">
        <v>5392400000</v>
      </c>
      <c r="H72" s="5">
        <v>2428900000</v>
      </c>
      <c r="I72" s="5">
        <v>0</v>
      </c>
      <c r="J72" s="5">
        <v>2567000000</v>
      </c>
      <c r="K72" s="5">
        <f t="shared" si="5"/>
        <v>4995900000</v>
      </c>
      <c r="L72" s="5">
        <f t="shared" si="6"/>
        <v>396500000</v>
      </c>
      <c r="M72" t="s">
        <v>602</v>
      </c>
      <c r="N72" t="s">
        <v>691</v>
      </c>
      <c r="O72" s="50">
        <f t="shared" si="4"/>
        <v>1</v>
      </c>
      <c r="P72" s="50">
        <f t="shared" si="7"/>
        <v>7.3529411764705885E-2</v>
      </c>
    </row>
    <row r="73" spans="1:16">
      <c r="A73">
        <v>71</v>
      </c>
      <c r="B73" t="s">
        <v>95</v>
      </c>
      <c r="C73" t="s">
        <v>532</v>
      </c>
      <c r="D73" s="1">
        <v>42735</v>
      </c>
      <c r="E73" s="5">
        <v>5594800000</v>
      </c>
      <c r="F73" s="5">
        <v>0</v>
      </c>
      <c r="G73" s="5">
        <v>5594800000</v>
      </c>
      <c r="H73" s="5">
        <v>2538900000</v>
      </c>
      <c r="I73" s="5">
        <v>0</v>
      </c>
      <c r="J73" s="5">
        <v>2589200000</v>
      </c>
      <c r="K73" s="5">
        <f t="shared" si="5"/>
        <v>5128100000</v>
      </c>
      <c r="L73" s="5">
        <f t="shared" si="6"/>
        <v>466700000</v>
      </c>
      <c r="M73" t="s">
        <v>602</v>
      </c>
      <c r="N73" t="s">
        <v>691</v>
      </c>
      <c r="O73" s="50">
        <f t="shared" si="4"/>
        <v>1</v>
      </c>
      <c r="P73" s="50">
        <f t="shared" si="7"/>
        <v>8.3416744119539574E-2</v>
      </c>
    </row>
    <row r="74" spans="1:16">
      <c r="A74">
        <v>72</v>
      </c>
      <c r="B74" t="s">
        <v>96</v>
      </c>
      <c r="C74" t="s">
        <v>527</v>
      </c>
      <c r="D74" s="1">
        <v>41274</v>
      </c>
      <c r="E74" s="5">
        <v>1373947000</v>
      </c>
      <c r="F74" s="5">
        <v>529900000</v>
      </c>
      <c r="G74" s="5">
        <v>844047000</v>
      </c>
      <c r="H74" s="5">
        <v>433448000</v>
      </c>
      <c r="I74" s="5">
        <v>74744000</v>
      </c>
      <c r="J74" s="5">
        <v>20962000</v>
      </c>
      <c r="K74" s="5">
        <f t="shared" si="5"/>
        <v>529154000</v>
      </c>
      <c r="L74" s="5">
        <f t="shared" si="6"/>
        <v>314893000</v>
      </c>
      <c r="M74" t="s">
        <v>576</v>
      </c>
      <c r="N74" t="s">
        <v>616</v>
      </c>
      <c r="O74" s="50">
        <f t="shared" si="4"/>
        <v>0.61432282322389442</v>
      </c>
      <c r="P74" s="50">
        <f t="shared" si="7"/>
        <v>0.2291886077119423</v>
      </c>
    </row>
    <row r="75" spans="1:16">
      <c r="A75">
        <v>73</v>
      </c>
      <c r="B75" t="s">
        <v>96</v>
      </c>
      <c r="C75" t="s">
        <v>529</v>
      </c>
      <c r="D75" s="1">
        <v>41639</v>
      </c>
      <c r="E75" s="5">
        <v>1577922000</v>
      </c>
      <c r="F75" s="5">
        <v>511087000</v>
      </c>
      <c r="G75" s="5">
        <v>1066835000</v>
      </c>
      <c r="H75" s="5">
        <v>535598000</v>
      </c>
      <c r="I75" s="5">
        <v>93879000</v>
      </c>
      <c r="J75" s="5">
        <v>21547000</v>
      </c>
      <c r="K75" s="5">
        <f t="shared" si="5"/>
        <v>651024000</v>
      </c>
      <c r="L75" s="5">
        <f t="shared" si="6"/>
        <v>415811000</v>
      </c>
      <c r="M75" t="s">
        <v>576</v>
      </c>
      <c r="N75" t="s">
        <v>616</v>
      </c>
      <c r="O75" s="50">
        <f t="shared" si="4"/>
        <v>0.67610122680335283</v>
      </c>
      <c r="P75" s="50">
        <f t="shared" si="7"/>
        <v>0.26351809531776604</v>
      </c>
    </row>
    <row r="76" spans="1:16">
      <c r="A76">
        <v>74</v>
      </c>
      <c r="B76" t="s">
        <v>96</v>
      </c>
      <c r="C76" t="s">
        <v>531</v>
      </c>
      <c r="D76" s="1">
        <v>42004</v>
      </c>
      <c r="E76" s="5">
        <v>1963874000</v>
      </c>
      <c r="F76" s="5">
        <v>610943000</v>
      </c>
      <c r="G76" s="5">
        <v>1352931000</v>
      </c>
      <c r="H76" s="5">
        <v>704880000</v>
      </c>
      <c r="I76" s="5">
        <v>125286000</v>
      </c>
      <c r="J76" s="5">
        <v>32057000</v>
      </c>
      <c r="K76" s="5">
        <f t="shared" si="5"/>
        <v>862223000</v>
      </c>
      <c r="L76" s="5">
        <f t="shared" si="6"/>
        <v>490708000</v>
      </c>
      <c r="M76" t="s">
        <v>576</v>
      </c>
      <c r="N76" t="s">
        <v>616</v>
      </c>
      <c r="O76" s="50">
        <f t="shared" si="4"/>
        <v>0.68890926810986852</v>
      </c>
      <c r="P76" s="50">
        <f t="shared" si="7"/>
        <v>0.24986735401558349</v>
      </c>
    </row>
    <row r="77" spans="1:16">
      <c r="A77">
        <v>75</v>
      </c>
      <c r="B77" t="s">
        <v>96</v>
      </c>
      <c r="C77" t="s">
        <v>532</v>
      </c>
      <c r="D77" s="1">
        <v>42369</v>
      </c>
      <c r="E77" s="5">
        <v>2197448000</v>
      </c>
      <c r="F77" s="5">
        <v>725620000</v>
      </c>
      <c r="G77" s="5">
        <v>1471828000</v>
      </c>
      <c r="H77" s="5">
        <v>829253000</v>
      </c>
      <c r="I77" s="5">
        <v>148591000</v>
      </c>
      <c r="J77" s="5">
        <v>27067000</v>
      </c>
      <c r="K77" s="5">
        <f t="shared" si="5"/>
        <v>1004911000</v>
      </c>
      <c r="L77" s="5">
        <f t="shared" si="6"/>
        <v>466917000</v>
      </c>
      <c r="M77" t="s">
        <v>576</v>
      </c>
      <c r="N77" t="s">
        <v>616</v>
      </c>
      <c r="O77" s="50">
        <f t="shared" si="4"/>
        <v>0.66978968330536148</v>
      </c>
      <c r="P77" s="50">
        <f t="shared" si="7"/>
        <v>0.21248147851507748</v>
      </c>
    </row>
    <row r="78" spans="1:16">
      <c r="A78">
        <v>76</v>
      </c>
      <c r="B78" t="s">
        <v>97</v>
      </c>
      <c r="C78" t="s">
        <v>527</v>
      </c>
      <c r="D78" s="1">
        <v>41274</v>
      </c>
      <c r="E78" s="5">
        <v>2519154000</v>
      </c>
      <c r="F78" s="5">
        <v>1620311000</v>
      </c>
      <c r="G78" s="5">
        <v>898843000</v>
      </c>
      <c r="H78" s="5">
        <v>308456000</v>
      </c>
      <c r="I78" s="5">
        <v>78919000</v>
      </c>
      <c r="J78" s="5">
        <v>0</v>
      </c>
      <c r="K78" s="5">
        <f t="shared" si="5"/>
        <v>387375000</v>
      </c>
      <c r="L78" s="5">
        <f t="shared" si="6"/>
        <v>511468000</v>
      </c>
      <c r="M78" t="s">
        <v>612</v>
      </c>
      <c r="N78" t="s">
        <v>622</v>
      </c>
      <c r="O78" s="50">
        <f t="shared" si="4"/>
        <v>0.35680351419563872</v>
      </c>
      <c r="P78" s="50">
        <f t="shared" si="7"/>
        <v>0.20303165268975221</v>
      </c>
    </row>
    <row r="79" spans="1:16">
      <c r="A79">
        <v>77</v>
      </c>
      <c r="B79" t="s">
        <v>97</v>
      </c>
      <c r="C79" t="s">
        <v>529</v>
      </c>
      <c r="D79" s="1">
        <v>41639</v>
      </c>
      <c r="E79" s="5">
        <v>2394270000</v>
      </c>
      <c r="F79" s="5">
        <v>1543799000</v>
      </c>
      <c r="G79" s="5">
        <v>850471000</v>
      </c>
      <c r="H79" s="5">
        <v>158189000</v>
      </c>
      <c r="I79" s="5">
        <v>82246000</v>
      </c>
      <c r="J79" s="5">
        <v>0</v>
      </c>
      <c r="K79" s="5">
        <f t="shared" si="5"/>
        <v>240435000</v>
      </c>
      <c r="L79" s="5">
        <f t="shared" si="6"/>
        <v>610036000</v>
      </c>
      <c r="M79" t="s">
        <v>612</v>
      </c>
      <c r="N79" t="s">
        <v>622</v>
      </c>
      <c r="O79" s="50">
        <f t="shared" si="4"/>
        <v>0.35521098288831254</v>
      </c>
      <c r="P79" s="50">
        <f t="shared" si="7"/>
        <v>0.25478997773851736</v>
      </c>
    </row>
    <row r="80" spans="1:16">
      <c r="A80">
        <v>78</v>
      </c>
      <c r="B80" t="s">
        <v>97</v>
      </c>
      <c r="C80" t="s">
        <v>531</v>
      </c>
      <c r="D80" s="1">
        <v>42004</v>
      </c>
      <c r="E80" s="5">
        <v>2445548000</v>
      </c>
      <c r="F80" s="5">
        <v>1674700000</v>
      </c>
      <c r="G80" s="5">
        <v>770848000</v>
      </c>
      <c r="H80" s="5">
        <v>355135000</v>
      </c>
      <c r="I80" s="5">
        <v>88310000</v>
      </c>
      <c r="J80" s="5">
        <v>0</v>
      </c>
      <c r="K80" s="5">
        <f t="shared" si="5"/>
        <v>443445000</v>
      </c>
      <c r="L80" s="5">
        <f t="shared" si="6"/>
        <v>327403000</v>
      </c>
      <c r="M80" t="s">
        <v>612</v>
      </c>
      <c r="N80" t="s">
        <v>622</v>
      </c>
      <c r="O80" s="50">
        <f t="shared" si="4"/>
        <v>0.31520460853763654</v>
      </c>
      <c r="P80" s="50">
        <f t="shared" si="7"/>
        <v>0.13387715146053156</v>
      </c>
    </row>
    <row r="81" spans="1:16">
      <c r="A81">
        <v>79</v>
      </c>
      <c r="B81" t="s">
        <v>97</v>
      </c>
      <c r="C81" t="s">
        <v>532</v>
      </c>
      <c r="D81" s="1">
        <v>42369</v>
      </c>
      <c r="E81" s="5">
        <v>3651335000</v>
      </c>
      <c r="F81" s="5">
        <v>2454463000</v>
      </c>
      <c r="G81" s="5">
        <v>1196872000</v>
      </c>
      <c r="H81" s="5">
        <v>512274000</v>
      </c>
      <c r="I81" s="5">
        <v>102871000</v>
      </c>
      <c r="J81" s="5">
        <v>0</v>
      </c>
      <c r="K81" s="5">
        <f t="shared" si="5"/>
        <v>615145000</v>
      </c>
      <c r="L81" s="5">
        <f t="shared" si="6"/>
        <v>581727000</v>
      </c>
      <c r="M81" t="s">
        <v>612</v>
      </c>
      <c r="N81" t="s">
        <v>622</v>
      </c>
      <c r="O81" s="50">
        <f t="shared" si="4"/>
        <v>0.32779024658104505</v>
      </c>
      <c r="P81" s="50">
        <f t="shared" si="7"/>
        <v>0.15931898880820303</v>
      </c>
    </row>
    <row r="82" spans="1:16">
      <c r="A82">
        <v>80</v>
      </c>
      <c r="B82" t="s">
        <v>98</v>
      </c>
      <c r="C82" t="s">
        <v>527</v>
      </c>
      <c r="D82" s="1">
        <v>41274</v>
      </c>
      <c r="E82" s="5">
        <v>4657000000</v>
      </c>
      <c r="F82" s="5">
        <v>2319000000</v>
      </c>
      <c r="G82" s="5">
        <v>2338000000</v>
      </c>
      <c r="H82" s="5">
        <v>1542000000</v>
      </c>
      <c r="I82" s="5">
        <v>0</v>
      </c>
      <c r="J82" s="5">
        <v>264000000</v>
      </c>
      <c r="K82" s="5">
        <f t="shared" si="5"/>
        <v>1806000000</v>
      </c>
      <c r="L82" s="5">
        <f t="shared" si="6"/>
        <v>532000000</v>
      </c>
      <c r="M82" t="s">
        <v>565</v>
      </c>
      <c r="N82" t="s">
        <v>619</v>
      </c>
      <c r="O82" s="50">
        <f t="shared" si="4"/>
        <v>0.50203993987545625</v>
      </c>
      <c r="P82" s="50">
        <f t="shared" si="7"/>
        <v>0.11423663302555292</v>
      </c>
    </row>
    <row r="83" spans="1:16">
      <c r="A83">
        <v>81</v>
      </c>
      <c r="B83" t="s">
        <v>98</v>
      </c>
      <c r="C83" t="s">
        <v>529</v>
      </c>
      <c r="D83" s="1">
        <v>41639</v>
      </c>
      <c r="E83" s="5">
        <v>5156000000</v>
      </c>
      <c r="F83" s="5">
        <v>2355000000</v>
      </c>
      <c r="G83" s="5">
        <v>2801000000</v>
      </c>
      <c r="H83" s="5">
        <v>1693000000</v>
      </c>
      <c r="I83" s="5">
        <v>0</v>
      </c>
      <c r="J83" s="5">
        <v>270000000</v>
      </c>
      <c r="K83" s="5">
        <f t="shared" si="5"/>
        <v>1963000000</v>
      </c>
      <c r="L83" s="5">
        <f t="shared" si="6"/>
        <v>838000000</v>
      </c>
      <c r="M83" t="s">
        <v>565</v>
      </c>
      <c r="N83" t="s">
        <v>619</v>
      </c>
      <c r="O83" s="50">
        <f t="shared" si="4"/>
        <v>0.54325058184639263</v>
      </c>
      <c r="P83" s="50">
        <f t="shared" si="7"/>
        <v>0.16252909231962762</v>
      </c>
    </row>
    <row r="84" spans="1:16">
      <c r="A84">
        <v>82</v>
      </c>
      <c r="B84" t="s">
        <v>98</v>
      </c>
      <c r="C84" t="s">
        <v>531</v>
      </c>
      <c r="D84" s="1">
        <v>42004</v>
      </c>
      <c r="E84" s="5">
        <v>5368000000</v>
      </c>
      <c r="F84" s="5">
        <v>2325000000</v>
      </c>
      <c r="G84" s="5">
        <v>3043000000</v>
      </c>
      <c r="H84" s="5">
        <v>1817000000</v>
      </c>
      <c r="I84" s="5">
        <v>0</v>
      </c>
      <c r="J84" s="5">
        <v>294000000</v>
      </c>
      <c r="K84" s="5">
        <f t="shared" si="5"/>
        <v>2111000000</v>
      </c>
      <c r="L84" s="5">
        <f t="shared" si="6"/>
        <v>932000000</v>
      </c>
      <c r="M84" t="s">
        <v>565</v>
      </c>
      <c r="N84" t="s">
        <v>619</v>
      </c>
      <c r="O84" s="50">
        <f t="shared" si="4"/>
        <v>0.56687779433681074</v>
      </c>
      <c r="P84" s="50">
        <f t="shared" si="7"/>
        <v>0.1736214605067064</v>
      </c>
    </row>
    <row r="85" spans="1:16">
      <c r="A85">
        <v>83</v>
      </c>
      <c r="B85" t="s">
        <v>98</v>
      </c>
      <c r="C85" t="s">
        <v>532</v>
      </c>
      <c r="D85" s="1">
        <v>42369</v>
      </c>
      <c r="E85" s="5">
        <v>5598000000</v>
      </c>
      <c r="F85" s="5">
        <v>1935000000</v>
      </c>
      <c r="G85" s="5">
        <v>3663000000</v>
      </c>
      <c r="H85" s="5">
        <v>2013000000</v>
      </c>
      <c r="I85" s="5">
        <v>0</v>
      </c>
      <c r="J85" s="5">
        <v>320000000</v>
      </c>
      <c r="K85" s="5">
        <f t="shared" si="5"/>
        <v>2333000000</v>
      </c>
      <c r="L85" s="5">
        <f t="shared" si="6"/>
        <v>1330000000</v>
      </c>
      <c r="M85" t="s">
        <v>565</v>
      </c>
      <c r="N85" t="s">
        <v>619</v>
      </c>
      <c r="O85" s="50">
        <f t="shared" si="4"/>
        <v>0.65434083601286175</v>
      </c>
      <c r="P85" s="50">
        <f t="shared" si="7"/>
        <v>0.2375848517327617</v>
      </c>
    </row>
    <row r="86" spans="1:16">
      <c r="A86">
        <v>84</v>
      </c>
      <c r="B86" t="s">
        <v>99</v>
      </c>
      <c r="C86" t="s">
        <v>527</v>
      </c>
      <c r="D86" s="1">
        <v>41274</v>
      </c>
      <c r="E86" s="5">
        <v>33315000000</v>
      </c>
      <c r="F86" s="5">
        <v>21618000000</v>
      </c>
      <c r="G86" s="5">
        <v>11697000000</v>
      </c>
      <c r="H86" s="5">
        <v>0</v>
      </c>
      <c r="I86" s="5">
        <v>0</v>
      </c>
      <c r="J86" s="5">
        <v>8002000000</v>
      </c>
      <c r="K86" s="5">
        <f t="shared" si="5"/>
        <v>8002000000</v>
      </c>
      <c r="L86" s="5">
        <f t="shared" si="6"/>
        <v>3695000000</v>
      </c>
      <c r="M86" t="s">
        <v>602</v>
      </c>
      <c r="N86" t="s">
        <v>638</v>
      </c>
      <c r="O86" s="50">
        <f t="shared" si="4"/>
        <v>0.35110310670868983</v>
      </c>
      <c r="P86" s="50">
        <f t="shared" si="7"/>
        <v>0.11091100105057781</v>
      </c>
    </row>
    <row r="87" spans="1:16">
      <c r="A87">
        <v>85</v>
      </c>
      <c r="B87" t="s">
        <v>99</v>
      </c>
      <c r="C87" t="s">
        <v>529</v>
      </c>
      <c r="D87" s="1">
        <v>41639</v>
      </c>
      <c r="E87" s="5">
        <v>34507000000</v>
      </c>
      <c r="F87" s="5">
        <v>19828000000</v>
      </c>
      <c r="G87" s="5">
        <v>14679000000</v>
      </c>
      <c r="H87" s="5">
        <v>1278000000</v>
      </c>
      <c r="I87" s="5">
        <v>0</v>
      </c>
      <c r="J87" s="5">
        <v>8389000000</v>
      </c>
      <c r="K87" s="5">
        <f t="shared" si="5"/>
        <v>9667000000</v>
      </c>
      <c r="L87" s="5">
        <f t="shared" si="6"/>
        <v>5012000000</v>
      </c>
      <c r="M87" t="s">
        <v>602</v>
      </c>
      <c r="N87" t="s">
        <v>638</v>
      </c>
      <c r="O87" s="50">
        <f t="shared" si="4"/>
        <v>0.42539194945952996</v>
      </c>
      <c r="P87" s="50">
        <f t="shared" si="7"/>
        <v>0.1452458921378271</v>
      </c>
    </row>
    <row r="88" spans="1:16">
      <c r="A88">
        <v>86</v>
      </c>
      <c r="B88" t="s">
        <v>99</v>
      </c>
      <c r="C88" t="s">
        <v>531</v>
      </c>
      <c r="D88" s="1">
        <v>42004</v>
      </c>
      <c r="E88" s="5">
        <v>35239000000</v>
      </c>
      <c r="F88" s="5">
        <v>21193000000</v>
      </c>
      <c r="G88" s="5">
        <v>14046000000</v>
      </c>
      <c r="H88" s="5">
        <v>919000000</v>
      </c>
      <c r="I88" s="5">
        <v>0</v>
      </c>
      <c r="J88" s="5">
        <v>8476000000</v>
      </c>
      <c r="K88" s="5">
        <f t="shared" si="5"/>
        <v>9395000000</v>
      </c>
      <c r="L88" s="5">
        <f t="shared" si="6"/>
        <v>4651000000</v>
      </c>
      <c r="M88" t="s">
        <v>602</v>
      </c>
      <c r="N88" t="s">
        <v>638</v>
      </c>
      <c r="O88" s="50">
        <f t="shared" si="4"/>
        <v>0.3985924685717529</v>
      </c>
      <c r="P88" s="50">
        <f t="shared" si="7"/>
        <v>0.13198444904792986</v>
      </c>
    </row>
    <row r="89" spans="1:16">
      <c r="A89">
        <v>87</v>
      </c>
      <c r="B89" t="s">
        <v>99</v>
      </c>
      <c r="C89" t="s">
        <v>532</v>
      </c>
      <c r="D89" s="1">
        <v>42369</v>
      </c>
      <c r="E89" s="5">
        <v>35653000000</v>
      </c>
      <c r="F89" s="5">
        <v>22837000000</v>
      </c>
      <c r="G89" s="5">
        <v>12816000000</v>
      </c>
      <c r="H89" s="5">
        <v>761000000</v>
      </c>
      <c r="I89" s="5">
        <v>0</v>
      </c>
      <c r="J89" s="5">
        <v>8445000000</v>
      </c>
      <c r="K89" s="5">
        <f t="shared" si="5"/>
        <v>9206000000</v>
      </c>
      <c r="L89" s="5">
        <f t="shared" si="6"/>
        <v>3610000000</v>
      </c>
      <c r="M89" t="s">
        <v>602</v>
      </c>
      <c r="N89" t="s">
        <v>638</v>
      </c>
      <c r="O89" s="50">
        <f t="shared" si="4"/>
        <v>0.35946484166830284</v>
      </c>
      <c r="P89" s="50">
        <f t="shared" si="7"/>
        <v>0.10125375143746669</v>
      </c>
    </row>
    <row r="90" spans="1:16">
      <c r="A90">
        <v>88</v>
      </c>
      <c r="B90" t="s">
        <v>100</v>
      </c>
      <c r="C90" t="s">
        <v>527</v>
      </c>
      <c r="D90" s="1">
        <v>41639</v>
      </c>
      <c r="E90" s="5">
        <v>2069600000</v>
      </c>
      <c r="F90" s="5">
        <v>1208100000</v>
      </c>
      <c r="G90" s="5">
        <v>861500000</v>
      </c>
      <c r="H90" s="5">
        <v>483100000</v>
      </c>
      <c r="I90" s="5">
        <v>0</v>
      </c>
      <c r="J90" s="5">
        <v>0</v>
      </c>
      <c r="K90" s="5">
        <f t="shared" si="5"/>
        <v>483100000</v>
      </c>
      <c r="L90" s="5">
        <f t="shared" si="6"/>
        <v>378400000</v>
      </c>
      <c r="M90" t="s">
        <v>565</v>
      </c>
      <c r="N90" t="s">
        <v>628</v>
      </c>
      <c r="O90" s="50">
        <f t="shared" si="4"/>
        <v>0.41626401236954003</v>
      </c>
      <c r="P90" s="50">
        <f t="shared" si="7"/>
        <v>0.1828372632392733</v>
      </c>
    </row>
    <row r="91" spans="1:16">
      <c r="A91">
        <v>89</v>
      </c>
      <c r="B91" t="s">
        <v>100</v>
      </c>
      <c r="C91" t="s">
        <v>529</v>
      </c>
      <c r="D91" s="1">
        <v>42004</v>
      </c>
      <c r="E91" s="5">
        <v>2118300000</v>
      </c>
      <c r="F91" s="5">
        <v>1264600000</v>
      </c>
      <c r="G91" s="5">
        <v>853700000</v>
      </c>
      <c r="H91" s="5">
        <v>527400000</v>
      </c>
      <c r="I91" s="5">
        <v>0</v>
      </c>
      <c r="J91" s="5">
        <v>0</v>
      </c>
      <c r="K91" s="5">
        <f t="shared" si="5"/>
        <v>527400000</v>
      </c>
      <c r="L91" s="5">
        <f t="shared" si="6"/>
        <v>326300000</v>
      </c>
      <c r="M91" t="s">
        <v>565</v>
      </c>
      <c r="N91" t="s">
        <v>628</v>
      </c>
      <c r="O91" s="50">
        <f t="shared" si="4"/>
        <v>0.40301184912429777</v>
      </c>
      <c r="P91" s="50">
        <f t="shared" si="7"/>
        <v>0.15403861587121748</v>
      </c>
    </row>
    <row r="92" spans="1:16">
      <c r="A92">
        <v>90</v>
      </c>
      <c r="B92" t="s">
        <v>100</v>
      </c>
      <c r="C92" t="s">
        <v>531</v>
      </c>
      <c r="D92" s="1">
        <v>42369</v>
      </c>
      <c r="E92" s="5">
        <v>2068100000</v>
      </c>
      <c r="F92" s="5">
        <v>1199000000</v>
      </c>
      <c r="G92" s="5">
        <v>869100000</v>
      </c>
      <c r="H92" s="5">
        <v>510500000</v>
      </c>
      <c r="I92" s="5">
        <v>0</v>
      </c>
      <c r="J92" s="5">
        <v>0</v>
      </c>
      <c r="K92" s="5">
        <f t="shared" si="5"/>
        <v>510500000</v>
      </c>
      <c r="L92" s="5">
        <f t="shared" si="6"/>
        <v>358600000</v>
      </c>
      <c r="M92" t="s">
        <v>565</v>
      </c>
      <c r="N92" t="s">
        <v>628</v>
      </c>
      <c r="O92" s="50">
        <f t="shared" si="4"/>
        <v>0.42024080073497416</v>
      </c>
      <c r="P92" s="50">
        <f t="shared" si="7"/>
        <v>0.17339587060587011</v>
      </c>
    </row>
    <row r="93" spans="1:16">
      <c r="A93">
        <v>91</v>
      </c>
      <c r="B93" t="s">
        <v>100</v>
      </c>
      <c r="C93" t="s">
        <v>532</v>
      </c>
      <c r="D93" s="1">
        <v>42735</v>
      </c>
      <c r="E93" s="5">
        <v>2238000000</v>
      </c>
      <c r="F93" s="5">
        <v>1252700000</v>
      </c>
      <c r="G93" s="5">
        <v>985300000</v>
      </c>
      <c r="H93" s="5">
        <v>559800000</v>
      </c>
      <c r="I93" s="5">
        <v>0</v>
      </c>
      <c r="J93" s="5">
        <v>0</v>
      </c>
      <c r="K93" s="5">
        <f t="shared" si="5"/>
        <v>559800000</v>
      </c>
      <c r="L93" s="5">
        <f t="shared" si="6"/>
        <v>425500000</v>
      </c>
      <c r="M93" t="s">
        <v>565</v>
      </c>
      <c r="N93" t="s">
        <v>628</v>
      </c>
      <c r="O93" s="50">
        <f t="shared" si="4"/>
        <v>0.4402591599642538</v>
      </c>
      <c r="P93" s="50">
        <f t="shared" si="7"/>
        <v>0.19012511170688115</v>
      </c>
    </row>
    <row r="94" spans="1:16">
      <c r="A94">
        <v>92</v>
      </c>
      <c r="B94" t="s">
        <v>101</v>
      </c>
      <c r="C94" t="s">
        <v>527</v>
      </c>
      <c r="D94" s="1">
        <v>41639</v>
      </c>
      <c r="E94" s="5">
        <v>1551346000</v>
      </c>
      <c r="F94" s="5">
        <v>177556000</v>
      </c>
      <c r="G94" s="5">
        <v>1373790000</v>
      </c>
      <c r="H94" s="5">
        <v>493726000</v>
      </c>
      <c r="I94" s="5">
        <v>317093000</v>
      </c>
      <c r="J94" s="5">
        <v>417000</v>
      </c>
      <c r="K94" s="5">
        <f t="shared" si="5"/>
        <v>811236000</v>
      </c>
      <c r="L94" s="5">
        <f t="shared" si="6"/>
        <v>562554000</v>
      </c>
      <c r="M94" t="s">
        <v>569</v>
      </c>
      <c r="N94" t="s">
        <v>625</v>
      </c>
      <c r="O94" s="50">
        <f t="shared" si="4"/>
        <v>0.88554713132982588</v>
      </c>
      <c r="P94" s="50">
        <f t="shared" si="7"/>
        <v>0.36262316723670929</v>
      </c>
    </row>
    <row r="95" spans="1:16">
      <c r="A95">
        <v>93</v>
      </c>
      <c r="B95" t="s">
        <v>101</v>
      </c>
      <c r="C95" t="s">
        <v>529</v>
      </c>
      <c r="D95" s="1">
        <v>42004</v>
      </c>
      <c r="E95" s="5">
        <v>2234000000</v>
      </c>
      <c r="F95" s="5">
        <v>174000000</v>
      </c>
      <c r="G95" s="5">
        <v>2060000000</v>
      </c>
      <c r="H95" s="5">
        <v>650000000</v>
      </c>
      <c r="I95" s="5">
        <v>514000000</v>
      </c>
      <c r="J95" s="5">
        <v>0</v>
      </c>
      <c r="K95" s="5">
        <f t="shared" si="5"/>
        <v>1164000000</v>
      </c>
      <c r="L95" s="5">
        <f t="shared" si="6"/>
        <v>896000000</v>
      </c>
      <c r="M95" t="s">
        <v>569</v>
      </c>
      <c r="N95" t="s">
        <v>625</v>
      </c>
      <c r="O95" s="50">
        <f t="shared" si="4"/>
        <v>0.92211280214861235</v>
      </c>
      <c r="P95" s="50">
        <f t="shared" si="7"/>
        <v>0.40107430617726053</v>
      </c>
    </row>
    <row r="96" spans="1:16">
      <c r="A96">
        <v>94</v>
      </c>
      <c r="B96" t="s">
        <v>101</v>
      </c>
      <c r="C96" t="s">
        <v>531</v>
      </c>
      <c r="D96" s="1">
        <v>42369</v>
      </c>
      <c r="E96" s="5">
        <v>2604000000</v>
      </c>
      <c r="F96" s="5">
        <v>233000000</v>
      </c>
      <c r="G96" s="5">
        <v>2371000000</v>
      </c>
      <c r="H96" s="5">
        <v>927000000</v>
      </c>
      <c r="I96" s="5">
        <v>709000000</v>
      </c>
      <c r="J96" s="5">
        <v>117000000</v>
      </c>
      <c r="K96" s="5">
        <f t="shared" si="5"/>
        <v>1753000000</v>
      </c>
      <c r="L96" s="5">
        <f t="shared" si="6"/>
        <v>618000000</v>
      </c>
      <c r="M96" t="s">
        <v>569</v>
      </c>
      <c r="N96" t="s">
        <v>625</v>
      </c>
      <c r="O96" s="50">
        <f t="shared" si="4"/>
        <v>0.91052227342549918</v>
      </c>
      <c r="P96" s="50">
        <f t="shared" si="7"/>
        <v>0.23732718894009217</v>
      </c>
    </row>
    <row r="97" spans="1:16">
      <c r="A97">
        <v>95</v>
      </c>
      <c r="B97" t="s">
        <v>101</v>
      </c>
      <c r="C97" t="s">
        <v>532</v>
      </c>
      <c r="D97" s="1">
        <v>42735</v>
      </c>
      <c r="E97" s="5">
        <v>3084000000</v>
      </c>
      <c r="F97" s="5">
        <v>258000000</v>
      </c>
      <c r="G97" s="5">
        <v>2826000000</v>
      </c>
      <c r="H97" s="5">
        <v>990000000</v>
      </c>
      <c r="I97" s="5">
        <v>757000000</v>
      </c>
      <c r="J97" s="5">
        <v>322000000</v>
      </c>
      <c r="K97" s="5">
        <f t="shared" si="5"/>
        <v>2069000000</v>
      </c>
      <c r="L97" s="5">
        <f t="shared" si="6"/>
        <v>757000000</v>
      </c>
      <c r="M97" t="s">
        <v>569</v>
      </c>
      <c r="N97" t="s">
        <v>625</v>
      </c>
      <c r="O97" s="50">
        <f t="shared" si="4"/>
        <v>0.91634241245136183</v>
      </c>
      <c r="P97" s="50">
        <f t="shared" si="7"/>
        <v>0.2454604409857328</v>
      </c>
    </row>
    <row r="98" spans="1:16">
      <c r="A98">
        <v>96</v>
      </c>
      <c r="B98" t="s">
        <v>102</v>
      </c>
      <c r="C98" t="s">
        <v>527</v>
      </c>
      <c r="D98" s="1">
        <v>41574</v>
      </c>
      <c r="E98" s="5">
        <v>7509000000</v>
      </c>
      <c r="F98" s="5">
        <v>4518000000</v>
      </c>
      <c r="G98" s="5">
        <v>2991000000</v>
      </c>
      <c r="H98" s="5">
        <v>898000000</v>
      </c>
      <c r="I98" s="5">
        <v>1320000000</v>
      </c>
      <c r="J98" s="5">
        <v>0</v>
      </c>
      <c r="K98" s="5">
        <f t="shared" si="5"/>
        <v>2218000000</v>
      </c>
      <c r="L98" s="5">
        <f t="shared" si="6"/>
        <v>773000000</v>
      </c>
      <c r="M98" t="s">
        <v>576</v>
      </c>
      <c r="N98" t="s">
        <v>702</v>
      </c>
      <c r="O98" s="50">
        <f t="shared" si="4"/>
        <v>0.39832201358369956</v>
      </c>
      <c r="P98" s="50">
        <f t="shared" si="7"/>
        <v>0.10294313490478094</v>
      </c>
    </row>
    <row r="99" spans="1:16">
      <c r="A99">
        <v>97</v>
      </c>
      <c r="B99" t="s">
        <v>102</v>
      </c>
      <c r="C99" t="s">
        <v>529</v>
      </c>
      <c r="D99" s="1">
        <v>41938</v>
      </c>
      <c r="E99" s="5">
        <v>9072000000</v>
      </c>
      <c r="F99" s="5">
        <v>5229000000</v>
      </c>
      <c r="G99" s="5">
        <v>3843000000</v>
      </c>
      <c r="H99" s="5">
        <v>895000000</v>
      </c>
      <c r="I99" s="5">
        <v>1428000000</v>
      </c>
      <c r="J99" s="5">
        <v>0</v>
      </c>
      <c r="K99" s="5">
        <f t="shared" si="5"/>
        <v>2323000000</v>
      </c>
      <c r="L99" s="5">
        <f t="shared" si="6"/>
        <v>1520000000</v>
      </c>
      <c r="M99" t="s">
        <v>576</v>
      </c>
      <c r="N99" t="s">
        <v>702</v>
      </c>
      <c r="O99" s="50">
        <f t="shared" si="4"/>
        <v>0.42361111111111116</v>
      </c>
      <c r="P99" s="50">
        <f t="shared" si="7"/>
        <v>0.16754850088183421</v>
      </c>
    </row>
    <row r="100" spans="1:16">
      <c r="A100">
        <v>98</v>
      </c>
      <c r="B100" t="s">
        <v>102</v>
      </c>
      <c r="C100" t="s">
        <v>531</v>
      </c>
      <c r="D100" s="1">
        <v>42302</v>
      </c>
      <c r="E100" s="5">
        <v>9659000000</v>
      </c>
      <c r="F100" s="5">
        <v>5707000000</v>
      </c>
      <c r="G100" s="5">
        <v>3952000000</v>
      </c>
      <c r="H100" s="5">
        <v>808000000</v>
      </c>
      <c r="I100" s="5">
        <v>1451000000</v>
      </c>
      <c r="J100" s="5">
        <v>0</v>
      </c>
      <c r="K100" s="5">
        <f t="shared" si="5"/>
        <v>2259000000</v>
      </c>
      <c r="L100" s="5">
        <f t="shared" si="6"/>
        <v>1693000000</v>
      </c>
      <c r="M100" t="s">
        <v>576</v>
      </c>
      <c r="N100" t="s">
        <v>702</v>
      </c>
      <c r="O100" s="50">
        <f t="shared" si="4"/>
        <v>0.40915208613728127</v>
      </c>
      <c r="P100" s="50">
        <f t="shared" si="7"/>
        <v>0.17527694378300032</v>
      </c>
    </row>
    <row r="101" spans="1:16">
      <c r="A101">
        <v>99</v>
      </c>
      <c r="B101" t="s">
        <v>102</v>
      </c>
      <c r="C101" t="s">
        <v>532</v>
      </c>
      <c r="D101" s="1">
        <v>42673</v>
      </c>
      <c r="E101" s="5">
        <v>10825000000</v>
      </c>
      <c r="F101" s="5">
        <v>6314000000</v>
      </c>
      <c r="G101" s="5">
        <v>4511000000</v>
      </c>
      <c r="H101" s="5">
        <v>819000000</v>
      </c>
      <c r="I101" s="5">
        <v>1540000000</v>
      </c>
      <c r="J101" s="5">
        <v>0</v>
      </c>
      <c r="K101" s="5">
        <f t="shared" si="5"/>
        <v>2359000000</v>
      </c>
      <c r="L101" s="5">
        <f t="shared" si="6"/>
        <v>2152000000</v>
      </c>
      <c r="M101" t="s">
        <v>576</v>
      </c>
      <c r="N101" t="s">
        <v>702</v>
      </c>
      <c r="O101" s="50">
        <f t="shared" si="4"/>
        <v>0.41672055427251731</v>
      </c>
      <c r="P101" s="50">
        <f t="shared" si="7"/>
        <v>0.19879907621247114</v>
      </c>
    </row>
    <row r="102" spans="1:16">
      <c r="A102">
        <v>100</v>
      </c>
      <c r="B102" t="s">
        <v>103</v>
      </c>
      <c r="C102" t="s">
        <v>527</v>
      </c>
      <c r="D102" s="1">
        <v>41274</v>
      </c>
      <c r="E102" s="5">
        <v>3334213000</v>
      </c>
      <c r="F102" s="5">
        <v>2154132000</v>
      </c>
      <c r="G102" s="5">
        <v>1180081000</v>
      </c>
      <c r="H102" s="5">
        <v>380532000</v>
      </c>
      <c r="I102" s="5">
        <v>0</v>
      </c>
      <c r="J102" s="5">
        <v>53677000</v>
      </c>
      <c r="K102" s="5">
        <f t="shared" si="5"/>
        <v>434209000</v>
      </c>
      <c r="L102" s="5">
        <f t="shared" si="6"/>
        <v>745872000</v>
      </c>
      <c r="M102" t="s">
        <v>565</v>
      </c>
      <c r="N102" t="s">
        <v>583</v>
      </c>
      <c r="O102" s="50">
        <f t="shared" si="4"/>
        <v>0.35393089763611385</v>
      </c>
      <c r="P102" s="50">
        <f t="shared" si="7"/>
        <v>0.22370256489312471</v>
      </c>
    </row>
    <row r="103" spans="1:16">
      <c r="A103">
        <v>101</v>
      </c>
      <c r="B103" t="s">
        <v>103</v>
      </c>
      <c r="C103" t="s">
        <v>529</v>
      </c>
      <c r="D103" s="1">
        <v>41639</v>
      </c>
      <c r="E103" s="5">
        <v>3594136000</v>
      </c>
      <c r="F103" s="5">
        <v>2323642000</v>
      </c>
      <c r="G103" s="5">
        <v>1270494000</v>
      </c>
      <c r="H103" s="5">
        <v>398177000</v>
      </c>
      <c r="I103" s="5">
        <v>0</v>
      </c>
      <c r="J103" s="5">
        <v>57238000</v>
      </c>
      <c r="K103" s="5">
        <f t="shared" si="5"/>
        <v>455415000</v>
      </c>
      <c r="L103" s="5">
        <f t="shared" si="6"/>
        <v>815079000</v>
      </c>
      <c r="M103" t="s">
        <v>565</v>
      </c>
      <c r="N103" t="s">
        <v>583</v>
      </c>
      <c r="O103" s="50">
        <f t="shared" si="4"/>
        <v>0.35349079723193555</v>
      </c>
      <c r="P103" s="50">
        <f t="shared" si="7"/>
        <v>0.22678023313530707</v>
      </c>
    </row>
    <row r="104" spans="1:16">
      <c r="A104">
        <v>102</v>
      </c>
      <c r="B104" t="s">
        <v>103</v>
      </c>
      <c r="C104" t="s">
        <v>531</v>
      </c>
      <c r="D104" s="1">
        <v>42004</v>
      </c>
      <c r="E104" s="5">
        <v>4021964000</v>
      </c>
      <c r="F104" s="5">
        <v>2597017000</v>
      </c>
      <c r="G104" s="5">
        <v>1424947000</v>
      </c>
      <c r="H104" s="5">
        <v>462637000</v>
      </c>
      <c r="I104" s="5">
        <v>0</v>
      </c>
      <c r="J104" s="5">
        <v>63724000</v>
      </c>
      <c r="K104" s="5">
        <f t="shared" si="5"/>
        <v>526361000</v>
      </c>
      <c r="L104" s="5">
        <f t="shared" si="6"/>
        <v>898586000</v>
      </c>
      <c r="M104" t="s">
        <v>565</v>
      </c>
      <c r="N104" t="s">
        <v>583</v>
      </c>
      <c r="O104" s="50">
        <f t="shared" si="4"/>
        <v>0.35429133627252751</v>
      </c>
      <c r="P104" s="50">
        <f t="shared" si="7"/>
        <v>0.22341970241404449</v>
      </c>
    </row>
    <row r="105" spans="1:16">
      <c r="A105">
        <v>103</v>
      </c>
      <c r="B105" t="s">
        <v>103</v>
      </c>
      <c r="C105" t="s">
        <v>532</v>
      </c>
      <c r="D105" s="1">
        <v>42369</v>
      </c>
      <c r="E105" s="5">
        <v>3974295000</v>
      </c>
      <c r="F105" s="5">
        <v>2549280000</v>
      </c>
      <c r="G105" s="5">
        <v>1425015000</v>
      </c>
      <c r="H105" s="5">
        <v>448592000</v>
      </c>
      <c r="I105" s="5">
        <v>0</v>
      </c>
      <c r="J105" s="5">
        <v>68707000</v>
      </c>
      <c r="K105" s="5">
        <f t="shared" si="5"/>
        <v>517299000</v>
      </c>
      <c r="L105" s="5">
        <f t="shared" si="6"/>
        <v>907716000</v>
      </c>
      <c r="M105" t="s">
        <v>565</v>
      </c>
      <c r="N105" t="s">
        <v>583</v>
      </c>
      <c r="O105" s="50">
        <f t="shared" si="4"/>
        <v>0.35855793291640403</v>
      </c>
      <c r="P105" s="50">
        <f t="shared" si="7"/>
        <v>0.22839673451517817</v>
      </c>
    </row>
    <row r="106" spans="1:16">
      <c r="A106">
        <v>104</v>
      </c>
      <c r="B106" t="s">
        <v>104</v>
      </c>
      <c r="C106" t="s">
        <v>527</v>
      </c>
      <c r="D106" s="1">
        <v>41274</v>
      </c>
      <c r="E106" s="5">
        <v>1748600000</v>
      </c>
      <c r="F106" s="5">
        <v>0</v>
      </c>
      <c r="G106" s="5">
        <v>1748600000</v>
      </c>
      <c r="H106" s="5">
        <v>1191000000</v>
      </c>
      <c r="I106" s="5">
        <v>0</v>
      </c>
      <c r="J106" s="5">
        <v>214100000</v>
      </c>
      <c r="K106" s="5">
        <f t="shared" si="5"/>
        <v>1405100000</v>
      </c>
      <c r="L106" s="5">
        <f t="shared" si="6"/>
        <v>343500000</v>
      </c>
      <c r="M106" t="s">
        <v>602</v>
      </c>
      <c r="N106" t="s">
        <v>603</v>
      </c>
      <c r="O106" s="50">
        <f t="shared" si="4"/>
        <v>1</v>
      </c>
      <c r="P106" s="50">
        <f t="shared" si="7"/>
        <v>0.19644286858057874</v>
      </c>
    </row>
    <row r="107" spans="1:16">
      <c r="A107">
        <v>105</v>
      </c>
      <c r="B107" t="s">
        <v>104</v>
      </c>
      <c r="C107" t="s">
        <v>529</v>
      </c>
      <c r="D107" s="1">
        <v>41639</v>
      </c>
      <c r="E107" s="5">
        <v>2069800000</v>
      </c>
      <c r="F107" s="5">
        <v>0</v>
      </c>
      <c r="G107" s="5">
        <v>2069800000</v>
      </c>
      <c r="H107" s="5">
        <v>1412500000</v>
      </c>
      <c r="I107" s="5">
        <v>0</v>
      </c>
      <c r="J107" s="5">
        <v>142200000</v>
      </c>
      <c r="K107" s="5">
        <f t="shared" si="5"/>
        <v>1554700000</v>
      </c>
      <c r="L107" s="5">
        <f t="shared" si="6"/>
        <v>515100000</v>
      </c>
      <c r="M107" t="s">
        <v>602</v>
      </c>
      <c r="N107" t="s">
        <v>603</v>
      </c>
      <c r="O107" s="50">
        <f t="shared" si="4"/>
        <v>1</v>
      </c>
      <c r="P107" s="50">
        <f t="shared" si="7"/>
        <v>0.24886462460141076</v>
      </c>
    </row>
    <row r="108" spans="1:16">
      <c r="A108">
        <v>106</v>
      </c>
      <c r="B108" t="s">
        <v>104</v>
      </c>
      <c r="C108" t="s">
        <v>531</v>
      </c>
      <c r="D108" s="1">
        <v>42004</v>
      </c>
      <c r="E108" s="5">
        <v>2404200000</v>
      </c>
      <c r="F108" s="5">
        <v>0</v>
      </c>
      <c r="G108" s="5">
        <v>2404200000</v>
      </c>
      <c r="H108" s="5">
        <v>1556600000</v>
      </c>
      <c r="I108" s="5">
        <v>0</v>
      </c>
      <c r="J108" s="5">
        <v>139100000</v>
      </c>
      <c r="K108" s="5">
        <f t="shared" si="5"/>
        <v>1695700000</v>
      </c>
      <c r="L108" s="5">
        <f t="shared" si="6"/>
        <v>708500000</v>
      </c>
      <c r="M108" t="s">
        <v>602</v>
      </c>
      <c r="N108" t="s">
        <v>603</v>
      </c>
      <c r="O108" s="50">
        <f t="shared" si="4"/>
        <v>1</v>
      </c>
      <c r="P108" s="50">
        <f t="shared" si="7"/>
        <v>0.29469262124615259</v>
      </c>
    </row>
    <row r="109" spans="1:16">
      <c r="A109">
        <v>107</v>
      </c>
      <c r="B109" t="s">
        <v>104</v>
      </c>
      <c r="C109" t="s">
        <v>532</v>
      </c>
      <c r="D109" s="1">
        <v>42369</v>
      </c>
      <c r="E109" s="5">
        <v>2435900000</v>
      </c>
      <c r="F109" s="5">
        <v>0</v>
      </c>
      <c r="G109" s="5">
        <v>2435900000</v>
      </c>
      <c r="H109" s="5">
        <v>1515300000</v>
      </c>
      <c r="I109" s="5">
        <v>0</v>
      </c>
      <c r="J109" s="5">
        <v>134200000</v>
      </c>
      <c r="K109" s="5">
        <f t="shared" si="5"/>
        <v>1649500000</v>
      </c>
      <c r="L109" s="5">
        <f t="shared" si="6"/>
        <v>786400000</v>
      </c>
      <c r="M109" t="s">
        <v>602</v>
      </c>
      <c r="N109" t="s">
        <v>603</v>
      </c>
      <c r="O109" s="50">
        <f t="shared" si="4"/>
        <v>1</v>
      </c>
      <c r="P109" s="50">
        <f t="shared" si="7"/>
        <v>0.32283755490783694</v>
      </c>
    </row>
    <row r="110" spans="1:16">
      <c r="A110">
        <v>108</v>
      </c>
      <c r="B110" t="s">
        <v>105</v>
      </c>
      <c r="C110" t="s">
        <v>527</v>
      </c>
      <c r="D110" s="1">
        <v>41639</v>
      </c>
      <c r="E110" s="5">
        <v>18676000000</v>
      </c>
      <c r="F110" s="5">
        <v>3346000000</v>
      </c>
      <c r="G110" s="5">
        <v>15330000000</v>
      </c>
      <c r="H110" s="5">
        <v>5380000000</v>
      </c>
      <c r="I110" s="5">
        <v>4083000000</v>
      </c>
      <c r="J110" s="5">
        <v>0</v>
      </c>
      <c r="K110" s="5">
        <f t="shared" si="5"/>
        <v>9463000000</v>
      </c>
      <c r="L110" s="5">
        <f t="shared" si="6"/>
        <v>5867000000</v>
      </c>
      <c r="M110" t="s">
        <v>569</v>
      </c>
      <c r="N110" t="s">
        <v>625</v>
      </c>
      <c r="O110" s="50">
        <f t="shared" si="4"/>
        <v>0.82083958020989511</v>
      </c>
      <c r="P110" s="50">
        <f t="shared" si="7"/>
        <v>0.3141464981794817</v>
      </c>
    </row>
    <row r="111" spans="1:16">
      <c r="A111">
        <v>109</v>
      </c>
      <c r="B111" t="s">
        <v>105</v>
      </c>
      <c r="C111" t="s">
        <v>529</v>
      </c>
      <c r="D111" s="1">
        <v>42004</v>
      </c>
      <c r="E111" s="5">
        <v>20063000000</v>
      </c>
      <c r="F111" s="5">
        <v>4422000000</v>
      </c>
      <c r="G111" s="5">
        <v>15641000000</v>
      </c>
      <c r="H111" s="5">
        <v>5153000000</v>
      </c>
      <c r="I111" s="5">
        <v>4297000000</v>
      </c>
      <c r="J111" s="5">
        <v>0</v>
      </c>
      <c r="K111" s="5">
        <f t="shared" si="5"/>
        <v>9450000000</v>
      </c>
      <c r="L111" s="5">
        <f t="shared" si="6"/>
        <v>6191000000</v>
      </c>
      <c r="M111" t="s">
        <v>569</v>
      </c>
      <c r="N111" t="s">
        <v>625</v>
      </c>
      <c r="O111" s="50">
        <f t="shared" si="4"/>
        <v>0.77959427802422376</v>
      </c>
      <c r="P111" s="50">
        <f t="shared" si="7"/>
        <v>0.30857797936500025</v>
      </c>
    </row>
    <row r="112" spans="1:16">
      <c r="A112">
        <v>110</v>
      </c>
      <c r="B112" t="s">
        <v>105</v>
      </c>
      <c r="C112" t="s">
        <v>531</v>
      </c>
      <c r="D112" s="1">
        <v>42369</v>
      </c>
      <c r="E112" s="5">
        <v>21662000000</v>
      </c>
      <c r="F112" s="5">
        <v>4227000000</v>
      </c>
      <c r="G112" s="5">
        <v>17435000000</v>
      </c>
      <c r="H112" s="5">
        <v>4895000000</v>
      </c>
      <c r="I112" s="5">
        <v>4070000000</v>
      </c>
      <c r="J112" s="5">
        <v>0</v>
      </c>
      <c r="K112" s="5">
        <f t="shared" si="5"/>
        <v>8965000000</v>
      </c>
      <c r="L112" s="5">
        <f t="shared" si="6"/>
        <v>8470000000</v>
      </c>
      <c r="M112" t="s">
        <v>569</v>
      </c>
      <c r="N112" t="s">
        <v>625</v>
      </c>
      <c r="O112" s="50">
        <f t="shared" si="4"/>
        <v>0.80486566337364973</v>
      </c>
      <c r="P112" s="50">
        <f t="shared" si="7"/>
        <v>0.39100729387868155</v>
      </c>
    </row>
    <row r="113" spans="1:16">
      <c r="A113">
        <v>111</v>
      </c>
      <c r="B113" t="s">
        <v>105</v>
      </c>
      <c r="C113" t="s">
        <v>532</v>
      </c>
      <c r="D113" s="1">
        <v>42735</v>
      </c>
      <c r="E113" s="5">
        <v>22991000000</v>
      </c>
      <c r="F113" s="5">
        <v>4162000000</v>
      </c>
      <c r="G113" s="5">
        <v>18829000000</v>
      </c>
      <c r="H113" s="5">
        <v>5195000000</v>
      </c>
      <c r="I113" s="5">
        <v>3840000000</v>
      </c>
      <c r="J113" s="5">
        <v>0</v>
      </c>
      <c r="K113" s="5">
        <f t="shared" si="5"/>
        <v>9035000000</v>
      </c>
      <c r="L113" s="5">
        <f t="shared" si="6"/>
        <v>9794000000</v>
      </c>
      <c r="M113" t="s">
        <v>569</v>
      </c>
      <c r="N113" t="s">
        <v>625</v>
      </c>
      <c r="O113" s="50">
        <f t="shared" si="4"/>
        <v>0.81897264146840065</v>
      </c>
      <c r="P113" s="50">
        <f t="shared" si="7"/>
        <v>0.4259927797833935</v>
      </c>
    </row>
    <row r="114" spans="1:16">
      <c r="A114">
        <v>112</v>
      </c>
      <c r="B114" t="s">
        <v>106</v>
      </c>
      <c r="C114" t="s">
        <v>527</v>
      </c>
      <c r="D114" s="1">
        <v>41274</v>
      </c>
      <c r="E114" s="5">
        <v>10259000000</v>
      </c>
      <c r="F114" s="5">
        <v>1899000000</v>
      </c>
      <c r="G114" s="5">
        <v>8360000000</v>
      </c>
      <c r="H114" s="5">
        <v>3927000000</v>
      </c>
      <c r="I114" s="5">
        <v>0</v>
      </c>
      <c r="J114" s="5">
        <v>2877000000</v>
      </c>
      <c r="K114" s="5">
        <f t="shared" si="5"/>
        <v>6804000000</v>
      </c>
      <c r="L114" s="5">
        <f t="shared" si="6"/>
        <v>1556000000</v>
      </c>
      <c r="M114" t="s">
        <v>602</v>
      </c>
      <c r="N114" t="s">
        <v>603</v>
      </c>
      <c r="O114" s="50">
        <f t="shared" si="4"/>
        <v>0.8148942392046008</v>
      </c>
      <c r="P114" s="50">
        <f t="shared" si="7"/>
        <v>0.15167170289501899</v>
      </c>
    </row>
    <row r="115" spans="1:16">
      <c r="A115">
        <v>113</v>
      </c>
      <c r="B115" t="s">
        <v>106</v>
      </c>
      <c r="C115" t="s">
        <v>529</v>
      </c>
      <c r="D115" s="1">
        <v>41639</v>
      </c>
      <c r="E115" s="5">
        <v>11230000000</v>
      </c>
      <c r="F115" s="5">
        <v>1954000000</v>
      </c>
      <c r="G115" s="5">
        <v>9276000000</v>
      </c>
      <c r="H115" s="5">
        <v>3862000000</v>
      </c>
      <c r="I115" s="5">
        <v>0</v>
      </c>
      <c r="J115" s="5">
        <v>3132000000</v>
      </c>
      <c r="K115" s="5">
        <f t="shared" si="5"/>
        <v>6994000000</v>
      </c>
      <c r="L115" s="5">
        <f t="shared" si="6"/>
        <v>2282000000</v>
      </c>
      <c r="M115" t="s">
        <v>602</v>
      </c>
      <c r="N115" t="s">
        <v>603</v>
      </c>
      <c r="O115" s="50">
        <f t="shared" si="4"/>
        <v>0.8260017809439002</v>
      </c>
      <c r="P115" s="50">
        <f t="shared" si="7"/>
        <v>0.20320569902048086</v>
      </c>
    </row>
    <row r="116" spans="1:16">
      <c r="A116">
        <v>114</v>
      </c>
      <c r="B116" t="s">
        <v>106</v>
      </c>
      <c r="C116" t="s">
        <v>531</v>
      </c>
      <c r="D116" s="1">
        <v>42004</v>
      </c>
      <c r="E116" s="5">
        <v>12296000000</v>
      </c>
      <c r="F116" s="5">
        <v>1982000000</v>
      </c>
      <c r="G116" s="5">
        <v>10314000000</v>
      </c>
      <c r="H116" s="5">
        <v>3808000000</v>
      </c>
      <c r="I116" s="5">
        <v>0</v>
      </c>
      <c r="J116" s="5">
        <v>3603000000</v>
      </c>
      <c r="K116" s="5">
        <f t="shared" si="5"/>
        <v>7411000000</v>
      </c>
      <c r="L116" s="5">
        <f t="shared" si="6"/>
        <v>2903000000</v>
      </c>
      <c r="M116" t="s">
        <v>602</v>
      </c>
      <c r="N116" t="s">
        <v>603</v>
      </c>
      <c r="O116" s="50">
        <f t="shared" si="4"/>
        <v>0.83880936890045543</v>
      </c>
      <c r="P116" s="50">
        <f t="shared" si="7"/>
        <v>0.23609303838646714</v>
      </c>
    </row>
    <row r="117" spans="1:16">
      <c r="A117">
        <v>115</v>
      </c>
      <c r="B117" t="s">
        <v>106</v>
      </c>
      <c r="C117" t="s">
        <v>532</v>
      </c>
      <c r="D117" s="1">
        <v>42369</v>
      </c>
      <c r="E117" s="5">
        <v>12200000000</v>
      </c>
      <c r="F117" s="5">
        <v>2261000000</v>
      </c>
      <c r="G117" s="5">
        <v>9939000000</v>
      </c>
      <c r="H117" s="5">
        <v>3750000000</v>
      </c>
      <c r="I117" s="5">
        <v>0</v>
      </c>
      <c r="J117" s="5">
        <v>3630000000</v>
      </c>
      <c r="K117" s="5">
        <f t="shared" si="5"/>
        <v>7380000000</v>
      </c>
      <c r="L117" s="5">
        <f t="shared" si="6"/>
        <v>2559000000</v>
      </c>
      <c r="M117" t="s">
        <v>602</v>
      </c>
      <c r="N117" t="s">
        <v>603</v>
      </c>
      <c r="O117" s="50">
        <f t="shared" si="4"/>
        <v>0.814672131147541</v>
      </c>
      <c r="P117" s="50">
        <f t="shared" si="7"/>
        <v>0.20975409836065573</v>
      </c>
    </row>
    <row r="118" spans="1:16">
      <c r="A118">
        <v>116</v>
      </c>
      <c r="B118" t="s">
        <v>107</v>
      </c>
      <c r="C118" t="s">
        <v>527</v>
      </c>
      <c r="D118" s="1">
        <v>41274</v>
      </c>
      <c r="E118" s="5">
        <v>2875960000</v>
      </c>
      <c r="F118" s="5">
        <v>722479000</v>
      </c>
      <c r="G118" s="5">
        <v>2153481000</v>
      </c>
      <c r="H118" s="5">
        <v>389486000</v>
      </c>
      <c r="I118" s="5">
        <v>0</v>
      </c>
      <c r="J118" s="5">
        <v>644276000</v>
      </c>
      <c r="K118" s="5">
        <f t="shared" si="5"/>
        <v>1033762000</v>
      </c>
      <c r="L118" s="5">
        <f t="shared" si="6"/>
        <v>1119719000</v>
      </c>
      <c r="M118" t="s">
        <v>663</v>
      </c>
      <c r="N118" t="s">
        <v>664</v>
      </c>
      <c r="O118" s="50">
        <f t="shared" si="4"/>
        <v>0.74878683987259909</v>
      </c>
      <c r="P118" s="50">
        <f t="shared" si="7"/>
        <v>0.38933747340018637</v>
      </c>
    </row>
    <row r="119" spans="1:16">
      <c r="A119">
        <v>117</v>
      </c>
      <c r="B119" t="s">
        <v>107</v>
      </c>
      <c r="C119" t="s">
        <v>529</v>
      </c>
      <c r="D119" s="1">
        <v>41639</v>
      </c>
      <c r="E119" s="5">
        <v>3361407000</v>
      </c>
      <c r="F119" s="5">
        <v>859873000</v>
      </c>
      <c r="G119" s="5">
        <v>2501534000</v>
      </c>
      <c r="H119" s="5">
        <v>487084000</v>
      </c>
      <c r="I119" s="5">
        <v>0</v>
      </c>
      <c r="J119" s="5">
        <v>800145000</v>
      </c>
      <c r="K119" s="5">
        <f t="shared" si="5"/>
        <v>1287229000</v>
      </c>
      <c r="L119" s="5">
        <f t="shared" si="6"/>
        <v>1214305000</v>
      </c>
      <c r="M119" t="s">
        <v>663</v>
      </c>
      <c r="N119" t="s">
        <v>664</v>
      </c>
      <c r="O119" s="50">
        <f t="shared" si="4"/>
        <v>0.74419253604219904</v>
      </c>
      <c r="P119" s="50">
        <f t="shared" si="7"/>
        <v>0.36124902459000058</v>
      </c>
    </row>
    <row r="120" spans="1:16">
      <c r="A120">
        <v>118</v>
      </c>
      <c r="B120" t="s">
        <v>107</v>
      </c>
      <c r="C120" t="s">
        <v>531</v>
      </c>
      <c r="D120" s="1">
        <v>42004</v>
      </c>
      <c r="E120" s="5">
        <v>4100048000</v>
      </c>
      <c r="F120" s="5">
        <v>1094265000</v>
      </c>
      <c r="G120" s="5">
        <v>3005783000</v>
      </c>
      <c r="H120" s="5">
        <v>515059000</v>
      </c>
      <c r="I120" s="5">
        <v>0</v>
      </c>
      <c r="J120" s="5">
        <v>1003802000</v>
      </c>
      <c r="K120" s="5">
        <f t="shared" si="5"/>
        <v>1518861000</v>
      </c>
      <c r="L120" s="5">
        <f t="shared" si="6"/>
        <v>1486922000</v>
      </c>
      <c r="M120" t="s">
        <v>663</v>
      </c>
      <c r="N120" t="s">
        <v>664</v>
      </c>
      <c r="O120" s="50">
        <f t="shared" si="4"/>
        <v>0.73310922213593599</v>
      </c>
      <c r="P120" s="50">
        <f t="shared" si="7"/>
        <v>0.36265965666743416</v>
      </c>
    </row>
    <row r="121" spans="1:16">
      <c r="A121">
        <v>119</v>
      </c>
      <c r="B121" t="s">
        <v>107</v>
      </c>
      <c r="C121" t="s">
        <v>532</v>
      </c>
      <c r="D121" s="1">
        <v>42369</v>
      </c>
      <c r="E121" s="5">
        <v>4771516000</v>
      </c>
      <c r="F121" s="5">
        <v>1308868000</v>
      </c>
      <c r="G121" s="5">
        <v>3462648000</v>
      </c>
      <c r="H121" s="5">
        <v>564531000</v>
      </c>
      <c r="I121" s="5">
        <v>0</v>
      </c>
      <c r="J121" s="5">
        <v>1285328000</v>
      </c>
      <c r="K121" s="5">
        <f t="shared" si="5"/>
        <v>1849859000</v>
      </c>
      <c r="L121" s="5">
        <f t="shared" si="6"/>
        <v>1612789000</v>
      </c>
      <c r="M121" t="s">
        <v>663</v>
      </c>
      <c r="N121" t="s">
        <v>664</v>
      </c>
      <c r="O121" s="50">
        <f t="shared" si="4"/>
        <v>0.72569137355926294</v>
      </c>
      <c r="P121" s="50">
        <f t="shared" si="7"/>
        <v>0.33800347730155361</v>
      </c>
    </row>
    <row r="122" spans="1:16">
      <c r="A122">
        <v>120</v>
      </c>
      <c r="B122" t="s">
        <v>108</v>
      </c>
      <c r="C122" t="s">
        <v>527</v>
      </c>
      <c r="D122" s="1">
        <v>41639</v>
      </c>
      <c r="E122" s="5">
        <v>74452000000</v>
      </c>
      <c r="F122" s="5">
        <v>54181000000</v>
      </c>
      <c r="G122" s="5">
        <v>20271000000</v>
      </c>
      <c r="H122" s="5">
        <v>19526000000</v>
      </c>
      <c r="I122" s="5">
        <v>0</v>
      </c>
      <c r="J122" s="5">
        <v>0</v>
      </c>
      <c r="K122" s="5">
        <f t="shared" si="5"/>
        <v>19526000000</v>
      </c>
      <c r="L122" s="5">
        <f t="shared" si="6"/>
        <v>745000000</v>
      </c>
      <c r="M122" t="s">
        <v>589</v>
      </c>
      <c r="N122" t="s">
        <v>650</v>
      </c>
      <c r="O122" s="50">
        <f t="shared" si="4"/>
        <v>0.27226938161500025</v>
      </c>
      <c r="P122" s="50">
        <f t="shared" si="7"/>
        <v>1.0006447106860796E-2</v>
      </c>
    </row>
    <row r="123" spans="1:16">
      <c r="A123">
        <v>121</v>
      </c>
      <c r="B123" t="s">
        <v>108</v>
      </c>
      <c r="C123" t="s">
        <v>529</v>
      </c>
      <c r="D123" s="1">
        <v>42004</v>
      </c>
      <c r="E123" s="5">
        <v>88988000000</v>
      </c>
      <c r="F123" s="5">
        <v>62752000000</v>
      </c>
      <c r="G123" s="5">
        <v>26236000000</v>
      </c>
      <c r="H123" s="5">
        <v>26058000000</v>
      </c>
      <c r="I123" s="5">
        <v>0</v>
      </c>
      <c r="J123" s="5">
        <v>0</v>
      </c>
      <c r="K123" s="5">
        <f t="shared" si="5"/>
        <v>26058000000</v>
      </c>
      <c r="L123" s="5">
        <f t="shared" si="6"/>
        <v>178000000</v>
      </c>
      <c r="M123" t="s">
        <v>589</v>
      </c>
      <c r="N123" t="s">
        <v>650</v>
      </c>
      <c r="O123" s="50">
        <f t="shared" si="4"/>
        <v>0.29482626871038786</v>
      </c>
      <c r="P123" s="50">
        <f t="shared" si="7"/>
        <v>2.000269699285297E-3</v>
      </c>
    </row>
    <row r="124" spans="1:16">
      <c r="A124">
        <v>122</v>
      </c>
      <c r="B124" t="s">
        <v>108</v>
      </c>
      <c r="C124" t="s">
        <v>531</v>
      </c>
      <c r="D124" s="1">
        <v>42369</v>
      </c>
      <c r="E124" s="5">
        <v>107006000000</v>
      </c>
      <c r="F124" s="5">
        <v>71651000000</v>
      </c>
      <c r="G124" s="5">
        <v>35355000000</v>
      </c>
      <c r="H124" s="5">
        <v>33122000000</v>
      </c>
      <c r="I124" s="5">
        <v>0</v>
      </c>
      <c r="J124" s="5">
        <v>0</v>
      </c>
      <c r="K124" s="5">
        <f t="shared" si="5"/>
        <v>33122000000</v>
      </c>
      <c r="L124" s="5">
        <f t="shared" si="6"/>
        <v>2233000000</v>
      </c>
      <c r="M124" t="s">
        <v>589</v>
      </c>
      <c r="N124" t="s">
        <v>650</v>
      </c>
      <c r="O124" s="50">
        <f t="shared" si="4"/>
        <v>0.33040203353083009</v>
      </c>
      <c r="P124" s="50">
        <f t="shared" si="7"/>
        <v>2.0867988710913405E-2</v>
      </c>
    </row>
    <row r="125" spans="1:16">
      <c r="A125">
        <v>123</v>
      </c>
      <c r="B125" t="s">
        <v>108</v>
      </c>
      <c r="C125" t="s">
        <v>532</v>
      </c>
      <c r="D125" s="1">
        <v>42735</v>
      </c>
      <c r="E125" s="5">
        <v>135987000000</v>
      </c>
      <c r="F125" s="5">
        <v>88265000000</v>
      </c>
      <c r="G125" s="5">
        <v>47722000000</v>
      </c>
      <c r="H125" s="5">
        <v>43536000000</v>
      </c>
      <c r="I125" s="5">
        <v>0</v>
      </c>
      <c r="J125" s="5">
        <v>0</v>
      </c>
      <c r="K125" s="5">
        <f t="shared" si="5"/>
        <v>43536000000</v>
      </c>
      <c r="L125" s="5">
        <f t="shared" si="6"/>
        <v>4186000000</v>
      </c>
      <c r="M125" t="s">
        <v>589</v>
      </c>
      <c r="N125" t="s">
        <v>650</v>
      </c>
      <c r="O125" s="50">
        <f t="shared" si="4"/>
        <v>0.35093060366064399</v>
      </c>
      <c r="P125" s="50">
        <f t="shared" si="7"/>
        <v>3.0782354195621642E-2</v>
      </c>
    </row>
    <row r="126" spans="1:16">
      <c r="A126">
        <v>124</v>
      </c>
      <c r="B126" t="s">
        <v>109</v>
      </c>
      <c r="C126" t="s">
        <v>527</v>
      </c>
      <c r="D126" s="1">
        <v>41639</v>
      </c>
      <c r="E126" s="5">
        <v>17517600000</v>
      </c>
      <c r="F126" s="5">
        <v>14757700000</v>
      </c>
      <c r="G126" s="5">
        <v>2759900000</v>
      </c>
      <c r="H126" s="5">
        <v>1924300000</v>
      </c>
      <c r="I126" s="5">
        <v>0</v>
      </c>
      <c r="J126" s="5">
        <v>95300000</v>
      </c>
      <c r="K126" s="5">
        <f t="shared" si="5"/>
        <v>2019600000</v>
      </c>
      <c r="L126" s="5">
        <f t="shared" si="6"/>
        <v>740300000</v>
      </c>
      <c r="M126" t="s">
        <v>589</v>
      </c>
      <c r="N126" t="s">
        <v>722</v>
      </c>
      <c r="O126" s="50">
        <f t="shared" si="4"/>
        <v>0.15755012102114441</v>
      </c>
      <c r="P126" s="50">
        <f t="shared" si="7"/>
        <v>4.2260355299812757E-2</v>
      </c>
    </row>
    <row r="127" spans="1:16">
      <c r="A127">
        <v>125</v>
      </c>
      <c r="B127" t="s">
        <v>109</v>
      </c>
      <c r="C127" t="s">
        <v>529</v>
      </c>
      <c r="D127" s="1">
        <v>42004</v>
      </c>
      <c r="E127" s="5">
        <v>19108800000</v>
      </c>
      <c r="F127" s="5">
        <v>16120100000</v>
      </c>
      <c r="G127" s="5">
        <v>2988700000</v>
      </c>
      <c r="H127" s="5">
        <v>2061000000</v>
      </c>
      <c r="I127" s="5">
        <v>0</v>
      </c>
      <c r="J127" s="5">
        <v>106900000</v>
      </c>
      <c r="K127" s="5">
        <f t="shared" si="5"/>
        <v>2167900000</v>
      </c>
      <c r="L127" s="5">
        <f t="shared" si="6"/>
        <v>820800000</v>
      </c>
      <c r="M127" t="s">
        <v>589</v>
      </c>
      <c r="N127" t="s">
        <v>722</v>
      </c>
      <c r="O127" s="50">
        <f t="shared" si="4"/>
        <v>0.15640437913422089</v>
      </c>
      <c r="P127" s="50">
        <f t="shared" si="7"/>
        <v>4.2954031650339113E-2</v>
      </c>
    </row>
    <row r="128" spans="1:16">
      <c r="A128">
        <v>126</v>
      </c>
      <c r="B128" t="s">
        <v>109</v>
      </c>
      <c r="C128" t="s">
        <v>531</v>
      </c>
      <c r="D128" s="1">
        <v>42369</v>
      </c>
      <c r="E128" s="5">
        <v>20862000000</v>
      </c>
      <c r="F128" s="5">
        <v>17600500000</v>
      </c>
      <c r="G128" s="5">
        <v>3261500000</v>
      </c>
      <c r="H128" s="5">
        <v>2245600000</v>
      </c>
      <c r="I128" s="5">
        <v>0</v>
      </c>
      <c r="J128" s="5">
        <v>127400000</v>
      </c>
      <c r="K128" s="5">
        <f t="shared" si="5"/>
        <v>2373000000</v>
      </c>
      <c r="L128" s="5">
        <f t="shared" si="6"/>
        <v>888500000</v>
      </c>
      <c r="M128" t="s">
        <v>589</v>
      </c>
      <c r="N128" t="s">
        <v>722</v>
      </c>
      <c r="O128" s="50">
        <f t="shared" si="4"/>
        <v>0.15633688045249738</v>
      </c>
      <c r="P128" s="50">
        <f t="shared" si="7"/>
        <v>4.2589396989742116E-2</v>
      </c>
    </row>
    <row r="129" spans="1:16">
      <c r="A129">
        <v>127</v>
      </c>
      <c r="B129" t="s">
        <v>109</v>
      </c>
      <c r="C129" t="s">
        <v>532</v>
      </c>
      <c r="D129" s="1">
        <v>42735</v>
      </c>
      <c r="E129" s="5">
        <v>21609000000</v>
      </c>
      <c r="F129" s="5">
        <v>18295800000</v>
      </c>
      <c r="G129" s="5">
        <v>3313200000</v>
      </c>
      <c r="H129" s="5">
        <v>2280300000</v>
      </c>
      <c r="I129" s="5">
        <v>0</v>
      </c>
      <c r="J129" s="5">
        <v>143400000</v>
      </c>
      <c r="K129" s="5">
        <f t="shared" si="5"/>
        <v>2423700000</v>
      </c>
      <c r="L129" s="5">
        <f t="shared" si="6"/>
        <v>889500000</v>
      </c>
      <c r="M129" t="s">
        <v>589</v>
      </c>
      <c r="N129" t="s">
        <v>722</v>
      </c>
      <c r="O129" s="50">
        <f t="shared" si="4"/>
        <v>0.15332500347077604</v>
      </c>
      <c r="P129" s="50">
        <f t="shared" si="7"/>
        <v>4.1163404137165072E-2</v>
      </c>
    </row>
    <row r="130" spans="1:16">
      <c r="A130">
        <v>128</v>
      </c>
      <c r="B130" t="s">
        <v>110</v>
      </c>
      <c r="C130" t="s">
        <v>527</v>
      </c>
      <c r="D130" s="1">
        <v>41274</v>
      </c>
      <c r="E130" s="5">
        <v>61497200000</v>
      </c>
      <c r="F130" s="5">
        <v>48213600000</v>
      </c>
      <c r="G130" s="5">
        <v>13283600000</v>
      </c>
      <c r="H130" s="5">
        <v>8680500000</v>
      </c>
      <c r="I130" s="5">
        <v>0</v>
      </c>
      <c r="J130" s="5">
        <v>233000000</v>
      </c>
      <c r="K130" s="5">
        <f t="shared" si="5"/>
        <v>8913500000</v>
      </c>
      <c r="L130" s="5">
        <f t="shared" si="6"/>
        <v>4370100000</v>
      </c>
      <c r="M130" t="s">
        <v>569</v>
      </c>
      <c r="N130" t="s">
        <v>599</v>
      </c>
      <c r="O130" s="50">
        <f t="shared" ref="O130:O193" si="8">1-(F130/E130)</f>
        <v>0.21600333023292118</v>
      </c>
      <c r="P130" s="50">
        <f t="shared" si="7"/>
        <v>7.1061771918071073E-2</v>
      </c>
    </row>
    <row r="131" spans="1:16">
      <c r="A131">
        <v>129</v>
      </c>
      <c r="B131" t="s">
        <v>110</v>
      </c>
      <c r="C131" t="s">
        <v>529</v>
      </c>
      <c r="D131" s="1">
        <v>41639</v>
      </c>
      <c r="E131" s="5">
        <v>71023500000</v>
      </c>
      <c r="F131" s="5">
        <v>56237100000</v>
      </c>
      <c r="G131" s="5">
        <v>14786400000</v>
      </c>
      <c r="H131" s="5">
        <v>9952900000</v>
      </c>
      <c r="I131" s="5">
        <v>0</v>
      </c>
      <c r="J131" s="5">
        <v>245300000</v>
      </c>
      <c r="K131" s="5">
        <f t="shared" ref="K131:K194" si="9">SUM(H131:J131)</f>
        <v>10198200000</v>
      </c>
      <c r="L131" s="5">
        <f t="shared" ref="L131:L194" si="10">G131-SUM(H131:J131)</f>
        <v>4588200000</v>
      </c>
      <c r="M131" t="s">
        <v>569</v>
      </c>
      <c r="N131" t="s">
        <v>599</v>
      </c>
      <c r="O131" s="50">
        <f t="shared" si="8"/>
        <v>0.20819024689011378</v>
      </c>
      <c r="P131" s="50">
        <f t="shared" ref="P131:P194" si="11">$L131/$E131</f>
        <v>6.4601153139453846E-2</v>
      </c>
    </row>
    <row r="132" spans="1:16">
      <c r="A132">
        <v>130</v>
      </c>
      <c r="B132" t="s">
        <v>110</v>
      </c>
      <c r="C132" t="s">
        <v>531</v>
      </c>
      <c r="D132" s="1">
        <v>42004</v>
      </c>
      <c r="E132" s="5">
        <v>73874100000</v>
      </c>
      <c r="F132" s="5">
        <v>56854900000</v>
      </c>
      <c r="G132" s="5">
        <v>17019200000</v>
      </c>
      <c r="H132" s="5">
        <v>11748400000</v>
      </c>
      <c r="I132" s="5">
        <v>0</v>
      </c>
      <c r="J132" s="5">
        <v>220900000</v>
      </c>
      <c r="K132" s="5">
        <f t="shared" si="9"/>
        <v>11969300000</v>
      </c>
      <c r="L132" s="5">
        <f t="shared" si="10"/>
        <v>5049900000</v>
      </c>
      <c r="M132" t="s">
        <v>569</v>
      </c>
      <c r="N132" t="s">
        <v>599</v>
      </c>
      <c r="O132" s="50">
        <f t="shared" si="8"/>
        <v>0.23038114846746016</v>
      </c>
      <c r="P132" s="50">
        <f t="shared" si="11"/>
        <v>6.8358193196262296E-2</v>
      </c>
    </row>
    <row r="133" spans="1:16">
      <c r="A133">
        <v>131</v>
      </c>
      <c r="B133" t="s">
        <v>110</v>
      </c>
      <c r="C133" t="s">
        <v>532</v>
      </c>
      <c r="D133" s="1">
        <v>42369</v>
      </c>
      <c r="E133" s="5">
        <v>79156500000</v>
      </c>
      <c r="F133" s="5">
        <v>61116900000</v>
      </c>
      <c r="G133" s="5">
        <v>18039600000</v>
      </c>
      <c r="H133" s="5">
        <v>12534800000</v>
      </c>
      <c r="I133" s="5">
        <v>0</v>
      </c>
      <c r="J133" s="5">
        <v>230100000</v>
      </c>
      <c r="K133" s="5">
        <f t="shared" si="9"/>
        <v>12764900000</v>
      </c>
      <c r="L133" s="5">
        <f t="shared" si="10"/>
        <v>5274700000</v>
      </c>
      <c r="M133" t="s">
        <v>569</v>
      </c>
      <c r="N133" t="s">
        <v>599</v>
      </c>
      <c r="O133" s="50">
        <f t="shared" si="8"/>
        <v>0.22789789846696107</v>
      </c>
      <c r="P133" s="50">
        <f t="shared" si="11"/>
        <v>6.6636346983507358E-2</v>
      </c>
    </row>
    <row r="134" spans="1:16">
      <c r="A134">
        <v>132</v>
      </c>
      <c r="B134" t="s">
        <v>111</v>
      </c>
      <c r="C134" t="s">
        <v>527</v>
      </c>
      <c r="D134" s="1">
        <v>41274</v>
      </c>
      <c r="E134" s="5">
        <v>11514000000</v>
      </c>
      <c r="F134" s="5">
        <v>0</v>
      </c>
      <c r="G134" s="5">
        <v>11514000000</v>
      </c>
      <c r="H134" s="5">
        <v>9918000000</v>
      </c>
      <c r="I134" s="5">
        <v>0</v>
      </c>
      <c r="J134" s="5">
        <v>0</v>
      </c>
      <c r="K134" s="5">
        <f t="shared" si="9"/>
        <v>9918000000</v>
      </c>
      <c r="L134" s="5">
        <f t="shared" si="10"/>
        <v>1596000000</v>
      </c>
      <c r="M134" t="s">
        <v>602</v>
      </c>
      <c r="N134" t="s">
        <v>691</v>
      </c>
      <c r="O134" s="50">
        <f t="shared" si="8"/>
        <v>1</v>
      </c>
      <c r="P134" s="50">
        <f t="shared" si="11"/>
        <v>0.13861386138613863</v>
      </c>
    </row>
    <row r="135" spans="1:16">
      <c r="A135">
        <v>133</v>
      </c>
      <c r="B135" t="s">
        <v>111</v>
      </c>
      <c r="C135" t="s">
        <v>529</v>
      </c>
      <c r="D135" s="1">
        <v>41639</v>
      </c>
      <c r="E135" s="5">
        <v>11815000000</v>
      </c>
      <c r="F135" s="5">
        <v>0</v>
      </c>
      <c r="G135" s="5">
        <v>11815000000</v>
      </c>
      <c r="H135" s="5">
        <v>10144000000</v>
      </c>
      <c r="I135" s="5">
        <v>0</v>
      </c>
      <c r="J135" s="5">
        <v>0</v>
      </c>
      <c r="K135" s="5">
        <f t="shared" si="9"/>
        <v>10144000000</v>
      </c>
      <c r="L135" s="5">
        <f t="shared" si="10"/>
        <v>1671000000</v>
      </c>
      <c r="M135" t="s">
        <v>602</v>
      </c>
      <c r="N135" t="s">
        <v>691</v>
      </c>
      <c r="O135" s="50">
        <f t="shared" si="8"/>
        <v>1</v>
      </c>
      <c r="P135" s="50">
        <f t="shared" si="11"/>
        <v>0.14143038510368175</v>
      </c>
    </row>
    <row r="136" spans="1:16">
      <c r="A136">
        <v>134</v>
      </c>
      <c r="B136" t="s">
        <v>111</v>
      </c>
      <c r="C136" t="s">
        <v>531</v>
      </c>
      <c r="D136" s="1">
        <v>42004</v>
      </c>
      <c r="E136" s="5">
        <v>12045000000</v>
      </c>
      <c r="F136" s="5">
        <v>0</v>
      </c>
      <c r="G136" s="5">
        <v>12045000000</v>
      </c>
      <c r="H136" s="5">
        <v>10079000000</v>
      </c>
      <c r="I136" s="5">
        <v>0</v>
      </c>
      <c r="J136" s="5">
        <v>0</v>
      </c>
      <c r="K136" s="5">
        <f t="shared" si="9"/>
        <v>10079000000</v>
      </c>
      <c r="L136" s="5">
        <f t="shared" si="10"/>
        <v>1966000000</v>
      </c>
      <c r="M136" t="s">
        <v>602</v>
      </c>
      <c r="N136" t="s">
        <v>691</v>
      </c>
      <c r="O136" s="50">
        <f t="shared" si="8"/>
        <v>1</v>
      </c>
      <c r="P136" s="50">
        <f t="shared" si="11"/>
        <v>0.16322125363221254</v>
      </c>
    </row>
    <row r="137" spans="1:16">
      <c r="A137">
        <v>135</v>
      </c>
      <c r="B137" t="s">
        <v>111</v>
      </c>
      <c r="C137" t="s">
        <v>532</v>
      </c>
      <c r="D137" s="1">
        <v>42369</v>
      </c>
      <c r="E137" s="5">
        <v>11682000000</v>
      </c>
      <c r="F137" s="5">
        <v>0</v>
      </c>
      <c r="G137" s="5">
        <v>11682000000</v>
      </c>
      <c r="H137" s="5">
        <v>9834000000</v>
      </c>
      <c r="I137" s="5">
        <v>0</v>
      </c>
      <c r="J137" s="5">
        <v>0</v>
      </c>
      <c r="K137" s="5">
        <f t="shared" si="9"/>
        <v>9834000000</v>
      </c>
      <c r="L137" s="5">
        <f t="shared" si="10"/>
        <v>1848000000</v>
      </c>
      <c r="M137" t="s">
        <v>602</v>
      </c>
      <c r="N137" t="s">
        <v>691</v>
      </c>
      <c r="O137" s="50">
        <f t="shared" si="8"/>
        <v>1</v>
      </c>
      <c r="P137" s="50">
        <f t="shared" si="11"/>
        <v>0.15819209039548024</v>
      </c>
    </row>
    <row r="138" spans="1:16">
      <c r="A138">
        <v>136</v>
      </c>
      <c r="B138" t="s">
        <v>112</v>
      </c>
      <c r="C138" t="s">
        <v>527</v>
      </c>
      <c r="D138" s="1">
        <v>41274</v>
      </c>
      <c r="E138" s="5">
        <v>16428000000</v>
      </c>
      <c r="F138" s="5">
        <v>3079000000</v>
      </c>
      <c r="G138" s="5">
        <v>13349000000</v>
      </c>
      <c r="H138" s="5">
        <v>1333000000</v>
      </c>
      <c r="I138" s="5">
        <v>0</v>
      </c>
      <c r="J138" s="5">
        <v>6881000000</v>
      </c>
      <c r="K138" s="5">
        <f t="shared" si="9"/>
        <v>8214000000</v>
      </c>
      <c r="L138" s="5">
        <f t="shared" si="10"/>
        <v>5135000000</v>
      </c>
      <c r="M138" t="s">
        <v>682</v>
      </c>
      <c r="N138" t="s">
        <v>683</v>
      </c>
      <c r="O138" s="50">
        <f t="shared" si="8"/>
        <v>0.81257608960311667</v>
      </c>
      <c r="P138" s="50">
        <f t="shared" si="11"/>
        <v>0.31257608960311661</v>
      </c>
    </row>
    <row r="139" spans="1:16">
      <c r="A139">
        <v>137</v>
      </c>
      <c r="B139" t="s">
        <v>112</v>
      </c>
      <c r="C139" t="s">
        <v>529</v>
      </c>
      <c r="D139" s="1">
        <v>41639</v>
      </c>
      <c r="E139" s="5">
        <v>14771000000</v>
      </c>
      <c r="F139" s="5">
        <v>2938000000</v>
      </c>
      <c r="G139" s="5">
        <v>11833000000</v>
      </c>
      <c r="H139" s="5">
        <v>1286000000</v>
      </c>
      <c r="I139" s="5">
        <v>0</v>
      </c>
      <c r="J139" s="5">
        <v>5866000000</v>
      </c>
      <c r="K139" s="5">
        <f t="shared" si="9"/>
        <v>7152000000</v>
      </c>
      <c r="L139" s="5">
        <f t="shared" si="10"/>
        <v>4681000000</v>
      </c>
      <c r="M139" t="s">
        <v>682</v>
      </c>
      <c r="N139" t="s">
        <v>683</v>
      </c>
      <c r="O139" s="50">
        <f t="shared" si="8"/>
        <v>0.80109674361925398</v>
      </c>
      <c r="P139" s="50">
        <f t="shared" si="11"/>
        <v>0.31690474578566108</v>
      </c>
    </row>
    <row r="140" spans="1:16">
      <c r="A140">
        <v>138</v>
      </c>
      <c r="B140" t="s">
        <v>112</v>
      </c>
      <c r="C140" t="s">
        <v>531</v>
      </c>
      <c r="D140" s="1">
        <v>42004</v>
      </c>
      <c r="E140" s="5">
        <v>12691000000</v>
      </c>
      <c r="F140" s="5">
        <v>2511000000</v>
      </c>
      <c r="G140" s="5">
        <v>10180000000</v>
      </c>
      <c r="H140" s="5">
        <v>1095000000</v>
      </c>
      <c r="I140" s="5">
        <v>0</v>
      </c>
      <c r="J140" s="5">
        <v>9720000000</v>
      </c>
      <c r="K140" s="5">
        <f t="shared" si="9"/>
        <v>10815000000</v>
      </c>
      <c r="L140" s="5">
        <f t="shared" si="10"/>
        <v>-635000000</v>
      </c>
      <c r="M140" t="s">
        <v>682</v>
      </c>
      <c r="N140" t="s">
        <v>683</v>
      </c>
      <c r="O140" s="50">
        <f t="shared" si="8"/>
        <v>0.80214325112284302</v>
      </c>
      <c r="P140" s="50">
        <f t="shared" si="11"/>
        <v>-5.0035458198723508E-2</v>
      </c>
    </row>
    <row r="141" spans="1:16">
      <c r="A141">
        <v>139</v>
      </c>
      <c r="B141" t="s">
        <v>112</v>
      </c>
      <c r="C141" t="s">
        <v>532</v>
      </c>
      <c r="D141" s="1">
        <v>42369</v>
      </c>
      <c r="E141" s="5">
        <v>6383000000</v>
      </c>
      <c r="F141" s="5">
        <v>2065000000</v>
      </c>
      <c r="G141" s="5">
        <v>4318000000</v>
      </c>
      <c r="H141" s="5">
        <v>791000000</v>
      </c>
      <c r="I141" s="5">
        <v>0</v>
      </c>
      <c r="J141" s="5">
        <v>29372000000</v>
      </c>
      <c r="K141" s="5">
        <f t="shared" si="9"/>
        <v>30163000000</v>
      </c>
      <c r="L141" s="5">
        <f t="shared" si="10"/>
        <v>-25845000000</v>
      </c>
      <c r="M141" t="s">
        <v>682</v>
      </c>
      <c r="N141" t="s">
        <v>683</v>
      </c>
      <c r="O141" s="50">
        <f t="shared" si="8"/>
        <v>0.67648441171862761</v>
      </c>
      <c r="P141" s="50">
        <f t="shared" si="11"/>
        <v>-4.0490365032116555</v>
      </c>
    </row>
    <row r="142" spans="1:16">
      <c r="A142">
        <v>140</v>
      </c>
      <c r="B142" t="s">
        <v>113</v>
      </c>
      <c r="C142" t="s">
        <v>527</v>
      </c>
      <c r="D142" s="1">
        <v>41639</v>
      </c>
      <c r="E142" s="5">
        <v>14581000000</v>
      </c>
      <c r="F142" s="5">
        <v>2942000000</v>
      </c>
      <c r="G142" s="5">
        <v>11639000000</v>
      </c>
      <c r="H142" s="5">
        <v>2256000000</v>
      </c>
      <c r="I142" s="5">
        <v>0</v>
      </c>
      <c r="J142" s="5">
        <v>3927000000</v>
      </c>
      <c r="K142" s="5">
        <f t="shared" si="9"/>
        <v>6183000000</v>
      </c>
      <c r="L142" s="5">
        <f t="shared" si="10"/>
        <v>5456000000</v>
      </c>
      <c r="M142" t="s">
        <v>682</v>
      </c>
      <c r="N142" t="s">
        <v>683</v>
      </c>
      <c r="O142" s="50">
        <f t="shared" si="8"/>
        <v>0.79823057403470266</v>
      </c>
      <c r="P142" s="50">
        <f t="shared" si="11"/>
        <v>0.37418558397915097</v>
      </c>
    </row>
    <row r="143" spans="1:16">
      <c r="A143">
        <v>141</v>
      </c>
      <c r="B143" t="s">
        <v>113</v>
      </c>
      <c r="C143" t="s">
        <v>529</v>
      </c>
      <c r="D143" s="1">
        <v>42004</v>
      </c>
      <c r="E143" s="5">
        <v>18470000000</v>
      </c>
      <c r="F143" s="5">
        <v>3317000000</v>
      </c>
      <c r="G143" s="5">
        <v>15153000000</v>
      </c>
      <c r="H143" s="5">
        <v>2725000000</v>
      </c>
      <c r="I143" s="5">
        <v>0</v>
      </c>
      <c r="J143" s="5">
        <v>4550000000</v>
      </c>
      <c r="K143" s="5">
        <f t="shared" si="9"/>
        <v>7275000000</v>
      </c>
      <c r="L143" s="5">
        <f t="shared" si="10"/>
        <v>7878000000</v>
      </c>
      <c r="M143" t="s">
        <v>682</v>
      </c>
      <c r="N143" t="s">
        <v>683</v>
      </c>
      <c r="O143" s="50">
        <f t="shared" si="8"/>
        <v>0.8204114780725501</v>
      </c>
      <c r="P143" s="50">
        <f t="shared" si="11"/>
        <v>0.42652950730914996</v>
      </c>
    </row>
    <row r="144" spans="1:16">
      <c r="A144">
        <v>142</v>
      </c>
      <c r="B144" t="s">
        <v>113</v>
      </c>
      <c r="C144" t="s">
        <v>531</v>
      </c>
      <c r="D144" s="1">
        <v>42369</v>
      </c>
      <c r="E144" s="5">
        <v>8698000000</v>
      </c>
      <c r="F144" s="5">
        <v>3185000000</v>
      </c>
      <c r="G144" s="5">
        <v>5513000000</v>
      </c>
      <c r="H144" s="5">
        <v>2000000000</v>
      </c>
      <c r="I144" s="5">
        <v>0</v>
      </c>
      <c r="J144" s="5">
        <v>4603000000</v>
      </c>
      <c r="K144" s="5">
        <f t="shared" si="9"/>
        <v>6603000000</v>
      </c>
      <c r="L144" s="5">
        <f t="shared" si="10"/>
        <v>-1090000000</v>
      </c>
      <c r="M144" t="s">
        <v>682</v>
      </c>
      <c r="N144" t="s">
        <v>683</v>
      </c>
      <c r="O144" s="50">
        <f t="shared" si="8"/>
        <v>0.63382386755575992</v>
      </c>
      <c r="P144" s="50">
        <f t="shared" si="11"/>
        <v>-0.1253161646355484</v>
      </c>
    </row>
    <row r="145" spans="1:16">
      <c r="A145">
        <v>143</v>
      </c>
      <c r="B145" t="s">
        <v>113</v>
      </c>
      <c r="C145" t="s">
        <v>532</v>
      </c>
      <c r="D145" s="1">
        <v>42735</v>
      </c>
      <c r="E145" s="5">
        <v>7869000000</v>
      </c>
      <c r="F145" s="5">
        <v>2900000000</v>
      </c>
      <c r="G145" s="5">
        <v>4969000000</v>
      </c>
      <c r="H145" s="5">
        <v>2094000000</v>
      </c>
      <c r="I145" s="5">
        <v>0</v>
      </c>
      <c r="J145" s="5">
        <v>4301000000</v>
      </c>
      <c r="K145" s="5">
        <f t="shared" si="9"/>
        <v>6395000000</v>
      </c>
      <c r="L145" s="5">
        <f t="shared" si="10"/>
        <v>-1426000000</v>
      </c>
      <c r="M145" t="s">
        <v>682</v>
      </c>
      <c r="N145" t="s">
        <v>683</v>
      </c>
      <c r="O145" s="50">
        <f t="shared" si="8"/>
        <v>0.6314652433600203</v>
      </c>
      <c r="P145" s="50">
        <f t="shared" si="11"/>
        <v>-0.18121743550641758</v>
      </c>
    </row>
    <row r="146" spans="1:16">
      <c r="A146">
        <v>144</v>
      </c>
      <c r="B146" t="s">
        <v>114</v>
      </c>
      <c r="C146" t="s">
        <v>527</v>
      </c>
      <c r="D146" s="1">
        <v>41547</v>
      </c>
      <c r="E146" s="5">
        <v>10180400000</v>
      </c>
      <c r="F146" s="5">
        <v>7472100000</v>
      </c>
      <c r="G146" s="5">
        <v>2708300000</v>
      </c>
      <c r="H146" s="5">
        <v>1018600000</v>
      </c>
      <c r="I146" s="5">
        <v>133700000</v>
      </c>
      <c r="J146" s="5">
        <v>0</v>
      </c>
      <c r="K146" s="5">
        <f t="shared" si="9"/>
        <v>1152300000</v>
      </c>
      <c r="L146" s="5">
        <f t="shared" si="10"/>
        <v>1556000000</v>
      </c>
      <c r="M146" t="s">
        <v>612</v>
      </c>
      <c r="N146" t="s">
        <v>613</v>
      </c>
      <c r="O146" s="50">
        <f t="shared" si="8"/>
        <v>0.26603080429059767</v>
      </c>
      <c r="P146" s="50">
        <f t="shared" si="11"/>
        <v>0.152842717378492</v>
      </c>
    </row>
    <row r="147" spans="1:16">
      <c r="A147">
        <v>145</v>
      </c>
      <c r="B147" t="s">
        <v>114</v>
      </c>
      <c r="C147" t="s">
        <v>529</v>
      </c>
      <c r="D147" s="1">
        <v>41912</v>
      </c>
      <c r="E147" s="5">
        <v>10439000000</v>
      </c>
      <c r="F147" s="5">
        <v>7629900000</v>
      </c>
      <c r="G147" s="5">
        <v>2809100000</v>
      </c>
      <c r="H147" s="5">
        <v>1007400000</v>
      </c>
      <c r="I147" s="5">
        <v>139800000</v>
      </c>
      <c r="J147" s="5">
        <v>0</v>
      </c>
      <c r="K147" s="5">
        <f t="shared" si="9"/>
        <v>1147200000</v>
      </c>
      <c r="L147" s="5">
        <f t="shared" si="10"/>
        <v>1661900000</v>
      </c>
      <c r="M147" t="s">
        <v>612</v>
      </c>
      <c r="N147" t="s">
        <v>613</v>
      </c>
      <c r="O147" s="50">
        <f t="shared" si="8"/>
        <v>0.26909665676788963</v>
      </c>
      <c r="P147" s="50">
        <f t="shared" si="11"/>
        <v>0.15920107289970303</v>
      </c>
    </row>
    <row r="148" spans="1:16">
      <c r="A148">
        <v>146</v>
      </c>
      <c r="B148" t="s">
        <v>114</v>
      </c>
      <c r="C148" t="s">
        <v>531</v>
      </c>
      <c r="D148" s="1">
        <v>42277</v>
      </c>
      <c r="E148" s="5">
        <v>9894900000</v>
      </c>
      <c r="F148" s="5">
        <v>6939000000</v>
      </c>
      <c r="G148" s="5">
        <v>2955900000</v>
      </c>
      <c r="H148" s="5">
        <v>895300000</v>
      </c>
      <c r="I148" s="5">
        <v>137100000</v>
      </c>
      <c r="J148" s="5">
        <v>0</v>
      </c>
      <c r="K148" s="5">
        <f t="shared" si="9"/>
        <v>1032400000</v>
      </c>
      <c r="L148" s="5">
        <f t="shared" si="10"/>
        <v>1923500000</v>
      </c>
      <c r="M148" t="s">
        <v>612</v>
      </c>
      <c r="N148" t="s">
        <v>613</v>
      </c>
      <c r="O148" s="50">
        <f t="shared" si="8"/>
        <v>0.29872964860685813</v>
      </c>
      <c r="P148" s="50">
        <f t="shared" si="11"/>
        <v>0.19439307117808163</v>
      </c>
    </row>
    <row r="149" spans="1:16">
      <c r="A149">
        <v>147</v>
      </c>
      <c r="B149" t="s">
        <v>114</v>
      </c>
      <c r="C149" t="s">
        <v>532</v>
      </c>
      <c r="D149" s="1">
        <v>42643</v>
      </c>
      <c r="E149" s="5">
        <v>9524400000</v>
      </c>
      <c r="F149" s="5">
        <v>6402700000</v>
      </c>
      <c r="G149" s="5">
        <v>3121700000</v>
      </c>
      <c r="H149" s="5">
        <v>797600000</v>
      </c>
      <c r="I149" s="5">
        <v>132000000</v>
      </c>
      <c r="J149" s="5">
        <v>0</v>
      </c>
      <c r="K149" s="5">
        <f t="shared" si="9"/>
        <v>929600000</v>
      </c>
      <c r="L149" s="5">
        <f t="shared" si="10"/>
        <v>2192100000</v>
      </c>
      <c r="M149" t="s">
        <v>612</v>
      </c>
      <c r="N149" t="s">
        <v>613</v>
      </c>
      <c r="O149" s="50">
        <f t="shared" si="8"/>
        <v>0.32775817899290249</v>
      </c>
      <c r="P149" s="50">
        <f t="shared" si="11"/>
        <v>0.23015623031372054</v>
      </c>
    </row>
    <row r="150" spans="1:16">
      <c r="A150">
        <v>148</v>
      </c>
      <c r="B150" t="s">
        <v>115</v>
      </c>
      <c r="C150" t="s">
        <v>527</v>
      </c>
      <c r="D150" s="1">
        <v>41274</v>
      </c>
      <c r="E150" s="5">
        <v>4292100000</v>
      </c>
      <c r="F150" s="5">
        <v>2948900000</v>
      </c>
      <c r="G150" s="5">
        <v>1343200000</v>
      </c>
      <c r="H150" s="5">
        <v>512900000</v>
      </c>
      <c r="I150" s="5">
        <v>0</v>
      </c>
      <c r="J150" s="5">
        <v>0</v>
      </c>
      <c r="K150" s="5">
        <f t="shared" si="9"/>
        <v>512900000</v>
      </c>
      <c r="L150" s="5">
        <f t="shared" si="10"/>
        <v>830300000</v>
      </c>
      <c r="M150" t="s">
        <v>576</v>
      </c>
      <c r="N150" t="s">
        <v>679</v>
      </c>
      <c r="O150" s="50">
        <f t="shared" si="8"/>
        <v>0.31294704224039516</v>
      </c>
      <c r="P150" s="50">
        <f t="shared" si="11"/>
        <v>0.19344842850818947</v>
      </c>
    </row>
    <row r="151" spans="1:16">
      <c r="A151">
        <v>149</v>
      </c>
      <c r="B151" t="s">
        <v>115</v>
      </c>
      <c r="C151" t="s">
        <v>529</v>
      </c>
      <c r="D151" s="1">
        <v>41639</v>
      </c>
      <c r="E151" s="5">
        <v>4614700000</v>
      </c>
      <c r="F151" s="5">
        <v>3163900000</v>
      </c>
      <c r="G151" s="5">
        <v>1450800000</v>
      </c>
      <c r="H151" s="5">
        <v>548000000</v>
      </c>
      <c r="I151" s="5">
        <v>0</v>
      </c>
      <c r="J151" s="5">
        <v>0</v>
      </c>
      <c r="K151" s="5">
        <f t="shared" si="9"/>
        <v>548000000</v>
      </c>
      <c r="L151" s="5">
        <f t="shared" si="10"/>
        <v>902800000</v>
      </c>
      <c r="M151" t="s">
        <v>576</v>
      </c>
      <c r="N151" t="s">
        <v>679</v>
      </c>
      <c r="O151" s="50">
        <f t="shared" si="8"/>
        <v>0.31438663401737921</v>
      </c>
      <c r="P151" s="50">
        <f t="shared" si="11"/>
        <v>0.19563568596008407</v>
      </c>
    </row>
    <row r="152" spans="1:16">
      <c r="A152">
        <v>150</v>
      </c>
      <c r="B152" t="s">
        <v>115</v>
      </c>
      <c r="C152" t="s">
        <v>531</v>
      </c>
      <c r="D152" s="1">
        <v>42004</v>
      </c>
      <c r="E152" s="5">
        <v>5345500000</v>
      </c>
      <c r="F152" s="5">
        <v>3651700000</v>
      </c>
      <c r="G152" s="5">
        <v>1693800000</v>
      </c>
      <c r="H152" s="5">
        <v>645100000</v>
      </c>
      <c r="I152" s="5">
        <v>0</v>
      </c>
      <c r="J152" s="5">
        <v>0</v>
      </c>
      <c r="K152" s="5">
        <f t="shared" si="9"/>
        <v>645100000</v>
      </c>
      <c r="L152" s="5">
        <f t="shared" si="10"/>
        <v>1048700000</v>
      </c>
      <c r="M152" t="s">
        <v>576</v>
      </c>
      <c r="N152" t="s">
        <v>679</v>
      </c>
      <c r="O152" s="50">
        <f t="shared" si="8"/>
        <v>0.31686465251145823</v>
      </c>
      <c r="P152" s="50">
        <f t="shared" si="11"/>
        <v>0.19618370592086801</v>
      </c>
    </row>
    <row r="153" spans="1:16">
      <c r="A153">
        <v>151</v>
      </c>
      <c r="B153" t="s">
        <v>115</v>
      </c>
      <c r="C153" t="s">
        <v>532</v>
      </c>
      <c r="D153" s="1">
        <v>42369</v>
      </c>
      <c r="E153" s="5">
        <v>5568700000</v>
      </c>
      <c r="F153" s="5">
        <v>3789200000</v>
      </c>
      <c r="G153" s="5">
        <v>1779500000</v>
      </c>
      <c r="H153" s="5">
        <v>669100000</v>
      </c>
      <c r="I153" s="5">
        <v>0</v>
      </c>
      <c r="J153" s="5">
        <v>0</v>
      </c>
      <c r="K153" s="5">
        <f t="shared" si="9"/>
        <v>669100000</v>
      </c>
      <c r="L153" s="5">
        <f t="shared" si="10"/>
        <v>1110400000</v>
      </c>
      <c r="M153" t="s">
        <v>576</v>
      </c>
      <c r="N153" t="s">
        <v>679</v>
      </c>
      <c r="O153" s="50">
        <f t="shared" si="8"/>
        <v>0.31955393538886989</v>
      </c>
      <c r="P153" s="50">
        <f t="shared" si="11"/>
        <v>0.19940021908165281</v>
      </c>
    </row>
    <row r="154" spans="1:16">
      <c r="A154">
        <v>152</v>
      </c>
      <c r="B154" t="s">
        <v>116</v>
      </c>
      <c r="C154" t="s">
        <v>527</v>
      </c>
      <c r="D154" s="1">
        <v>41274</v>
      </c>
      <c r="E154" s="5">
        <v>23700000000</v>
      </c>
      <c r="F154" s="5">
        <v>20401000000</v>
      </c>
      <c r="G154" s="5">
        <v>3299000000</v>
      </c>
      <c r="H154" s="5">
        <v>997000000</v>
      </c>
      <c r="I154" s="5">
        <v>197000000</v>
      </c>
      <c r="J154" s="5">
        <v>1460000000</v>
      </c>
      <c r="K154" s="5">
        <f t="shared" si="9"/>
        <v>2654000000</v>
      </c>
      <c r="L154" s="5">
        <f t="shared" si="10"/>
        <v>645000000</v>
      </c>
      <c r="M154" t="s">
        <v>565</v>
      </c>
      <c r="N154" t="s">
        <v>707</v>
      </c>
      <c r="O154" s="50">
        <f t="shared" si="8"/>
        <v>0.13919831223628687</v>
      </c>
      <c r="P154" s="50">
        <f t="shared" si="11"/>
        <v>2.7215189873417721E-2</v>
      </c>
    </row>
    <row r="155" spans="1:16">
      <c r="A155">
        <v>153</v>
      </c>
      <c r="B155" t="s">
        <v>116</v>
      </c>
      <c r="C155" t="s">
        <v>529</v>
      </c>
      <c r="D155" s="1">
        <v>41639</v>
      </c>
      <c r="E155" s="5">
        <v>23032000000</v>
      </c>
      <c r="F155" s="5">
        <v>19286000000</v>
      </c>
      <c r="G155" s="5">
        <v>3746000000</v>
      </c>
      <c r="H155" s="5">
        <v>1008000000</v>
      </c>
      <c r="I155" s="5">
        <v>192000000</v>
      </c>
      <c r="J155" s="5">
        <v>1421000000</v>
      </c>
      <c r="K155" s="5">
        <f t="shared" si="9"/>
        <v>2621000000</v>
      </c>
      <c r="L155" s="5">
        <f t="shared" si="10"/>
        <v>1125000000</v>
      </c>
      <c r="M155" t="s">
        <v>565</v>
      </c>
      <c r="N155" t="s">
        <v>707</v>
      </c>
      <c r="O155" s="50">
        <f t="shared" si="8"/>
        <v>0.16264327891629038</v>
      </c>
      <c r="P155" s="50">
        <f t="shared" si="11"/>
        <v>4.8845085098992706E-2</v>
      </c>
    </row>
    <row r="156" spans="1:16">
      <c r="A156">
        <v>154</v>
      </c>
      <c r="B156" t="s">
        <v>116</v>
      </c>
      <c r="C156" t="s">
        <v>531</v>
      </c>
      <c r="D156" s="1">
        <v>42004</v>
      </c>
      <c r="E156" s="5">
        <v>23906000000</v>
      </c>
      <c r="F156" s="5">
        <v>19137000000</v>
      </c>
      <c r="G156" s="5">
        <v>4769000000</v>
      </c>
      <c r="H156" s="5">
        <v>995000000</v>
      </c>
      <c r="I156" s="5">
        <v>218000000</v>
      </c>
      <c r="J156" s="5">
        <v>1371000000</v>
      </c>
      <c r="K156" s="5">
        <f t="shared" si="9"/>
        <v>2584000000</v>
      </c>
      <c r="L156" s="5">
        <f t="shared" si="10"/>
        <v>2185000000</v>
      </c>
      <c r="M156" t="s">
        <v>565</v>
      </c>
      <c r="N156" t="s">
        <v>707</v>
      </c>
      <c r="O156" s="50">
        <f t="shared" si="8"/>
        <v>0.1994896678658078</v>
      </c>
      <c r="P156" s="50">
        <f t="shared" si="11"/>
        <v>9.1399648623776461E-2</v>
      </c>
    </row>
    <row r="157" spans="1:16">
      <c r="A157">
        <v>155</v>
      </c>
      <c r="B157" t="s">
        <v>116</v>
      </c>
      <c r="C157" t="s">
        <v>532</v>
      </c>
      <c r="D157" s="1">
        <v>42369</v>
      </c>
      <c r="E157" s="5">
        <v>22534000000</v>
      </c>
      <c r="F157" s="5">
        <v>18069000000</v>
      </c>
      <c r="G157" s="5">
        <v>4465000000</v>
      </c>
      <c r="H157" s="5">
        <v>979000000</v>
      </c>
      <c r="I157" s="5">
        <v>238000000</v>
      </c>
      <c r="J157" s="5">
        <v>1280000000</v>
      </c>
      <c r="K157" s="5">
        <f t="shared" si="9"/>
        <v>2497000000</v>
      </c>
      <c r="L157" s="5">
        <f t="shared" si="10"/>
        <v>1968000000</v>
      </c>
      <c r="M157" t="s">
        <v>565</v>
      </c>
      <c r="N157" t="s">
        <v>707</v>
      </c>
      <c r="O157" s="50">
        <f t="shared" si="8"/>
        <v>0.19814502529510958</v>
      </c>
      <c r="P157" s="50">
        <f t="shared" si="11"/>
        <v>8.7334694239815394E-2</v>
      </c>
    </row>
    <row r="158" spans="1:16">
      <c r="A158">
        <v>156</v>
      </c>
      <c r="B158" t="s">
        <v>117</v>
      </c>
      <c r="C158" t="s">
        <v>527</v>
      </c>
      <c r="D158" s="1">
        <v>41274</v>
      </c>
      <c r="E158" s="5">
        <v>4856000000</v>
      </c>
      <c r="F158" s="5">
        <v>1662000000</v>
      </c>
      <c r="G158" s="5">
        <v>3194000000</v>
      </c>
      <c r="H158" s="5">
        <v>1139000000</v>
      </c>
      <c r="I158" s="5">
        <v>604000000</v>
      </c>
      <c r="J158" s="5">
        <v>0</v>
      </c>
      <c r="K158" s="5">
        <f t="shared" si="9"/>
        <v>1743000000</v>
      </c>
      <c r="L158" s="5">
        <f t="shared" si="10"/>
        <v>1451000000</v>
      </c>
      <c r="M158" t="s">
        <v>576</v>
      </c>
      <c r="N158" t="s">
        <v>580</v>
      </c>
      <c r="O158" s="50">
        <f t="shared" si="8"/>
        <v>0.65774299835255357</v>
      </c>
      <c r="P158" s="50">
        <f t="shared" si="11"/>
        <v>0.29880560131795719</v>
      </c>
    </row>
    <row r="159" spans="1:16">
      <c r="A159">
        <v>157</v>
      </c>
      <c r="B159" t="s">
        <v>117</v>
      </c>
      <c r="C159" t="s">
        <v>529</v>
      </c>
      <c r="D159" s="1">
        <v>41639</v>
      </c>
      <c r="E159" s="5">
        <v>4583000000</v>
      </c>
      <c r="F159" s="5">
        <v>1531000000</v>
      </c>
      <c r="G159" s="5">
        <v>3052000000</v>
      </c>
      <c r="H159" s="5">
        <v>1096000000</v>
      </c>
      <c r="I159" s="5">
        <v>584000000</v>
      </c>
      <c r="J159" s="5">
        <v>0</v>
      </c>
      <c r="K159" s="5">
        <f t="shared" si="9"/>
        <v>1680000000</v>
      </c>
      <c r="L159" s="5">
        <f t="shared" si="10"/>
        <v>1372000000</v>
      </c>
      <c r="M159" t="s">
        <v>576</v>
      </c>
      <c r="N159" t="s">
        <v>580</v>
      </c>
      <c r="O159" s="50">
        <f t="shared" si="8"/>
        <v>0.66593934104298502</v>
      </c>
      <c r="P159" s="50">
        <f t="shared" si="11"/>
        <v>0.29936722670739691</v>
      </c>
    </row>
    <row r="160" spans="1:16">
      <c r="A160">
        <v>158</v>
      </c>
      <c r="B160" t="s">
        <v>117</v>
      </c>
      <c r="C160" t="s">
        <v>531</v>
      </c>
      <c r="D160" s="1">
        <v>42004</v>
      </c>
      <c r="E160" s="5">
        <v>4408000000</v>
      </c>
      <c r="F160" s="5">
        <v>1525000000</v>
      </c>
      <c r="G160" s="5">
        <v>2883000000</v>
      </c>
      <c r="H160" s="5">
        <v>1129000000</v>
      </c>
      <c r="I160" s="5">
        <v>571000000</v>
      </c>
      <c r="J160" s="5">
        <v>0</v>
      </c>
      <c r="K160" s="5">
        <f t="shared" si="9"/>
        <v>1700000000</v>
      </c>
      <c r="L160" s="5">
        <f t="shared" si="10"/>
        <v>1183000000</v>
      </c>
      <c r="M160" t="s">
        <v>576</v>
      </c>
      <c r="N160" t="s">
        <v>580</v>
      </c>
      <c r="O160" s="50">
        <f t="shared" si="8"/>
        <v>0.65403811252268595</v>
      </c>
      <c r="P160" s="50">
        <f t="shared" si="11"/>
        <v>0.26837568058076228</v>
      </c>
    </row>
    <row r="161" spans="1:16">
      <c r="A161">
        <v>159</v>
      </c>
      <c r="B161" t="s">
        <v>117</v>
      </c>
      <c r="C161" t="s">
        <v>532</v>
      </c>
      <c r="D161" s="1">
        <v>42369</v>
      </c>
      <c r="E161" s="5">
        <v>4664000000</v>
      </c>
      <c r="F161" s="5">
        <v>1585000000</v>
      </c>
      <c r="G161" s="5">
        <v>3079000000</v>
      </c>
      <c r="H161" s="5">
        <v>1114000000</v>
      </c>
      <c r="I161" s="5">
        <v>646000000</v>
      </c>
      <c r="J161" s="5">
        <v>0</v>
      </c>
      <c r="K161" s="5">
        <f t="shared" si="9"/>
        <v>1760000000</v>
      </c>
      <c r="L161" s="5">
        <f t="shared" si="10"/>
        <v>1319000000</v>
      </c>
      <c r="M161" t="s">
        <v>576</v>
      </c>
      <c r="N161" t="s">
        <v>580</v>
      </c>
      <c r="O161" s="50">
        <f t="shared" si="8"/>
        <v>0.66016295025728988</v>
      </c>
      <c r="P161" s="50">
        <f t="shared" si="11"/>
        <v>0.28280445969125212</v>
      </c>
    </row>
    <row r="162" spans="1:16">
      <c r="A162">
        <v>160</v>
      </c>
      <c r="B162" t="s">
        <v>118</v>
      </c>
      <c r="C162" t="s">
        <v>527</v>
      </c>
      <c r="D162" s="1">
        <v>41274</v>
      </c>
      <c r="E162" s="5">
        <v>1000627000</v>
      </c>
      <c r="F162" s="5">
        <v>0</v>
      </c>
      <c r="G162" s="5">
        <v>1000627000</v>
      </c>
      <c r="H162" s="5">
        <v>402356000</v>
      </c>
      <c r="I162" s="5">
        <v>0</v>
      </c>
      <c r="J162" s="5">
        <v>243680000</v>
      </c>
      <c r="K162" s="5">
        <f t="shared" si="9"/>
        <v>646036000</v>
      </c>
      <c r="L162" s="5">
        <f t="shared" si="10"/>
        <v>354591000</v>
      </c>
      <c r="M162" t="s">
        <v>663</v>
      </c>
      <c r="N162" t="s">
        <v>727</v>
      </c>
      <c r="O162" s="50">
        <f t="shared" si="8"/>
        <v>1</v>
      </c>
      <c r="P162" s="50">
        <f t="shared" si="11"/>
        <v>0.35436881075565618</v>
      </c>
    </row>
    <row r="163" spans="1:16">
      <c r="A163">
        <v>161</v>
      </c>
      <c r="B163" t="s">
        <v>118</v>
      </c>
      <c r="C163" t="s">
        <v>529</v>
      </c>
      <c r="D163" s="1">
        <v>41639</v>
      </c>
      <c r="E163" s="5">
        <v>1462921000</v>
      </c>
      <c r="F163" s="5">
        <v>0</v>
      </c>
      <c r="G163" s="5">
        <v>1462921000</v>
      </c>
      <c r="H163" s="5">
        <v>595642000</v>
      </c>
      <c r="I163" s="5">
        <v>0</v>
      </c>
      <c r="J163" s="5">
        <v>560215000</v>
      </c>
      <c r="K163" s="5">
        <f t="shared" si="9"/>
        <v>1155857000</v>
      </c>
      <c r="L163" s="5">
        <f t="shared" si="10"/>
        <v>307064000</v>
      </c>
      <c r="M163" t="s">
        <v>663</v>
      </c>
      <c r="N163" t="s">
        <v>727</v>
      </c>
      <c r="O163" s="50">
        <f t="shared" si="8"/>
        <v>1</v>
      </c>
      <c r="P163" s="50">
        <f t="shared" si="11"/>
        <v>0.2098978687160824</v>
      </c>
    </row>
    <row r="164" spans="1:16">
      <c r="A164">
        <v>162</v>
      </c>
      <c r="B164" t="s">
        <v>118</v>
      </c>
      <c r="C164" t="s">
        <v>531</v>
      </c>
      <c r="D164" s="1">
        <v>42004</v>
      </c>
      <c r="E164" s="5">
        <v>1685061000</v>
      </c>
      <c r="F164" s="5">
        <v>0</v>
      </c>
      <c r="G164" s="5">
        <v>1685061000</v>
      </c>
      <c r="H164" s="5">
        <v>627014000</v>
      </c>
      <c r="I164" s="5">
        <v>0</v>
      </c>
      <c r="J164" s="5">
        <v>442682000</v>
      </c>
      <c r="K164" s="5">
        <f t="shared" si="9"/>
        <v>1069696000</v>
      </c>
      <c r="L164" s="5">
        <f t="shared" si="10"/>
        <v>615365000</v>
      </c>
      <c r="M164" t="s">
        <v>663</v>
      </c>
      <c r="N164" t="s">
        <v>727</v>
      </c>
      <c r="O164" s="50">
        <f t="shared" si="8"/>
        <v>1</v>
      </c>
      <c r="P164" s="50">
        <f t="shared" si="11"/>
        <v>0.3651885599393731</v>
      </c>
    </row>
    <row r="165" spans="1:16">
      <c r="A165">
        <v>163</v>
      </c>
      <c r="B165" t="s">
        <v>118</v>
      </c>
      <c r="C165" t="s">
        <v>532</v>
      </c>
      <c r="D165" s="1">
        <v>42369</v>
      </c>
      <c r="E165" s="5">
        <v>1856028000</v>
      </c>
      <c r="F165" s="5">
        <v>0</v>
      </c>
      <c r="G165" s="5">
        <v>1856028000</v>
      </c>
      <c r="H165" s="5">
        <v>691464000</v>
      </c>
      <c r="I165" s="5">
        <v>0</v>
      </c>
      <c r="J165" s="5">
        <v>477923000</v>
      </c>
      <c r="K165" s="5">
        <f t="shared" si="9"/>
        <v>1169387000</v>
      </c>
      <c r="L165" s="5">
        <f t="shared" si="10"/>
        <v>686641000</v>
      </c>
      <c r="M165" t="s">
        <v>663</v>
      </c>
      <c r="N165" t="s">
        <v>727</v>
      </c>
      <c r="O165" s="50">
        <f t="shared" si="8"/>
        <v>1</v>
      </c>
      <c r="P165" s="50">
        <f t="shared" si="11"/>
        <v>0.36995185417461374</v>
      </c>
    </row>
    <row r="166" spans="1:16">
      <c r="A166">
        <v>164</v>
      </c>
      <c r="B166" t="s">
        <v>119</v>
      </c>
      <c r="C166" t="s">
        <v>527</v>
      </c>
      <c r="D166" s="1">
        <v>42309</v>
      </c>
      <c r="E166" s="5">
        <v>6824000000</v>
      </c>
      <c r="F166" s="5">
        <v>3271000000</v>
      </c>
      <c r="G166" s="5">
        <v>3553000000</v>
      </c>
      <c r="H166" s="5">
        <v>486000000</v>
      </c>
      <c r="I166" s="5">
        <v>1049000000</v>
      </c>
      <c r="J166" s="5">
        <v>249000000</v>
      </c>
      <c r="K166" s="5">
        <f t="shared" si="9"/>
        <v>1784000000</v>
      </c>
      <c r="L166" s="5">
        <f t="shared" si="10"/>
        <v>1769000000</v>
      </c>
      <c r="M166" t="s">
        <v>576</v>
      </c>
      <c r="N166" t="s">
        <v>686</v>
      </c>
      <c r="O166" s="50">
        <f t="shared" si="8"/>
        <v>0.52066236811254396</v>
      </c>
      <c r="P166" s="50">
        <f t="shared" si="11"/>
        <v>0.25923212192262601</v>
      </c>
    </row>
    <row r="167" spans="1:16">
      <c r="A167">
        <v>165</v>
      </c>
      <c r="B167" t="s">
        <v>119</v>
      </c>
      <c r="C167" t="s">
        <v>529</v>
      </c>
      <c r="D167" s="1">
        <v>42673</v>
      </c>
      <c r="E167" s="5">
        <v>13240000000</v>
      </c>
      <c r="F167" s="5">
        <v>7300000000</v>
      </c>
      <c r="G167" s="5">
        <v>5940000000</v>
      </c>
      <c r="H167" s="5">
        <v>806000000</v>
      </c>
      <c r="I167" s="5">
        <v>2674000000</v>
      </c>
      <c r="J167" s="5">
        <v>1873000000</v>
      </c>
      <c r="K167" s="5">
        <f t="shared" si="9"/>
        <v>5353000000</v>
      </c>
      <c r="L167" s="5">
        <f t="shared" si="10"/>
        <v>587000000</v>
      </c>
      <c r="M167" t="s">
        <v>576</v>
      </c>
      <c r="N167" t="s">
        <v>686</v>
      </c>
      <c r="O167" s="50">
        <f t="shared" si="8"/>
        <v>0.44864048338368578</v>
      </c>
      <c r="P167" s="50">
        <f t="shared" si="11"/>
        <v>4.4335347432024171E-2</v>
      </c>
    </row>
    <row r="168" spans="1:16">
      <c r="A168">
        <v>166</v>
      </c>
      <c r="B168" t="s">
        <v>120</v>
      </c>
      <c r="C168" t="s">
        <v>527</v>
      </c>
      <c r="D168" s="1">
        <v>41274</v>
      </c>
      <c r="E168" s="5">
        <v>5863500000</v>
      </c>
      <c r="F168" s="5">
        <v>4335300000</v>
      </c>
      <c r="G168" s="5">
        <v>1528200000</v>
      </c>
      <c r="H168" s="5">
        <v>1148900000</v>
      </c>
      <c r="I168" s="5">
        <v>0</v>
      </c>
      <c r="J168" s="5">
        <v>0</v>
      </c>
      <c r="K168" s="5">
        <f t="shared" si="9"/>
        <v>1148900000</v>
      </c>
      <c r="L168" s="5">
        <f t="shared" si="10"/>
        <v>379300000</v>
      </c>
      <c r="M168" t="s">
        <v>612</v>
      </c>
      <c r="N168" t="s">
        <v>730</v>
      </c>
      <c r="O168" s="50">
        <f t="shared" si="8"/>
        <v>0.26062931696085956</v>
      </c>
      <c r="P168" s="50">
        <f t="shared" si="11"/>
        <v>6.4688326085102749E-2</v>
      </c>
    </row>
    <row r="169" spans="1:16">
      <c r="A169">
        <v>167</v>
      </c>
      <c r="B169" t="s">
        <v>120</v>
      </c>
      <c r="C169" t="s">
        <v>529</v>
      </c>
      <c r="D169" s="1">
        <v>41636</v>
      </c>
      <c r="E169" s="5">
        <v>6140000000</v>
      </c>
      <c r="F169" s="5">
        <v>4502300000</v>
      </c>
      <c r="G169" s="5">
        <v>1637700000</v>
      </c>
      <c r="H169" s="5">
        <v>1174200000</v>
      </c>
      <c r="I169" s="5">
        <v>0</v>
      </c>
      <c r="J169" s="5">
        <v>0</v>
      </c>
      <c r="K169" s="5">
        <f t="shared" si="9"/>
        <v>1174200000</v>
      </c>
      <c r="L169" s="5">
        <f t="shared" si="10"/>
        <v>463500000</v>
      </c>
      <c r="M169" t="s">
        <v>612</v>
      </c>
      <c r="N169" t="s">
        <v>730</v>
      </c>
      <c r="O169" s="50">
        <f t="shared" si="8"/>
        <v>0.26672638436482088</v>
      </c>
      <c r="P169" s="50">
        <f t="shared" si="11"/>
        <v>7.5488599348534205E-2</v>
      </c>
    </row>
    <row r="170" spans="1:16">
      <c r="A170">
        <v>168</v>
      </c>
      <c r="B170" t="s">
        <v>120</v>
      </c>
      <c r="C170" t="s">
        <v>531</v>
      </c>
      <c r="D170" s="1">
        <v>42007</v>
      </c>
      <c r="E170" s="5">
        <v>6330300000</v>
      </c>
      <c r="F170" s="5">
        <v>4679100000</v>
      </c>
      <c r="G170" s="5">
        <v>1651200000</v>
      </c>
      <c r="H170" s="5">
        <v>1158900000</v>
      </c>
      <c r="I170" s="5">
        <v>0</v>
      </c>
      <c r="J170" s="5">
        <v>0</v>
      </c>
      <c r="K170" s="5">
        <f t="shared" si="9"/>
        <v>1158900000</v>
      </c>
      <c r="L170" s="5">
        <f t="shared" si="10"/>
        <v>492300000</v>
      </c>
      <c r="M170" t="s">
        <v>612</v>
      </c>
      <c r="N170" t="s">
        <v>730</v>
      </c>
      <c r="O170" s="50">
        <f t="shared" si="8"/>
        <v>0.26084071844936263</v>
      </c>
      <c r="P170" s="50">
        <f t="shared" si="11"/>
        <v>7.7768826121984741E-2</v>
      </c>
    </row>
    <row r="171" spans="1:16">
      <c r="A171">
        <v>169</v>
      </c>
      <c r="B171" t="s">
        <v>120</v>
      </c>
      <c r="C171" t="s">
        <v>532</v>
      </c>
      <c r="D171" s="1">
        <v>42371</v>
      </c>
      <c r="E171" s="5">
        <v>5966900000</v>
      </c>
      <c r="F171" s="5">
        <v>4321100000</v>
      </c>
      <c r="G171" s="5">
        <v>1645800000</v>
      </c>
      <c r="H171" s="5">
        <v>1108100000</v>
      </c>
      <c r="I171" s="5">
        <v>0</v>
      </c>
      <c r="J171" s="5">
        <v>0</v>
      </c>
      <c r="K171" s="5">
        <f t="shared" si="9"/>
        <v>1108100000</v>
      </c>
      <c r="L171" s="5">
        <f t="shared" si="10"/>
        <v>537700000</v>
      </c>
      <c r="M171" t="s">
        <v>612</v>
      </c>
      <c r="N171" t="s">
        <v>730</v>
      </c>
      <c r="O171" s="50">
        <f t="shared" si="8"/>
        <v>0.27582161591446142</v>
      </c>
      <c r="P171" s="50">
        <f t="shared" si="11"/>
        <v>9.0113794432619951E-2</v>
      </c>
    </row>
    <row r="172" spans="1:16">
      <c r="A172">
        <v>170</v>
      </c>
      <c r="B172" t="s">
        <v>121</v>
      </c>
      <c r="C172" t="s">
        <v>527</v>
      </c>
      <c r="D172" s="1">
        <v>41274</v>
      </c>
      <c r="E172" s="5">
        <v>2853926000</v>
      </c>
      <c r="F172" s="5">
        <v>1329500000</v>
      </c>
      <c r="G172" s="5">
        <v>1524426000</v>
      </c>
      <c r="H172" s="5">
        <v>220758000</v>
      </c>
      <c r="I172" s="5">
        <v>0</v>
      </c>
      <c r="J172" s="5">
        <v>380402000</v>
      </c>
      <c r="K172" s="5">
        <f t="shared" si="9"/>
        <v>601160000</v>
      </c>
      <c r="L172" s="5">
        <f t="shared" si="10"/>
        <v>923266000</v>
      </c>
      <c r="M172" t="s">
        <v>594</v>
      </c>
      <c r="N172" t="s">
        <v>667</v>
      </c>
      <c r="O172" s="50">
        <f t="shared" si="8"/>
        <v>0.53415050004800402</v>
      </c>
      <c r="P172" s="50">
        <f t="shared" si="11"/>
        <v>0.32350733691062766</v>
      </c>
    </row>
    <row r="173" spans="1:16">
      <c r="A173">
        <v>171</v>
      </c>
      <c r="B173" t="s">
        <v>121</v>
      </c>
      <c r="C173" t="s">
        <v>529</v>
      </c>
      <c r="D173" s="1">
        <v>41639</v>
      </c>
      <c r="E173" s="5">
        <v>2879000000</v>
      </c>
      <c r="F173" s="5">
        <v>1289000000</v>
      </c>
      <c r="G173" s="5">
        <v>1590000000</v>
      </c>
      <c r="H173" s="5">
        <v>234000000</v>
      </c>
      <c r="I173" s="5">
        <v>0</v>
      </c>
      <c r="J173" s="5">
        <v>407000000</v>
      </c>
      <c r="K173" s="5">
        <f t="shared" si="9"/>
        <v>641000000</v>
      </c>
      <c r="L173" s="5">
        <f t="shared" si="10"/>
        <v>949000000</v>
      </c>
      <c r="M173" t="s">
        <v>594</v>
      </c>
      <c r="N173" t="s">
        <v>667</v>
      </c>
      <c r="O173" s="50">
        <f t="shared" si="8"/>
        <v>0.55227509551927745</v>
      </c>
      <c r="P173" s="50">
        <f t="shared" si="11"/>
        <v>0.32962834317471346</v>
      </c>
    </row>
    <row r="174" spans="1:16">
      <c r="A174">
        <v>172</v>
      </c>
      <c r="B174" t="s">
        <v>121</v>
      </c>
      <c r="C174" t="s">
        <v>531</v>
      </c>
      <c r="D174" s="1">
        <v>42004</v>
      </c>
      <c r="E174" s="5">
        <v>3011000000</v>
      </c>
      <c r="F174" s="5">
        <v>1350000000</v>
      </c>
      <c r="G174" s="5">
        <v>1661000000</v>
      </c>
      <c r="H174" s="5">
        <v>236000000</v>
      </c>
      <c r="I174" s="5">
        <v>0</v>
      </c>
      <c r="J174" s="5">
        <v>424000000</v>
      </c>
      <c r="K174" s="5">
        <f t="shared" si="9"/>
        <v>660000000</v>
      </c>
      <c r="L174" s="5">
        <f t="shared" si="10"/>
        <v>1001000000</v>
      </c>
      <c r="M174" t="s">
        <v>594</v>
      </c>
      <c r="N174" t="s">
        <v>667</v>
      </c>
      <c r="O174" s="50">
        <f t="shared" si="8"/>
        <v>0.55164397210229166</v>
      </c>
      <c r="P174" s="50">
        <f t="shared" si="11"/>
        <v>0.33244769179674527</v>
      </c>
    </row>
    <row r="175" spans="1:16">
      <c r="A175">
        <v>173</v>
      </c>
      <c r="B175" t="s">
        <v>121</v>
      </c>
      <c r="C175" t="s">
        <v>532</v>
      </c>
      <c r="D175" s="1">
        <v>42369</v>
      </c>
      <c r="E175" s="5">
        <v>3159000000</v>
      </c>
      <c r="F175" s="5">
        <v>1404000000</v>
      </c>
      <c r="G175" s="5">
        <v>1755000000</v>
      </c>
      <c r="H175" s="5">
        <v>243000000</v>
      </c>
      <c r="I175" s="5">
        <v>0</v>
      </c>
      <c r="J175" s="5">
        <v>440000000</v>
      </c>
      <c r="K175" s="5">
        <f t="shared" si="9"/>
        <v>683000000</v>
      </c>
      <c r="L175" s="5">
        <f t="shared" si="10"/>
        <v>1072000000</v>
      </c>
      <c r="M175" t="s">
        <v>594</v>
      </c>
      <c r="N175" t="s">
        <v>667</v>
      </c>
      <c r="O175" s="50">
        <f t="shared" si="8"/>
        <v>0.55555555555555558</v>
      </c>
      <c r="P175" s="50">
        <f t="shared" si="11"/>
        <v>0.33934789490345046</v>
      </c>
    </row>
    <row r="176" spans="1:16">
      <c r="A176">
        <v>174</v>
      </c>
      <c r="B176" t="s">
        <v>122</v>
      </c>
      <c r="C176" t="s">
        <v>527</v>
      </c>
      <c r="D176" s="1">
        <v>41274</v>
      </c>
      <c r="E176" s="5">
        <v>33781000000</v>
      </c>
      <c r="F176" s="5">
        <v>480000000</v>
      </c>
      <c r="G176" s="5">
        <v>0</v>
      </c>
      <c r="H176" s="5">
        <v>23392000000</v>
      </c>
      <c r="I176" s="5">
        <v>0</v>
      </c>
      <c r="J176" s="5">
        <v>1712000000</v>
      </c>
      <c r="K176" s="5">
        <f t="shared" si="9"/>
        <v>25104000000</v>
      </c>
      <c r="L176" s="5">
        <f t="shared" si="10"/>
        <v>-25104000000</v>
      </c>
      <c r="M176" t="s">
        <v>602</v>
      </c>
      <c r="N176" t="s">
        <v>659</v>
      </c>
      <c r="O176" s="50">
        <f t="shared" si="8"/>
        <v>0.98579082916432315</v>
      </c>
      <c r="P176" s="50">
        <f t="shared" si="11"/>
        <v>-0.74313963470589972</v>
      </c>
    </row>
    <row r="177" spans="1:16">
      <c r="A177">
        <v>175</v>
      </c>
      <c r="B177" t="s">
        <v>122</v>
      </c>
      <c r="C177" t="s">
        <v>529</v>
      </c>
      <c r="D177" s="1">
        <v>41639</v>
      </c>
      <c r="E177" s="5">
        <v>34828000000</v>
      </c>
      <c r="F177" s="5">
        <v>442000000</v>
      </c>
      <c r="G177" s="5">
        <v>0</v>
      </c>
      <c r="H177" s="5">
        <v>23150000000</v>
      </c>
      <c r="I177" s="5">
        <v>0</v>
      </c>
      <c r="J177" s="5">
        <v>1832000000</v>
      </c>
      <c r="K177" s="5">
        <f t="shared" si="9"/>
        <v>24982000000</v>
      </c>
      <c r="L177" s="5">
        <f t="shared" si="10"/>
        <v>-24982000000</v>
      </c>
      <c r="M177" t="s">
        <v>602</v>
      </c>
      <c r="N177" t="s">
        <v>659</v>
      </c>
      <c r="O177" s="50">
        <f t="shared" si="8"/>
        <v>0.98730906167451471</v>
      </c>
      <c r="P177" s="50">
        <f t="shared" si="11"/>
        <v>-0.71729642816124961</v>
      </c>
    </row>
    <row r="178" spans="1:16">
      <c r="A178">
        <v>176</v>
      </c>
      <c r="B178" t="s">
        <v>122</v>
      </c>
      <c r="C178" t="s">
        <v>531</v>
      </c>
      <c r="D178" s="1">
        <v>42004</v>
      </c>
      <c r="E178" s="5">
        <v>35895000000</v>
      </c>
      <c r="F178" s="5">
        <v>373000000</v>
      </c>
      <c r="G178" s="5">
        <v>0</v>
      </c>
      <c r="H178" s="5">
        <v>23153000000</v>
      </c>
      <c r="I178" s="5">
        <v>0</v>
      </c>
      <c r="J178" s="5">
        <v>2044000000</v>
      </c>
      <c r="K178" s="5">
        <f t="shared" si="9"/>
        <v>25197000000</v>
      </c>
      <c r="L178" s="5">
        <f t="shared" si="10"/>
        <v>-25197000000</v>
      </c>
      <c r="M178" t="s">
        <v>602</v>
      </c>
      <c r="N178" t="s">
        <v>659</v>
      </c>
      <c r="O178" s="50">
        <f t="shared" si="8"/>
        <v>0.98960858058225376</v>
      </c>
      <c r="P178" s="50">
        <f t="shared" si="11"/>
        <v>-0.70196406184705396</v>
      </c>
    </row>
    <row r="179" spans="1:16">
      <c r="A179">
        <v>177</v>
      </c>
      <c r="B179" t="s">
        <v>122</v>
      </c>
      <c r="C179" t="s">
        <v>532</v>
      </c>
      <c r="D179" s="1">
        <v>42369</v>
      </c>
      <c r="E179" s="5">
        <v>34441000000</v>
      </c>
      <c r="F179" s="5">
        <v>475000000</v>
      </c>
      <c r="G179" s="5">
        <v>0</v>
      </c>
      <c r="H179" s="5">
        <v>22892000000</v>
      </c>
      <c r="I179" s="5">
        <v>0</v>
      </c>
      <c r="J179" s="5">
        <v>1988000000</v>
      </c>
      <c r="K179" s="5">
        <f t="shared" si="9"/>
        <v>24880000000</v>
      </c>
      <c r="L179" s="5">
        <f t="shared" si="10"/>
        <v>-24880000000</v>
      </c>
      <c r="M179" t="s">
        <v>602</v>
      </c>
      <c r="N179" t="s">
        <v>659</v>
      </c>
      <c r="O179" s="50">
        <f t="shared" si="8"/>
        <v>0.98620829824917977</v>
      </c>
      <c r="P179" s="50">
        <f t="shared" si="11"/>
        <v>-0.72239482012717404</v>
      </c>
    </row>
    <row r="180" spans="1:16">
      <c r="A180">
        <v>178</v>
      </c>
      <c r="B180" t="s">
        <v>123</v>
      </c>
      <c r="C180" t="s">
        <v>527</v>
      </c>
      <c r="D180" s="1">
        <v>41517</v>
      </c>
      <c r="E180" s="5">
        <v>2089100000</v>
      </c>
      <c r="F180" s="5">
        <v>1251500000</v>
      </c>
      <c r="G180" s="5">
        <v>837600000</v>
      </c>
      <c r="H180" s="5">
        <v>607600000</v>
      </c>
      <c r="I180" s="5">
        <v>0</v>
      </c>
      <c r="J180" s="5">
        <v>0</v>
      </c>
      <c r="K180" s="5">
        <f t="shared" si="9"/>
        <v>607600000</v>
      </c>
      <c r="L180" s="5">
        <f t="shared" si="10"/>
        <v>230000000</v>
      </c>
      <c r="M180" t="s">
        <v>565</v>
      </c>
      <c r="N180" t="s">
        <v>583</v>
      </c>
      <c r="O180" s="50">
        <f t="shared" si="8"/>
        <v>0.40093820305394667</v>
      </c>
      <c r="P180" s="50">
        <f t="shared" si="11"/>
        <v>0.11009525633047725</v>
      </c>
    </row>
    <row r="181" spans="1:16">
      <c r="A181">
        <v>179</v>
      </c>
      <c r="B181" t="s">
        <v>123</v>
      </c>
      <c r="C181" t="s">
        <v>529</v>
      </c>
      <c r="D181" s="1">
        <v>41882</v>
      </c>
      <c r="E181" s="5">
        <v>2393500000</v>
      </c>
      <c r="F181" s="5">
        <v>1414300000</v>
      </c>
      <c r="G181" s="5">
        <v>979200000</v>
      </c>
      <c r="H181" s="5">
        <v>680300000</v>
      </c>
      <c r="I181" s="5">
        <v>0</v>
      </c>
      <c r="J181" s="5">
        <v>0</v>
      </c>
      <c r="K181" s="5">
        <f t="shared" si="9"/>
        <v>680300000</v>
      </c>
      <c r="L181" s="5">
        <f t="shared" si="10"/>
        <v>298900000</v>
      </c>
      <c r="M181" t="s">
        <v>565</v>
      </c>
      <c r="N181" t="s">
        <v>583</v>
      </c>
      <c r="O181" s="50">
        <f t="shared" si="8"/>
        <v>0.4091080008355964</v>
      </c>
      <c r="P181" s="50">
        <f t="shared" si="11"/>
        <v>0.12487988301650303</v>
      </c>
    </row>
    <row r="182" spans="1:16">
      <c r="A182">
        <v>180</v>
      </c>
      <c r="B182" t="s">
        <v>123</v>
      </c>
      <c r="C182" t="s">
        <v>531</v>
      </c>
      <c r="D182" s="1">
        <v>42247</v>
      </c>
      <c r="E182" s="5">
        <v>2706700000</v>
      </c>
      <c r="F182" s="5">
        <v>1561100000</v>
      </c>
      <c r="G182" s="5">
        <v>1145600000</v>
      </c>
      <c r="H182" s="5">
        <v>756900000</v>
      </c>
      <c r="I182" s="5">
        <v>0</v>
      </c>
      <c r="J182" s="5">
        <v>0</v>
      </c>
      <c r="K182" s="5">
        <f t="shared" si="9"/>
        <v>756900000</v>
      </c>
      <c r="L182" s="5">
        <f t="shared" si="10"/>
        <v>388700000</v>
      </c>
      <c r="M182" t="s">
        <v>565</v>
      </c>
      <c r="N182" t="s">
        <v>583</v>
      </c>
      <c r="O182" s="50">
        <f t="shared" si="8"/>
        <v>0.42324601913769533</v>
      </c>
      <c r="P182" s="50">
        <f t="shared" si="11"/>
        <v>0.14360660582997747</v>
      </c>
    </row>
    <row r="183" spans="1:16">
      <c r="A183">
        <v>181</v>
      </c>
      <c r="B183" t="s">
        <v>123</v>
      </c>
      <c r="C183" t="s">
        <v>532</v>
      </c>
      <c r="D183" s="1">
        <v>42613</v>
      </c>
      <c r="E183" s="5">
        <v>3291300000</v>
      </c>
      <c r="F183" s="5">
        <v>1855100000</v>
      </c>
      <c r="G183" s="5">
        <v>1436200000</v>
      </c>
      <c r="H183" s="5">
        <v>946000000</v>
      </c>
      <c r="I183" s="5">
        <v>0</v>
      </c>
      <c r="J183" s="5">
        <v>0</v>
      </c>
      <c r="K183" s="5">
        <f t="shared" si="9"/>
        <v>946000000</v>
      </c>
      <c r="L183" s="5">
        <f t="shared" si="10"/>
        <v>490200000</v>
      </c>
      <c r="M183" t="s">
        <v>565</v>
      </c>
      <c r="N183" t="s">
        <v>583</v>
      </c>
      <c r="O183" s="50">
        <f t="shared" si="8"/>
        <v>0.43636253152249871</v>
      </c>
      <c r="P183" s="50">
        <f t="shared" si="11"/>
        <v>0.14893810956157141</v>
      </c>
    </row>
    <row r="184" spans="1:16">
      <c r="A184">
        <v>182</v>
      </c>
      <c r="B184" t="s">
        <v>124</v>
      </c>
      <c r="C184" t="s">
        <v>527</v>
      </c>
      <c r="D184" s="1">
        <v>41517</v>
      </c>
      <c r="E184" s="5">
        <v>9147530000</v>
      </c>
      <c r="F184" s="5">
        <v>4406595000</v>
      </c>
      <c r="G184" s="5">
        <v>4740935000</v>
      </c>
      <c r="H184" s="5">
        <v>2967837000</v>
      </c>
      <c r="I184" s="5">
        <v>0</v>
      </c>
      <c r="J184" s="5">
        <v>0</v>
      </c>
      <c r="K184" s="5">
        <f t="shared" si="9"/>
        <v>2967837000</v>
      </c>
      <c r="L184" s="5">
        <f t="shared" si="10"/>
        <v>1773098000</v>
      </c>
      <c r="M184" t="s">
        <v>589</v>
      </c>
      <c r="N184" t="s">
        <v>722</v>
      </c>
      <c r="O184" s="50">
        <f t="shared" si="8"/>
        <v>0.51827487857377896</v>
      </c>
      <c r="P184" s="50">
        <f t="shared" si="11"/>
        <v>0.19383352664599077</v>
      </c>
    </row>
    <row r="185" spans="1:16">
      <c r="A185">
        <v>183</v>
      </c>
      <c r="B185" t="s">
        <v>124</v>
      </c>
      <c r="C185" t="s">
        <v>529</v>
      </c>
      <c r="D185" s="1">
        <v>41881</v>
      </c>
      <c r="E185" s="5">
        <v>9475313000</v>
      </c>
      <c r="F185" s="5">
        <v>4540406000</v>
      </c>
      <c r="G185" s="5">
        <v>4934907000</v>
      </c>
      <c r="H185" s="5">
        <v>3104684000</v>
      </c>
      <c r="I185" s="5">
        <v>0</v>
      </c>
      <c r="J185" s="5">
        <v>0</v>
      </c>
      <c r="K185" s="5">
        <f t="shared" si="9"/>
        <v>3104684000</v>
      </c>
      <c r="L185" s="5">
        <f t="shared" si="10"/>
        <v>1830223000</v>
      </c>
      <c r="M185" t="s">
        <v>589</v>
      </c>
      <c r="N185" t="s">
        <v>722</v>
      </c>
      <c r="O185" s="50">
        <f t="shared" si="8"/>
        <v>0.52081730703777285</v>
      </c>
      <c r="P185" s="50">
        <f t="shared" si="11"/>
        <v>0.19315699650238466</v>
      </c>
    </row>
    <row r="186" spans="1:16">
      <c r="A186">
        <v>184</v>
      </c>
      <c r="B186" t="s">
        <v>124</v>
      </c>
      <c r="C186" t="s">
        <v>531</v>
      </c>
      <c r="D186" s="1">
        <v>42245</v>
      </c>
      <c r="E186" s="5">
        <v>10187340000</v>
      </c>
      <c r="F186" s="5">
        <v>4860309000</v>
      </c>
      <c r="G186" s="5">
        <v>5327031000</v>
      </c>
      <c r="H186" s="5">
        <v>3373980000</v>
      </c>
      <c r="I186" s="5">
        <v>0</v>
      </c>
      <c r="J186" s="5">
        <v>0</v>
      </c>
      <c r="K186" s="5">
        <f t="shared" si="9"/>
        <v>3373980000</v>
      </c>
      <c r="L186" s="5">
        <f t="shared" si="10"/>
        <v>1953051000</v>
      </c>
      <c r="M186" t="s">
        <v>589</v>
      </c>
      <c r="N186" t="s">
        <v>722</v>
      </c>
      <c r="O186" s="50">
        <f t="shared" si="8"/>
        <v>0.52290696099276168</v>
      </c>
      <c r="P186" s="50">
        <f t="shared" si="11"/>
        <v>0.19171353856845849</v>
      </c>
    </row>
    <row r="187" spans="1:16">
      <c r="A187">
        <v>185</v>
      </c>
      <c r="B187" t="s">
        <v>124</v>
      </c>
      <c r="C187" t="s">
        <v>532</v>
      </c>
      <c r="D187" s="1">
        <v>42609</v>
      </c>
      <c r="E187" s="5">
        <v>10635676000</v>
      </c>
      <c r="F187" s="5">
        <v>5026940000</v>
      </c>
      <c r="G187" s="5">
        <v>5608736000</v>
      </c>
      <c r="H187" s="5">
        <v>3548341000</v>
      </c>
      <c r="I187" s="5">
        <v>0</v>
      </c>
      <c r="J187" s="5">
        <v>0</v>
      </c>
      <c r="K187" s="5">
        <f t="shared" si="9"/>
        <v>3548341000</v>
      </c>
      <c r="L187" s="5">
        <f t="shared" si="10"/>
        <v>2060395000</v>
      </c>
      <c r="M187" t="s">
        <v>589</v>
      </c>
      <c r="N187" t="s">
        <v>722</v>
      </c>
      <c r="O187" s="50">
        <f t="shared" si="8"/>
        <v>0.5273511528557282</v>
      </c>
      <c r="P187" s="50">
        <f t="shared" si="11"/>
        <v>0.19372487465770863</v>
      </c>
    </row>
    <row r="188" spans="1:16">
      <c r="A188">
        <v>186</v>
      </c>
      <c r="B188" t="s">
        <v>125</v>
      </c>
      <c r="C188" t="s">
        <v>527</v>
      </c>
      <c r="D188" s="1">
        <v>41639</v>
      </c>
      <c r="E188" s="5">
        <v>86623000000</v>
      </c>
      <c r="F188" s="5">
        <v>73268000000</v>
      </c>
      <c r="G188" s="5">
        <v>13355000000</v>
      </c>
      <c r="H188" s="5">
        <v>3742000000</v>
      </c>
      <c r="I188" s="5">
        <v>3071000000</v>
      </c>
      <c r="J188" s="5">
        <v>0</v>
      </c>
      <c r="K188" s="5">
        <f t="shared" si="9"/>
        <v>6813000000</v>
      </c>
      <c r="L188" s="5">
        <f t="shared" si="10"/>
        <v>6542000000</v>
      </c>
      <c r="M188" t="s">
        <v>565</v>
      </c>
      <c r="N188" t="s">
        <v>707</v>
      </c>
      <c r="O188" s="50">
        <f t="shared" si="8"/>
        <v>0.15417383373930715</v>
      </c>
      <c r="P188" s="50">
        <f t="shared" si="11"/>
        <v>7.5522667190007275E-2</v>
      </c>
    </row>
    <row r="189" spans="1:16">
      <c r="A189">
        <v>187</v>
      </c>
      <c r="B189" t="s">
        <v>125</v>
      </c>
      <c r="C189" t="s">
        <v>529</v>
      </c>
      <c r="D189" s="1">
        <v>42004</v>
      </c>
      <c r="E189" s="5">
        <v>90762000000</v>
      </c>
      <c r="F189" s="5">
        <v>76752000000</v>
      </c>
      <c r="G189" s="5">
        <v>14010000000</v>
      </c>
      <c r="H189" s="5">
        <v>3480000000</v>
      </c>
      <c r="I189" s="5">
        <v>3047000000</v>
      </c>
      <c r="J189" s="5">
        <v>0</v>
      </c>
      <c r="K189" s="5">
        <f t="shared" si="9"/>
        <v>6527000000</v>
      </c>
      <c r="L189" s="5">
        <f t="shared" si="10"/>
        <v>7483000000</v>
      </c>
      <c r="M189" t="s">
        <v>565</v>
      </c>
      <c r="N189" t="s">
        <v>707</v>
      </c>
      <c r="O189" s="50">
        <f t="shared" si="8"/>
        <v>0.15435975408210489</v>
      </c>
      <c r="P189" s="50">
        <f t="shared" si="11"/>
        <v>8.2446398272404756E-2</v>
      </c>
    </row>
    <row r="190" spans="1:16">
      <c r="A190">
        <v>188</v>
      </c>
      <c r="B190" t="s">
        <v>125</v>
      </c>
      <c r="C190" t="s">
        <v>531</v>
      </c>
      <c r="D190" s="1">
        <v>42369</v>
      </c>
      <c r="E190" s="5">
        <v>96114000000</v>
      </c>
      <c r="F190" s="5">
        <v>82088000000</v>
      </c>
      <c r="G190" s="5">
        <v>14026000000</v>
      </c>
      <c r="H190" s="5">
        <v>3251000000</v>
      </c>
      <c r="I190" s="5">
        <v>3331000000</v>
      </c>
      <c r="J190" s="5">
        <v>0</v>
      </c>
      <c r="K190" s="5">
        <f t="shared" si="9"/>
        <v>6582000000</v>
      </c>
      <c r="L190" s="5">
        <f t="shared" si="10"/>
        <v>7444000000</v>
      </c>
      <c r="M190" t="s">
        <v>565</v>
      </c>
      <c r="N190" t="s">
        <v>707</v>
      </c>
      <c r="O190" s="50">
        <f t="shared" si="8"/>
        <v>0.14593087375408365</v>
      </c>
      <c r="P190" s="50">
        <f t="shared" si="11"/>
        <v>7.7449695153671685E-2</v>
      </c>
    </row>
    <row r="191" spans="1:16">
      <c r="A191">
        <v>189</v>
      </c>
      <c r="B191" t="s">
        <v>125</v>
      </c>
      <c r="C191" t="s">
        <v>532</v>
      </c>
      <c r="D191" s="1">
        <v>42735</v>
      </c>
      <c r="E191" s="5">
        <v>94571000000</v>
      </c>
      <c r="F191" s="5">
        <v>80790000000</v>
      </c>
      <c r="G191" s="5">
        <v>13781000000</v>
      </c>
      <c r="H191" s="5">
        <v>3313000000</v>
      </c>
      <c r="I191" s="5">
        <v>4627000000</v>
      </c>
      <c r="J191" s="5">
        <v>0</v>
      </c>
      <c r="K191" s="5">
        <f t="shared" si="9"/>
        <v>7940000000</v>
      </c>
      <c r="L191" s="5">
        <f t="shared" si="10"/>
        <v>5841000000</v>
      </c>
      <c r="M191" t="s">
        <v>565</v>
      </c>
      <c r="N191" t="s">
        <v>707</v>
      </c>
      <c r="O191" s="50">
        <f t="shared" si="8"/>
        <v>0.14572120417464129</v>
      </c>
      <c r="P191" s="50">
        <f t="shared" si="11"/>
        <v>6.1763119772446098E-2</v>
      </c>
    </row>
    <row r="192" spans="1:16">
      <c r="A192">
        <v>190</v>
      </c>
      <c r="B192" t="s">
        <v>126</v>
      </c>
      <c r="C192" t="s">
        <v>527</v>
      </c>
      <c r="D192" s="1">
        <v>41274</v>
      </c>
      <c r="E192" s="5">
        <v>100078000000</v>
      </c>
      <c r="F192" s="5">
        <v>3753000000</v>
      </c>
      <c r="G192" s="5">
        <v>0</v>
      </c>
      <c r="H192" s="5">
        <v>70829000000</v>
      </c>
      <c r="I192" s="5">
        <v>0</v>
      </c>
      <c r="J192" s="5">
        <v>9433000000</v>
      </c>
      <c r="K192" s="5">
        <f t="shared" si="9"/>
        <v>80262000000</v>
      </c>
      <c r="L192" s="5">
        <f t="shared" si="10"/>
        <v>-80262000000</v>
      </c>
      <c r="M192" t="s">
        <v>602</v>
      </c>
      <c r="N192" t="s">
        <v>738</v>
      </c>
      <c r="O192" s="50">
        <f t="shared" si="8"/>
        <v>0.962499250584544</v>
      </c>
      <c r="P192" s="50">
        <f t="shared" si="11"/>
        <v>-0.80199444433341993</v>
      </c>
    </row>
    <row r="193" spans="1:16">
      <c r="A193">
        <v>191</v>
      </c>
      <c r="B193" t="s">
        <v>126</v>
      </c>
      <c r="C193" t="s">
        <v>529</v>
      </c>
      <c r="D193" s="1">
        <v>41639</v>
      </c>
      <c r="E193" s="5">
        <v>101697000000</v>
      </c>
      <c r="F193" s="5">
        <v>3034000000</v>
      </c>
      <c r="G193" s="5">
        <v>0</v>
      </c>
      <c r="H193" s="5">
        <v>68128000000</v>
      </c>
      <c r="I193" s="5">
        <v>0</v>
      </c>
      <c r="J193" s="5">
        <v>4642000000</v>
      </c>
      <c r="K193" s="5">
        <f t="shared" si="9"/>
        <v>72770000000</v>
      </c>
      <c r="L193" s="5">
        <f t="shared" si="10"/>
        <v>-72770000000</v>
      </c>
      <c r="M193" t="s">
        <v>602</v>
      </c>
      <c r="N193" t="s">
        <v>738</v>
      </c>
      <c r="O193" s="50">
        <f t="shared" si="8"/>
        <v>0.97016627825796242</v>
      </c>
      <c r="P193" s="50">
        <f t="shared" si="11"/>
        <v>-0.7155569977482128</v>
      </c>
    </row>
    <row r="194" spans="1:16">
      <c r="A194">
        <v>192</v>
      </c>
      <c r="B194" t="s">
        <v>126</v>
      </c>
      <c r="C194" t="s">
        <v>531</v>
      </c>
      <c r="D194" s="1">
        <v>42004</v>
      </c>
      <c r="E194" s="5">
        <v>95181000000</v>
      </c>
      <c r="F194" s="5">
        <v>2656000000</v>
      </c>
      <c r="G194" s="5">
        <v>0</v>
      </c>
      <c r="H194" s="5">
        <v>74181000000</v>
      </c>
      <c r="I194" s="5">
        <v>0</v>
      </c>
      <c r="J194" s="5">
        <v>3211000000</v>
      </c>
      <c r="K194" s="5">
        <f t="shared" si="9"/>
        <v>77392000000</v>
      </c>
      <c r="L194" s="5">
        <f t="shared" si="10"/>
        <v>-77392000000</v>
      </c>
      <c r="M194" t="s">
        <v>602</v>
      </c>
      <c r="N194" t="s">
        <v>738</v>
      </c>
      <c r="O194" s="50">
        <f t="shared" ref="O194:O257" si="12">1-(F194/E194)</f>
        <v>0.97209527111503347</v>
      </c>
      <c r="P194" s="50">
        <f t="shared" si="11"/>
        <v>-0.81310345552158514</v>
      </c>
    </row>
    <row r="195" spans="1:16">
      <c r="A195">
        <v>193</v>
      </c>
      <c r="B195" t="s">
        <v>126</v>
      </c>
      <c r="C195" t="s">
        <v>532</v>
      </c>
      <c r="D195" s="1">
        <v>42369</v>
      </c>
      <c r="E195" s="5">
        <v>93056000000</v>
      </c>
      <c r="F195" s="5">
        <v>2204000000</v>
      </c>
      <c r="G195" s="5">
        <v>0</v>
      </c>
      <c r="H195" s="5">
        <v>56358000000</v>
      </c>
      <c r="I195" s="5">
        <v>0</v>
      </c>
      <c r="J195" s="5">
        <v>3995000000</v>
      </c>
      <c r="K195" s="5">
        <f t="shared" ref="K195:K258" si="13">SUM(H195:J195)</f>
        <v>60353000000</v>
      </c>
      <c r="L195" s="5">
        <f t="shared" ref="L195:L258" si="14">G195-SUM(H195:J195)</f>
        <v>-60353000000</v>
      </c>
      <c r="M195" t="s">
        <v>602</v>
      </c>
      <c r="N195" t="s">
        <v>738</v>
      </c>
      <c r="O195" s="50">
        <f t="shared" si="12"/>
        <v>0.97631533700137552</v>
      </c>
      <c r="P195" s="50">
        <f t="shared" ref="P195:P258" si="15">$L195/$E195</f>
        <v>-0.64856645460797802</v>
      </c>
    </row>
    <row r="196" spans="1:16">
      <c r="A196">
        <v>194</v>
      </c>
      <c r="B196" t="s">
        <v>127</v>
      </c>
      <c r="C196" t="s">
        <v>527</v>
      </c>
      <c r="D196" s="1">
        <v>41274</v>
      </c>
      <c r="E196" s="5">
        <v>13936000000</v>
      </c>
      <c r="F196" s="5">
        <v>6802000000</v>
      </c>
      <c r="G196" s="5">
        <v>7134000000</v>
      </c>
      <c r="H196" s="5">
        <v>3283000000</v>
      </c>
      <c r="I196" s="5">
        <v>1081000000</v>
      </c>
      <c r="J196" s="5">
        <v>0</v>
      </c>
      <c r="K196" s="5">
        <f t="shared" si="13"/>
        <v>4364000000</v>
      </c>
      <c r="L196" s="5">
        <f t="shared" si="14"/>
        <v>2770000000</v>
      </c>
      <c r="M196" t="s">
        <v>569</v>
      </c>
      <c r="N196" t="s">
        <v>570</v>
      </c>
      <c r="O196" s="50">
        <f t="shared" si="12"/>
        <v>0.51191159586681967</v>
      </c>
      <c r="P196" s="50">
        <f t="shared" si="15"/>
        <v>0.19876578645235363</v>
      </c>
    </row>
    <row r="197" spans="1:16">
      <c r="A197">
        <v>195</v>
      </c>
      <c r="B197" t="s">
        <v>127</v>
      </c>
      <c r="C197" t="s">
        <v>529</v>
      </c>
      <c r="D197" s="1">
        <v>41639</v>
      </c>
      <c r="E197" s="5">
        <v>9413000000</v>
      </c>
      <c r="F197" s="5">
        <v>5251000000</v>
      </c>
      <c r="G197" s="5">
        <v>4162000000</v>
      </c>
      <c r="H197" s="5">
        <v>3084000000</v>
      </c>
      <c r="I197" s="5">
        <v>582000000</v>
      </c>
      <c r="J197" s="5">
        <v>0</v>
      </c>
      <c r="K197" s="5">
        <f t="shared" si="13"/>
        <v>3666000000</v>
      </c>
      <c r="L197" s="5">
        <f t="shared" si="14"/>
        <v>496000000</v>
      </c>
      <c r="M197" t="s">
        <v>569</v>
      </c>
      <c r="N197" t="s">
        <v>570</v>
      </c>
      <c r="O197" s="50">
        <f t="shared" si="12"/>
        <v>0.44215446722617657</v>
      </c>
      <c r="P197" s="50">
        <f t="shared" si="15"/>
        <v>5.2693084032720702E-2</v>
      </c>
    </row>
    <row r="198" spans="1:16">
      <c r="A198">
        <v>196</v>
      </c>
      <c r="B198" t="s">
        <v>127</v>
      </c>
      <c r="C198" t="s">
        <v>531</v>
      </c>
      <c r="D198" s="1">
        <v>42004</v>
      </c>
      <c r="E198" s="5">
        <v>10719000000</v>
      </c>
      <c r="F198" s="5">
        <v>6138000000</v>
      </c>
      <c r="G198" s="5">
        <v>4581000000</v>
      </c>
      <c r="H198" s="5">
        <v>3315000000</v>
      </c>
      <c r="I198" s="5">
        <v>610000000</v>
      </c>
      <c r="J198" s="5">
        <v>0</v>
      </c>
      <c r="K198" s="5">
        <f t="shared" si="13"/>
        <v>3925000000</v>
      </c>
      <c r="L198" s="5">
        <f t="shared" si="14"/>
        <v>656000000</v>
      </c>
      <c r="M198" t="s">
        <v>569</v>
      </c>
      <c r="N198" t="s">
        <v>570</v>
      </c>
      <c r="O198" s="50">
        <f t="shared" si="12"/>
        <v>0.42737195633921077</v>
      </c>
      <c r="P198" s="50">
        <f t="shared" si="15"/>
        <v>6.1199738781602758E-2</v>
      </c>
    </row>
    <row r="199" spans="1:16">
      <c r="A199">
        <v>197</v>
      </c>
      <c r="B199" t="s">
        <v>127</v>
      </c>
      <c r="C199" t="s">
        <v>532</v>
      </c>
      <c r="D199" s="1">
        <v>42369</v>
      </c>
      <c r="E199" s="5">
        <v>9968000000</v>
      </c>
      <c r="F199" s="5">
        <v>5822000000</v>
      </c>
      <c r="G199" s="5">
        <v>4146000000</v>
      </c>
      <c r="H199" s="5">
        <v>3094000000</v>
      </c>
      <c r="I199" s="5">
        <v>603000000</v>
      </c>
      <c r="J199" s="5">
        <v>0</v>
      </c>
      <c r="K199" s="5">
        <f t="shared" si="13"/>
        <v>3697000000</v>
      </c>
      <c r="L199" s="5">
        <f t="shared" si="14"/>
        <v>449000000</v>
      </c>
      <c r="M199" t="s">
        <v>569</v>
      </c>
      <c r="N199" t="s">
        <v>570</v>
      </c>
      <c r="O199" s="50">
        <f t="shared" si="12"/>
        <v>0.4159309791332263</v>
      </c>
      <c r="P199" s="50">
        <f t="shared" si="15"/>
        <v>4.5044141252006419E-2</v>
      </c>
    </row>
    <row r="200" spans="1:16">
      <c r="A200">
        <v>198</v>
      </c>
      <c r="B200" t="s">
        <v>128</v>
      </c>
      <c r="C200" t="s">
        <v>527</v>
      </c>
      <c r="D200" s="1">
        <v>41335</v>
      </c>
      <c r="E200" s="5">
        <v>10914585000</v>
      </c>
      <c r="F200" s="5">
        <v>6525830000</v>
      </c>
      <c r="G200" s="5">
        <v>4388755000</v>
      </c>
      <c r="H200" s="5">
        <v>2750537000</v>
      </c>
      <c r="I200" s="5">
        <v>0</v>
      </c>
      <c r="J200" s="5">
        <v>0</v>
      </c>
      <c r="K200" s="5">
        <f t="shared" si="13"/>
        <v>2750537000</v>
      </c>
      <c r="L200" s="5">
        <f t="shared" si="14"/>
        <v>1638218000</v>
      </c>
      <c r="M200" t="s">
        <v>589</v>
      </c>
      <c r="N200" t="s">
        <v>722</v>
      </c>
      <c r="O200" s="50">
        <f t="shared" si="12"/>
        <v>0.40210003403702477</v>
      </c>
      <c r="P200" s="50">
        <f t="shared" si="15"/>
        <v>0.15009439204513961</v>
      </c>
    </row>
    <row r="201" spans="1:16">
      <c r="A201">
        <v>199</v>
      </c>
      <c r="B201" t="s">
        <v>128</v>
      </c>
      <c r="C201" t="s">
        <v>529</v>
      </c>
      <c r="D201" s="1">
        <v>41699</v>
      </c>
      <c r="E201" s="5">
        <v>11503963000</v>
      </c>
      <c r="F201" s="5">
        <v>6938381000</v>
      </c>
      <c r="G201" s="5">
        <v>4565582000</v>
      </c>
      <c r="H201" s="5">
        <v>2950995000</v>
      </c>
      <c r="I201" s="5">
        <v>0</v>
      </c>
      <c r="J201" s="5">
        <v>0</v>
      </c>
      <c r="K201" s="5">
        <f t="shared" si="13"/>
        <v>2950995000</v>
      </c>
      <c r="L201" s="5">
        <f t="shared" si="14"/>
        <v>1614587000</v>
      </c>
      <c r="M201" t="s">
        <v>589</v>
      </c>
      <c r="N201" t="s">
        <v>722</v>
      </c>
      <c r="O201" s="50">
        <f t="shared" si="12"/>
        <v>0.3968703654557999</v>
      </c>
      <c r="P201" s="50">
        <f t="shared" si="15"/>
        <v>0.14035050356125103</v>
      </c>
    </row>
    <row r="202" spans="1:16">
      <c r="A202">
        <v>200</v>
      </c>
      <c r="B202" t="s">
        <v>128</v>
      </c>
      <c r="C202" t="s">
        <v>531</v>
      </c>
      <c r="D202" s="1">
        <v>42063</v>
      </c>
      <c r="E202" s="5">
        <v>11881176000</v>
      </c>
      <c r="F202" s="5">
        <v>7261397000</v>
      </c>
      <c r="G202" s="5">
        <v>4619779000</v>
      </c>
      <c r="H202" s="5">
        <v>3065486000</v>
      </c>
      <c r="I202" s="5">
        <v>0</v>
      </c>
      <c r="J202" s="5">
        <v>0</v>
      </c>
      <c r="K202" s="5">
        <f t="shared" si="13"/>
        <v>3065486000</v>
      </c>
      <c r="L202" s="5">
        <f t="shared" si="14"/>
        <v>1554293000</v>
      </c>
      <c r="M202" t="s">
        <v>589</v>
      </c>
      <c r="N202" t="s">
        <v>722</v>
      </c>
      <c r="O202" s="50">
        <f t="shared" si="12"/>
        <v>0.38883179577509841</v>
      </c>
      <c r="P202" s="50">
        <f t="shared" si="15"/>
        <v>0.13081979426952348</v>
      </c>
    </row>
    <row r="203" spans="1:16">
      <c r="A203">
        <v>201</v>
      </c>
      <c r="B203" t="s">
        <v>128</v>
      </c>
      <c r="C203" t="s">
        <v>532</v>
      </c>
      <c r="D203" s="1">
        <v>42427</v>
      </c>
      <c r="E203" s="5">
        <v>12103887000</v>
      </c>
      <c r="F203" s="5">
        <v>7483577000</v>
      </c>
      <c r="G203" s="5">
        <v>4620310000</v>
      </c>
      <c r="H203" s="5">
        <v>3205407000</v>
      </c>
      <c r="I203" s="5">
        <v>0</v>
      </c>
      <c r="J203" s="5">
        <v>0</v>
      </c>
      <c r="K203" s="5">
        <f t="shared" si="13"/>
        <v>3205407000</v>
      </c>
      <c r="L203" s="5">
        <f t="shared" si="14"/>
        <v>1414903000</v>
      </c>
      <c r="M203" t="s">
        <v>589</v>
      </c>
      <c r="N203" t="s">
        <v>722</v>
      </c>
      <c r="O203" s="50">
        <f t="shared" si="12"/>
        <v>0.38172117766796732</v>
      </c>
      <c r="P203" s="50">
        <f t="shared" si="15"/>
        <v>0.11689658041255672</v>
      </c>
    </row>
    <row r="204" spans="1:16">
      <c r="A204">
        <v>202</v>
      </c>
      <c r="B204" t="s">
        <v>129</v>
      </c>
      <c r="C204" t="s">
        <v>527</v>
      </c>
      <c r="D204" s="1">
        <v>41274</v>
      </c>
      <c r="E204" s="5">
        <v>10737000000</v>
      </c>
      <c r="F204" s="5">
        <v>429000000</v>
      </c>
      <c r="G204" s="5">
        <v>0</v>
      </c>
      <c r="H204" s="5">
        <v>5650000000</v>
      </c>
      <c r="I204" s="5">
        <v>0</v>
      </c>
      <c r="J204" s="5">
        <v>1167000000</v>
      </c>
      <c r="K204" s="5">
        <f t="shared" si="13"/>
        <v>6817000000</v>
      </c>
      <c r="L204" s="5">
        <f t="shared" si="14"/>
        <v>-6817000000</v>
      </c>
      <c r="M204" t="s">
        <v>602</v>
      </c>
      <c r="N204" t="s">
        <v>738</v>
      </c>
      <c r="O204" s="50">
        <f t="shared" si="12"/>
        <v>0.96004470522492313</v>
      </c>
      <c r="P204" s="50">
        <f t="shared" si="15"/>
        <v>-0.63490732979416964</v>
      </c>
    </row>
    <row r="205" spans="1:16">
      <c r="A205">
        <v>203</v>
      </c>
      <c r="B205" t="s">
        <v>129</v>
      </c>
      <c r="C205" t="s">
        <v>529</v>
      </c>
      <c r="D205" s="1">
        <v>41639</v>
      </c>
      <c r="E205" s="5">
        <v>10543000000</v>
      </c>
      <c r="F205" s="5">
        <v>301000000</v>
      </c>
      <c r="G205" s="5">
        <v>0</v>
      </c>
      <c r="H205" s="5">
        <v>5625000000</v>
      </c>
      <c r="I205" s="5">
        <v>0</v>
      </c>
      <c r="J205" s="5">
        <v>698000000</v>
      </c>
      <c r="K205" s="5">
        <f t="shared" si="13"/>
        <v>6323000000</v>
      </c>
      <c r="L205" s="5">
        <f t="shared" si="14"/>
        <v>-6323000000</v>
      </c>
      <c r="M205" t="s">
        <v>602</v>
      </c>
      <c r="N205" t="s">
        <v>738</v>
      </c>
      <c r="O205" s="50">
        <f t="shared" si="12"/>
        <v>0.97145025135160767</v>
      </c>
      <c r="P205" s="50">
        <f t="shared" si="15"/>
        <v>-0.5997344209428056</v>
      </c>
    </row>
    <row r="206" spans="1:16">
      <c r="A206">
        <v>204</v>
      </c>
      <c r="B206" t="s">
        <v>129</v>
      </c>
      <c r="C206" t="s">
        <v>531</v>
      </c>
      <c r="D206" s="1">
        <v>42004</v>
      </c>
      <c r="E206" s="5">
        <v>9998000000</v>
      </c>
      <c r="F206" s="5">
        <v>239000000</v>
      </c>
      <c r="G206" s="5">
        <v>0</v>
      </c>
      <c r="H206" s="5">
        <v>5715000000</v>
      </c>
      <c r="I206" s="5">
        <v>0</v>
      </c>
      <c r="J206" s="5">
        <v>342000000</v>
      </c>
      <c r="K206" s="5">
        <f t="shared" si="13"/>
        <v>6057000000</v>
      </c>
      <c r="L206" s="5">
        <f t="shared" si="14"/>
        <v>-6057000000</v>
      </c>
      <c r="M206" t="s">
        <v>602</v>
      </c>
      <c r="N206" t="s">
        <v>738</v>
      </c>
      <c r="O206" s="50">
        <f t="shared" si="12"/>
        <v>0.9760952190438088</v>
      </c>
      <c r="P206" s="50">
        <f t="shared" si="15"/>
        <v>-0.6058211642328466</v>
      </c>
    </row>
    <row r="207" spans="1:16">
      <c r="A207">
        <v>205</v>
      </c>
      <c r="B207" t="s">
        <v>129</v>
      </c>
      <c r="C207" t="s">
        <v>532</v>
      </c>
      <c r="D207" s="1">
        <v>42369</v>
      </c>
      <c r="E207" s="5">
        <v>10346000000</v>
      </c>
      <c r="F207" s="5">
        <v>233000000</v>
      </c>
      <c r="G207" s="5">
        <v>0</v>
      </c>
      <c r="H207" s="5">
        <v>5996000000</v>
      </c>
      <c r="I207" s="5">
        <v>0</v>
      </c>
      <c r="J207" s="5">
        <v>533000000</v>
      </c>
      <c r="K207" s="5">
        <f t="shared" si="13"/>
        <v>6529000000</v>
      </c>
      <c r="L207" s="5">
        <f t="shared" si="14"/>
        <v>-6529000000</v>
      </c>
      <c r="M207" t="s">
        <v>602</v>
      </c>
      <c r="N207" t="s">
        <v>738</v>
      </c>
      <c r="O207" s="50">
        <f t="shared" si="12"/>
        <v>0.9774792190218442</v>
      </c>
      <c r="P207" s="50">
        <f t="shared" si="15"/>
        <v>-0.63106514595012564</v>
      </c>
    </row>
    <row r="208" spans="1:16">
      <c r="A208">
        <v>206</v>
      </c>
      <c r="B208" t="s">
        <v>130</v>
      </c>
      <c r="C208" t="s">
        <v>527</v>
      </c>
      <c r="D208" s="1">
        <v>40971</v>
      </c>
      <c r="E208" s="5">
        <v>45457000000</v>
      </c>
      <c r="F208" s="5">
        <v>34473000000</v>
      </c>
      <c r="G208" s="5">
        <v>10984000000</v>
      </c>
      <c r="H208" s="5">
        <v>8755000000</v>
      </c>
      <c r="I208" s="5">
        <v>0</v>
      </c>
      <c r="J208" s="5">
        <v>0</v>
      </c>
      <c r="K208" s="5">
        <f t="shared" si="13"/>
        <v>8755000000</v>
      </c>
      <c r="L208" s="5">
        <f t="shared" si="14"/>
        <v>2229000000</v>
      </c>
      <c r="M208" t="s">
        <v>589</v>
      </c>
      <c r="N208" t="s">
        <v>755</v>
      </c>
      <c r="O208" s="50">
        <f t="shared" si="12"/>
        <v>0.24163495171260752</v>
      </c>
      <c r="P208" s="50">
        <f t="shared" si="15"/>
        <v>4.9035352090987083E-2</v>
      </c>
    </row>
    <row r="209" spans="1:16">
      <c r="A209">
        <v>207</v>
      </c>
      <c r="B209" t="s">
        <v>130</v>
      </c>
      <c r="C209" t="s">
        <v>529</v>
      </c>
      <c r="D209" s="1">
        <v>41671</v>
      </c>
      <c r="E209" s="5">
        <v>40611000000</v>
      </c>
      <c r="F209" s="5">
        <v>31212000000</v>
      </c>
      <c r="G209" s="5">
        <v>9399000000</v>
      </c>
      <c r="H209" s="5">
        <v>8106000000</v>
      </c>
      <c r="I209" s="5">
        <v>0</v>
      </c>
      <c r="J209" s="5">
        <v>0</v>
      </c>
      <c r="K209" s="5">
        <f t="shared" si="13"/>
        <v>8106000000</v>
      </c>
      <c r="L209" s="5">
        <f t="shared" si="14"/>
        <v>1293000000</v>
      </c>
      <c r="M209" t="s">
        <v>589</v>
      </c>
      <c r="N209" t="s">
        <v>755</v>
      </c>
      <c r="O209" s="50">
        <f t="shared" si="12"/>
        <v>0.23143975770111547</v>
      </c>
      <c r="P209" s="50">
        <f t="shared" si="15"/>
        <v>3.1838664401270589E-2</v>
      </c>
    </row>
    <row r="210" spans="1:16">
      <c r="A210">
        <v>208</v>
      </c>
      <c r="B210" t="s">
        <v>130</v>
      </c>
      <c r="C210" t="s">
        <v>531</v>
      </c>
      <c r="D210" s="1">
        <v>42035</v>
      </c>
      <c r="E210" s="5">
        <v>40339000000</v>
      </c>
      <c r="F210" s="5">
        <v>31292000000</v>
      </c>
      <c r="G210" s="5">
        <v>9047000000</v>
      </c>
      <c r="H210" s="5">
        <v>7592000000</v>
      </c>
      <c r="I210" s="5">
        <v>0</v>
      </c>
      <c r="J210" s="5">
        <v>0</v>
      </c>
      <c r="K210" s="5">
        <f t="shared" si="13"/>
        <v>7592000000</v>
      </c>
      <c r="L210" s="5">
        <f t="shared" si="14"/>
        <v>1455000000</v>
      </c>
      <c r="M210" t="s">
        <v>589</v>
      </c>
      <c r="N210" t="s">
        <v>755</v>
      </c>
      <c r="O210" s="50">
        <f t="shared" si="12"/>
        <v>0.22427427551501034</v>
      </c>
      <c r="P210" s="50">
        <f t="shared" si="15"/>
        <v>3.6069312575919082E-2</v>
      </c>
    </row>
    <row r="211" spans="1:16">
      <c r="A211">
        <v>209</v>
      </c>
      <c r="B211" t="s">
        <v>130</v>
      </c>
      <c r="C211" t="s">
        <v>532</v>
      </c>
      <c r="D211" s="1">
        <v>42399</v>
      </c>
      <c r="E211" s="5">
        <v>39528000000</v>
      </c>
      <c r="F211" s="5">
        <v>30337000000</v>
      </c>
      <c r="G211" s="5">
        <v>9191000000</v>
      </c>
      <c r="H211" s="5">
        <v>7618000000</v>
      </c>
      <c r="I211" s="5">
        <v>0</v>
      </c>
      <c r="J211" s="5">
        <v>0</v>
      </c>
      <c r="K211" s="5">
        <f t="shared" si="13"/>
        <v>7618000000</v>
      </c>
      <c r="L211" s="5">
        <f t="shared" si="14"/>
        <v>1573000000</v>
      </c>
      <c r="M211" t="s">
        <v>589</v>
      </c>
      <c r="N211" t="s">
        <v>755</v>
      </c>
      <c r="O211" s="50">
        <f t="shared" si="12"/>
        <v>0.23251872090669901</v>
      </c>
      <c r="P211" s="50">
        <f t="shared" si="15"/>
        <v>3.979457599676179E-2</v>
      </c>
    </row>
    <row r="212" spans="1:16">
      <c r="A212">
        <v>210</v>
      </c>
      <c r="B212" t="s">
        <v>131</v>
      </c>
      <c r="C212" t="s">
        <v>527</v>
      </c>
      <c r="D212" s="1">
        <v>41639</v>
      </c>
      <c r="E212" s="5">
        <v>3049500000</v>
      </c>
      <c r="F212" s="5">
        <v>1194400000</v>
      </c>
      <c r="G212" s="5">
        <v>1855100000</v>
      </c>
      <c r="H212" s="5">
        <v>920300000</v>
      </c>
      <c r="I212" s="5">
        <v>295700000</v>
      </c>
      <c r="J212" s="5">
        <v>0</v>
      </c>
      <c r="K212" s="5">
        <f t="shared" si="13"/>
        <v>1216000000</v>
      </c>
      <c r="L212" s="5">
        <f t="shared" si="14"/>
        <v>639100000</v>
      </c>
      <c r="M212" t="s">
        <v>569</v>
      </c>
      <c r="N212" t="s">
        <v>570</v>
      </c>
      <c r="O212" s="50">
        <f t="shared" si="12"/>
        <v>0.60832923430070496</v>
      </c>
      <c r="P212" s="50">
        <f t="shared" si="15"/>
        <v>0.20957534021970814</v>
      </c>
    </row>
    <row r="213" spans="1:16">
      <c r="A213">
        <v>211</v>
      </c>
      <c r="B213" t="s">
        <v>131</v>
      </c>
      <c r="C213" t="s">
        <v>529</v>
      </c>
      <c r="D213" s="1">
        <v>42004</v>
      </c>
      <c r="E213" s="5">
        <v>3323600000</v>
      </c>
      <c r="F213" s="5">
        <v>1258600000</v>
      </c>
      <c r="G213" s="5">
        <v>2065000000</v>
      </c>
      <c r="H213" s="5">
        <v>981500000</v>
      </c>
      <c r="I213" s="5">
        <v>302000000</v>
      </c>
      <c r="J213" s="5">
        <v>0</v>
      </c>
      <c r="K213" s="5">
        <f t="shared" si="13"/>
        <v>1283500000</v>
      </c>
      <c r="L213" s="5">
        <f t="shared" si="14"/>
        <v>781500000</v>
      </c>
      <c r="M213" t="s">
        <v>569</v>
      </c>
      <c r="N213" t="s">
        <v>570</v>
      </c>
      <c r="O213" s="50">
        <f t="shared" si="12"/>
        <v>0.62131423757371529</v>
      </c>
      <c r="P213" s="50">
        <f t="shared" si="15"/>
        <v>0.23513659886869659</v>
      </c>
    </row>
    <row r="214" spans="1:16">
      <c r="A214">
        <v>212</v>
      </c>
      <c r="B214" t="s">
        <v>131</v>
      </c>
      <c r="C214" t="s">
        <v>531</v>
      </c>
      <c r="D214" s="1">
        <v>42369</v>
      </c>
      <c r="E214" s="5">
        <v>3416000000</v>
      </c>
      <c r="F214" s="5">
        <v>1301200000</v>
      </c>
      <c r="G214" s="5">
        <v>2114800000</v>
      </c>
      <c r="H214" s="5">
        <v>1012100000</v>
      </c>
      <c r="I214" s="5">
        <v>259200000</v>
      </c>
      <c r="J214" s="5">
        <v>0</v>
      </c>
      <c r="K214" s="5">
        <f t="shared" si="13"/>
        <v>1271300000</v>
      </c>
      <c r="L214" s="5">
        <f t="shared" si="14"/>
        <v>843500000</v>
      </c>
      <c r="M214" t="s">
        <v>569</v>
      </c>
      <c r="N214" t="s">
        <v>570</v>
      </c>
      <c r="O214" s="50">
        <f t="shared" si="12"/>
        <v>0.61908665105386418</v>
      </c>
      <c r="P214" s="50">
        <f t="shared" si="15"/>
        <v>0.24692622950819673</v>
      </c>
    </row>
    <row r="215" spans="1:16">
      <c r="A215">
        <v>213</v>
      </c>
      <c r="B215" t="s">
        <v>131</v>
      </c>
      <c r="C215" t="s">
        <v>532</v>
      </c>
      <c r="D215" s="1">
        <v>42735</v>
      </c>
      <c r="E215" s="5">
        <v>3714000000</v>
      </c>
      <c r="F215" s="5">
        <v>1371700000</v>
      </c>
      <c r="G215" s="5">
        <v>2342300000</v>
      </c>
      <c r="H215" s="5">
        <v>1101900000</v>
      </c>
      <c r="I215" s="5">
        <v>292800000</v>
      </c>
      <c r="J215" s="5">
        <v>0</v>
      </c>
      <c r="K215" s="5">
        <f t="shared" si="13"/>
        <v>1394700000</v>
      </c>
      <c r="L215" s="5">
        <f t="shared" si="14"/>
        <v>947600000</v>
      </c>
      <c r="M215" t="s">
        <v>569</v>
      </c>
      <c r="N215" t="s">
        <v>570</v>
      </c>
      <c r="O215" s="50">
        <f t="shared" si="12"/>
        <v>0.63066774367259026</v>
      </c>
      <c r="P215" s="50">
        <f t="shared" si="15"/>
        <v>0.25514270328486804</v>
      </c>
    </row>
    <row r="216" spans="1:16">
      <c r="A216">
        <v>214</v>
      </c>
      <c r="B216" t="s">
        <v>132</v>
      </c>
      <c r="C216" t="s">
        <v>527</v>
      </c>
      <c r="D216" s="1">
        <v>41547</v>
      </c>
      <c r="E216" s="5">
        <v>8054000000</v>
      </c>
      <c r="F216" s="5">
        <v>3883000000</v>
      </c>
      <c r="G216" s="5">
        <v>4171000000</v>
      </c>
      <c r="H216" s="5">
        <v>2422000000</v>
      </c>
      <c r="I216" s="5">
        <v>494000000</v>
      </c>
      <c r="J216" s="5">
        <v>0</v>
      </c>
      <c r="K216" s="5">
        <f t="shared" si="13"/>
        <v>2916000000</v>
      </c>
      <c r="L216" s="5">
        <f t="shared" si="14"/>
        <v>1255000000</v>
      </c>
      <c r="M216" t="s">
        <v>569</v>
      </c>
      <c r="N216" t="s">
        <v>570</v>
      </c>
      <c r="O216" s="50">
        <f t="shared" si="12"/>
        <v>0.51787931462627268</v>
      </c>
      <c r="P216" s="50">
        <f t="shared" si="15"/>
        <v>0.1558231934442513</v>
      </c>
    </row>
    <row r="217" spans="1:16">
      <c r="A217">
        <v>215</v>
      </c>
      <c r="B217" t="s">
        <v>132</v>
      </c>
      <c r="C217" t="s">
        <v>529</v>
      </c>
      <c r="D217" s="1">
        <v>41912</v>
      </c>
      <c r="E217" s="5">
        <v>8446000000</v>
      </c>
      <c r="F217" s="5">
        <v>4145000000</v>
      </c>
      <c r="G217" s="5">
        <v>4301000000</v>
      </c>
      <c r="H217" s="5">
        <v>2145000000</v>
      </c>
      <c r="I217" s="5">
        <v>550000000</v>
      </c>
      <c r="J217" s="5">
        <v>0</v>
      </c>
      <c r="K217" s="5">
        <f t="shared" si="13"/>
        <v>2695000000</v>
      </c>
      <c r="L217" s="5">
        <f t="shared" si="14"/>
        <v>1606000000</v>
      </c>
      <c r="M217" t="s">
        <v>569</v>
      </c>
      <c r="N217" t="s">
        <v>570</v>
      </c>
      <c r="O217" s="50">
        <f t="shared" si="12"/>
        <v>0.50923514089509825</v>
      </c>
      <c r="P217" s="50">
        <f t="shared" si="15"/>
        <v>0.19014918304522851</v>
      </c>
    </row>
    <row r="218" spans="1:16">
      <c r="A218">
        <v>216</v>
      </c>
      <c r="B218" t="s">
        <v>132</v>
      </c>
      <c r="C218" t="s">
        <v>531</v>
      </c>
      <c r="D218" s="1">
        <v>42277</v>
      </c>
      <c r="E218" s="5">
        <v>10282000000</v>
      </c>
      <c r="F218" s="5">
        <v>5587000000</v>
      </c>
      <c r="G218" s="5">
        <v>4695000000</v>
      </c>
      <c r="H218" s="5">
        <v>2563000000</v>
      </c>
      <c r="I218" s="5">
        <v>632000000</v>
      </c>
      <c r="J218" s="5">
        <v>0</v>
      </c>
      <c r="K218" s="5">
        <f t="shared" si="13"/>
        <v>3195000000</v>
      </c>
      <c r="L218" s="5">
        <f t="shared" si="14"/>
        <v>1500000000</v>
      </c>
      <c r="M218" t="s">
        <v>569</v>
      </c>
      <c r="N218" t="s">
        <v>570</v>
      </c>
      <c r="O218" s="50">
        <f t="shared" si="12"/>
        <v>0.45662322505349151</v>
      </c>
      <c r="P218" s="50">
        <f t="shared" si="15"/>
        <v>0.14588601439408674</v>
      </c>
    </row>
    <row r="219" spans="1:16">
      <c r="A219">
        <v>217</v>
      </c>
      <c r="B219" t="s">
        <v>132</v>
      </c>
      <c r="C219" t="s">
        <v>532</v>
      </c>
      <c r="D219" s="1">
        <v>42643</v>
      </c>
      <c r="E219" s="5">
        <v>12483000000</v>
      </c>
      <c r="F219" s="5">
        <v>6492000000</v>
      </c>
      <c r="G219" s="5">
        <v>5991000000</v>
      </c>
      <c r="H219" s="5">
        <v>3005000000</v>
      </c>
      <c r="I219" s="5">
        <v>828000000</v>
      </c>
      <c r="J219" s="5">
        <v>0</v>
      </c>
      <c r="K219" s="5">
        <f t="shared" si="13"/>
        <v>3833000000</v>
      </c>
      <c r="L219" s="5">
        <f t="shared" si="14"/>
        <v>2158000000</v>
      </c>
      <c r="M219" t="s">
        <v>569</v>
      </c>
      <c r="N219" t="s">
        <v>570</v>
      </c>
      <c r="O219" s="50">
        <f t="shared" si="12"/>
        <v>0.47993270848353764</v>
      </c>
      <c r="P219" s="50">
        <f t="shared" si="15"/>
        <v>0.17287511014980372</v>
      </c>
    </row>
    <row r="220" spans="1:16">
      <c r="A220">
        <v>218</v>
      </c>
      <c r="B220" t="s">
        <v>133</v>
      </c>
      <c r="C220" t="s">
        <v>527</v>
      </c>
      <c r="D220" s="1">
        <v>41639</v>
      </c>
      <c r="E220" s="5">
        <v>22364000000</v>
      </c>
      <c r="F220" s="5">
        <v>18553000000</v>
      </c>
      <c r="G220" s="5">
        <v>3811000000</v>
      </c>
      <c r="H220" s="5">
        <v>1306000000</v>
      </c>
      <c r="I220" s="5">
        <v>556000000</v>
      </c>
      <c r="J220" s="5">
        <v>0</v>
      </c>
      <c r="K220" s="5">
        <f t="shared" si="13"/>
        <v>1862000000</v>
      </c>
      <c r="L220" s="5">
        <f t="shared" si="14"/>
        <v>1949000000</v>
      </c>
      <c r="M220" t="s">
        <v>682</v>
      </c>
      <c r="N220" t="s">
        <v>733</v>
      </c>
      <c r="O220" s="50">
        <f t="shared" si="12"/>
        <v>0.170407798247183</v>
      </c>
      <c r="P220" s="50">
        <f t="shared" si="15"/>
        <v>8.7148989447326061E-2</v>
      </c>
    </row>
    <row r="221" spans="1:16">
      <c r="A221">
        <v>219</v>
      </c>
      <c r="B221" t="s">
        <v>133</v>
      </c>
      <c r="C221" t="s">
        <v>529</v>
      </c>
      <c r="D221" s="1">
        <v>42004</v>
      </c>
      <c r="E221" s="5">
        <v>24551000000</v>
      </c>
      <c r="F221" s="5">
        <v>19746000000</v>
      </c>
      <c r="G221" s="5">
        <v>4805000000</v>
      </c>
      <c r="H221" s="5">
        <v>1333000000</v>
      </c>
      <c r="I221" s="5">
        <v>613000000</v>
      </c>
      <c r="J221" s="5">
        <v>0</v>
      </c>
      <c r="K221" s="5">
        <f t="shared" si="13"/>
        <v>1946000000</v>
      </c>
      <c r="L221" s="5">
        <f t="shared" si="14"/>
        <v>2859000000</v>
      </c>
      <c r="M221" t="s">
        <v>682</v>
      </c>
      <c r="N221" t="s">
        <v>733</v>
      </c>
      <c r="O221" s="50">
        <f t="shared" si="12"/>
        <v>0.1957150421571423</v>
      </c>
      <c r="P221" s="50">
        <f t="shared" si="15"/>
        <v>0.11645146837196041</v>
      </c>
    </row>
    <row r="222" spans="1:16">
      <c r="A222">
        <v>220</v>
      </c>
      <c r="B222" t="s">
        <v>133</v>
      </c>
      <c r="C222" t="s">
        <v>531</v>
      </c>
      <c r="D222" s="1">
        <v>42369</v>
      </c>
      <c r="E222" s="5">
        <v>15742000000</v>
      </c>
      <c r="F222" s="5">
        <v>14415000000</v>
      </c>
      <c r="G222" s="5">
        <v>1327000000</v>
      </c>
      <c r="H222" s="5">
        <v>969000000</v>
      </c>
      <c r="I222" s="5">
        <v>466000000</v>
      </c>
      <c r="J222" s="5">
        <v>0</v>
      </c>
      <c r="K222" s="5">
        <f t="shared" si="13"/>
        <v>1435000000</v>
      </c>
      <c r="L222" s="5">
        <f t="shared" si="14"/>
        <v>-108000000</v>
      </c>
      <c r="M222" t="s">
        <v>682</v>
      </c>
      <c r="N222" t="s">
        <v>733</v>
      </c>
      <c r="O222" s="50">
        <f t="shared" si="12"/>
        <v>8.4296785668911189E-2</v>
      </c>
      <c r="P222" s="50">
        <f t="shared" si="15"/>
        <v>-6.8606276203786046E-3</v>
      </c>
    </row>
    <row r="223" spans="1:16">
      <c r="A223">
        <v>221</v>
      </c>
      <c r="B223" t="s">
        <v>133</v>
      </c>
      <c r="C223" t="s">
        <v>532</v>
      </c>
      <c r="D223" s="1">
        <v>42735</v>
      </c>
      <c r="E223" s="5">
        <v>9841000000</v>
      </c>
      <c r="F223" s="5">
        <v>9973000000</v>
      </c>
      <c r="G223" s="5">
        <v>-132000000</v>
      </c>
      <c r="H223" s="5">
        <v>815000000</v>
      </c>
      <c r="I223" s="5">
        <v>384000000</v>
      </c>
      <c r="J223" s="5">
        <v>0</v>
      </c>
      <c r="K223" s="5">
        <f t="shared" si="13"/>
        <v>1199000000</v>
      </c>
      <c r="L223" s="5">
        <f t="shared" si="14"/>
        <v>-1331000000</v>
      </c>
      <c r="M223" t="s">
        <v>682</v>
      </c>
      <c r="N223" t="s">
        <v>733</v>
      </c>
      <c r="O223" s="50">
        <f t="shared" si="12"/>
        <v>-1.341327100904377E-2</v>
      </c>
      <c r="P223" s="50">
        <f t="shared" si="15"/>
        <v>-0.13525048267452494</v>
      </c>
    </row>
    <row r="224" spans="1:16">
      <c r="A224">
        <v>222</v>
      </c>
      <c r="B224" t="s">
        <v>134</v>
      </c>
      <c r="C224" t="s">
        <v>527</v>
      </c>
      <c r="D224" s="1">
        <v>41639</v>
      </c>
      <c r="E224" s="5">
        <v>6932200000</v>
      </c>
      <c r="F224" s="5">
        <v>857700000</v>
      </c>
      <c r="G224" s="5">
        <v>6074500000</v>
      </c>
      <c r="H224" s="5">
        <v>1797000000</v>
      </c>
      <c r="I224" s="5">
        <v>1444100000</v>
      </c>
      <c r="J224" s="5">
        <v>342900000</v>
      </c>
      <c r="K224" s="5">
        <f t="shared" si="13"/>
        <v>3584000000</v>
      </c>
      <c r="L224" s="5">
        <f t="shared" si="14"/>
        <v>2490500000</v>
      </c>
      <c r="M224" t="s">
        <v>569</v>
      </c>
      <c r="N224" t="s">
        <v>625</v>
      </c>
      <c r="O224" s="50">
        <f t="shared" si="12"/>
        <v>0.87627304463229572</v>
      </c>
      <c r="P224" s="50">
        <f t="shared" si="15"/>
        <v>0.35926545685352412</v>
      </c>
    </row>
    <row r="225" spans="1:16">
      <c r="A225">
        <v>223</v>
      </c>
      <c r="B225" t="s">
        <v>134</v>
      </c>
      <c r="C225" t="s">
        <v>529</v>
      </c>
      <c r="D225" s="1">
        <v>42004</v>
      </c>
      <c r="E225" s="5">
        <v>9703300000</v>
      </c>
      <c r="F225" s="5">
        <v>1171000000</v>
      </c>
      <c r="G225" s="5">
        <v>8532300000</v>
      </c>
      <c r="H225" s="5">
        <v>2193400000</v>
      </c>
      <c r="I225" s="5">
        <v>1893400000</v>
      </c>
      <c r="J225" s="5">
        <v>489800000</v>
      </c>
      <c r="K225" s="5">
        <f t="shared" si="13"/>
        <v>4576600000</v>
      </c>
      <c r="L225" s="5">
        <f t="shared" si="14"/>
        <v>3955700000</v>
      </c>
      <c r="M225" t="s">
        <v>569</v>
      </c>
      <c r="N225" t="s">
        <v>625</v>
      </c>
      <c r="O225" s="50">
        <f t="shared" si="12"/>
        <v>0.87931940679974852</v>
      </c>
      <c r="P225" s="50">
        <f t="shared" si="15"/>
        <v>0.40766543340925254</v>
      </c>
    </row>
    <row r="226" spans="1:16">
      <c r="A226">
        <v>224</v>
      </c>
      <c r="B226" t="s">
        <v>134</v>
      </c>
      <c r="C226" t="s">
        <v>531</v>
      </c>
      <c r="D226" s="1">
        <v>42369</v>
      </c>
      <c r="E226" s="5">
        <v>10763800000</v>
      </c>
      <c r="F226" s="5">
        <v>1240400000</v>
      </c>
      <c r="G226" s="5">
        <v>9523400000</v>
      </c>
      <c r="H226" s="5">
        <v>2143600000</v>
      </c>
      <c r="I226" s="5">
        <v>2012800000</v>
      </c>
      <c r="J226" s="5">
        <v>382600000</v>
      </c>
      <c r="K226" s="5">
        <f t="shared" si="13"/>
        <v>4539000000</v>
      </c>
      <c r="L226" s="5">
        <f t="shared" si="14"/>
        <v>4984400000</v>
      </c>
      <c r="M226" t="s">
        <v>569</v>
      </c>
      <c r="N226" t="s">
        <v>625</v>
      </c>
      <c r="O226" s="50">
        <f t="shared" si="12"/>
        <v>0.88476188706590608</v>
      </c>
      <c r="P226" s="50">
        <f t="shared" si="15"/>
        <v>0.46307066277708614</v>
      </c>
    </row>
    <row r="227" spans="1:16">
      <c r="A227">
        <v>225</v>
      </c>
      <c r="B227" t="s">
        <v>134</v>
      </c>
      <c r="C227" t="s">
        <v>532</v>
      </c>
      <c r="D227" s="1">
        <v>42735</v>
      </c>
      <c r="E227" s="5">
        <v>11448800000</v>
      </c>
      <c r="F227" s="5">
        <v>1478700000</v>
      </c>
      <c r="G227" s="5">
        <v>9970100000</v>
      </c>
      <c r="H227" s="5">
        <v>1972900000</v>
      </c>
      <c r="I227" s="5">
        <v>1973300000</v>
      </c>
      <c r="J227" s="5">
        <v>385600000</v>
      </c>
      <c r="K227" s="5">
        <f t="shared" si="13"/>
        <v>4331800000</v>
      </c>
      <c r="L227" s="5">
        <f t="shared" si="14"/>
        <v>5638300000</v>
      </c>
      <c r="M227" t="s">
        <v>569</v>
      </c>
      <c r="N227" t="s">
        <v>625</v>
      </c>
      <c r="O227" s="50">
        <f t="shared" si="12"/>
        <v>0.87084235902452656</v>
      </c>
      <c r="P227" s="50">
        <f t="shared" si="15"/>
        <v>0.49247956117671721</v>
      </c>
    </row>
    <row r="228" spans="1:16">
      <c r="A228">
        <v>226</v>
      </c>
      <c r="B228" t="s">
        <v>135</v>
      </c>
      <c r="C228" t="s">
        <v>527</v>
      </c>
      <c r="D228" s="1">
        <v>41274</v>
      </c>
      <c r="E228" s="5">
        <v>14528000000</v>
      </c>
      <c r="F228" s="5">
        <v>0</v>
      </c>
      <c r="G228" s="5">
        <v>14528000000</v>
      </c>
      <c r="H228" s="5">
        <v>10390000000</v>
      </c>
      <c r="I228" s="5">
        <v>0</v>
      </c>
      <c r="J228" s="5">
        <v>304000000</v>
      </c>
      <c r="K228" s="5">
        <f t="shared" si="13"/>
        <v>10694000000</v>
      </c>
      <c r="L228" s="5">
        <f t="shared" si="14"/>
        <v>3834000000</v>
      </c>
      <c r="M228" t="s">
        <v>602</v>
      </c>
      <c r="N228" t="s">
        <v>738</v>
      </c>
      <c r="O228" s="50">
        <f t="shared" si="12"/>
        <v>1</v>
      </c>
      <c r="P228" s="50">
        <f t="shared" si="15"/>
        <v>0.26390418502202645</v>
      </c>
    </row>
    <row r="229" spans="1:16">
      <c r="A229">
        <v>227</v>
      </c>
      <c r="B229" t="s">
        <v>135</v>
      </c>
      <c r="C229" t="s">
        <v>529</v>
      </c>
      <c r="D229" s="1">
        <v>41639</v>
      </c>
      <c r="E229" s="5">
        <v>14942000000</v>
      </c>
      <c r="F229" s="5">
        <v>0</v>
      </c>
      <c r="G229" s="5">
        <v>14942000000</v>
      </c>
      <c r="H229" s="5">
        <v>10894000000</v>
      </c>
      <c r="I229" s="5">
        <v>0</v>
      </c>
      <c r="J229" s="5">
        <v>307000000</v>
      </c>
      <c r="K229" s="5">
        <f t="shared" si="13"/>
        <v>11201000000</v>
      </c>
      <c r="L229" s="5">
        <f t="shared" si="14"/>
        <v>3741000000</v>
      </c>
      <c r="M229" t="s">
        <v>602</v>
      </c>
      <c r="N229" t="s">
        <v>738</v>
      </c>
      <c r="O229" s="50">
        <f t="shared" si="12"/>
        <v>1</v>
      </c>
      <c r="P229" s="50">
        <f t="shared" si="15"/>
        <v>0.25036808994779813</v>
      </c>
    </row>
    <row r="230" spans="1:16">
      <c r="A230">
        <v>228</v>
      </c>
      <c r="B230" t="s">
        <v>135</v>
      </c>
      <c r="C230" t="s">
        <v>531</v>
      </c>
      <c r="D230" s="1">
        <v>42004</v>
      </c>
      <c r="E230" s="5">
        <v>15649000000</v>
      </c>
      <c r="F230" s="5">
        <v>0</v>
      </c>
      <c r="G230" s="5">
        <v>15649000000</v>
      </c>
      <c r="H230" s="5">
        <v>10749000000</v>
      </c>
      <c r="I230" s="5">
        <v>0</v>
      </c>
      <c r="J230" s="5">
        <v>250000000</v>
      </c>
      <c r="K230" s="5">
        <f t="shared" si="13"/>
        <v>10999000000</v>
      </c>
      <c r="L230" s="5">
        <f t="shared" si="14"/>
        <v>4650000000</v>
      </c>
      <c r="M230" t="s">
        <v>602</v>
      </c>
      <c r="N230" t="s">
        <v>738</v>
      </c>
      <c r="O230" s="50">
        <f t="shared" si="12"/>
        <v>1</v>
      </c>
      <c r="P230" s="50">
        <f t="shared" si="15"/>
        <v>0.29714358744967728</v>
      </c>
    </row>
    <row r="231" spans="1:16">
      <c r="A231">
        <v>229</v>
      </c>
      <c r="B231" t="s">
        <v>135</v>
      </c>
      <c r="C231" t="s">
        <v>532</v>
      </c>
      <c r="D231" s="1">
        <v>42369</v>
      </c>
      <c r="E231" s="5">
        <v>14951000000</v>
      </c>
      <c r="F231" s="5">
        <v>0</v>
      </c>
      <c r="G231" s="5">
        <v>14951000000</v>
      </c>
      <c r="H231" s="5">
        <v>10453000000</v>
      </c>
      <c r="I231" s="5">
        <v>0</v>
      </c>
      <c r="J231" s="5">
        <v>421000000</v>
      </c>
      <c r="K231" s="5">
        <f t="shared" si="13"/>
        <v>10874000000</v>
      </c>
      <c r="L231" s="5">
        <f t="shared" si="14"/>
        <v>4077000000</v>
      </c>
      <c r="M231" t="s">
        <v>602</v>
      </c>
      <c r="N231" t="s">
        <v>738</v>
      </c>
      <c r="O231" s="50">
        <f t="shared" si="12"/>
        <v>1</v>
      </c>
      <c r="P231" s="50">
        <f t="shared" si="15"/>
        <v>0.27269078991371815</v>
      </c>
    </row>
    <row r="232" spans="1:16">
      <c r="A232">
        <v>230</v>
      </c>
      <c r="B232" t="s">
        <v>136</v>
      </c>
      <c r="C232" t="s">
        <v>527</v>
      </c>
      <c r="D232" s="1">
        <v>41274</v>
      </c>
      <c r="E232" s="5">
        <v>8735700000</v>
      </c>
      <c r="F232" s="5">
        <v>7174000000</v>
      </c>
      <c r="G232" s="5">
        <v>1561700000</v>
      </c>
      <c r="H232" s="5">
        <v>488300000</v>
      </c>
      <c r="I232" s="5">
        <v>0</v>
      </c>
      <c r="J232" s="5">
        <v>282900000</v>
      </c>
      <c r="K232" s="5">
        <f t="shared" si="13"/>
        <v>771200000</v>
      </c>
      <c r="L232" s="5">
        <f t="shared" si="14"/>
        <v>790500000</v>
      </c>
      <c r="M232" t="s">
        <v>612</v>
      </c>
      <c r="N232" t="s">
        <v>735</v>
      </c>
      <c r="O232" s="50">
        <f t="shared" si="12"/>
        <v>0.17877216479503644</v>
      </c>
      <c r="P232" s="50">
        <f t="shared" si="15"/>
        <v>9.0490744874480583E-2</v>
      </c>
    </row>
    <row r="233" spans="1:16">
      <c r="A233">
        <v>231</v>
      </c>
      <c r="B233" t="s">
        <v>136</v>
      </c>
      <c r="C233" t="s">
        <v>529</v>
      </c>
      <c r="D233" s="1">
        <v>41639</v>
      </c>
      <c r="E233" s="5">
        <v>8468100000</v>
      </c>
      <c r="F233" s="5">
        <v>6875400000</v>
      </c>
      <c r="G233" s="5">
        <v>1592700000</v>
      </c>
      <c r="H233" s="5">
        <v>497400000</v>
      </c>
      <c r="I233" s="5">
        <v>0</v>
      </c>
      <c r="J233" s="5">
        <v>299900000</v>
      </c>
      <c r="K233" s="5">
        <f t="shared" si="13"/>
        <v>797300000</v>
      </c>
      <c r="L233" s="5">
        <f t="shared" si="14"/>
        <v>795400000</v>
      </c>
      <c r="M233" t="s">
        <v>612</v>
      </c>
      <c r="N233" t="s">
        <v>735</v>
      </c>
      <c r="O233" s="50">
        <f t="shared" si="12"/>
        <v>0.1880823325185107</v>
      </c>
      <c r="P233" s="50">
        <f t="shared" si="15"/>
        <v>9.3928980526918671E-2</v>
      </c>
    </row>
    <row r="234" spans="1:16">
      <c r="A234">
        <v>232</v>
      </c>
      <c r="B234" t="s">
        <v>136</v>
      </c>
      <c r="C234" t="s">
        <v>531</v>
      </c>
      <c r="D234" s="1">
        <v>42004</v>
      </c>
      <c r="E234" s="5">
        <v>8570000000</v>
      </c>
      <c r="F234" s="5">
        <v>6903500000</v>
      </c>
      <c r="G234" s="5">
        <v>1666500000</v>
      </c>
      <c r="H234" s="5">
        <v>547000000</v>
      </c>
      <c r="I234" s="5">
        <v>0</v>
      </c>
      <c r="J234" s="5">
        <v>280900000</v>
      </c>
      <c r="K234" s="5">
        <f t="shared" si="13"/>
        <v>827900000</v>
      </c>
      <c r="L234" s="5">
        <f t="shared" si="14"/>
        <v>838600000</v>
      </c>
      <c r="M234" t="s">
        <v>612</v>
      </c>
      <c r="N234" t="s">
        <v>735</v>
      </c>
      <c r="O234" s="50">
        <f t="shared" si="12"/>
        <v>0.19445740956826141</v>
      </c>
      <c r="P234" s="50">
        <f t="shared" si="15"/>
        <v>9.7852975495915984E-2</v>
      </c>
    </row>
    <row r="235" spans="1:16">
      <c r="A235">
        <v>233</v>
      </c>
      <c r="B235" t="s">
        <v>136</v>
      </c>
      <c r="C235" t="s">
        <v>532</v>
      </c>
      <c r="D235" s="1">
        <v>42369</v>
      </c>
      <c r="E235" s="5">
        <v>7997000000</v>
      </c>
      <c r="F235" s="5">
        <v>6460300000</v>
      </c>
      <c r="G235" s="5">
        <v>1536700000</v>
      </c>
      <c r="H235" s="5">
        <v>646000000</v>
      </c>
      <c r="I235" s="5">
        <v>0</v>
      </c>
      <c r="J235" s="5">
        <v>285500000</v>
      </c>
      <c r="K235" s="5">
        <f t="shared" si="13"/>
        <v>931500000</v>
      </c>
      <c r="L235" s="5">
        <f t="shared" si="14"/>
        <v>605200000</v>
      </c>
      <c r="M235" t="s">
        <v>612</v>
      </c>
      <c r="N235" t="s">
        <v>735</v>
      </c>
      <c r="O235" s="50">
        <f t="shared" si="12"/>
        <v>0.19215955983493815</v>
      </c>
      <c r="P235" s="50">
        <f t="shared" si="15"/>
        <v>7.5678379392272108E-2</v>
      </c>
    </row>
    <row r="236" spans="1:16">
      <c r="A236">
        <v>234</v>
      </c>
      <c r="B236" t="s">
        <v>137</v>
      </c>
      <c r="C236" t="s">
        <v>527</v>
      </c>
      <c r="D236" s="1">
        <v>41274</v>
      </c>
      <c r="E236" s="5">
        <v>17621000000</v>
      </c>
      <c r="F236" s="5">
        <v>4610000000</v>
      </c>
      <c r="G236" s="5">
        <v>13011000000</v>
      </c>
      <c r="H236" s="5">
        <v>5017000000</v>
      </c>
      <c r="I236" s="5">
        <v>3904000000</v>
      </c>
      <c r="J236" s="5">
        <v>0</v>
      </c>
      <c r="K236" s="5">
        <f t="shared" si="13"/>
        <v>8921000000</v>
      </c>
      <c r="L236" s="5">
        <f t="shared" si="14"/>
        <v>4090000000</v>
      </c>
      <c r="M236" t="s">
        <v>569</v>
      </c>
      <c r="N236" t="s">
        <v>672</v>
      </c>
      <c r="O236" s="50">
        <f t="shared" si="12"/>
        <v>0.73838034163781852</v>
      </c>
      <c r="P236" s="50">
        <f t="shared" si="15"/>
        <v>0.23210941490267295</v>
      </c>
    </row>
    <row r="237" spans="1:16">
      <c r="A237">
        <v>235</v>
      </c>
      <c r="B237" t="s">
        <v>137</v>
      </c>
      <c r="C237" t="s">
        <v>529</v>
      </c>
      <c r="D237" s="1">
        <v>41639</v>
      </c>
      <c r="E237" s="5">
        <v>16385000000</v>
      </c>
      <c r="F237" s="5">
        <v>4619000000</v>
      </c>
      <c r="G237" s="5">
        <v>11766000000</v>
      </c>
      <c r="H237" s="5">
        <v>4939000000</v>
      </c>
      <c r="I237" s="5">
        <v>3731000000</v>
      </c>
      <c r="J237" s="5">
        <v>0</v>
      </c>
      <c r="K237" s="5">
        <f t="shared" si="13"/>
        <v>8670000000</v>
      </c>
      <c r="L237" s="5">
        <f t="shared" si="14"/>
        <v>3096000000</v>
      </c>
      <c r="M237" t="s">
        <v>569</v>
      </c>
      <c r="N237" t="s">
        <v>672</v>
      </c>
      <c r="O237" s="50">
        <f t="shared" si="12"/>
        <v>0.71809581934696376</v>
      </c>
      <c r="P237" s="50">
        <f t="shared" si="15"/>
        <v>0.1889533109551419</v>
      </c>
    </row>
    <row r="238" spans="1:16">
      <c r="A238">
        <v>236</v>
      </c>
      <c r="B238" t="s">
        <v>137</v>
      </c>
      <c r="C238" t="s">
        <v>531</v>
      </c>
      <c r="D238" s="1">
        <v>42004</v>
      </c>
      <c r="E238" s="5">
        <v>15879000000</v>
      </c>
      <c r="F238" s="5">
        <v>3932000000</v>
      </c>
      <c r="G238" s="5">
        <v>11947000000</v>
      </c>
      <c r="H238" s="5">
        <v>4822000000</v>
      </c>
      <c r="I238" s="5">
        <v>4534000000</v>
      </c>
      <c r="J238" s="5">
        <v>0</v>
      </c>
      <c r="K238" s="5">
        <f t="shared" si="13"/>
        <v>9356000000</v>
      </c>
      <c r="L238" s="5">
        <f t="shared" si="14"/>
        <v>2591000000</v>
      </c>
      <c r="M238" t="s">
        <v>569</v>
      </c>
      <c r="N238" t="s">
        <v>672</v>
      </c>
      <c r="O238" s="50">
        <f t="shared" si="12"/>
        <v>0.75237735373764092</v>
      </c>
      <c r="P238" s="50">
        <f t="shared" si="15"/>
        <v>0.16317148435039991</v>
      </c>
    </row>
    <row r="239" spans="1:16">
      <c r="A239">
        <v>237</v>
      </c>
      <c r="B239" t="s">
        <v>137</v>
      </c>
      <c r="C239" t="s">
        <v>532</v>
      </c>
      <c r="D239" s="1">
        <v>42369</v>
      </c>
      <c r="E239" s="5">
        <v>16560000000</v>
      </c>
      <c r="F239" s="5">
        <v>3909000000</v>
      </c>
      <c r="G239" s="5">
        <v>12651000000</v>
      </c>
      <c r="H239" s="5">
        <v>4841000000</v>
      </c>
      <c r="I239" s="5">
        <v>5920000000</v>
      </c>
      <c r="J239" s="5">
        <v>0</v>
      </c>
      <c r="K239" s="5">
        <f t="shared" si="13"/>
        <v>10761000000</v>
      </c>
      <c r="L239" s="5">
        <f t="shared" si="14"/>
        <v>1890000000</v>
      </c>
      <c r="M239" t="s">
        <v>569</v>
      </c>
      <c r="N239" t="s">
        <v>672</v>
      </c>
      <c r="O239" s="50">
        <f t="shared" si="12"/>
        <v>0.76394927536231882</v>
      </c>
      <c r="P239" s="50">
        <f t="shared" si="15"/>
        <v>0.11413043478260869</v>
      </c>
    </row>
    <row r="240" spans="1:16">
      <c r="A240">
        <v>238</v>
      </c>
      <c r="B240" t="s">
        <v>138</v>
      </c>
      <c r="C240" t="s">
        <v>527</v>
      </c>
      <c r="D240" s="1">
        <v>41274</v>
      </c>
      <c r="E240" s="5">
        <v>7249000000</v>
      </c>
      <c r="F240" s="5">
        <v>2349000000</v>
      </c>
      <c r="G240" s="5">
        <v>4900000000</v>
      </c>
      <c r="H240" s="5">
        <v>2529000000</v>
      </c>
      <c r="I240" s="5">
        <v>886000000</v>
      </c>
      <c r="J240" s="5">
        <v>395000000</v>
      </c>
      <c r="K240" s="5">
        <f t="shared" si="13"/>
        <v>3810000000</v>
      </c>
      <c r="L240" s="5">
        <f t="shared" si="14"/>
        <v>1090000000</v>
      </c>
      <c r="M240" t="s">
        <v>569</v>
      </c>
      <c r="N240" t="s">
        <v>570</v>
      </c>
      <c r="O240" s="50">
        <f t="shared" si="12"/>
        <v>0.67595530417988692</v>
      </c>
      <c r="P240" s="50">
        <f t="shared" si="15"/>
        <v>0.15036556766450546</v>
      </c>
    </row>
    <row r="241" spans="1:16">
      <c r="A241">
        <v>239</v>
      </c>
      <c r="B241" t="s">
        <v>138</v>
      </c>
      <c r="C241" t="s">
        <v>529</v>
      </c>
      <c r="D241" s="1">
        <v>41639</v>
      </c>
      <c r="E241" s="5">
        <v>7143000000</v>
      </c>
      <c r="F241" s="5">
        <v>2174000000</v>
      </c>
      <c r="G241" s="5">
        <v>4969000000</v>
      </c>
      <c r="H241" s="5">
        <v>2678000000</v>
      </c>
      <c r="I241" s="5">
        <v>861000000</v>
      </c>
      <c r="J241" s="5">
        <v>410000000</v>
      </c>
      <c r="K241" s="5">
        <f t="shared" si="13"/>
        <v>3949000000</v>
      </c>
      <c r="L241" s="5">
        <f t="shared" si="14"/>
        <v>1020000000</v>
      </c>
      <c r="M241" t="s">
        <v>569</v>
      </c>
      <c r="N241" t="s">
        <v>570</v>
      </c>
      <c r="O241" s="50">
        <f t="shared" si="12"/>
        <v>0.69564608707825837</v>
      </c>
      <c r="P241" s="50">
        <f t="shared" si="15"/>
        <v>0.14279714405711885</v>
      </c>
    </row>
    <row r="242" spans="1:16">
      <c r="A242">
        <v>240</v>
      </c>
      <c r="B242" t="s">
        <v>138</v>
      </c>
      <c r="C242" t="s">
        <v>531</v>
      </c>
      <c r="D242" s="1">
        <v>42004</v>
      </c>
      <c r="E242" s="5">
        <v>7380000000</v>
      </c>
      <c r="F242" s="5">
        <v>2210000000</v>
      </c>
      <c r="G242" s="5">
        <v>5170000000</v>
      </c>
      <c r="H242" s="5">
        <v>2817000000</v>
      </c>
      <c r="I242" s="5">
        <v>817000000</v>
      </c>
      <c r="J242" s="5">
        <v>438000000</v>
      </c>
      <c r="K242" s="5">
        <f t="shared" si="13"/>
        <v>4072000000</v>
      </c>
      <c r="L242" s="5">
        <f t="shared" si="14"/>
        <v>1098000000</v>
      </c>
      <c r="M242" t="s">
        <v>569</v>
      </c>
      <c r="N242" t="s">
        <v>570</v>
      </c>
      <c r="O242" s="50">
        <f t="shared" si="12"/>
        <v>0.70054200542005418</v>
      </c>
      <c r="P242" s="50">
        <f t="shared" si="15"/>
        <v>0.14878048780487804</v>
      </c>
    </row>
    <row r="243" spans="1:16">
      <c r="A243">
        <v>241</v>
      </c>
      <c r="B243" t="s">
        <v>138</v>
      </c>
      <c r="C243" t="s">
        <v>532</v>
      </c>
      <c r="D243" s="1">
        <v>42369</v>
      </c>
      <c r="E243" s="5">
        <v>7477000000</v>
      </c>
      <c r="F243" s="5">
        <v>2173000000</v>
      </c>
      <c r="G243" s="5">
        <v>5304000000</v>
      </c>
      <c r="H243" s="5">
        <v>2996000000</v>
      </c>
      <c r="I243" s="5">
        <v>876000000</v>
      </c>
      <c r="J243" s="5">
        <v>495000000</v>
      </c>
      <c r="K243" s="5">
        <f t="shared" si="13"/>
        <v>4367000000</v>
      </c>
      <c r="L243" s="5">
        <f t="shared" si="14"/>
        <v>937000000</v>
      </c>
      <c r="M243" t="s">
        <v>569</v>
      </c>
      <c r="N243" t="s">
        <v>570</v>
      </c>
      <c r="O243" s="50">
        <f t="shared" si="12"/>
        <v>0.709375417948375</v>
      </c>
      <c r="P243" s="50">
        <f t="shared" si="15"/>
        <v>0.1253176407650127</v>
      </c>
    </row>
    <row r="244" spans="1:16">
      <c r="A244">
        <v>242</v>
      </c>
      <c r="B244" t="s">
        <v>139</v>
      </c>
      <c r="C244" t="s">
        <v>527</v>
      </c>
      <c r="D244" s="1">
        <v>41639</v>
      </c>
      <c r="E244" s="5">
        <v>7436600000</v>
      </c>
      <c r="F244" s="5">
        <v>5879100000</v>
      </c>
      <c r="G244" s="5">
        <v>1557500000</v>
      </c>
      <c r="H244" s="5">
        <v>702300000</v>
      </c>
      <c r="I244" s="5">
        <v>0</v>
      </c>
      <c r="J244" s="5">
        <v>0</v>
      </c>
      <c r="K244" s="5">
        <f t="shared" si="13"/>
        <v>702300000</v>
      </c>
      <c r="L244" s="5">
        <f t="shared" si="14"/>
        <v>855200000</v>
      </c>
      <c r="M244" t="s">
        <v>589</v>
      </c>
      <c r="N244" t="s">
        <v>766</v>
      </c>
      <c r="O244" s="50">
        <f t="shared" si="12"/>
        <v>0.20943710835596907</v>
      </c>
      <c r="P244" s="50">
        <f t="shared" si="15"/>
        <v>0.11499878976951833</v>
      </c>
    </row>
    <row r="245" spans="1:16">
      <c r="A245">
        <v>243</v>
      </c>
      <c r="B245" t="s">
        <v>139</v>
      </c>
      <c r="C245" t="s">
        <v>529</v>
      </c>
      <c r="D245" s="1">
        <v>42004</v>
      </c>
      <c r="E245" s="5">
        <v>8305100000</v>
      </c>
      <c r="F245" s="5">
        <v>6548700000</v>
      </c>
      <c r="G245" s="5">
        <v>1756400000</v>
      </c>
      <c r="H245" s="5">
        <v>792700000</v>
      </c>
      <c r="I245" s="5">
        <v>0</v>
      </c>
      <c r="J245" s="5">
        <v>0</v>
      </c>
      <c r="K245" s="5">
        <f t="shared" si="13"/>
        <v>792700000</v>
      </c>
      <c r="L245" s="5">
        <f t="shared" si="14"/>
        <v>963700000</v>
      </c>
      <c r="M245" t="s">
        <v>589</v>
      </c>
      <c r="N245" t="s">
        <v>766</v>
      </c>
      <c r="O245" s="50">
        <f t="shared" si="12"/>
        <v>0.21148450951824782</v>
      </c>
      <c r="P245" s="50">
        <f t="shared" si="15"/>
        <v>0.11603713380934606</v>
      </c>
    </row>
    <row r="246" spans="1:16">
      <c r="A246">
        <v>244</v>
      </c>
      <c r="B246" t="s">
        <v>139</v>
      </c>
      <c r="C246" t="s">
        <v>531</v>
      </c>
      <c r="D246" s="1">
        <v>42369</v>
      </c>
      <c r="E246" s="5">
        <v>8023200000</v>
      </c>
      <c r="F246" s="5">
        <v>6320100000</v>
      </c>
      <c r="G246" s="5">
        <v>1703100000</v>
      </c>
      <c r="H246" s="5">
        <v>763400000</v>
      </c>
      <c r="I246" s="5">
        <v>0</v>
      </c>
      <c r="J246" s="5">
        <v>0</v>
      </c>
      <c r="K246" s="5">
        <f t="shared" si="13"/>
        <v>763400000</v>
      </c>
      <c r="L246" s="5">
        <f t="shared" si="14"/>
        <v>939700000</v>
      </c>
      <c r="M246" t="s">
        <v>589</v>
      </c>
      <c r="N246" t="s">
        <v>766</v>
      </c>
      <c r="O246" s="50">
        <f t="shared" si="12"/>
        <v>0.21227191145677538</v>
      </c>
      <c r="P246" s="50">
        <f t="shared" si="15"/>
        <v>0.11712284375311596</v>
      </c>
    </row>
    <row r="247" spans="1:16">
      <c r="A247">
        <v>245</v>
      </c>
      <c r="B247" t="s">
        <v>139</v>
      </c>
      <c r="C247" t="s">
        <v>532</v>
      </c>
      <c r="D247" s="1">
        <v>42735</v>
      </c>
      <c r="E247" s="5">
        <v>9071000000</v>
      </c>
      <c r="F247" s="5">
        <v>7137900000</v>
      </c>
      <c r="G247" s="5">
        <v>1933100000</v>
      </c>
      <c r="H247" s="5">
        <v>1707200000</v>
      </c>
      <c r="I247" s="5">
        <v>0</v>
      </c>
      <c r="J247" s="5">
        <v>0</v>
      </c>
      <c r="K247" s="5">
        <f t="shared" si="13"/>
        <v>1707200000</v>
      </c>
      <c r="L247" s="5">
        <f t="shared" si="14"/>
        <v>225900000</v>
      </c>
      <c r="M247" t="s">
        <v>589</v>
      </c>
      <c r="N247" t="s">
        <v>766</v>
      </c>
      <c r="O247" s="50">
        <f t="shared" si="12"/>
        <v>0.21310770587586814</v>
      </c>
      <c r="P247" s="50">
        <f t="shared" si="15"/>
        <v>2.4903538749862199E-2</v>
      </c>
    </row>
    <row r="248" spans="1:16">
      <c r="A248">
        <v>246</v>
      </c>
      <c r="B248" t="s">
        <v>140</v>
      </c>
      <c r="C248" t="s">
        <v>527</v>
      </c>
      <c r="D248" s="1">
        <v>41274</v>
      </c>
      <c r="E248" s="5">
        <v>1847186000</v>
      </c>
      <c r="F248" s="5">
        <v>667208000</v>
      </c>
      <c r="G248" s="5">
        <v>1179978000</v>
      </c>
      <c r="H248" s="5">
        <v>93782000</v>
      </c>
      <c r="I248" s="5">
        <v>0</v>
      </c>
      <c r="J248" s="5">
        <v>445875000</v>
      </c>
      <c r="K248" s="5">
        <f t="shared" si="13"/>
        <v>539657000</v>
      </c>
      <c r="L248" s="5">
        <f t="shared" si="14"/>
        <v>640321000</v>
      </c>
      <c r="M248" t="s">
        <v>663</v>
      </c>
      <c r="N248" t="s">
        <v>696</v>
      </c>
      <c r="O248" s="50">
        <f t="shared" si="12"/>
        <v>0.6387976089034888</v>
      </c>
      <c r="P248" s="50">
        <f t="shared" si="15"/>
        <v>0.34664673725331396</v>
      </c>
    </row>
    <row r="249" spans="1:16">
      <c r="A249">
        <v>247</v>
      </c>
      <c r="B249" t="s">
        <v>140</v>
      </c>
      <c r="C249" t="s">
        <v>529</v>
      </c>
      <c r="D249" s="1">
        <v>41639</v>
      </c>
      <c r="E249" s="5">
        <v>2135539000</v>
      </c>
      <c r="F249" s="5">
        <v>771403000</v>
      </c>
      <c r="G249" s="5">
        <v>1364136000</v>
      </c>
      <c r="H249" s="5">
        <v>117073000</v>
      </c>
      <c r="I249" s="5">
        <v>0</v>
      </c>
      <c r="J249" s="5">
        <v>560637000</v>
      </c>
      <c r="K249" s="5">
        <f t="shared" si="13"/>
        <v>677710000</v>
      </c>
      <c r="L249" s="5">
        <f t="shared" si="14"/>
        <v>686426000</v>
      </c>
      <c r="M249" t="s">
        <v>663</v>
      </c>
      <c r="N249" t="s">
        <v>696</v>
      </c>
      <c r="O249" s="50">
        <f t="shared" si="12"/>
        <v>0.63877831310971134</v>
      </c>
      <c r="P249" s="50">
        <f t="shared" si="15"/>
        <v>0.3214298591596782</v>
      </c>
    </row>
    <row r="250" spans="1:16">
      <c r="A250">
        <v>248</v>
      </c>
      <c r="B250" t="s">
        <v>140</v>
      </c>
      <c r="C250" t="s">
        <v>531</v>
      </c>
      <c r="D250" s="1">
        <v>42004</v>
      </c>
      <c r="E250" s="5">
        <v>2396998000</v>
      </c>
      <c r="F250" s="5">
        <v>864526000</v>
      </c>
      <c r="G250" s="5">
        <v>1532472000</v>
      </c>
      <c r="H250" s="5">
        <v>102077000</v>
      </c>
      <c r="I250" s="5">
        <v>0</v>
      </c>
      <c r="J250" s="5">
        <v>628573000</v>
      </c>
      <c r="K250" s="5">
        <f t="shared" si="13"/>
        <v>730650000</v>
      </c>
      <c r="L250" s="5">
        <f t="shared" si="14"/>
        <v>801822000</v>
      </c>
      <c r="M250" t="s">
        <v>663</v>
      </c>
      <c r="N250" t="s">
        <v>696</v>
      </c>
      <c r="O250" s="50">
        <f t="shared" si="12"/>
        <v>0.63932969489336244</v>
      </c>
      <c r="P250" s="50">
        <f t="shared" si="15"/>
        <v>0.33451091740585515</v>
      </c>
    </row>
    <row r="251" spans="1:16">
      <c r="A251">
        <v>249</v>
      </c>
      <c r="B251" t="s">
        <v>140</v>
      </c>
      <c r="C251" t="s">
        <v>532</v>
      </c>
      <c r="D251" s="1">
        <v>42369</v>
      </c>
      <c r="E251" s="5">
        <v>2490821000</v>
      </c>
      <c r="F251" s="5">
        <v>904336000</v>
      </c>
      <c r="G251" s="5">
        <v>1586485000</v>
      </c>
      <c r="H251" s="5">
        <v>97578000</v>
      </c>
      <c r="I251" s="5">
        <v>0</v>
      </c>
      <c r="J251" s="5">
        <v>639542000</v>
      </c>
      <c r="K251" s="5">
        <f t="shared" si="13"/>
        <v>737120000</v>
      </c>
      <c r="L251" s="5">
        <f t="shared" si="14"/>
        <v>849365000</v>
      </c>
      <c r="M251" t="s">
        <v>663</v>
      </c>
      <c r="N251" t="s">
        <v>696</v>
      </c>
      <c r="O251" s="50">
        <f t="shared" si="12"/>
        <v>0.63693256159314537</v>
      </c>
      <c r="P251" s="50">
        <f t="shared" si="15"/>
        <v>0.34099800828722737</v>
      </c>
    </row>
    <row r="252" spans="1:16">
      <c r="A252">
        <v>250</v>
      </c>
      <c r="B252" t="s">
        <v>141</v>
      </c>
      <c r="C252" t="s">
        <v>527</v>
      </c>
      <c r="D252" s="1">
        <v>41274</v>
      </c>
      <c r="E252" s="5">
        <v>59581000000</v>
      </c>
      <c r="F252" s="5">
        <v>0</v>
      </c>
      <c r="G252" s="5">
        <v>59581000000</v>
      </c>
      <c r="H252" s="5">
        <v>50923000000</v>
      </c>
      <c r="I252" s="5">
        <v>0</v>
      </c>
      <c r="J252" s="5">
        <v>10442000000</v>
      </c>
      <c r="K252" s="5">
        <f t="shared" si="13"/>
        <v>61365000000</v>
      </c>
      <c r="L252" s="5">
        <f t="shared" si="14"/>
        <v>-1784000000</v>
      </c>
      <c r="M252" t="s">
        <v>602</v>
      </c>
      <c r="N252" t="s">
        <v>738</v>
      </c>
      <c r="O252" s="50">
        <f t="shared" si="12"/>
        <v>1</v>
      </c>
      <c r="P252" s="50">
        <f t="shared" si="15"/>
        <v>-2.9942431311995435E-2</v>
      </c>
    </row>
    <row r="253" spans="1:16">
      <c r="A253">
        <v>251</v>
      </c>
      <c r="B253" t="s">
        <v>141</v>
      </c>
      <c r="C253" t="s">
        <v>529</v>
      </c>
      <c r="D253" s="1">
        <v>41639</v>
      </c>
      <c r="E253" s="5">
        <v>67997000000</v>
      </c>
      <c r="F253" s="5">
        <v>0</v>
      </c>
      <c r="G253" s="5">
        <v>67997000000</v>
      </c>
      <c r="H253" s="5">
        <v>49238000000</v>
      </c>
      <c r="I253" s="5">
        <v>0</v>
      </c>
      <c r="J253" s="5">
        <v>7684000000</v>
      </c>
      <c r="K253" s="5">
        <f t="shared" si="13"/>
        <v>56922000000</v>
      </c>
      <c r="L253" s="5">
        <f t="shared" si="14"/>
        <v>11075000000</v>
      </c>
      <c r="M253" t="s">
        <v>602</v>
      </c>
      <c r="N253" t="s">
        <v>738</v>
      </c>
      <c r="O253" s="50">
        <f t="shared" si="12"/>
        <v>1</v>
      </c>
      <c r="P253" s="50">
        <f t="shared" si="15"/>
        <v>0.16287483271320793</v>
      </c>
    </row>
    <row r="254" spans="1:16">
      <c r="A254">
        <v>252</v>
      </c>
      <c r="B254" t="s">
        <v>141</v>
      </c>
      <c r="C254" t="s">
        <v>531</v>
      </c>
      <c r="D254" s="1">
        <v>42004</v>
      </c>
      <c r="E254" s="5">
        <v>69606000000</v>
      </c>
      <c r="F254" s="5">
        <v>0</v>
      </c>
      <c r="G254" s="5">
        <v>69606000000</v>
      </c>
      <c r="H254" s="5">
        <v>55852000000</v>
      </c>
      <c r="I254" s="5">
        <v>0</v>
      </c>
      <c r="J254" s="5">
        <v>6666000000</v>
      </c>
      <c r="K254" s="5">
        <f t="shared" si="13"/>
        <v>62518000000</v>
      </c>
      <c r="L254" s="5">
        <f t="shared" si="14"/>
        <v>7088000000</v>
      </c>
      <c r="M254" t="s">
        <v>602</v>
      </c>
      <c r="N254" t="s">
        <v>738</v>
      </c>
      <c r="O254" s="50">
        <f t="shared" si="12"/>
        <v>1</v>
      </c>
      <c r="P254" s="50">
        <f t="shared" si="15"/>
        <v>0.10183030198546103</v>
      </c>
    </row>
    <row r="255" spans="1:16">
      <c r="A255">
        <v>253</v>
      </c>
      <c r="B255" t="s">
        <v>141</v>
      </c>
      <c r="C255" t="s">
        <v>532</v>
      </c>
      <c r="D255" s="1">
        <v>42369</v>
      </c>
      <c r="E255" s="5">
        <v>68024000000</v>
      </c>
      <c r="F255" s="5">
        <v>0</v>
      </c>
      <c r="G255" s="5">
        <v>68024000000</v>
      </c>
      <c r="H255" s="5">
        <v>44346000000</v>
      </c>
      <c r="I255" s="5">
        <v>0</v>
      </c>
      <c r="J255" s="5">
        <v>7182000000</v>
      </c>
      <c r="K255" s="5">
        <f t="shared" si="13"/>
        <v>51528000000</v>
      </c>
      <c r="L255" s="5">
        <f t="shared" si="14"/>
        <v>16496000000</v>
      </c>
      <c r="M255" t="s">
        <v>602</v>
      </c>
      <c r="N255" t="s">
        <v>738</v>
      </c>
      <c r="O255" s="50">
        <f t="shared" si="12"/>
        <v>1</v>
      </c>
      <c r="P255" s="50">
        <f t="shared" si="15"/>
        <v>0.24250264612489711</v>
      </c>
    </row>
    <row r="256" spans="1:16">
      <c r="A256">
        <v>254</v>
      </c>
      <c r="B256" t="s">
        <v>142</v>
      </c>
      <c r="C256" t="s">
        <v>527</v>
      </c>
      <c r="D256" s="1">
        <v>41420</v>
      </c>
      <c r="E256" s="5">
        <v>13469300000</v>
      </c>
      <c r="F256" s="5">
        <v>10104400000</v>
      </c>
      <c r="G256" s="5">
        <v>3364900000</v>
      </c>
      <c r="H256" s="5">
        <v>2065900000</v>
      </c>
      <c r="I256" s="5">
        <v>0</v>
      </c>
      <c r="J256" s="5">
        <v>0</v>
      </c>
      <c r="K256" s="5">
        <f t="shared" si="13"/>
        <v>2065900000</v>
      </c>
      <c r="L256" s="5">
        <f t="shared" si="14"/>
        <v>1299000000</v>
      </c>
      <c r="M256" t="s">
        <v>646</v>
      </c>
      <c r="N256" t="s">
        <v>786</v>
      </c>
      <c r="O256" s="50">
        <f t="shared" si="12"/>
        <v>0.24981996094823045</v>
      </c>
      <c r="P256" s="50">
        <f t="shared" si="15"/>
        <v>9.6441537422137749E-2</v>
      </c>
    </row>
    <row r="257" spans="1:16">
      <c r="A257">
        <v>255</v>
      </c>
      <c r="B257" t="s">
        <v>142</v>
      </c>
      <c r="C257" t="s">
        <v>529</v>
      </c>
      <c r="D257" s="1">
        <v>41784</v>
      </c>
      <c r="E257" s="5">
        <v>11838200000</v>
      </c>
      <c r="F257" s="5">
        <v>8910800000</v>
      </c>
      <c r="G257" s="5">
        <v>2927400000</v>
      </c>
      <c r="H257" s="5">
        <v>1778900000</v>
      </c>
      <c r="I257" s="5">
        <v>0</v>
      </c>
      <c r="J257" s="5">
        <v>0</v>
      </c>
      <c r="K257" s="5">
        <f t="shared" si="13"/>
        <v>1778900000</v>
      </c>
      <c r="L257" s="5">
        <f t="shared" si="14"/>
        <v>1148500000</v>
      </c>
      <c r="M257" t="s">
        <v>646</v>
      </c>
      <c r="N257" t="s">
        <v>786</v>
      </c>
      <c r="O257" s="50">
        <f t="shared" si="12"/>
        <v>0.24728421550573565</v>
      </c>
      <c r="P257" s="50">
        <f t="shared" si="15"/>
        <v>9.7016438309878189E-2</v>
      </c>
    </row>
    <row r="258" spans="1:16">
      <c r="A258">
        <v>256</v>
      </c>
      <c r="B258" t="s">
        <v>142</v>
      </c>
      <c r="C258" t="s">
        <v>531</v>
      </c>
      <c r="D258" s="1">
        <v>42155</v>
      </c>
      <c r="E258" s="5">
        <v>11937000000</v>
      </c>
      <c r="F258" s="5">
        <v>9061400000</v>
      </c>
      <c r="G258" s="5">
        <v>2875600000</v>
      </c>
      <c r="H258" s="5">
        <v>1545300000</v>
      </c>
      <c r="I258" s="5">
        <v>0</v>
      </c>
      <c r="J258" s="5">
        <v>0</v>
      </c>
      <c r="K258" s="5">
        <f t="shared" si="13"/>
        <v>1545300000</v>
      </c>
      <c r="L258" s="5">
        <f t="shared" si="14"/>
        <v>1330300000</v>
      </c>
      <c r="M258" t="s">
        <v>646</v>
      </c>
      <c r="N258" t="s">
        <v>786</v>
      </c>
      <c r="O258" s="50">
        <f t="shared" ref="O258:O321" si="16">1-(F258/E258)</f>
        <v>0.24089804808578374</v>
      </c>
      <c r="P258" s="50">
        <f t="shared" si="15"/>
        <v>0.1114434112423557</v>
      </c>
    </row>
    <row r="259" spans="1:16">
      <c r="A259">
        <v>257</v>
      </c>
      <c r="B259" t="s">
        <v>142</v>
      </c>
      <c r="C259" t="s">
        <v>532</v>
      </c>
      <c r="D259" s="1">
        <v>42519</v>
      </c>
      <c r="E259" s="5">
        <v>11642900000</v>
      </c>
      <c r="F259" s="5">
        <v>8552100000</v>
      </c>
      <c r="G259" s="5">
        <v>3090800000</v>
      </c>
      <c r="H259" s="5">
        <v>2209400000</v>
      </c>
      <c r="I259" s="5">
        <v>0</v>
      </c>
      <c r="J259" s="5">
        <v>0</v>
      </c>
      <c r="K259" s="5">
        <f t="shared" ref="K259:K322" si="17">SUM(H259:J259)</f>
        <v>2209400000</v>
      </c>
      <c r="L259" s="5">
        <f t="shared" ref="L259:L322" si="18">G259-SUM(H259:J259)</f>
        <v>881400000</v>
      </c>
      <c r="M259" t="s">
        <v>646</v>
      </c>
      <c r="N259" t="s">
        <v>786</v>
      </c>
      <c r="O259" s="50">
        <f t="shared" si="16"/>
        <v>0.26546650748524847</v>
      </c>
      <c r="P259" s="50">
        <f t="shared" ref="P259:P322" si="19">$L259/$E259</f>
        <v>7.570278882409022E-2</v>
      </c>
    </row>
    <row r="260" spans="1:16">
      <c r="A260">
        <v>258</v>
      </c>
      <c r="B260" t="s">
        <v>143</v>
      </c>
      <c r="C260" t="s">
        <v>527</v>
      </c>
      <c r="D260" s="1">
        <v>41455</v>
      </c>
      <c r="E260" s="5">
        <v>101093000000</v>
      </c>
      <c r="F260" s="5">
        <v>96172000000</v>
      </c>
      <c r="G260" s="5">
        <v>4921000000</v>
      </c>
      <c r="H260" s="5">
        <v>2875000000</v>
      </c>
      <c r="I260" s="5">
        <v>0</v>
      </c>
      <c r="J260" s="5">
        <v>158000000</v>
      </c>
      <c r="K260" s="5">
        <f t="shared" si="17"/>
        <v>3033000000</v>
      </c>
      <c r="L260" s="5">
        <f t="shared" si="18"/>
        <v>1888000000</v>
      </c>
      <c r="M260" t="s">
        <v>569</v>
      </c>
      <c r="N260" t="s">
        <v>672</v>
      </c>
      <c r="O260" s="50">
        <f t="shared" si="16"/>
        <v>4.8677950006429715E-2</v>
      </c>
      <c r="P260" s="50">
        <f t="shared" si="19"/>
        <v>1.8675872711265865E-2</v>
      </c>
    </row>
    <row r="261" spans="1:16">
      <c r="A261">
        <v>259</v>
      </c>
      <c r="B261" t="s">
        <v>143</v>
      </c>
      <c r="C261" t="s">
        <v>529</v>
      </c>
      <c r="D261" s="1">
        <v>41820</v>
      </c>
      <c r="E261" s="5">
        <v>91084000000</v>
      </c>
      <c r="F261" s="5">
        <v>85923000000</v>
      </c>
      <c r="G261" s="5">
        <v>5161000000</v>
      </c>
      <c r="H261" s="5">
        <v>3028000000</v>
      </c>
      <c r="I261" s="5">
        <v>0</v>
      </c>
      <c r="J261" s="5">
        <v>223000000</v>
      </c>
      <c r="K261" s="5">
        <f t="shared" si="17"/>
        <v>3251000000</v>
      </c>
      <c r="L261" s="5">
        <f t="shared" si="18"/>
        <v>1910000000</v>
      </c>
      <c r="M261" t="s">
        <v>569</v>
      </c>
      <c r="N261" t="s">
        <v>672</v>
      </c>
      <c r="O261" s="50">
        <f t="shared" si="16"/>
        <v>5.6661982345966311E-2</v>
      </c>
      <c r="P261" s="50">
        <f t="shared" si="19"/>
        <v>2.0969654384963329E-2</v>
      </c>
    </row>
    <row r="262" spans="1:16">
      <c r="A262">
        <v>260</v>
      </c>
      <c r="B262" t="s">
        <v>143</v>
      </c>
      <c r="C262" t="s">
        <v>531</v>
      </c>
      <c r="D262" s="1">
        <v>42185</v>
      </c>
      <c r="E262" s="5">
        <v>102531000000</v>
      </c>
      <c r="F262" s="5">
        <v>96819000000</v>
      </c>
      <c r="G262" s="5">
        <v>5712000000</v>
      </c>
      <c r="H262" s="5">
        <v>3240000000</v>
      </c>
      <c r="I262" s="5">
        <v>0</v>
      </c>
      <c r="J262" s="5">
        <v>281000000</v>
      </c>
      <c r="K262" s="5">
        <f t="shared" si="17"/>
        <v>3521000000</v>
      </c>
      <c r="L262" s="5">
        <f t="shared" si="18"/>
        <v>2191000000</v>
      </c>
      <c r="M262" t="s">
        <v>569</v>
      </c>
      <c r="N262" t="s">
        <v>672</v>
      </c>
      <c r="O262" s="50">
        <f t="shared" si="16"/>
        <v>5.570998039617292E-2</v>
      </c>
      <c r="P262" s="50">
        <f t="shared" si="19"/>
        <v>2.1369146892159446E-2</v>
      </c>
    </row>
    <row r="263" spans="1:16">
      <c r="A263">
        <v>261</v>
      </c>
      <c r="B263" t="s">
        <v>143</v>
      </c>
      <c r="C263" t="s">
        <v>532</v>
      </c>
      <c r="D263" s="1">
        <v>42551</v>
      </c>
      <c r="E263" s="5">
        <v>121546000000</v>
      </c>
      <c r="F263" s="5">
        <v>115003000000</v>
      </c>
      <c r="G263" s="5">
        <v>6543000000</v>
      </c>
      <c r="H263" s="5">
        <v>3648000000</v>
      </c>
      <c r="I263" s="5">
        <v>0</v>
      </c>
      <c r="J263" s="5">
        <v>459000000</v>
      </c>
      <c r="K263" s="5">
        <f t="shared" si="17"/>
        <v>4107000000</v>
      </c>
      <c r="L263" s="5">
        <f t="shared" si="18"/>
        <v>2436000000</v>
      </c>
      <c r="M263" t="s">
        <v>569</v>
      </c>
      <c r="N263" t="s">
        <v>672</v>
      </c>
      <c r="O263" s="50">
        <f t="shared" si="16"/>
        <v>5.3831471212545057E-2</v>
      </c>
      <c r="P263" s="50">
        <f t="shared" si="19"/>
        <v>2.004179487601402E-2</v>
      </c>
    </row>
    <row r="264" spans="1:16">
      <c r="A264">
        <v>262</v>
      </c>
      <c r="B264" t="s">
        <v>144</v>
      </c>
      <c r="C264" t="s">
        <v>527</v>
      </c>
      <c r="D264" s="1">
        <v>41639</v>
      </c>
      <c r="E264" s="5">
        <v>55656000000</v>
      </c>
      <c r="F264" s="5">
        <v>41454000000</v>
      </c>
      <c r="G264" s="5">
        <v>14202000000</v>
      </c>
      <c r="H264" s="5">
        <v>6528000000</v>
      </c>
      <c r="I264" s="5">
        <v>2046000000</v>
      </c>
      <c r="J264" s="5">
        <v>0</v>
      </c>
      <c r="K264" s="5">
        <f t="shared" si="17"/>
        <v>8574000000</v>
      </c>
      <c r="L264" s="5">
        <f t="shared" si="18"/>
        <v>5628000000</v>
      </c>
      <c r="M264" t="s">
        <v>565</v>
      </c>
      <c r="N264" t="s">
        <v>797</v>
      </c>
      <c r="O264" s="50">
        <f t="shared" si="16"/>
        <v>0.25517464424320824</v>
      </c>
      <c r="P264" s="50">
        <f t="shared" si="19"/>
        <v>0.10112117291936179</v>
      </c>
    </row>
    <row r="265" spans="1:16">
      <c r="A265">
        <v>263</v>
      </c>
      <c r="B265" t="s">
        <v>144</v>
      </c>
      <c r="C265" t="s">
        <v>529</v>
      </c>
      <c r="D265" s="1">
        <v>42004</v>
      </c>
      <c r="E265" s="5">
        <v>55184000000</v>
      </c>
      <c r="F265" s="5">
        <v>41342000000</v>
      </c>
      <c r="G265" s="5">
        <v>13842000000</v>
      </c>
      <c r="H265" s="5">
        <v>8148000000</v>
      </c>
      <c r="I265" s="5">
        <v>2380000000</v>
      </c>
      <c r="J265" s="5">
        <v>0</v>
      </c>
      <c r="K265" s="5">
        <f t="shared" si="17"/>
        <v>10528000000</v>
      </c>
      <c r="L265" s="5">
        <f t="shared" si="18"/>
        <v>3314000000</v>
      </c>
      <c r="M265" t="s">
        <v>565</v>
      </c>
      <c r="N265" t="s">
        <v>797</v>
      </c>
      <c r="O265" s="50">
        <f t="shared" si="16"/>
        <v>0.25083357494926062</v>
      </c>
      <c r="P265" s="50">
        <f t="shared" si="19"/>
        <v>6.0053638735865465E-2</v>
      </c>
    </row>
    <row r="266" spans="1:16">
      <c r="A266">
        <v>264</v>
      </c>
      <c r="B266" t="s">
        <v>144</v>
      </c>
      <c r="C266" t="s">
        <v>531</v>
      </c>
      <c r="D266" s="1">
        <v>42369</v>
      </c>
      <c r="E266" s="5">
        <v>47011000000</v>
      </c>
      <c r="F266" s="5">
        <v>34133000000</v>
      </c>
      <c r="G266" s="5">
        <v>12878000000</v>
      </c>
      <c r="H266" s="5">
        <v>6974000000</v>
      </c>
      <c r="I266" s="5">
        <v>2119000000</v>
      </c>
      <c r="J266" s="5">
        <v>0</v>
      </c>
      <c r="K266" s="5">
        <f t="shared" si="17"/>
        <v>9093000000</v>
      </c>
      <c r="L266" s="5">
        <f t="shared" si="18"/>
        <v>3785000000</v>
      </c>
      <c r="M266" t="s">
        <v>565</v>
      </c>
      <c r="N266" t="s">
        <v>797</v>
      </c>
      <c r="O266" s="50">
        <f t="shared" si="16"/>
        <v>0.27393588734551488</v>
      </c>
      <c r="P266" s="50">
        <f t="shared" si="19"/>
        <v>8.0513071408819206E-2</v>
      </c>
    </row>
    <row r="267" spans="1:16">
      <c r="A267">
        <v>265</v>
      </c>
      <c r="B267" t="s">
        <v>144</v>
      </c>
      <c r="C267" t="s">
        <v>532</v>
      </c>
      <c r="D267" s="1">
        <v>42735</v>
      </c>
      <c r="E267" s="5">
        <v>38537000000</v>
      </c>
      <c r="F267" s="5">
        <v>28905000000</v>
      </c>
      <c r="G267" s="5">
        <v>9632000000</v>
      </c>
      <c r="H267" s="5">
        <v>6588000000</v>
      </c>
      <c r="I267" s="5">
        <v>1951000000</v>
      </c>
      <c r="J267" s="5">
        <v>0</v>
      </c>
      <c r="K267" s="5">
        <f t="shared" si="17"/>
        <v>8539000000</v>
      </c>
      <c r="L267" s="5">
        <f t="shared" si="18"/>
        <v>1093000000</v>
      </c>
      <c r="M267" t="s">
        <v>565</v>
      </c>
      <c r="N267" t="s">
        <v>797</v>
      </c>
      <c r="O267" s="50">
        <f t="shared" si="16"/>
        <v>0.2499416145522485</v>
      </c>
      <c r="P267" s="50">
        <f t="shared" si="19"/>
        <v>2.8362353063289825E-2</v>
      </c>
    </row>
    <row r="268" spans="1:16">
      <c r="A268">
        <v>266</v>
      </c>
      <c r="B268" t="s">
        <v>145</v>
      </c>
      <c r="C268" t="s">
        <v>527</v>
      </c>
      <c r="D268" s="1">
        <v>41274</v>
      </c>
      <c r="E268" s="5">
        <v>17936000000</v>
      </c>
      <c r="F268" s="5">
        <v>12620000000</v>
      </c>
      <c r="G268" s="5">
        <v>5316000000</v>
      </c>
      <c r="H268" s="5">
        <v>2096000000</v>
      </c>
      <c r="I268" s="5">
        <v>0</v>
      </c>
      <c r="J268" s="5">
        <v>-6000000</v>
      </c>
      <c r="K268" s="5">
        <f t="shared" si="17"/>
        <v>2090000000</v>
      </c>
      <c r="L268" s="5">
        <f t="shared" si="18"/>
        <v>3226000000</v>
      </c>
      <c r="M268" t="s">
        <v>602</v>
      </c>
      <c r="N268" t="s">
        <v>638</v>
      </c>
      <c r="O268" s="50">
        <f t="shared" si="16"/>
        <v>0.29638715432649421</v>
      </c>
      <c r="P268" s="50">
        <f t="shared" si="19"/>
        <v>0.17986173059768065</v>
      </c>
    </row>
    <row r="269" spans="1:16">
      <c r="A269">
        <v>267</v>
      </c>
      <c r="B269" t="s">
        <v>145</v>
      </c>
      <c r="C269" t="s">
        <v>529</v>
      </c>
      <c r="D269" s="1">
        <v>41639</v>
      </c>
      <c r="E269" s="5">
        <v>19261000000</v>
      </c>
      <c r="F269" s="5">
        <v>12522000000</v>
      </c>
      <c r="G269" s="5">
        <v>6739000000</v>
      </c>
      <c r="H269" s="5">
        <v>2211000000</v>
      </c>
      <c r="I269" s="5">
        <v>0</v>
      </c>
      <c r="J269" s="5">
        <v>15000000</v>
      </c>
      <c r="K269" s="5">
        <f t="shared" si="17"/>
        <v>2226000000</v>
      </c>
      <c r="L269" s="5">
        <f t="shared" si="18"/>
        <v>4513000000</v>
      </c>
      <c r="M269" t="s">
        <v>602</v>
      </c>
      <c r="N269" t="s">
        <v>638</v>
      </c>
      <c r="O269" s="50">
        <f t="shared" si="16"/>
        <v>0.34987799179689527</v>
      </c>
      <c r="P269" s="50">
        <f t="shared" si="19"/>
        <v>0.2343076683453611</v>
      </c>
    </row>
    <row r="270" spans="1:16">
      <c r="A270">
        <v>268</v>
      </c>
      <c r="B270" t="s">
        <v>145</v>
      </c>
      <c r="C270" t="s">
        <v>531</v>
      </c>
      <c r="D270" s="1">
        <v>42004</v>
      </c>
      <c r="E270" s="5">
        <v>19171000000</v>
      </c>
      <c r="F270" s="5">
        <v>13241000000</v>
      </c>
      <c r="G270" s="5">
        <v>5930000000</v>
      </c>
      <c r="H270" s="5">
        <v>2245000000</v>
      </c>
      <c r="I270" s="5">
        <v>0</v>
      </c>
      <c r="J270" s="5">
        <v>-82000000</v>
      </c>
      <c r="K270" s="5">
        <f t="shared" si="17"/>
        <v>2163000000</v>
      </c>
      <c r="L270" s="5">
        <f t="shared" si="18"/>
        <v>3767000000</v>
      </c>
      <c r="M270" t="s">
        <v>602</v>
      </c>
      <c r="N270" t="s">
        <v>638</v>
      </c>
      <c r="O270" s="50">
        <f t="shared" si="16"/>
        <v>0.30932137082051014</v>
      </c>
      <c r="P270" s="50">
        <f t="shared" si="19"/>
        <v>0.19649470554483334</v>
      </c>
    </row>
    <row r="271" spans="1:16">
      <c r="A271">
        <v>269</v>
      </c>
      <c r="B271" t="s">
        <v>145</v>
      </c>
      <c r="C271" t="s">
        <v>532</v>
      </c>
      <c r="D271" s="1">
        <v>42369</v>
      </c>
      <c r="E271" s="5">
        <v>18987000000</v>
      </c>
      <c r="F271" s="5">
        <v>12968000000</v>
      </c>
      <c r="G271" s="5">
        <v>6019000000</v>
      </c>
      <c r="H271" s="5">
        <v>2270000000</v>
      </c>
      <c r="I271" s="5">
        <v>0</v>
      </c>
      <c r="J271" s="5">
        <v>120000000</v>
      </c>
      <c r="K271" s="5">
        <f t="shared" si="17"/>
        <v>2390000000</v>
      </c>
      <c r="L271" s="5">
        <f t="shared" si="18"/>
        <v>3629000000</v>
      </c>
      <c r="M271" t="s">
        <v>602</v>
      </c>
      <c r="N271" t="s">
        <v>638</v>
      </c>
      <c r="O271" s="50">
        <f t="shared" si="16"/>
        <v>0.31700637278137678</v>
      </c>
      <c r="P271" s="50">
        <f t="shared" si="19"/>
        <v>0.1911307736872597</v>
      </c>
    </row>
    <row r="272" spans="1:16">
      <c r="A272">
        <v>270</v>
      </c>
      <c r="B272" t="s">
        <v>146</v>
      </c>
      <c r="C272" t="s">
        <v>527</v>
      </c>
      <c r="D272" s="1">
        <v>41274</v>
      </c>
      <c r="E272" s="5">
        <v>6514099000</v>
      </c>
      <c r="F272" s="5">
        <v>5745428000</v>
      </c>
      <c r="G272" s="5">
        <v>768671000</v>
      </c>
      <c r="H272" s="5">
        <v>0</v>
      </c>
      <c r="I272" s="5">
        <v>0</v>
      </c>
      <c r="J272" s="5">
        <v>169645000</v>
      </c>
      <c r="K272" s="5">
        <f t="shared" si="17"/>
        <v>169645000</v>
      </c>
      <c r="L272" s="5">
        <f t="shared" si="18"/>
        <v>599026000</v>
      </c>
      <c r="M272" t="s">
        <v>663</v>
      </c>
      <c r="N272" t="s">
        <v>800</v>
      </c>
      <c r="O272" s="50">
        <f t="shared" si="16"/>
        <v>0.11800112340939251</v>
      </c>
      <c r="P272" s="50">
        <f t="shared" si="19"/>
        <v>9.1958381350974241E-2</v>
      </c>
    </row>
    <row r="273" spans="1:16">
      <c r="A273">
        <v>271</v>
      </c>
      <c r="B273" t="s">
        <v>146</v>
      </c>
      <c r="C273" t="s">
        <v>529</v>
      </c>
      <c r="D273" s="1">
        <v>41639</v>
      </c>
      <c r="E273" s="5">
        <v>7184794000</v>
      </c>
      <c r="F273" s="5">
        <v>6293699000</v>
      </c>
      <c r="G273" s="5">
        <v>891095000</v>
      </c>
      <c r="H273" s="5">
        <v>0</v>
      </c>
      <c r="I273" s="5">
        <v>0</v>
      </c>
      <c r="J273" s="5">
        <v>190390000</v>
      </c>
      <c r="K273" s="5">
        <f t="shared" si="17"/>
        <v>190390000</v>
      </c>
      <c r="L273" s="5">
        <f t="shared" si="18"/>
        <v>700705000</v>
      </c>
      <c r="M273" t="s">
        <v>663</v>
      </c>
      <c r="N273" t="s">
        <v>800</v>
      </c>
      <c r="O273" s="50">
        <f t="shared" si="16"/>
        <v>0.12402512862581727</v>
      </c>
      <c r="P273" s="50">
        <f t="shared" si="19"/>
        <v>9.7526108612160628E-2</v>
      </c>
    </row>
    <row r="274" spans="1:16">
      <c r="A274">
        <v>272</v>
      </c>
      <c r="B274" t="s">
        <v>146</v>
      </c>
      <c r="C274" t="s">
        <v>531</v>
      </c>
      <c r="D274" s="1">
        <v>42004</v>
      </c>
      <c r="E274" s="5">
        <v>9049918000</v>
      </c>
      <c r="F274" s="5">
        <v>8050222000</v>
      </c>
      <c r="G274" s="5">
        <v>999696000</v>
      </c>
      <c r="H274" s="5">
        <v>0</v>
      </c>
      <c r="I274" s="5">
        <v>0</v>
      </c>
      <c r="J274" s="5">
        <v>265101000</v>
      </c>
      <c r="K274" s="5">
        <f t="shared" si="17"/>
        <v>265101000</v>
      </c>
      <c r="L274" s="5">
        <f t="shared" si="18"/>
        <v>734595000</v>
      </c>
      <c r="M274" t="s">
        <v>663</v>
      </c>
      <c r="N274" t="s">
        <v>800</v>
      </c>
      <c r="O274" s="50">
        <f t="shared" si="16"/>
        <v>0.11046464730398664</v>
      </c>
      <c r="P274" s="50">
        <f t="shared" si="19"/>
        <v>8.1171453708199351E-2</v>
      </c>
    </row>
    <row r="275" spans="1:16">
      <c r="A275">
        <v>273</v>
      </c>
      <c r="B275" t="s">
        <v>146</v>
      </c>
      <c r="C275" t="s">
        <v>532</v>
      </c>
      <c r="D275" s="1">
        <v>42369</v>
      </c>
      <c r="E275" s="5">
        <v>10855810000</v>
      </c>
      <c r="F275" s="5">
        <v>9716541000</v>
      </c>
      <c r="G275" s="5">
        <v>1139269000</v>
      </c>
      <c r="H275" s="5">
        <v>0</v>
      </c>
      <c r="I275" s="5">
        <v>0</v>
      </c>
      <c r="J275" s="5">
        <v>314096000</v>
      </c>
      <c r="K275" s="5">
        <f t="shared" si="17"/>
        <v>314096000</v>
      </c>
      <c r="L275" s="5">
        <f t="shared" si="18"/>
        <v>825173000</v>
      </c>
      <c r="M275" t="s">
        <v>663</v>
      </c>
      <c r="N275" t="s">
        <v>800</v>
      </c>
      <c r="O275" s="50">
        <f t="shared" si="16"/>
        <v>0.10494555450030907</v>
      </c>
      <c r="P275" s="50">
        <f t="shared" si="19"/>
        <v>7.6012107802181511E-2</v>
      </c>
    </row>
    <row r="276" spans="1:16">
      <c r="A276">
        <v>274</v>
      </c>
      <c r="B276" t="s">
        <v>147</v>
      </c>
      <c r="C276" t="s">
        <v>527</v>
      </c>
      <c r="D276" s="1">
        <v>41274</v>
      </c>
      <c r="E276" s="5">
        <v>2432680000</v>
      </c>
      <c r="F276" s="5">
        <v>728989000</v>
      </c>
      <c r="G276" s="5">
        <v>1703691000</v>
      </c>
      <c r="H276" s="5">
        <v>212572000</v>
      </c>
      <c r="I276" s="5">
        <v>0</v>
      </c>
      <c r="J276" s="5">
        <v>622592000</v>
      </c>
      <c r="K276" s="5">
        <f t="shared" si="17"/>
        <v>835164000</v>
      </c>
      <c r="L276" s="5">
        <f t="shared" si="18"/>
        <v>868527000</v>
      </c>
      <c r="M276" t="s">
        <v>663</v>
      </c>
      <c r="N276" t="s">
        <v>696</v>
      </c>
      <c r="O276" s="50">
        <f t="shared" si="16"/>
        <v>0.70033502145781612</v>
      </c>
      <c r="P276" s="50">
        <f t="shared" si="19"/>
        <v>0.35702476281302925</v>
      </c>
    </row>
    <row r="277" spans="1:16">
      <c r="A277">
        <v>275</v>
      </c>
      <c r="B277" t="s">
        <v>147</v>
      </c>
      <c r="C277" t="s">
        <v>529</v>
      </c>
      <c r="D277" s="1">
        <v>41639</v>
      </c>
      <c r="E277" s="5">
        <v>2865751000</v>
      </c>
      <c r="F277" s="5">
        <v>991017000</v>
      </c>
      <c r="G277" s="5">
        <v>1874734000</v>
      </c>
      <c r="H277" s="5">
        <v>213519000</v>
      </c>
      <c r="I277" s="5">
        <v>0</v>
      </c>
      <c r="J277" s="5">
        <v>741342000</v>
      </c>
      <c r="K277" s="5">
        <f t="shared" si="17"/>
        <v>954861000</v>
      </c>
      <c r="L277" s="5">
        <f t="shared" si="18"/>
        <v>919873000</v>
      </c>
      <c r="M277" t="s">
        <v>663</v>
      </c>
      <c r="N277" t="s">
        <v>696</v>
      </c>
      <c r="O277" s="50">
        <f t="shared" si="16"/>
        <v>0.65418593590301466</v>
      </c>
      <c r="P277" s="50">
        <f t="shared" si="19"/>
        <v>0.32098845991853442</v>
      </c>
    </row>
    <row r="278" spans="1:16">
      <c r="A278">
        <v>276</v>
      </c>
      <c r="B278" t="s">
        <v>147</v>
      </c>
      <c r="C278" t="s">
        <v>531</v>
      </c>
      <c r="D278" s="1">
        <v>42004</v>
      </c>
      <c r="E278" s="5">
        <v>3538756000</v>
      </c>
      <c r="F278" s="5">
        <v>1306606000</v>
      </c>
      <c r="G278" s="5">
        <v>2232150000</v>
      </c>
      <c r="H278" s="5">
        <v>257296000</v>
      </c>
      <c r="I278" s="5">
        <v>0</v>
      </c>
      <c r="J278" s="5">
        <v>985781000</v>
      </c>
      <c r="K278" s="5">
        <f t="shared" si="17"/>
        <v>1243077000</v>
      </c>
      <c r="L278" s="5">
        <f t="shared" si="18"/>
        <v>989073000</v>
      </c>
      <c r="M278" t="s">
        <v>663</v>
      </c>
      <c r="N278" t="s">
        <v>696</v>
      </c>
      <c r="O278" s="50">
        <f t="shared" si="16"/>
        <v>0.63077250875731472</v>
      </c>
      <c r="P278" s="50">
        <f t="shared" si="19"/>
        <v>0.2794973713926589</v>
      </c>
    </row>
    <row r="279" spans="1:16">
      <c r="A279">
        <v>277</v>
      </c>
      <c r="B279" t="s">
        <v>147</v>
      </c>
      <c r="C279" t="s">
        <v>532</v>
      </c>
      <c r="D279" s="1">
        <v>42369</v>
      </c>
      <c r="E279" s="5">
        <v>3663851000</v>
      </c>
      <c r="F279" s="5">
        <v>1321426000</v>
      </c>
      <c r="G279" s="5">
        <v>2342425000</v>
      </c>
      <c r="H279" s="5">
        <v>310921000</v>
      </c>
      <c r="I279" s="5">
        <v>0</v>
      </c>
      <c r="J279" s="5">
        <v>1036178000</v>
      </c>
      <c r="K279" s="5">
        <f t="shared" si="17"/>
        <v>1347099000</v>
      </c>
      <c r="L279" s="5">
        <f t="shared" si="18"/>
        <v>995326000</v>
      </c>
      <c r="M279" t="s">
        <v>663</v>
      </c>
      <c r="N279" t="s">
        <v>696</v>
      </c>
      <c r="O279" s="50">
        <f t="shared" si="16"/>
        <v>0.6393341323105115</v>
      </c>
      <c r="P279" s="50">
        <f t="shared" si="19"/>
        <v>0.27166115652628886</v>
      </c>
    </row>
    <row r="280" spans="1:16">
      <c r="A280">
        <v>278</v>
      </c>
      <c r="B280" t="s">
        <v>148</v>
      </c>
      <c r="C280" t="s">
        <v>527</v>
      </c>
      <c r="D280" s="1">
        <v>41608</v>
      </c>
      <c r="E280" s="5">
        <v>15456000000</v>
      </c>
      <c r="F280" s="5">
        <v>10645000000</v>
      </c>
      <c r="G280" s="5">
        <v>4811000000</v>
      </c>
      <c r="H280" s="5">
        <v>1879000000</v>
      </c>
      <c r="I280" s="5">
        <v>0</v>
      </c>
      <c r="J280" s="5">
        <v>1590000000</v>
      </c>
      <c r="K280" s="5">
        <f t="shared" si="17"/>
        <v>3469000000</v>
      </c>
      <c r="L280" s="5">
        <f t="shared" si="18"/>
        <v>1342000000</v>
      </c>
      <c r="M280" t="s">
        <v>589</v>
      </c>
      <c r="N280" t="s">
        <v>794</v>
      </c>
      <c r="O280" s="50">
        <f t="shared" si="16"/>
        <v>0.31127070393374745</v>
      </c>
      <c r="P280" s="50">
        <f t="shared" si="19"/>
        <v>8.6827122153209105E-2</v>
      </c>
    </row>
    <row r="281" spans="1:16">
      <c r="A281">
        <v>279</v>
      </c>
      <c r="B281" t="s">
        <v>148</v>
      </c>
      <c r="C281" t="s">
        <v>529</v>
      </c>
      <c r="D281" s="1">
        <v>41973</v>
      </c>
      <c r="E281" s="5">
        <v>15884000000</v>
      </c>
      <c r="F281" s="5">
        <v>10421000000</v>
      </c>
      <c r="G281" s="5">
        <v>5463000000</v>
      </c>
      <c r="H281" s="5">
        <v>2054000000</v>
      </c>
      <c r="I281" s="5">
        <v>0</v>
      </c>
      <c r="J281" s="5">
        <v>1637000000</v>
      </c>
      <c r="K281" s="5">
        <f t="shared" si="17"/>
        <v>3691000000</v>
      </c>
      <c r="L281" s="5">
        <f t="shared" si="18"/>
        <v>1772000000</v>
      </c>
      <c r="M281" t="s">
        <v>589</v>
      </c>
      <c r="N281" t="s">
        <v>794</v>
      </c>
      <c r="O281" s="50">
        <f t="shared" si="16"/>
        <v>0.34393099974817432</v>
      </c>
      <c r="P281" s="50">
        <f t="shared" si="19"/>
        <v>0.11155880130949383</v>
      </c>
    </row>
    <row r="282" spans="1:16">
      <c r="A282">
        <v>280</v>
      </c>
      <c r="B282" t="s">
        <v>148</v>
      </c>
      <c r="C282" t="s">
        <v>531</v>
      </c>
      <c r="D282" s="1">
        <v>42338</v>
      </c>
      <c r="E282" s="5">
        <v>15714000000</v>
      </c>
      <c r="F282" s="5">
        <v>9447000000</v>
      </c>
      <c r="G282" s="5">
        <v>6267000000</v>
      </c>
      <c r="H282" s="5">
        <v>2067000000</v>
      </c>
      <c r="I282" s="5">
        <v>0</v>
      </c>
      <c r="J282" s="5">
        <v>1626000000</v>
      </c>
      <c r="K282" s="5">
        <f t="shared" si="17"/>
        <v>3693000000</v>
      </c>
      <c r="L282" s="5">
        <f t="shared" si="18"/>
        <v>2574000000</v>
      </c>
      <c r="M282" t="s">
        <v>589</v>
      </c>
      <c r="N282" t="s">
        <v>794</v>
      </c>
      <c r="O282" s="50">
        <f t="shared" si="16"/>
        <v>0.39881634211531114</v>
      </c>
      <c r="P282" s="50">
        <f t="shared" si="19"/>
        <v>0.16380297823596793</v>
      </c>
    </row>
    <row r="283" spans="1:16">
      <c r="A283">
        <v>281</v>
      </c>
      <c r="B283" t="s">
        <v>148</v>
      </c>
      <c r="C283" t="s">
        <v>532</v>
      </c>
      <c r="D283" s="1">
        <v>42704</v>
      </c>
      <c r="E283" s="5">
        <v>16389000000</v>
      </c>
      <c r="F283" s="5">
        <v>9383000000</v>
      </c>
      <c r="G283" s="5">
        <v>7006000000</v>
      </c>
      <c r="H283" s="5">
        <v>2197000000</v>
      </c>
      <c r="I283" s="5">
        <v>0</v>
      </c>
      <c r="J283" s="5">
        <v>1738000000</v>
      </c>
      <c r="K283" s="5">
        <f t="shared" si="17"/>
        <v>3935000000</v>
      </c>
      <c r="L283" s="5">
        <f t="shared" si="18"/>
        <v>3071000000</v>
      </c>
      <c r="M283" t="s">
        <v>589</v>
      </c>
      <c r="N283" t="s">
        <v>794</v>
      </c>
      <c r="O283" s="50">
        <f t="shared" si="16"/>
        <v>0.42748184758069441</v>
      </c>
      <c r="P283" s="50">
        <f t="shared" si="19"/>
        <v>0.18738178046250534</v>
      </c>
    </row>
    <row r="284" spans="1:16">
      <c r="A284">
        <v>282</v>
      </c>
      <c r="B284" t="s">
        <v>149</v>
      </c>
      <c r="C284" t="s">
        <v>527</v>
      </c>
      <c r="D284" s="1">
        <v>41639</v>
      </c>
      <c r="E284" s="5">
        <v>6493900000</v>
      </c>
      <c r="F284" s="5">
        <v>340400000</v>
      </c>
      <c r="G284" s="5">
        <v>6153500000</v>
      </c>
      <c r="H284" s="5">
        <v>1684500000</v>
      </c>
      <c r="I284" s="5">
        <v>2226200000</v>
      </c>
      <c r="J284" s="5">
        <v>262800000</v>
      </c>
      <c r="K284" s="5">
        <f t="shared" si="17"/>
        <v>4173500000</v>
      </c>
      <c r="L284" s="5">
        <f t="shared" si="18"/>
        <v>1980000000</v>
      </c>
      <c r="M284" t="s">
        <v>569</v>
      </c>
      <c r="N284" t="s">
        <v>625</v>
      </c>
      <c r="O284" s="50">
        <f t="shared" si="16"/>
        <v>0.94758157655646069</v>
      </c>
      <c r="P284" s="50">
        <f t="shared" si="19"/>
        <v>0.30490152296770817</v>
      </c>
    </row>
    <row r="285" spans="1:16">
      <c r="A285">
        <v>283</v>
      </c>
      <c r="B285" t="s">
        <v>149</v>
      </c>
      <c r="C285" t="s">
        <v>529</v>
      </c>
      <c r="D285" s="1">
        <v>42004</v>
      </c>
      <c r="E285" s="5">
        <v>7670400000</v>
      </c>
      <c r="F285" s="5">
        <v>385900000</v>
      </c>
      <c r="G285" s="5">
        <v>7284500000</v>
      </c>
      <c r="H285" s="5">
        <v>2027900000</v>
      </c>
      <c r="I285" s="5">
        <v>2430600000</v>
      </c>
      <c r="J285" s="5">
        <v>258300000</v>
      </c>
      <c r="K285" s="5">
        <f t="shared" si="17"/>
        <v>4716800000</v>
      </c>
      <c r="L285" s="5">
        <f t="shared" si="18"/>
        <v>2567700000</v>
      </c>
      <c r="M285" t="s">
        <v>569</v>
      </c>
      <c r="N285" t="s">
        <v>625</v>
      </c>
      <c r="O285" s="50">
        <f t="shared" si="16"/>
        <v>0.94968971631205679</v>
      </c>
      <c r="P285" s="50">
        <f t="shared" si="19"/>
        <v>0.33475438047559447</v>
      </c>
    </row>
    <row r="286" spans="1:16">
      <c r="A286">
        <v>284</v>
      </c>
      <c r="B286" t="s">
        <v>149</v>
      </c>
      <c r="C286" t="s">
        <v>531</v>
      </c>
      <c r="D286" s="1">
        <v>42369</v>
      </c>
      <c r="E286" s="5">
        <v>9256000000</v>
      </c>
      <c r="F286" s="5">
        <v>420100000</v>
      </c>
      <c r="G286" s="5">
        <v>8835900000</v>
      </c>
      <c r="H286" s="5">
        <v>2305400000</v>
      </c>
      <c r="I286" s="5">
        <v>3697300000</v>
      </c>
      <c r="J286" s="5">
        <v>279000000</v>
      </c>
      <c r="K286" s="5">
        <f t="shared" si="17"/>
        <v>6281700000</v>
      </c>
      <c r="L286" s="5">
        <f t="shared" si="18"/>
        <v>2554200000</v>
      </c>
      <c r="M286" t="s">
        <v>569</v>
      </c>
      <c r="N286" t="s">
        <v>625</v>
      </c>
      <c r="O286" s="50">
        <f t="shared" si="16"/>
        <v>0.95461322385479686</v>
      </c>
      <c r="P286" s="50">
        <f t="shared" si="19"/>
        <v>0.27595073465859982</v>
      </c>
    </row>
    <row r="287" spans="1:16">
      <c r="A287">
        <v>285</v>
      </c>
      <c r="B287" t="s">
        <v>149</v>
      </c>
      <c r="C287" t="s">
        <v>532</v>
      </c>
      <c r="D287" s="1">
        <v>42735</v>
      </c>
      <c r="E287" s="5">
        <v>11229200000</v>
      </c>
      <c r="F287" s="5">
        <v>438000000</v>
      </c>
      <c r="G287" s="5">
        <v>10791200000</v>
      </c>
      <c r="H287" s="5">
        <v>2657700000</v>
      </c>
      <c r="I287" s="5">
        <v>4470100000</v>
      </c>
      <c r="J287" s="5">
        <v>459000000</v>
      </c>
      <c r="K287" s="5">
        <f t="shared" si="17"/>
        <v>7586800000</v>
      </c>
      <c r="L287" s="5">
        <f t="shared" si="18"/>
        <v>3204400000</v>
      </c>
      <c r="M287" t="s">
        <v>569</v>
      </c>
      <c r="N287" t="s">
        <v>625</v>
      </c>
      <c r="O287" s="50">
        <f t="shared" si="16"/>
        <v>0.96099454992341393</v>
      </c>
      <c r="P287" s="50">
        <f t="shared" si="19"/>
        <v>0.28536316033199161</v>
      </c>
    </row>
    <row r="288" spans="1:16">
      <c r="A288">
        <v>286</v>
      </c>
      <c r="B288" t="s">
        <v>150</v>
      </c>
      <c r="C288" t="s">
        <v>527</v>
      </c>
      <c r="D288" s="1">
        <v>41636</v>
      </c>
      <c r="E288" s="5">
        <v>2910748000</v>
      </c>
      <c r="F288" s="5">
        <v>514722000</v>
      </c>
      <c r="G288" s="5">
        <v>2396026000</v>
      </c>
      <c r="H288" s="5">
        <v>1468434000</v>
      </c>
      <c r="I288" s="5">
        <v>338786000</v>
      </c>
      <c r="J288" s="5">
        <v>12794000</v>
      </c>
      <c r="K288" s="5">
        <f t="shared" si="17"/>
        <v>1820014000</v>
      </c>
      <c r="L288" s="5">
        <f t="shared" si="18"/>
        <v>576012000</v>
      </c>
      <c r="M288" t="s">
        <v>569</v>
      </c>
      <c r="N288" t="s">
        <v>813</v>
      </c>
      <c r="O288" s="50">
        <f t="shared" si="16"/>
        <v>0.82316504211288644</v>
      </c>
      <c r="P288" s="50">
        <f t="shared" si="19"/>
        <v>0.19789140111064235</v>
      </c>
    </row>
    <row r="289" spans="1:16">
      <c r="A289">
        <v>287</v>
      </c>
      <c r="B289" t="s">
        <v>150</v>
      </c>
      <c r="C289" t="s">
        <v>529</v>
      </c>
      <c r="D289" s="1">
        <v>42007</v>
      </c>
      <c r="E289" s="5">
        <v>3402703000</v>
      </c>
      <c r="F289" s="5">
        <v>604377000</v>
      </c>
      <c r="G289" s="5">
        <v>2798326000</v>
      </c>
      <c r="H289" s="5">
        <v>1628961000</v>
      </c>
      <c r="I289" s="5">
        <v>392805000</v>
      </c>
      <c r="J289" s="5">
        <v>13476000</v>
      </c>
      <c r="K289" s="5">
        <f t="shared" si="17"/>
        <v>2035242000</v>
      </c>
      <c r="L289" s="5">
        <f t="shared" si="18"/>
        <v>763084000</v>
      </c>
      <c r="M289" t="s">
        <v>569</v>
      </c>
      <c r="N289" t="s">
        <v>813</v>
      </c>
      <c r="O289" s="50">
        <f t="shared" si="16"/>
        <v>0.82238326412854723</v>
      </c>
      <c r="P289" s="50">
        <f t="shared" si="19"/>
        <v>0.22425818533089723</v>
      </c>
    </row>
    <row r="290" spans="1:16">
      <c r="A290">
        <v>288</v>
      </c>
      <c r="B290" t="s">
        <v>150</v>
      </c>
      <c r="C290" t="s">
        <v>531</v>
      </c>
      <c r="D290" s="1">
        <v>42371</v>
      </c>
      <c r="E290" s="5">
        <v>4425267000</v>
      </c>
      <c r="F290" s="5">
        <v>750781000</v>
      </c>
      <c r="G290" s="5">
        <v>3674486000</v>
      </c>
      <c r="H290" s="5">
        <v>2262024000</v>
      </c>
      <c r="I290" s="5">
        <v>539799000</v>
      </c>
      <c r="J290" s="5">
        <v>91527000</v>
      </c>
      <c r="K290" s="5">
        <f t="shared" si="17"/>
        <v>2893350000</v>
      </c>
      <c r="L290" s="5">
        <f t="shared" si="18"/>
        <v>781136000</v>
      </c>
      <c r="M290" t="s">
        <v>569</v>
      </c>
      <c r="N290" t="s">
        <v>813</v>
      </c>
      <c r="O290" s="50">
        <f t="shared" si="16"/>
        <v>0.83034221437938094</v>
      </c>
      <c r="P290" s="50">
        <f t="shared" si="19"/>
        <v>0.17651725873263693</v>
      </c>
    </row>
    <row r="291" spans="1:16">
      <c r="A291">
        <v>289</v>
      </c>
      <c r="B291" t="s">
        <v>150</v>
      </c>
      <c r="C291" t="s">
        <v>532</v>
      </c>
      <c r="D291" s="1">
        <v>42735</v>
      </c>
      <c r="E291" s="5">
        <v>4796473000</v>
      </c>
      <c r="F291" s="5">
        <v>779116000</v>
      </c>
      <c r="G291" s="5">
        <v>4017357000</v>
      </c>
      <c r="H291" s="5">
        <v>2464380000</v>
      </c>
      <c r="I291" s="5">
        <v>551418000</v>
      </c>
      <c r="J291" s="5">
        <v>90546000</v>
      </c>
      <c r="K291" s="5">
        <f t="shared" si="17"/>
        <v>3106344000</v>
      </c>
      <c r="L291" s="5">
        <f t="shared" si="18"/>
        <v>911013000</v>
      </c>
      <c r="M291" t="s">
        <v>569</v>
      </c>
      <c r="N291" t="s">
        <v>813</v>
      </c>
      <c r="O291" s="50">
        <f t="shared" si="16"/>
        <v>0.8375648106431538</v>
      </c>
      <c r="P291" s="50">
        <f t="shared" si="19"/>
        <v>0.18993393687403223</v>
      </c>
    </row>
    <row r="292" spans="1:16">
      <c r="A292">
        <v>290</v>
      </c>
      <c r="B292" t="s">
        <v>151</v>
      </c>
      <c r="C292" t="s">
        <v>527</v>
      </c>
      <c r="D292" s="1">
        <v>41274</v>
      </c>
      <c r="E292" s="5">
        <v>6104000000</v>
      </c>
      <c r="F292" s="5">
        <v>2990700000</v>
      </c>
      <c r="G292" s="5">
        <v>3113300000</v>
      </c>
      <c r="H292" s="5">
        <v>200900000</v>
      </c>
      <c r="I292" s="5">
        <v>0</v>
      </c>
      <c r="J292" s="5">
        <v>0</v>
      </c>
      <c r="K292" s="5">
        <f t="shared" si="17"/>
        <v>200900000</v>
      </c>
      <c r="L292" s="5">
        <f t="shared" si="18"/>
        <v>2912400000</v>
      </c>
      <c r="M292" t="s">
        <v>612</v>
      </c>
      <c r="N292" t="s">
        <v>816</v>
      </c>
      <c r="O292" s="50">
        <f t="shared" si="16"/>
        <v>0.51004259501965921</v>
      </c>
      <c r="P292" s="50">
        <f t="shared" si="19"/>
        <v>0.47712975098296201</v>
      </c>
    </row>
    <row r="293" spans="1:16">
      <c r="A293">
        <v>291</v>
      </c>
      <c r="B293" t="s">
        <v>151</v>
      </c>
      <c r="C293" t="s">
        <v>529</v>
      </c>
      <c r="D293" s="1">
        <v>41639</v>
      </c>
      <c r="E293" s="5">
        <v>5474700000</v>
      </c>
      <c r="F293" s="5">
        <v>2954500000</v>
      </c>
      <c r="G293" s="5">
        <v>2520200000</v>
      </c>
      <c r="H293" s="5">
        <v>150200000</v>
      </c>
      <c r="I293" s="5">
        <v>0</v>
      </c>
      <c r="J293" s="5">
        <v>0</v>
      </c>
      <c r="K293" s="5">
        <f t="shared" si="17"/>
        <v>150200000</v>
      </c>
      <c r="L293" s="5">
        <f t="shared" si="18"/>
        <v>2370000000</v>
      </c>
      <c r="M293" t="s">
        <v>612</v>
      </c>
      <c r="N293" t="s">
        <v>816</v>
      </c>
      <c r="O293" s="50">
        <f t="shared" si="16"/>
        <v>0.46033572615851093</v>
      </c>
      <c r="P293" s="50">
        <f t="shared" si="19"/>
        <v>0.4329004329004329</v>
      </c>
    </row>
    <row r="294" spans="1:16">
      <c r="A294">
        <v>292</v>
      </c>
      <c r="B294" t="s">
        <v>151</v>
      </c>
      <c r="C294" t="s">
        <v>531</v>
      </c>
      <c r="D294" s="1">
        <v>42004</v>
      </c>
      <c r="E294" s="5">
        <v>4743200000</v>
      </c>
      <c r="F294" s="5">
        <v>2964700000</v>
      </c>
      <c r="G294" s="5">
        <v>1778500000</v>
      </c>
      <c r="H294" s="5">
        <v>205200000</v>
      </c>
      <c r="I294" s="5">
        <v>0</v>
      </c>
      <c r="J294" s="5">
        <v>0</v>
      </c>
      <c r="K294" s="5">
        <f t="shared" si="17"/>
        <v>205200000</v>
      </c>
      <c r="L294" s="5">
        <f t="shared" si="18"/>
        <v>1573300000</v>
      </c>
      <c r="M294" t="s">
        <v>612</v>
      </c>
      <c r="N294" t="s">
        <v>816</v>
      </c>
      <c r="O294" s="50">
        <f t="shared" si="16"/>
        <v>0.37495783437341879</v>
      </c>
      <c r="P294" s="50">
        <f t="shared" si="19"/>
        <v>0.33169590150109629</v>
      </c>
    </row>
    <row r="295" spans="1:16">
      <c r="A295">
        <v>293</v>
      </c>
      <c r="B295" t="s">
        <v>151</v>
      </c>
      <c r="C295" t="s">
        <v>532</v>
      </c>
      <c r="D295" s="1">
        <v>42369</v>
      </c>
      <c r="E295" s="5">
        <v>4308300000</v>
      </c>
      <c r="F295" s="5">
        <v>2761200000</v>
      </c>
      <c r="G295" s="5">
        <v>1547100000</v>
      </c>
      <c r="H295" s="5">
        <v>319000000</v>
      </c>
      <c r="I295" s="5">
        <v>0</v>
      </c>
      <c r="J295" s="5">
        <v>0</v>
      </c>
      <c r="K295" s="5">
        <f t="shared" si="17"/>
        <v>319000000</v>
      </c>
      <c r="L295" s="5">
        <f t="shared" si="18"/>
        <v>1228100000</v>
      </c>
      <c r="M295" t="s">
        <v>612</v>
      </c>
      <c r="N295" t="s">
        <v>816</v>
      </c>
      <c r="O295" s="50">
        <f t="shared" si="16"/>
        <v>0.35909755588050973</v>
      </c>
      <c r="P295" s="50">
        <f t="shared" si="19"/>
        <v>0.2850544298215073</v>
      </c>
    </row>
    <row r="296" spans="1:16">
      <c r="A296">
        <v>294</v>
      </c>
      <c r="B296" t="s">
        <v>152</v>
      </c>
      <c r="C296" t="s">
        <v>527</v>
      </c>
      <c r="D296" s="1">
        <v>41274</v>
      </c>
      <c r="E296" s="5">
        <v>5513000000</v>
      </c>
      <c r="F296" s="5">
        <v>375000000</v>
      </c>
      <c r="G296" s="5">
        <v>0</v>
      </c>
      <c r="H296" s="5">
        <v>3380000000</v>
      </c>
      <c r="I296" s="5">
        <v>0</v>
      </c>
      <c r="J296" s="5">
        <v>490000000</v>
      </c>
      <c r="K296" s="5">
        <f t="shared" si="17"/>
        <v>3870000000</v>
      </c>
      <c r="L296" s="5">
        <f t="shared" si="18"/>
        <v>-3870000000</v>
      </c>
      <c r="M296" t="s">
        <v>602</v>
      </c>
      <c r="N296" t="s">
        <v>847</v>
      </c>
      <c r="O296" s="50">
        <f t="shared" si="16"/>
        <v>0.93197895882459636</v>
      </c>
      <c r="P296" s="50">
        <f t="shared" si="19"/>
        <v>-0.70197714493016505</v>
      </c>
    </row>
    <row r="297" spans="1:16">
      <c r="A297">
        <v>295</v>
      </c>
      <c r="B297" t="s">
        <v>152</v>
      </c>
      <c r="C297" t="s">
        <v>529</v>
      </c>
      <c r="D297" s="1">
        <v>41639</v>
      </c>
      <c r="E297" s="5">
        <v>5133000000</v>
      </c>
      <c r="F297" s="5">
        <v>216000000</v>
      </c>
      <c r="G297" s="5">
        <v>0</v>
      </c>
      <c r="H297" s="5">
        <v>3142000000</v>
      </c>
      <c r="I297" s="5">
        <v>0</v>
      </c>
      <c r="J297" s="5">
        <v>581000000</v>
      </c>
      <c r="K297" s="5">
        <f t="shared" si="17"/>
        <v>3723000000</v>
      </c>
      <c r="L297" s="5">
        <f t="shared" si="18"/>
        <v>-3723000000</v>
      </c>
      <c r="M297" t="s">
        <v>602</v>
      </c>
      <c r="N297" t="s">
        <v>847</v>
      </c>
      <c r="O297" s="50">
        <f t="shared" si="16"/>
        <v>0.95791934541203971</v>
      </c>
      <c r="P297" s="50">
        <f t="shared" si="19"/>
        <v>-0.72530683810637053</v>
      </c>
    </row>
    <row r="298" spans="1:16">
      <c r="A298">
        <v>296</v>
      </c>
      <c r="B298" t="s">
        <v>152</v>
      </c>
      <c r="C298" t="s">
        <v>531</v>
      </c>
      <c r="D298" s="1">
        <v>42004</v>
      </c>
      <c r="E298" s="5">
        <v>5342000000</v>
      </c>
      <c r="F298" s="5">
        <v>160000000</v>
      </c>
      <c r="G298" s="5">
        <v>0</v>
      </c>
      <c r="H298" s="5">
        <v>3247000000</v>
      </c>
      <c r="I298" s="5">
        <v>0</v>
      </c>
      <c r="J298" s="5">
        <v>464000000</v>
      </c>
      <c r="K298" s="5">
        <f t="shared" si="17"/>
        <v>3711000000</v>
      </c>
      <c r="L298" s="5">
        <f t="shared" si="18"/>
        <v>-3711000000</v>
      </c>
      <c r="M298" t="s">
        <v>602</v>
      </c>
      <c r="N298" t="s">
        <v>847</v>
      </c>
      <c r="O298" s="50">
        <f t="shared" si="16"/>
        <v>0.97004867090977165</v>
      </c>
      <c r="P298" s="50">
        <f t="shared" si="19"/>
        <v>-0.69468363908648445</v>
      </c>
    </row>
    <row r="299" spans="1:16">
      <c r="A299">
        <v>297</v>
      </c>
      <c r="B299" t="s">
        <v>152</v>
      </c>
      <c r="C299" t="s">
        <v>532</v>
      </c>
      <c r="D299" s="1">
        <v>42369</v>
      </c>
      <c r="E299" s="5">
        <v>5276000000</v>
      </c>
      <c r="F299" s="5">
        <v>237000000</v>
      </c>
      <c r="G299" s="5">
        <v>0</v>
      </c>
      <c r="H299" s="5">
        <v>3113000000</v>
      </c>
      <c r="I299" s="5">
        <v>0</v>
      </c>
      <c r="J299" s="5">
        <v>448000000</v>
      </c>
      <c r="K299" s="5">
        <f t="shared" si="17"/>
        <v>3561000000</v>
      </c>
      <c r="L299" s="5">
        <f t="shared" si="18"/>
        <v>-3561000000</v>
      </c>
      <c r="M299" t="s">
        <v>602</v>
      </c>
      <c r="N299" t="s">
        <v>847</v>
      </c>
      <c r="O299" s="50">
        <f t="shared" si="16"/>
        <v>0.95507960576194084</v>
      </c>
      <c r="P299" s="50">
        <f t="shared" si="19"/>
        <v>-0.67494313874147083</v>
      </c>
    </row>
    <row r="300" spans="1:16">
      <c r="A300">
        <v>298</v>
      </c>
      <c r="B300" t="s">
        <v>153</v>
      </c>
      <c r="C300" t="s">
        <v>527</v>
      </c>
      <c r="D300" s="1">
        <v>41274</v>
      </c>
      <c r="E300" s="5">
        <v>2921900000</v>
      </c>
      <c r="F300" s="5">
        <v>1630500000</v>
      </c>
      <c r="G300" s="5">
        <v>1291400000</v>
      </c>
      <c r="H300" s="5">
        <v>746300000</v>
      </c>
      <c r="I300" s="5">
        <v>0</v>
      </c>
      <c r="J300" s="5">
        <v>0</v>
      </c>
      <c r="K300" s="5">
        <f t="shared" si="17"/>
        <v>746300000</v>
      </c>
      <c r="L300" s="5">
        <f t="shared" si="18"/>
        <v>545100000</v>
      </c>
      <c r="M300" t="s">
        <v>646</v>
      </c>
      <c r="N300" t="s">
        <v>833</v>
      </c>
      <c r="O300" s="50">
        <f t="shared" si="16"/>
        <v>0.44197268900373043</v>
      </c>
      <c r="P300" s="50">
        <f t="shared" si="19"/>
        <v>0.18655669256305829</v>
      </c>
    </row>
    <row r="301" spans="1:16">
      <c r="A301">
        <v>299</v>
      </c>
      <c r="B301" t="s">
        <v>153</v>
      </c>
      <c r="C301" t="s">
        <v>529</v>
      </c>
      <c r="D301" s="1">
        <v>41639</v>
      </c>
      <c r="E301" s="5">
        <v>3194300000</v>
      </c>
      <c r="F301" s="5">
        <v>1756300000</v>
      </c>
      <c r="G301" s="5">
        <v>1438000000</v>
      </c>
      <c r="H301" s="5">
        <v>815800000</v>
      </c>
      <c r="I301" s="5">
        <v>0</v>
      </c>
      <c r="J301" s="5">
        <v>0</v>
      </c>
      <c r="K301" s="5">
        <f t="shared" si="17"/>
        <v>815800000</v>
      </c>
      <c r="L301" s="5">
        <f t="shared" si="18"/>
        <v>622200000</v>
      </c>
      <c r="M301" t="s">
        <v>646</v>
      </c>
      <c r="N301" t="s">
        <v>833</v>
      </c>
      <c r="O301" s="50">
        <f t="shared" si="16"/>
        <v>0.45017687756315938</v>
      </c>
      <c r="P301" s="50">
        <f t="shared" si="19"/>
        <v>0.19478445981905268</v>
      </c>
    </row>
    <row r="302" spans="1:16">
      <c r="A302">
        <v>300</v>
      </c>
      <c r="B302" t="s">
        <v>153</v>
      </c>
      <c r="C302" t="s">
        <v>531</v>
      </c>
      <c r="D302" s="1">
        <v>42004</v>
      </c>
      <c r="E302" s="5">
        <v>3297600000</v>
      </c>
      <c r="F302" s="5">
        <v>1844700000</v>
      </c>
      <c r="G302" s="5">
        <v>1452900000</v>
      </c>
      <c r="H302" s="5">
        <v>811700000</v>
      </c>
      <c r="I302" s="5">
        <v>0</v>
      </c>
      <c r="J302" s="5">
        <v>0</v>
      </c>
      <c r="K302" s="5">
        <f t="shared" si="17"/>
        <v>811700000</v>
      </c>
      <c r="L302" s="5">
        <f t="shared" si="18"/>
        <v>641200000</v>
      </c>
      <c r="M302" t="s">
        <v>646</v>
      </c>
      <c r="N302" t="s">
        <v>833</v>
      </c>
      <c r="O302" s="50">
        <f t="shared" si="16"/>
        <v>0.44059315866084425</v>
      </c>
      <c r="P302" s="50">
        <f t="shared" si="19"/>
        <v>0.19444444444444445</v>
      </c>
    </row>
    <row r="303" spans="1:16">
      <c r="A303">
        <v>301</v>
      </c>
      <c r="B303" t="s">
        <v>153</v>
      </c>
      <c r="C303" t="s">
        <v>532</v>
      </c>
      <c r="D303" s="1">
        <v>42369</v>
      </c>
      <c r="E303" s="5">
        <v>3394800000</v>
      </c>
      <c r="F303" s="5">
        <v>1883000000</v>
      </c>
      <c r="G303" s="5">
        <v>1511800000</v>
      </c>
      <c r="H303" s="5">
        <v>837600000</v>
      </c>
      <c r="I303" s="5">
        <v>0</v>
      </c>
      <c r="J303" s="5">
        <v>0</v>
      </c>
      <c r="K303" s="5">
        <f t="shared" si="17"/>
        <v>837600000</v>
      </c>
      <c r="L303" s="5">
        <f t="shared" si="18"/>
        <v>674200000</v>
      </c>
      <c r="M303" t="s">
        <v>646</v>
      </c>
      <c r="N303" t="s">
        <v>833</v>
      </c>
      <c r="O303" s="50">
        <f t="shared" si="16"/>
        <v>0.44532814893366324</v>
      </c>
      <c r="P303" s="50">
        <f t="shared" si="19"/>
        <v>0.19859785554377282</v>
      </c>
    </row>
    <row r="304" spans="1:16">
      <c r="A304">
        <v>302</v>
      </c>
      <c r="B304" t="s">
        <v>154</v>
      </c>
      <c r="C304" t="s">
        <v>527</v>
      </c>
      <c r="D304" s="1">
        <v>41274</v>
      </c>
      <c r="E304" s="5">
        <v>12316000000</v>
      </c>
      <c r="F304" s="5">
        <v>7081000000</v>
      </c>
      <c r="G304" s="5">
        <v>5235000000</v>
      </c>
      <c r="H304" s="5">
        <v>723000000</v>
      </c>
      <c r="I304" s="5">
        <v>0</v>
      </c>
      <c r="J304" s="5">
        <v>2811000000</v>
      </c>
      <c r="K304" s="5">
        <f t="shared" si="17"/>
        <v>3534000000</v>
      </c>
      <c r="L304" s="5">
        <f t="shared" si="18"/>
        <v>1701000000</v>
      </c>
      <c r="M304" t="s">
        <v>682</v>
      </c>
      <c r="N304" t="s">
        <v>824</v>
      </c>
      <c r="O304" s="50">
        <f t="shared" si="16"/>
        <v>0.42505683663527116</v>
      </c>
      <c r="P304" s="50">
        <f t="shared" si="19"/>
        <v>0.13811302370899642</v>
      </c>
    </row>
    <row r="305" spans="1:16">
      <c r="A305">
        <v>303</v>
      </c>
      <c r="B305" t="s">
        <v>154</v>
      </c>
      <c r="C305" t="s">
        <v>529</v>
      </c>
      <c r="D305" s="1">
        <v>41639</v>
      </c>
      <c r="E305" s="5">
        <v>19080000000</v>
      </c>
      <c r="F305" s="5">
        <v>12930000000</v>
      </c>
      <c r="G305" s="5">
        <v>6150000000</v>
      </c>
      <c r="H305" s="5">
        <v>686000000</v>
      </c>
      <c r="I305" s="5">
        <v>0</v>
      </c>
      <c r="J305" s="5">
        <v>2903000000</v>
      </c>
      <c r="K305" s="5">
        <f t="shared" si="17"/>
        <v>3589000000</v>
      </c>
      <c r="L305" s="5">
        <f t="shared" si="18"/>
        <v>2561000000</v>
      </c>
      <c r="M305" t="s">
        <v>682</v>
      </c>
      <c r="N305" t="s">
        <v>824</v>
      </c>
      <c r="O305" s="50">
        <f t="shared" si="16"/>
        <v>0.32232704402515722</v>
      </c>
      <c r="P305" s="50">
        <f t="shared" si="19"/>
        <v>0.13422431865828091</v>
      </c>
    </row>
    <row r="306" spans="1:16">
      <c r="A306">
        <v>304</v>
      </c>
      <c r="B306" t="s">
        <v>154</v>
      </c>
      <c r="C306" t="s">
        <v>531</v>
      </c>
      <c r="D306" s="1">
        <v>42004</v>
      </c>
      <c r="E306" s="5">
        <v>23125000000</v>
      </c>
      <c r="F306" s="5">
        <v>16049000000</v>
      </c>
      <c r="G306" s="5">
        <v>7076000000</v>
      </c>
      <c r="H306" s="5">
        <v>554000000</v>
      </c>
      <c r="I306" s="5">
        <v>0</v>
      </c>
      <c r="J306" s="5">
        <v>2915000000</v>
      </c>
      <c r="K306" s="5">
        <f t="shared" si="17"/>
        <v>3469000000</v>
      </c>
      <c r="L306" s="5">
        <f t="shared" si="18"/>
        <v>3607000000</v>
      </c>
      <c r="M306" t="s">
        <v>682</v>
      </c>
      <c r="N306" t="s">
        <v>824</v>
      </c>
      <c r="O306" s="50">
        <f t="shared" si="16"/>
        <v>0.30598918918918916</v>
      </c>
      <c r="P306" s="50">
        <f t="shared" si="19"/>
        <v>0.15597837837837839</v>
      </c>
    </row>
    <row r="307" spans="1:16">
      <c r="A307">
        <v>305</v>
      </c>
      <c r="B307" t="s">
        <v>154</v>
      </c>
      <c r="C307" t="s">
        <v>532</v>
      </c>
      <c r="D307" s="1">
        <v>42369</v>
      </c>
      <c r="E307" s="5">
        <v>12764000000</v>
      </c>
      <c r="F307" s="5">
        <v>10295000000</v>
      </c>
      <c r="G307" s="5">
        <v>2469000000</v>
      </c>
      <c r="H307" s="5">
        <v>334000000</v>
      </c>
      <c r="I307" s="5">
        <v>0</v>
      </c>
      <c r="J307" s="5">
        <v>2229000000</v>
      </c>
      <c r="K307" s="5">
        <f t="shared" si="17"/>
        <v>2563000000</v>
      </c>
      <c r="L307" s="5">
        <f t="shared" si="18"/>
        <v>-94000000</v>
      </c>
      <c r="M307" t="s">
        <v>682</v>
      </c>
      <c r="N307" t="s">
        <v>824</v>
      </c>
      <c r="O307" s="50">
        <f t="shared" si="16"/>
        <v>0.19343465998119713</v>
      </c>
      <c r="P307" s="50">
        <f t="shared" si="19"/>
        <v>-7.3644625509244749E-3</v>
      </c>
    </row>
    <row r="308" spans="1:16">
      <c r="A308">
        <v>306</v>
      </c>
      <c r="B308" t="s">
        <v>155</v>
      </c>
      <c r="C308" t="s">
        <v>527</v>
      </c>
      <c r="D308" s="1">
        <v>41274</v>
      </c>
      <c r="E308" s="5">
        <v>11359113000</v>
      </c>
      <c r="F308" s="5">
        <v>9641542000</v>
      </c>
      <c r="G308" s="5">
        <v>1717571000</v>
      </c>
      <c r="H308" s="5">
        <v>1042251000</v>
      </c>
      <c r="I308" s="5">
        <v>0</v>
      </c>
      <c r="J308" s="5">
        <v>0</v>
      </c>
      <c r="K308" s="5">
        <f t="shared" si="17"/>
        <v>1042251000</v>
      </c>
      <c r="L308" s="5">
        <f t="shared" si="18"/>
        <v>675320000</v>
      </c>
      <c r="M308" t="s">
        <v>565</v>
      </c>
      <c r="N308" t="s">
        <v>778</v>
      </c>
      <c r="O308" s="50">
        <f t="shared" si="16"/>
        <v>0.15120643662933897</v>
      </c>
      <c r="P308" s="50">
        <f t="shared" si="19"/>
        <v>5.9451825155714184E-2</v>
      </c>
    </row>
    <row r="309" spans="1:16">
      <c r="A309">
        <v>307</v>
      </c>
      <c r="B309" t="s">
        <v>155</v>
      </c>
      <c r="C309" t="s">
        <v>529</v>
      </c>
      <c r="D309" s="1">
        <v>41639</v>
      </c>
      <c r="E309" s="5">
        <v>12752076000</v>
      </c>
      <c r="F309" s="5">
        <v>10915981000</v>
      </c>
      <c r="G309" s="5">
        <v>1836095000</v>
      </c>
      <c r="H309" s="5">
        <v>1153445000</v>
      </c>
      <c r="I309" s="5">
        <v>0</v>
      </c>
      <c r="J309" s="5">
        <v>0</v>
      </c>
      <c r="K309" s="5">
        <f t="shared" si="17"/>
        <v>1153445000</v>
      </c>
      <c r="L309" s="5">
        <f t="shared" si="18"/>
        <v>682650000</v>
      </c>
      <c r="M309" t="s">
        <v>565</v>
      </c>
      <c r="N309" t="s">
        <v>778</v>
      </c>
      <c r="O309" s="50">
        <f t="shared" si="16"/>
        <v>0.14398400699619418</v>
      </c>
      <c r="P309" s="50">
        <f t="shared" si="19"/>
        <v>5.3532460126492348E-2</v>
      </c>
    </row>
    <row r="310" spans="1:16">
      <c r="A310">
        <v>308</v>
      </c>
      <c r="B310" t="s">
        <v>155</v>
      </c>
      <c r="C310" t="s">
        <v>531</v>
      </c>
      <c r="D310" s="1">
        <v>42004</v>
      </c>
      <c r="E310" s="5">
        <v>13470067000</v>
      </c>
      <c r="F310" s="5">
        <v>11462415000</v>
      </c>
      <c r="G310" s="5">
        <v>2007652000</v>
      </c>
      <c r="H310" s="5">
        <v>1259234000</v>
      </c>
      <c r="I310" s="5">
        <v>0</v>
      </c>
      <c r="J310" s="5">
        <v>0</v>
      </c>
      <c r="K310" s="5">
        <f t="shared" si="17"/>
        <v>1259234000</v>
      </c>
      <c r="L310" s="5">
        <f t="shared" si="18"/>
        <v>748418000</v>
      </c>
      <c r="M310" t="s">
        <v>565</v>
      </c>
      <c r="N310" t="s">
        <v>778</v>
      </c>
      <c r="O310" s="50">
        <f t="shared" si="16"/>
        <v>0.14904543533450876</v>
      </c>
      <c r="P310" s="50">
        <f t="shared" si="19"/>
        <v>5.5561564764302955E-2</v>
      </c>
    </row>
    <row r="311" spans="1:16">
      <c r="A311">
        <v>309</v>
      </c>
      <c r="B311" t="s">
        <v>155</v>
      </c>
      <c r="C311" t="s">
        <v>532</v>
      </c>
      <c r="D311" s="1">
        <v>42369</v>
      </c>
      <c r="E311" s="5">
        <v>13476084000</v>
      </c>
      <c r="F311" s="5">
        <v>11207604000</v>
      </c>
      <c r="G311" s="5">
        <v>2268480000</v>
      </c>
      <c r="H311" s="5">
        <v>1410170000</v>
      </c>
      <c r="I311" s="5">
        <v>0</v>
      </c>
      <c r="J311" s="5">
        <v>0</v>
      </c>
      <c r="K311" s="5">
        <f t="shared" si="17"/>
        <v>1410170000</v>
      </c>
      <c r="L311" s="5">
        <f t="shared" si="18"/>
        <v>858310000</v>
      </c>
      <c r="M311" t="s">
        <v>565</v>
      </c>
      <c r="N311" t="s">
        <v>778</v>
      </c>
      <c r="O311" s="50">
        <f t="shared" si="16"/>
        <v>0.16833376817775847</v>
      </c>
      <c r="P311" s="50">
        <f t="shared" si="19"/>
        <v>6.36913512857296E-2</v>
      </c>
    </row>
    <row r="312" spans="1:16">
      <c r="A312">
        <v>310</v>
      </c>
      <c r="B312" t="s">
        <v>156</v>
      </c>
      <c r="C312" t="s">
        <v>527</v>
      </c>
      <c r="D312" s="1">
        <v>41639</v>
      </c>
      <c r="E312" s="5">
        <v>8155000000</v>
      </c>
      <c r="F312" s="5">
        <v>5345000000</v>
      </c>
      <c r="G312" s="5">
        <v>2810000000</v>
      </c>
      <c r="H312" s="5">
        <v>47000000</v>
      </c>
      <c r="I312" s="5">
        <v>0</v>
      </c>
      <c r="J312" s="5">
        <v>1854000000</v>
      </c>
      <c r="K312" s="5">
        <f t="shared" si="17"/>
        <v>1901000000</v>
      </c>
      <c r="L312" s="5">
        <f t="shared" si="18"/>
        <v>909000000</v>
      </c>
      <c r="M312" t="s">
        <v>589</v>
      </c>
      <c r="N312" t="s">
        <v>821</v>
      </c>
      <c r="O312" s="50">
        <f t="shared" si="16"/>
        <v>0.34457388105456777</v>
      </c>
      <c r="P312" s="50">
        <f t="shared" si="19"/>
        <v>0.1114653586756591</v>
      </c>
    </row>
    <row r="313" spans="1:16">
      <c r="A313">
        <v>311</v>
      </c>
      <c r="B313" t="s">
        <v>156</v>
      </c>
      <c r="C313" t="s">
        <v>529</v>
      </c>
      <c r="D313" s="1">
        <v>42004</v>
      </c>
      <c r="E313" s="5">
        <v>9108000000</v>
      </c>
      <c r="F313" s="5">
        <v>5973000000</v>
      </c>
      <c r="G313" s="5">
        <v>3135000000</v>
      </c>
      <c r="H313" s="5">
        <v>62000000</v>
      </c>
      <c r="I313" s="5">
        <v>0</v>
      </c>
      <c r="J313" s="5">
        <v>2102000000</v>
      </c>
      <c r="K313" s="5">
        <f t="shared" si="17"/>
        <v>2164000000</v>
      </c>
      <c r="L313" s="5">
        <f t="shared" si="18"/>
        <v>971000000</v>
      </c>
      <c r="M313" t="s">
        <v>589</v>
      </c>
      <c r="N313" t="s">
        <v>821</v>
      </c>
      <c r="O313" s="50">
        <f t="shared" si="16"/>
        <v>0.34420289855072461</v>
      </c>
      <c r="P313" s="50">
        <f t="shared" si="19"/>
        <v>0.10660957400087835</v>
      </c>
    </row>
    <row r="314" spans="1:16">
      <c r="A314">
        <v>312</v>
      </c>
      <c r="B314" t="s">
        <v>156</v>
      </c>
      <c r="C314" t="s">
        <v>531</v>
      </c>
      <c r="D314" s="1">
        <v>42369</v>
      </c>
      <c r="E314" s="5">
        <v>9754000000</v>
      </c>
      <c r="F314" s="5">
        <v>6426000000</v>
      </c>
      <c r="G314" s="5">
        <v>3328000000</v>
      </c>
      <c r="H314" s="5">
        <v>89000000</v>
      </c>
      <c r="I314" s="5">
        <v>0</v>
      </c>
      <c r="J314" s="5">
        <v>2125000000</v>
      </c>
      <c r="K314" s="5">
        <f t="shared" si="17"/>
        <v>2214000000</v>
      </c>
      <c r="L314" s="5">
        <f t="shared" si="18"/>
        <v>1114000000</v>
      </c>
      <c r="M314" t="s">
        <v>589</v>
      </c>
      <c r="N314" t="s">
        <v>821</v>
      </c>
      <c r="O314" s="50">
        <f t="shared" si="16"/>
        <v>0.34119335657166294</v>
      </c>
      <c r="P314" s="50">
        <f t="shared" si="19"/>
        <v>0.11420955505433668</v>
      </c>
    </row>
    <row r="315" spans="1:16">
      <c r="A315">
        <v>313</v>
      </c>
      <c r="B315" t="s">
        <v>156</v>
      </c>
      <c r="C315" t="s">
        <v>532</v>
      </c>
      <c r="D315" s="1">
        <v>42735</v>
      </c>
      <c r="E315" s="5">
        <v>29003000000</v>
      </c>
      <c r="F315" s="5">
        <v>18655000000</v>
      </c>
      <c r="G315" s="5">
        <v>10348000000</v>
      </c>
      <c r="H315" s="5">
        <v>86000000</v>
      </c>
      <c r="I315" s="5">
        <v>0</v>
      </c>
      <c r="J315" s="5">
        <v>6907000000</v>
      </c>
      <c r="K315" s="5">
        <f t="shared" si="17"/>
        <v>6993000000</v>
      </c>
      <c r="L315" s="5">
        <f t="shared" si="18"/>
        <v>3355000000</v>
      </c>
      <c r="M315" t="s">
        <v>589</v>
      </c>
      <c r="N315" t="s">
        <v>821</v>
      </c>
      <c r="O315" s="50">
        <f t="shared" si="16"/>
        <v>0.3567906768265352</v>
      </c>
      <c r="P315" s="50">
        <f t="shared" si="19"/>
        <v>0.11567768851498121</v>
      </c>
    </row>
    <row r="316" spans="1:16">
      <c r="A316">
        <v>314</v>
      </c>
      <c r="B316" t="s">
        <v>157</v>
      </c>
      <c r="C316" t="s">
        <v>527</v>
      </c>
      <c r="D316" s="1">
        <v>41274</v>
      </c>
      <c r="E316" s="5">
        <v>29119000000</v>
      </c>
      <c r="F316" s="5">
        <v>17900000000</v>
      </c>
      <c r="G316" s="5">
        <v>11219000000</v>
      </c>
      <c r="H316" s="5">
        <v>0</v>
      </c>
      <c r="I316" s="5">
        <v>0</v>
      </c>
      <c r="J316" s="5">
        <v>8742000000</v>
      </c>
      <c r="K316" s="5">
        <f t="shared" si="17"/>
        <v>8742000000</v>
      </c>
      <c r="L316" s="5">
        <f t="shared" si="18"/>
        <v>2477000000</v>
      </c>
      <c r="M316" t="s">
        <v>569</v>
      </c>
      <c r="N316" t="s">
        <v>599</v>
      </c>
      <c r="O316" s="50">
        <f t="shared" si="16"/>
        <v>0.38528108794944882</v>
      </c>
      <c r="P316" s="50">
        <f t="shared" si="19"/>
        <v>8.5064734365877956E-2</v>
      </c>
    </row>
    <row r="317" spans="1:16">
      <c r="A317">
        <v>315</v>
      </c>
      <c r="B317" t="s">
        <v>157</v>
      </c>
      <c r="C317" t="s">
        <v>529</v>
      </c>
      <c r="D317" s="1">
        <v>41639</v>
      </c>
      <c r="E317" s="5">
        <v>32380000000</v>
      </c>
      <c r="F317" s="5">
        <v>20865000000</v>
      </c>
      <c r="G317" s="5">
        <v>11515000000</v>
      </c>
      <c r="H317" s="5">
        <v>0</v>
      </c>
      <c r="I317" s="5">
        <v>0</v>
      </c>
      <c r="J317" s="5">
        <v>9339000000</v>
      </c>
      <c r="K317" s="5">
        <f t="shared" si="17"/>
        <v>9339000000</v>
      </c>
      <c r="L317" s="5">
        <f t="shared" si="18"/>
        <v>2176000000</v>
      </c>
      <c r="M317" t="s">
        <v>569</v>
      </c>
      <c r="N317" t="s">
        <v>599</v>
      </c>
      <c r="O317" s="50">
        <f t="shared" si="16"/>
        <v>0.35562075355157508</v>
      </c>
      <c r="P317" s="50">
        <f t="shared" si="19"/>
        <v>6.7201976528721438E-2</v>
      </c>
    </row>
    <row r="318" spans="1:16">
      <c r="A318">
        <v>316</v>
      </c>
      <c r="B318" t="s">
        <v>157</v>
      </c>
      <c r="C318" t="s">
        <v>531</v>
      </c>
      <c r="D318" s="1">
        <v>42004</v>
      </c>
      <c r="E318" s="5">
        <v>34914000000</v>
      </c>
      <c r="F318" s="5">
        <v>21334000000</v>
      </c>
      <c r="G318" s="5">
        <v>13580000000</v>
      </c>
      <c r="H318" s="5">
        <v>0</v>
      </c>
      <c r="I318" s="5">
        <v>0</v>
      </c>
      <c r="J318" s="5">
        <v>10276000000</v>
      </c>
      <c r="K318" s="5">
        <f t="shared" si="17"/>
        <v>10276000000</v>
      </c>
      <c r="L318" s="5">
        <f t="shared" si="18"/>
        <v>3304000000</v>
      </c>
      <c r="M318" t="s">
        <v>569</v>
      </c>
      <c r="N318" t="s">
        <v>599</v>
      </c>
      <c r="O318" s="50">
        <f t="shared" si="16"/>
        <v>0.38895571976857424</v>
      </c>
      <c r="P318" s="50">
        <f t="shared" si="19"/>
        <v>9.4632525634415987E-2</v>
      </c>
    </row>
    <row r="319" spans="1:16">
      <c r="A319">
        <v>317</v>
      </c>
      <c r="B319" t="s">
        <v>157</v>
      </c>
      <c r="C319" t="s">
        <v>532</v>
      </c>
      <c r="D319" s="1">
        <v>42369</v>
      </c>
      <c r="E319" s="5">
        <v>37876000000</v>
      </c>
      <c r="F319" s="5">
        <v>23290000000</v>
      </c>
      <c r="G319" s="5">
        <v>14586000000</v>
      </c>
      <c r="H319" s="5">
        <v>0</v>
      </c>
      <c r="I319" s="5">
        <v>0</v>
      </c>
      <c r="J319" s="5">
        <v>11259000000</v>
      </c>
      <c r="K319" s="5">
        <f t="shared" si="17"/>
        <v>11259000000</v>
      </c>
      <c r="L319" s="5">
        <f t="shared" si="18"/>
        <v>3327000000</v>
      </c>
      <c r="M319" t="s">
        <v>569</v>
      </c>
      <c r="N319" t="s">
        <v>599</v>
      </c>
      <c r="O319" s="50">
        <f t="shared" si="16"/>
        <v>0.38509874326750448</v>
      </c>
      <c r="P319" s="50">
        <f t="shared" si="19"/>
        <v>8.7839264969901784E-2</v>
      </c>
    </row>
    <row r="320" spans="1:16">
      <c r="A320">
        <v>318</v>
      </c>
      <c r="B320" t="s">
        <v>158</v>
      </c>
      <c r="C320" t="s">
        <v>527</v>
      </c>
      <c r="D320" s="1">
        <v>41274</v>
      </c>
      <c r="E320" s="5">
        <v>4111000000</v>
      </c>
      <c r="F320" s="5">
        <v>3477000000</v>
      </c>
      <c r="G320" s="5">
        <v>634000000</v>
      </c>
      <c r="H320" s="5">
        <v>0</v>
      </c>
      <c r="I320" s="5">
        <v>0</v>
      </c>
      <c r="J320" s="5">
        <v>14000000</v>
      </c>
      <c r="K320" s="5">
        <f t="shared" si="17"/>
        <v>14000000</v>
      </c>
      <c r="L320" s="5">
        <f t="shared" si="18"/>
        <v>620000000</v>
      </c>
      <c r="M320" t="s">
        <v>602</v>
      </c>
      <c r="N320" t="s">
        <v>638</v>
      </c>
      <c r="O320" s="50">
        <f t="shared" si="16"/>
        <v>0.15422038433471175</v>
      </c>
      <c r="P320" s="50">
        <f t="shared" si="19"/>
        <v>0.15081488688883482</v>
      </c>
    </row>
    <row r="321" spans="1:16">
      <c r="A321">
        <v>319</v>
      </c>
      <c r="B321" t="s">
        <v>158</v>
      </c>
      <c r="C321" t="s">
        <v>529</v>
      </c>
      <c r="D321" s="1">
        <v>41639</v>
      </c>
      <c r="E321" s="5">
        <v>4531000000</v>
      </c>
      <c r="F321" s="5">
        <v>3748000000</v>
      </c>
      <c r="G321" s="5">
        <v>783000000</v>
      </c>
      <c r="H321" s="5">
        <v>0</v>
      </c>
      <c r="I321" s="5">
        <v>0</v>
      </c>
      <c r="J321" s="5">
        <v>15000000</v>
      </c>
      <c r="K321" s="5">
        <f t="shared" si="17"/>
        <v>15000000</v>
      </c>
      <c r="L321" s="5">
        <f t="shared" si="18"/>
        <v>768000000</v>
      </c>
      <c r="M321" t="s">
        <v>602</v>
      </c>
      <c r="N321" t="s">
        <v>638</v>
      </c>
      <c r="O321" s="50">
        <f t="shared" si="16"/>
        <v>0.17280953431913482</v>
      </c>
      <c r="P321" s="50">
        <f t="shared" si="19"/>
        <v>0.16949900684175678</v>
      </c>
    </row>
    <row r="322" spans="1:16">
      <c r="A322">
        <v>320</v>
      </c>
      <c r="B322" t="s">
        <v>158</v>
      </c>
      <c r="C322" t="s">
        <v>531</v>
      </c>
      <c r="D322" s="1">
        <v>42004</v>
      </c>
      <c r="E322" s="5">
        <v>4945000000</v>
      </c>
      <c r="F322" s="5">
        <v>4157000000</v>
      </c>
      <c r="G322" s="5">
        <v>788000000</v>
      </c>
      <c r="H322" s="5">
        <v>0</v>
      </c>
      <c r="I322" s="5">
        <v>0</v>
      </c>
      <c r="J322" s="5">
        <v>14000000</v>
      </c>
      <c r="K322" s="5">
        <f t="shared" si="17"/>
        <v>14000000</v>
      </c>
      <c r="L322" s="5">
        <f t="shared" si="18"/>
        <v>774000000</v>
      </c>
      <c r="M322" t="s">
        <v>602</v>
      </c>
      <c r="N322" t="s">
        <v>638</v>
      </c>
      <c r="O322" s="50">
        <f t="shared" ref="O322:O385" si="20">1-(F322/E322)</f>
        <v>0.15935288169868556</v>
      </c>
      <c r="P322" s="50">
        <f t="shared" si="19"/>
        <v>0.15652173913043479</v>
      </c>
    </row>
    <row r="323" spans="1:16">
      <c r="A323">
        <v>321</v>
      </c>
      <c r="B323" t="s">
        <v>158</v>
      </c>
      <c r="C323" t="s">
        <v>532</v>
      </c>
      <c r="D323" s="1">
        <v>42369</v>
      </c>
      <c r="E323" s="5">
        <v>5142000000</v>
      </c>
      <c r="F323" s="5">
        <v>4195000000</v>
      </c>
      <c r="G323" s="5">
        <v>947000000</v>
      </c>
      <c r="H323" s="5">
        <v>0</v>
      </c>
      <c r="I323" s="5">
        <v>0</v>
      </c>
      <c r="J323" s="5">
        <v>13000000</v>
      </c>
      <c r="K323" s="5">
        <f t="shared" ref="K323:K386" si="21">SUM(H323:J323)</f>
        <v>13000000</v>
      </c>
      <c r="L323" s="5">
        <f t="shared" ref="L323:L386" si="22">G323-SUM(H323:J323)</f>
        <v>934000000</v>
      </c>
      <c r="M323" t="s">
        <v>602</v>
      </c>
      <c r="N323" t="s">
        <v>638</v>
      </c>
      <c r="O323" s="50">
        <f t="shared" si="20"/>
        <v>0.18416958381952553</v>
      </c>
      <c r="P323" s="50">
        <f t="shared" ref="P323:P386" si="23">$L323/$E323</f>
        <v>0.18164138467522364</v>
      </c>
    </row>
    <row r="324" spans="1:16">
      <c r="A324">
        <v>322</v>
      </c>
      <c r="B324" t="s">
        <v>159</v>
      </c>
      <c r="C324" t="s">
        <v>527</v>
      </c>
      <c r="D324" s="1">
        <v>41274</v>
      </c>
      <c r="E324" s="5">
        <v>17085000000</v>
      </c>
      <c r="F324" s="5">
        <v>7153000000</v>
      </c>
      <c r="G324" s="5">
        <v>9932000000</v>
      </c>
      <c r="H324" s="5">
        <v>6043000000</v>
      </c>
      <c r="I324" s="5">
        <v>0</v>
      </c>
      <c r="J324" s="5">
        <v>0</v>
      </c>
      <c r="K324" s="5">
        <f t="shared" si="21"/>
        <v>6043000000</v>
      </c>
      <c r="L324" s="5">
        <f t="shared" si="22"/>
        <v>3889000000</v>
      </c>
      <c r="M324" t="s">
        <v>646</v>
      </c>
      <c r="N324" t="s">
        <v>833</v>
      </c>
      <c r="O324" s="50">
        <f t="shared" si="20"/>
        <v>0.58132865086333041</v>
      </c>
      <c r="P324" s="50">
        <f t="shared" si="23"/>
        <v>0.2276265730172666</v>
      </c>
    </row>
    <row r="325" spans="1:16">
      <c r="A325">
        <v>323</v>
      </c>
      <c r="B325" t="s">
        <v>159</v>
      </c>
      <c r="C325" t="s">
        <v>529</v>
      </c>
      <c r="D325" s="1">
        <v>41639</v>
      </c>
      <c r="E325" s="5">
        <v>17420000000</v>
      </c>
      <c r="F325" s="5">
        <v>7219000000</v>
      </c>
      <c r="G325" s="5">
        <v>10201000000</v>
      </c>
      <c r="H325" s="5">
        <v>6645000000</v>
      </c>
      <c r="I325" s="5">
        <v>0</v>
      </c>
      <c r="J325" s="5">
        <v>0</v>
      </c>
      <c r="K325" s="5">
        <f t="shared" si="21"/>
        <v>6645000000</v>
      </c>
      <c r="L325" s="5">
        <f t="shared" si="22"/>
        <v>3556000000</v>
      </c>
      <c r="M325" t="s">
        <v>646</v>
      </c>
      <c r="N325" t="s">
        <v>833</v>
      </c>
      <c r="O325" s="50">
        <f t="shared" si="20"/>
        <v>0.58559127439724457</v>
      </c>
      <c r="P325" s="50">
        <f t="shared" si="23"/>
        <v>0.20413318025258323</v>
      </c>
    </row>
    <row r="326" spans="1:16">
      <c r="A326">
        <v>324</v>
      </c>
      <c r="B326" t="s">
        <v>159</v>
      </c>
      <c r="C326" t="s">
        <v>531</v>
      </c>
      <c r="D326" s="1">
        <v>42004</v>
      </c>
      <c r="E326" s="5">
        <v>17277000000</v>
      </c>
      <c r="F326" s="5">
        <v>7168000000</v>
      </c>
      <c r="G326" s="5">
        <v>10109000000</v>
      </c>
      <c r="H326" s="5">
        <v>6552000000</v>
      </c>
      <c r="I326" s="5">
        <v>0</v>
      </c>
      <c r="J326" s="5">
        <v>0</v>
      </c>
      <c r="K326" s="5">
        <f t="shared" si="21"/>
        <v>6552000000</v>
      </c>
      <c r="L326" s="5">
        <f t="shared" si="22"/>
        <v>3557000000</v>
      </c>
      <c r="M326" t="s">
        <v>646</v>
      </c>
      <c r="N326" t="s">
        <v>833</v>
      </c>
      <c r="O326" s="50">
        <f t="shared" si="20"/>
        <v>0.58511315621925108</v>
      </c>
      <c r="P326" s="50">
        <f t="shared" si="23"/>
        <v>0.20588065057591018</v>
      </c>
    </row>
    <row r="327" spans="1:16">
      <c r="A327">
        <v>325</v>
      </c>
      <c r="B327" t="s">
        <v>159</v>
      </c>
      <c r="C327" t="s">
        <v>532</v>
      </c>
      <c r="D327" s="1">
        <v>42369</v>
      </c>
      <c r="E327" s="5">
        <v>16034000000</v>
      </c>
      <c r="F327" s="5">
        <v>6635000000</v>
      </c>
      <c r="G327" s="5">
        <v>9399000000</v>
      </c>
      <c r="H327" s="5">
        <v>6610000000</v>
      </c>
      <c r="I327" s="5">
        <v>0</v>
      </c>
      <c r="J327" s="5">
        <v>0</v>
      </c>
      <c r="K327" s="5">
        <f t="shared" si="21"/>
        <v>6610000000</v>
      </c>
      <c r="L327" s="5">
        <f t="shared" si="22"/>
        <v>2789000000</v>
      </c>
      <c r="M327" t="s">
        <v>646</v>
      </c>
      <c r="N327" t="s">
        <v>833</v>
      </c>
      <c r="O327" s="50">
        <f t="shared" si="20"/>
        <v>0.58619184233503807</v>
      </c>
      <c r="P327" s="50">
        <f t="shared" si="23"/>
        <v>0.17394287139827866</v>
      </c>
    </row>
    <row r="328" spans="1:16">
      <c r="A328">
        <v>326</v>
      </c>
      <c r="B328" t="s">
        <v>160</v>
      </c>
      <c r="C328" t="s">
        <v>527</v>
      </c>
      <c r="D328" s="1">
        <v>41455</v>
      </c>
      <c r="E328" s="5">
        <v>5533000000</v>
      </c>
      <c r="F328" s="5">
        <v>3142000000</v>
      </c>
      <c r="G328" s="5">
        <v>2391000000</v>
      </c>
      <c r="H328" s="5">
        <v>1291000000</v>
      </c>
      <c r="I328" s="5">
        <v>130000000</v>
      </c>
      <c r="J328" s="5">
        <v>0</v>
      </c>
      <c r="K328" s="5">
        <f t="shared" si="21"/>
        <v>1421000000</v>
      </c>
      <c r="L328" s="5">
        <f t="shared" si="22"/>
        <v>970000000</v>
      </c>
      <c r="M328" t="s">
        <v>646</v>
      </c>
      <c r="N328" t="s">
        <v>833</v>
      </c>
      <c r="O328" s="50">
        <f t="shared" si="20"/>
        <v>0.43213446593168259</v>
      </c>
      <c r="P328" s="50">
        <f t="shared" si="23"/>
        <v>0.17531176576902224</v>
      </c>
    </row>
    <row r="329" spans="1:16">
      <c r="A329">
        <v>327</v>
      </c>
      <c r="B329" t="s">
        <v>160</v>
      </c>
      <c r="C329" t="s">
        <v>529</v>
      </c>
      <c r="D329" s="1">
        <v>41820</v>
      </c>
      <c r="E329" s="5">
        <v>5514000000</v>
      </c>
      <c r="F329" s="5">
        <v>3158000000</v>
      </c>
      <c r="G329" s="5">
        <v>2356000000</v>
      </c>
      <c r="H329" s="5">
        <v>1254000000</v>
      </c>
      <c r="I329" s="5">
        <v>125000000</v>
      </c>
      <c r="J329" s="5">
        <v>0</v>
      </c>
      <c r="K329" s="5">
        <f t="shared" si="21"/>
        <v>1379000000</v>
      </c>
      <c r="L329" s="5">
        <f t="shared" si="22"/>
        <v>977000000</v>
      </c>
      <c r="M329" t="s">
        <v>646</v>
      </c>
      <c r="N329" t="s">
        <v>833</v>
      </c>
      <c r="O329" s="50">
        <f t="shared" si="20"/>
        <v>0.42727602466449044</v>
      </c>
      <c r="P329" s="50">
        <f t="shared" si="23"/>
        <v>0.17718534639100472</v>
      </c>
    </row>
    <row r="330" spans="1:16">
      <c r="A330">
        <v>328</v>
      </c>
      <c r="B330" t="s">
        <v>160</v>
      </c>
      <c r="C330" t="s">
        <v>531</v>
      </c>
      <c r="D330" s="1">
        <v>42185</v>
      </c>
      <c r="E330" s="5">
        <v>5655000000</v>
      </c>
      <c r="F330" s="5">
        <v>3190000000</v>
      </c>
      <c r="G330" s="5">
        <v>2465000000</v>
      </c>
      <c r="H330" s="5">
        <v>1321000000</v>
      </c>
      <c r="I330" s="5">
        <v>136000000</v>
      </c>
      <c r="J330" s="5">
        <v>0</v>
      </c>
      <c r="K330" s="5">
        <f t="shared" si="21"/>
        <v>1457000000</v>
      </c>
      <c r="L330" s="5">
        <f t="shared" si="22"/>
        <v>1008000000</v>
      </c>
      <c r="M330" t="s">
        <v>646</v>
      </c>
      <c r="N330" t="s">
        <v>833</v>
      </c>
      <c r="O330" s="50">
        <f t="shared" si="20"/>
        <v>0.4358974358974359</v>
      </c>
      <c r="P330" s="50">
        <f t="shared" si="23"/>
        <v>0.17824933687002653</v>
      </c>
    </row>
    <row r="331" spans="1:16">
      <c r="A331">
        <v>329</v>
      </c>
      <c r="B331" t="s">
        <v>160</v>
      </c>
      <c r="C331" t="s">
        <v>532</v>
      </c>
      <c r="D331" s="1">
        <v>42551</v>
      </c>
      <c r="E331" s="5">
        <v>5761000000</v>
      </c>
      <c r="F331" s="5">
        <v>3163000000</v>
      </c>
      <c r="G331" s="5">
        <v>2598000000</v>
      </c>
      <c r="H331" s="5">
        <v>1393000000</v>
      </c>
      <c r="I331" s="5">
        <v>141000000</v>
      </c>
      <c r="J331" s="5">
        <v>0</v>
      </c>
      <c r="K331" s="5">
        <f t="shared" si="21"/>
        <v>1534000000</v>
      </c>
      <c r="L331" s="5">
        <f t="shared" si="22"/>
        <v>1064000000</v>
      </c>
      <c r="M331" t="s">
        <v>646</v>
      </c>
      <c r="N331" t="s">
        <v>833</v>
      </c>
      <c r="O331" s="50">
        <f t="shared" si="20"/>
        <v>0.45096337441416423</v>
      </c>
      <c r="P331" s="50">
        <f t="shared" si="23"/>
        <v>0.18469015795868773</v>
      </c>
    </row>
    <row r="332" spans="1:16">
      <c r="A332">
        <v>330</v>
      </c>
      <c r="B332" t="s">
        <v>161</v>
      </c>
      <c r="C332" t="s">
        <v>527</v>
      </c>
      <c r="D332" s="1">
        <v>41639</v>
      </c>
      <c r="E332" s="5">
        <v>2666000000</v>
      </c>
      <c r="F332" s="5">
        <v>55000000</v>
      </c>
      <c r="G332" s="5">
        <v>0</v>
      </c>
      <c r="H332" s="5">
        <v>1670000000</v>
      </c>
      <c r="I332" s="5">
        <v>0</v>
      </c>
      <c r="J332" s="5">
        <v>46000000</v>
      </c>
      <c r="K332" s="5">
        <f t="shared" si="21"/>
        <v>1716000000</v>
      </c>
      <c r="L332" s="5">
        <f t="shared" si="22"/>
        <v>-1716000000</v>
      </c>
      <c r="M332" t="s">
        <v>602</v>
      </c>
      <c r="N332" t="s">
        <v>847</v>
      </c>
      <c r="O332" s="50">
        <f t="shared" si="20"/>
        <v>0.9793698424606152</v>
      </c>
      <c r="P332" s="50">
        <f t="shared" si="23"/>
        <v>-0.6436609152288072</v>
      </c>
    </row>
    <row r="333" spans="1:16">
      <c r="A333">
        <v>331</v>
      </c>
      <c r="B333" t="s">
        <v>161</v>
      </c>
      <c r="C333" t="s">
        <v>529</v>
      </c>
      <c r="D333" s="1">
        <v>42004</v>
      </c>
      <c r="E333" s="5">
        <v>2607000000</v>
      </c>
      <c r="F333" s="5">
        <v>45000000</v>
      </c>
      <c r="G333" s="5">
        <v>0</v>
      </c>
      <c r="H333" s="5">
        <v>1611000000</v>
      </c>
      <c r="I333" s="5">
        <v>0</v>
      </c>
      <c r="J333" s="5">
        <v>27000000</v>
      </c>
      <c r="K333" s="5">
        <f t="shared" si="21"/>
        <v>1638000000</v>
      </c>
      <c r="L333" s="5">
        <f t="shared" si="22"/>
        <v>-1638000000</v>
      </c>
      <c r="M333" t="s">
        <v>602</v>
      </c>
      <c r="N333" t="s">
        <v>847</v>
      </c>
      <c r="O333" s="50">
        <f t="shared" si="20"/>
        <v>0.98273878020713468</v>
      </c>
      <c r="P333" s="50">
        <f t="shared" si="23"/>
        <v>-0.62830840046029923</v>
      </c>
    </row>
    <row r="334" spans="1:16">
      <c r="A334">
        <v>332</v>
      </c>
      <c r="B334" t="s">
        <v>161</v>
      </c>
      <c r="C334" t="s">
        <v>531</v>
      </c>
      <c r="D334" s="1">
        <v>42369</v>
      </c>
      <c r="E334" s="5">
        <v>2819000000</v>
      </c>
      <c r="F334" s="5">
        <v>43000000</v>
      </c>
      <c r="G334" s="5">
        <v>0</v>
      </c>
      <c r="H334" s="5">
        <v>1859000000</v>
      </c>
      <c r="I334" s="5">
        <v>0</v>
      </c>
      <c r="J334" s="5">
        <v>147000000</v>
      </c>
      <c r="K334" s="5">
        <f t="shared" si="21"/>
        <v>2006000000</v>
      </c>
      <c r="L334" s="5">
        <f t="shared" si="22"/>
        <v>-2006000000</v>
      </c>
      <c r="M334" t="s">
        <v>602</v>
      </c>
      <c r="N334" t="s">
        <v>847</v>
      </c>
      <c r="O334" s="50">
        <f t="shared" si="20"/>
        <v>0.98474636395885062</v>
      </c>
      <c r="P334" s="50">
        <f t="shared" si="23"/>
        <v>-0.71159985810571125</v>
      </c>
    </row>
    <row r="335" spans="1:16">
      <c r="A335">
        <v>333</v>
      </c>
      <c r="B335" t="s">
        <v>161</v>
      </c>
      <c r="C335" t="s">
        <v>532</v>
      </c>
      <c r="D335" s="1">
        <v>42735</v>
      </c>
      <c r="E335" s="5">
        <v>2960000000</v>
      </c>
      <c r="F335" s="5">
        <v>40000000</v>
      </c>
      <c r="G335" s="5">
        <v>0</v>
      </c>
      <c r="H335" s="5">
        <v>1836000000</v>
      </c>
      <c r="I335" s="5">
        <v>0</v>
      </c>
      <c r="J335" s="5">
        <v>248000000</v>
      </c>
      <c r="K335" s="5">
        <f t="shared" si="21"/>
        <v>2084000000</v>
      </c>
      <c r="L335" s="5">
        <f t="shared" si="22"/>
        <v>-2084000000</v>
      </c>
      <c r="M335" t="s">
        <v>602</v>
      </c>
      <c r="N335" t="s">
        <v>847</v>
      </c>
      <c r="O335" s="50">
        <f t="shared" si="20"/>
        <v>0.98648648648648651</v>
      </c>
      <c r="P335" s="50">
        <f t="shared" si="23"/>
        <v>-0.70405405405405408</v>
      </c>
    </row>
    <row r="336" spans="1:16">
      <c r="A336">
        <v>334</v>
      </c>
      <c r="B336" t="s">
        <v>162</v>
      </c>
      <c r="C336" t="s">
        <v>527</v>
      </c>
      <c r="D336" s="1">
        <v>41274</v>
      </c>
      <c r="E336" s="5">
        <v>2782400000</v>
      </c>
      <c r="F336" s="5">
        <v>0</v>
      </c>
      <c r="G336" s="5">
        <v>2782400000</v>
      </c>
      <c r="H336" s="5">
        <v>969500000</v>
      </c>
      <c r="I336" s="5">
        <v>0</v>
      </c>
      <c r="J336" s="5">
        <v>253100000</v>
      </c>
      <c r="K336" s="5">
        <f t="shared" si="21"/>
        <v>1222600000</v>
      </c>
      <c r="L336" s="5">
        <f t="shared" si="22"/>
        <v>1559800000</v>
      </c>
      <c r="M336" t="s">
        <v>602</v>
      </c>
      <c r="N336" t="s">
        <v>851</v>
      </c>
      <c r="O336" s="50">
        <f t="shared" si="20"/>
        <v>1</v>
      </c>
      <c r="P336" s="50">
        <f t="shared" si="23"/>
        <v>0.56059516963772282</v>
      </c>
    </row>
    <row r="337" spans="1:16">
      <c r="A337">
        <v>335</v>
      </c>
      <c r="B337" t="s">
        <v>162</v>
      </c>
      <c r="C337" t="s">
        <v>529</v>
      </c>
      <c r="D337" s="1">
        <v>41639</v>
      </c>
      <c r="E337" s="5">
        <v>2784900000</v>
      </c>
      <c r="F337" s="5">
        <v>0</v>
      </c>
      <c r="G337" s="5">
        <v>2784900000</v>
      </c>
      <c r="H337" s="5">
        <v>1196300000</v>
      </c>
      <c r="I337" s="5">
        <v>0</v>
      </c>
      <c r="J337" s="5">
        <v>103000000</v>
      </c>
      <c r="K337" s="5">
        <f t="shared" si="21"/>
        <v>1299300000</v>
      </c>
      <c r="L337" s="5">
        <f t="shared" si="22"/>
        <v>1485600000</v>
      </c>
      <c r="M337" t="s">
        <v>602</v>
      </c>
      <c r="N337" t="s">
        <v>851</v>
      </c>
      <c r="O337" s="50">
        <f t="shared" si="20"/>
        <v>1</v>
      </c>
      <c r="P337" s="50">
        <f t="shared" si="23"/>
        <v>0.53344823871593239</v>
      </c>
    </row>
    <row r="338" spans="1:16">
      <c r="A338">
        <v>336</v>
      </c>
      <c r="B338" t="s">
        <v>162</v>
      </c>
      <c r="C338" t="s">
        <v>531</v>
      </c>
      <c r="D338" s="1">
        <v>42004</v>
      </c>
      <c r="E338" s="5">
        <v>2993100000</v>
      </c>
      <c r="F338" s="5">
        <v>0</v>
      </c>
      <c r="G338" s="5">
        <v>2993100000</v>
      </c>
      <c r="H338" s="5">
        <v>1243500000</v>
      </c>
      <c r="I338" s="5">
        <v>0</v>
      </c>
      <c r="J338" s="5">
        <v>100600000</v>
      </c>
      <c r="K338" s="5">
        <f t="shared" si="21"/>
        <v>1344100000</v>
      </c>
      <c r="L338" s="5">
        <f t="shared" si="22"/>
        <v>1649000000</v>
      </c>
      <c r="M338" t="s">
        <v>602</v>
      </c>
      <c r="N338" t="s">
        <v>851</v>
      </c>
      <c r="O338" s="50">
        <f t="shared" si="20"/>
        <v>1</v>
      </c>
      <c r="P338" s="50">
        <f t="shared" si="23"/>
        <v>0.55093381443987843</v>
      </c>
    </row>
    <row r="339" spans="1:16">
      <c r="A339">
        <v>337</v>
      </c>
      <c r="B339" t="s">
        <v>162</v>
      </c>
      <c r="C339" t="s">
        <v>532</v>
      </c>
      <c r="D339" s="1">
        <v>42369</v>
      </c>
      <c r="E339" s="5">
        <v>3209400000</v>
      </c>
      <c r="F339" s="5">
        <v>0</v>
      </c>
      <c r="G339" s="5">
        <v>3209400000</v>
      </c>
      <c r="H339" s="5">
        <v>1238700000</v>
      </c>
      <c r="I339" s="5">
        <v>0</v>
      </c>
      <c r="J339" s="5">
        <v>99400000</v>
      </c>
      <c r="K339" s="5">
        <f t="shared" si="21"/>
        <v>1338100000</v>
      </c>
      <c r="L339" s="5">
        <f t="shared" si="22"/>
        <v>1871300000</v>
      </c>
      <c r="M339" t="s">
        <v>602</v>
      </c>
      <c r="N339" t="s">
        <v>851</v>
      </c>
      <c r="O339" s="50">
        <f t="shared" si="20"/>
        <v>1</v>
      </c>
      <c r="P339" s="50">
        <f t="shared" si="23"/>
        <v>0.58306848632143082</v>
      </c>
    </row>
    <row r="340" spans="1:16">
      <c r="A340">
        <v>338</v>
      </c>
      <c r="B340" t="s">
        <v>163</v>
      </c>
      <c r="C340" t="s">
        <v>527</v>
      </c>
      <c r="D340" s="1">
        <v>41639</v>
      </c>
      <c r="E340" s="5">
        <v>3214591000</v>
      </c>
      <c r="F340" s="5">
        <v>2359822000</v>
      </c>
      <c r="G340" s="5">
        <v>854769000</v>
      </c>
      <c r="H340" s="5">
        <v>203733000</v>
      </c>
      <c r="I340" s="5">
        <v>0</v>
      </c>
      <c r="J340" s="5">
        <v>96054000</v>
      </c>
      <c r="K340" s="5">
        <f t="shared" si="21"/>
        <v>299787000</v>
      </c>
      <c r="L340" s="5">
        <f t="shared" si="22"/>
        <v>554982000</v>
      </c>
      <c r="M340" t="s">
        <v>589</v>
      </c>
      <c r="N340" t="s">
        <v>829</v>
      </c>
      <c r="O340" s="50">
        <f t="shared" si="20"/>
        <v>0.26590287846883165</v>
      </c>
      <c r="P340" s="50">
        <f t="shared" si="23"/>
        <v>0.1726446692596352</v>
      </c>
    </row>
    <row r="341" spans="1:16">
      <c r="A341">
        <v>339</v>
      </c>
      <c r="B341" t="s">
        <v>163</v>
      </c>
      <c r="C341" t="s">
        <v>529</v>
      </c>
      <c r="D341" s="1">
        <v>42004</v>
      </c>
      <c r="E341" s="5">
        <v>4108269000</v>
      </c>
      <c r="F341" s="5">
        <v>2990513000</v>
      </c>
      <c r="G341" s="5">
        <v>1117756000</v>
      </c>
      <c r="H341" s="5">
        <v>273897000</v>
      </c>
      <c r="I341" s="5">
        <v>0</v>
      </c>
      <c r="J341" s="5">
        <v>110474000</v>
      </c>
      <c r="K341" s="5">
        <f t="shared" si="21"/>
        <v>384371000</v>
      </c>
      <c r="L341" s="5">
        <f t="shared" si="22"/>
        <v>733385000</v>
      </c>
      <c r="M341" t="s">
        <v>589</v>
      </c>
      <c r="N341" t="s">
        <v>829</v>
      </c>
      <c r="O341" s="50">
        <f t="shared" si="20"/>
        <v>0.27207468644336585</v>
      </c>
      <c r="P341" s="50">
        <f t="shared" si="23"/>
        <v>0.17851435726336323</v>
      </c>
    </row>
    <row r="342" spans="1:16">
      <c r="A342">
        <v>340</v>
      </c>
      <c r="B342" t="s">
        <v>163</v>
      </c>
      <c r="C342" t="s">
        <v>531</v>
      </c>
      <c r="D342" s="1">
        <v>42369</v>
      </c>
      <c r="E342" s="5">
        <v>4501223000</v>
      </c>
      <c r="F342" s="5">
        <v>3326936000</v>
      </c>
      <c r="G342" s="5">
        <v>1174287000</v>
      </c>
      <c r="H342" s="5">
        <v>250214000</v>
      </c>
      <c r="I342" s="5">
        <v>0</v>
      </c>
      <c r="J342" s="5">
        <v>130368000</v>
      </c>
      <c r="K342" s="5">
        <f t="shared" si="21"/>
        <v>380582000</v>
      </c>
      <c r="L342" s="5">
        <f t="shared" si="22"/>
        <v>793705000</v>
      </c>
      <c r="M342" t="s">
        <v>589</v>
      </c>
      <c r="N342" t="s">
        <v>829</v>
      </c>
      <c r="O342" s="50">
        <f t="shared" si="20"/>
        <v>0.26088176480036651</v>
      </c>
      <c r="P342" s="50">
        <f t="shared" si="23"/>
        <v>0.17633096605078219</v>
      </c>
    </row>
    <row r="343" spans="1:16">
      <c r="A343">
        <v>341</v>
      </c>
      <c r="B343" t="s">
        <v>163</v>
      </c>
      <c r="C343" t="s">
        <v>532</v>
      </c>
      <c r="D343" s="1">
        <v>42735</v>
      </c>
      <c r="E343" s="5">
        <v>3904384000</v>
      </c>
      <c r="F343" s="5">
        <v>3406170000</v>
      </c>
      <c r="G343" s="5">
        <v>498214000</v>
      </c>
      <c r="H343" s="5">
        <v>276240000</v>
      </c>
      <c r="I343" s="5">
        <v>0</v>
      </c>
      <c r="J343" s="5">
        <v>146368000</v>
      </c>
      <c r="K343" s="5">
        <f t="shared" si="21"/>
        <v>422608000</v>
      </c>
      <c r="L343" s="5">
        <f t="shared" si="22"/>
        <v>75606000</v>
      </c>
      <c r="M343" t="s">
        <v>589</v>
      </c>
      <c r="N343" t="s">
        <v>829</v>
      </c>
      <c r="O343" s="50">
        <f t="shared" si="20"/>
        <v>0.12760373979608564</v>
      </c>
      <c r="P343" s="50">
        <f t="shared" si="23"/>
        <v>1.9364386289873126E-2</v>
      </c>
    </row>
    <row r="344" spans="1:16">
      <c r="A344">
        <v>342</v>
      </c>
      <c r="B344" t="s">
        <v>164</v>
      </c>
      <c r="C344" t="s">
        <v>527</v>
      </c>
      <c r="D344" s="1">
        <v>41639</v>
      </c>
      <c r="E344" s="5">
        <v>17301000000</v>
      </c>
      <c r="F344" s="5">
        <v>13021000000</v>
      </c>
      <c r="G344" s="5">
        <v>4280000000</v>
      </c>
      <c r="H344" s="5">
        <v>1827000000</v>
      </c>
      <c r="I344" s="5">
        <v>713000000</v>
      </c>
      <c r="J344" s="5">
        <v>0</v>
      </c>
      <c r="K344" s="5">
        <f t="shared" si="21"/>
        <v>2540000000</v>
      </c>
      <c r="L344" s="5">
        <f t="shared" si="22"/>
        <v>1740000000</v>
      </c>
      <c r="M344" t="s">
        <v>565</v>
      </c>
      <c r="N344" t="s">
        <v>888</v>
      </c>
      <c r="O344" s="50">
        <f t="shared" si="20"/>
        <v>0.24738454424599732</v>
      </c>
      <c r="P344" s="50">
        <f t="shared" si="23"/>
        <v>0.10057222125888678</v>
      </c>
    </row>
    <row r="345" spans="1:16">
      <c r="A345">
        <v>343</v>
      </c>
      <c r="B345" t="s">
        <v>164</v>
      </c>
      <c r="C345" t="s">
        <v>529</v>
      </c>
      <c r="D345" s="1">
        <v>42004</v>
      </c>
      <c r="E345" s="5">
        <v>19221000000</v>
      </c>
      <c r="F345" s="5">
        <v>14360000000</v>
      </c>
      <c r="G345" s="5">
        <v>4861000000</v>
      </c>
      <c r="H345" s="5">
        <v>2112000000</v>
      </c>
      <c r="I345" s="5">
        <v>754000000</v>
      </c>
      <c r="J345" s="5">
        <v>0</v>
      </c>
      <c r="K345" s="5">
        <f t="shared" si="21"/>
        <v>2866000000</v>
      </c>
      <c r="L345" s="5">
        <f t="shared" si="22"/>
        <v>1995000000</v>
      </c>
      <c r="M345" t="s">
        <v>565</v>
      </c>
      <c r="N345" t="s">
        <v>888</v>
      </c>
      <c r="O345" s="50">
        <f t="shared" si="20"/>
        <v>0.25290047344050781</v>
      </c>
      <c r="P345" s="50">
        <f t="shared" si="23"/>
        <v>0.10379272670516622</v>
      </c>
    </row>
    <row r="346" spans="1:16">
      <c r="A346">
        <v>344</v>
      </c>
      <c r="B346" t="s">
        <v>164</v>
      </c>
      <c r="C346" t="s">
        <v>531</v>
      </c>
      <c r="D346" s="1">
        <v>42369</v>
      </c>
      <c r="E346" s="5">
        <v>19110000000</v>
      </c>
      <c r="F346" s="5">
        <v>14163000000</v>
      </c>
      <c r="G346" s="5">
        <v>4947000000</v>
      </c>
      <c r="H346" s="5">
        <v>2169000000</v>
      </c>
      <c r="I346" s="5">
        <v>735000000</v>
      </c>
      <c r="J346" s="5">
        <v>0</v>
      </c>
      <c r="K346" s="5">
        <f t="shared" si="21"/>
        <v>2904000000</v>
      </c>
      <c r="L346" s="5">
        <f t="shared" si="22"/>
        <v>2043000000</v>
      </c>
      <c r="M346" t="s">
        <v>565</v>
      </c>
      <c r="N346" t="s">
        <v>888</v>
      </c>
      <c r="O346" s="50">
        <f t="shared" si="20"/>
        <v>0.25886970172684454</v>
      </c>
      <c r="P346" s="50">
        <f t="shared" si="23"/>
        <v>0.10690737833594977</v>
      </c>
    </row>
    <row r="347" spans="1:16">
      <c r="A347">
        <v>345</v>
      </c>
      <c r="B347" t="s">
        <v>164</v>
      </c>
      <c r="C347" t="s">
        <v>532</v>
      </c>
      <c r="D347" s="1">
        <v>42735</v>
      </c>
      <c r="E347" s="5">
        <v>17509000000</v>
      </c>
      <c r="F347" s="5">
        <v>13057000000</v>
      </c>
      <c r="G347" s="5">
        <v>4452000000</v>
      </c>
      <c r="H347" s="5">
        <v>2189000000</v>
      </c>
      <c r="I347" s="5">
        <v>636000000</v>
      </c>
      <c r="J347" s="5">
        <v>0</v>
      </c>
      <c r="K347" s="5">
        <f t="shared" si="21"/>
        <v>2825000000</v>
      </c>
      <c r="L347" s="5">
        <f t="shared" si="22"/>
        <v>1627000000</v>
      </c>
      <c r="M347" t="s">
        <v>565</v>
      </c>
      <c r="N347" t="s">
        <v>888</v>
      </c>
      <c r="O347" s="50">
        <f t="shared" si="20"/>
        <v>0.2542692329659032</v>
      </c>
      <c r="P347" s="50">
        <f t="shared" si="23"/>
        <v>9.2923639271231942E-2</v>
      </c>
    </row>
    <row r="348" spans="1:16">
      <c r="A348">
        <v>346</v>
      </c>
      <c r="B348" t="s">
        <v>165</v>
      </c>
      <c r="C348" t="s">
        <v>527</v>
      </c>
      <c r="D348" s="1">
        <v>41639</v>
      </c>
      <c r="E348" s="5">
        <v>6566000000</v>
      </c>
      <c r="F348" s="5">
        <v>4562000000</v>
      </c>
      <c r="G348" s="5">
        <v>2004000000</v>
      </c>
      <c r="H348" s="5">
        <v>234000000</v>
      </c>
      <c r="I348" s="5">
        <v>0</v>
      </c>
      <c r="J348" s="5">
        <v>628000000</v>
      </c>
      <c r="K348" s="5">
        <f t="shared" si="21"/>
        <v>862000000</v>
      </c>
      <c r="L348" s="5">
        <f t="shared" si="22"/>
        <v>1142000000</v>
      </c>
      <c r="M348" t="s">
        <v>594</v>
      </c>
      <c r="N348" t="s">
        <v>652</v>
      </c>
      <c r="O348" s="50">
        <f t="shared" si="20"/>
        <v>0.30520865062442892</v>
      </c>
      <c r="P348" s="50">
        <f t="shared" si="23"/>
        <v>0.17392628693268353</v>
      </c>
    </row>
    <row r="349" spans="1:16">
      <c r="A349">
        <v>347</v>
      </c>
      <c r="B349" t="s">
        <v>165</v>
      </c>
      <c r="C349" t="s">
        <v>529</v>
      </c>
      <c r="D349" s="1">
        <v>42004</v>
      </c>
      <c r="E349" s="5">
        <v>7179000000</v>
      </c>
      <c r="F349" s="5">
        <v>5090000000</v>
      </c>
      <c r="G349" s="5">
        <v>2089000000</v>
      </c>
      <c r="H349" s="5">
        <v>252000000</v>
      </c>
      <c r="I349" s="5">
        <v>0</v>
      </c>
      <c r="J349" s="5">
        <v>685000000</v>
      </c>
      <c r="K349" s="5">
        <f t="shared" si="21"/>
        <v>937000000</v>
      </c>
      <c r="L349" s="5">
        <f t="shared" si="22"/>
        <v>1152000000</v>
      </c>
      <c r="M349" t="s">
        <v>594</v>
      </c>
      <c r="N349" t="s">
        <v>652</v>
      </c>
      <c r="O349" s="50">
        <f t="shared" si="20"/>
        <v>0.29098760273018531</v>
      </c>
      <c r="P349" s="50">
        <f t="shared" si="23"/>
        <v>0.16046803175929794</v>
      </c>
    </row>
    <row r="350" spans="1:16">
      <c r="A350">
        <v>348</v>
      </c>
      <c r="B350" t="s">
        <v>165</v>
      </c>
      <c r="C350" t="s">
        <v>531</v>
      </c>
      <c r="D350" s="1">
        <v>42369</v>
      </c>
      <c r="E350" s="5">
        <v>6456000000</v>
      </c>
      <c r="F350" s="5">
        <v>4281000000</v>
      </c>
      <c r="G350" s="5">
        <v>2175000000</v>
      </c>
      <c r="H350" s="5">
        <v>262000000</v>
      </c>
      <c r="I350" s="5">
        <v>0</v>
      </c>
      <c r="J350" s="5">
        <v>750000000</v>
      </c>
      <c r="K350" s="5">
        <f t="shared" si="21"/>
        <v>1012000000</v>
      </c>
      <c r="L350" s="5">
        <f t="shared" si="22"/>
        <v>1163000000</v>
      </c>
      <c r="M350" t="s">
        <v>594</v>
      </c>
      <c r="N350" t="s">
        <v>652</v>
      </c>
      <c r="O350" s="50">
        <f t="shared" si="20"/>
        <v>0.33689591078066916</v>
      </c>
      <c r="P350" s="50">
        <f t="shared" si="23"/>
        <v>0.18014250309789342</v>
      </c>
    </row>
    <row r="351" spans="1:16">
      <c r="A351">
        <v>349</v>
      </c>
      <c r="B351" t="s">
        <v>165</v>
      </c>
      <c r="C351" t="s">
        <v>532</v>
      </c>
      <c r="D351" s="1">
        <v>42735</v>
      </c>
      <c r="E351" s="5">
        <v>6399000000</v>
      </c>
      <c r="F351" s="5">
        <v>4010000000</v>
      </c>
      <c r="G351" s="5">
        <v>2389000000</v>
      </c>
      <c r="H351" s="5">
        <v>281000000</v>
      </c>
      <c r="I351" s="5">
        <v>0</v>
      </c>
      <c r="J351" s="5">
        <v>811000000</v>
      </c>
      <c r="K351" s="5">
        <f t="shared" si="21"/>
        <v>1092000000</v>
      </c>
      <c r="L351" s="5">
        <f t="shared" si="22"/>
        <v>1297000000</v>
      </c>
      <c r="M351" t="s">
        <v>594</v>
      </c>
      <c r="N351" t="s">
        <v>652</v>
      </c>
      <c r="O351" s="50">
        <f t="shared" si="20"/>
        <v>0.37333958431004843</v>
      </c>
      <c r="P351" s="50">
        <f t="shared" si="23"/>
        <v>0.20268791998749805</v>
      </c>
    </row>
    <row r="352" spans="1:16">
      <c r="A352">
        <v>350</v>
      </c>
      <c r="B352" t="s">
        <v>166</v>
      </c>
      <c r="C352" t="s">
        <v>527</v>
      </c>
      <c r="D352" s="1">
        <v>41274</v>
      </c>
      <c r="E352" s="5">
        <v>8110000000</v>
      </c>
      <c r="F352" s="5">
        <v>6781000000</v>
      </c>
      <c r="G352" s="5">
        <v>1329000000</v>
      </c>
      <c r="H352" s="5">
        <v>1105000000</v>
      </c>
      <c r="I352" s="5">
        <v>0</v>
      </c>
      <c r="J352" s="5">
        <v>88000000</v>
      </c>
      <c r="K352" s="5">
        <f t="shared" si="21"/>
        <v>1193000000</v>
      </c>
      <c r="L352" s="5">
        <f t="shared" si="22"/>
        <v>136000000</v>
      </c>
      <c r="M352" t="s">
        <v>569</v>
      </c>
      <c r="N352" t="s">
        <v>599</v>
      </c>
      <c r="O352" s="50">
        <f t="shared" si="20"/>
        <v>0.16387176325524044</v>
      </c>
      <c r="P352" s="50">
        <f t="shared" si="23"/>
        <v>1.6769420468557335E-2</v>
      </c>
    </row>
    <row r="353" spans="1:16">
      <c r="A353">
        <v>351</v>
      </c>
      <c r="B353" t="s">
        <v>166</v>
      </c>
      <c r="C353" t="s">
        <v>529</v>
      </c>
      <c r="D353" s="1">
        <v>41639</v>
      </c>
      <c r="E353" s="5">
        <v>10863000000</v>
      </c>
      <c r="F353" s="5">
        <v>8995000000</v>
      </c>
      <c r="G353" s="5">
        <v>1868000000</v>
      </c>
      <c r="H353" s="5">
        <v>1264000000</v>
      </c>
      <c r="I353" s="5">
        <v>0</v>
      </c>
      <c r="J353" s="5">
        <v>327000000</v>
      </c>
      <c r="K353" s="5">
        <f t="shared" si="21"/>
        <v>1591000000</v>
      </c>
      <c r="L353" s="5">
        <f t="shared" si="22"/>
        <v>277000000</v>
      </c>
      <c r="M353" t="s">
        <v>569</v>
      </c>
      <c r="N353" t="s">
        <v>599</v>
      </c>
      <c r="O353" s="50">
        <f t="shared" si="20"/>
        <v>0.17195986375770966</v>
      </c>
      <c r="P353" s="50">
        <f t="shared" si="23"/>
        <v>2.5499401638589707E-2</v>
      </c>
    </row>
    <row r="354" spans="1:16">
      <c r="A354">
        <v>352</v>
      </c>
      <c r="B354" t="s">
        <v>166</v>
      </c>
      <c r="C354" t="s">
        <v>531</v>
      </c>
      <c r="D354" s="1">
        <v>42004</v>
      </c>
      <c r="E354" s="5">
        <v>16560000000</v>
      </c>
      <c r="F354" s="5">
        <v>12678000000</v>
      </c>
      <c r="G354" s="5">
        <v>3882000000</v>
      </c>
      <c r="H354" s="5">
        <v>2012000000</v>
      </c>
      <c r="I354" s="5">
        <v>0</v>
      </c>
      <c r="J354" s="5">
        <v>1406000000</v>
      </c>
      <c r="K354" s="5">
        <f t="shared" si="21"/>
        <v>3418000000</v>
      </c>
      <c r="L354" s="5">
        <f t="shared" si="22"/>
        <v>464000000</v>
      </c>
      <c r="M354" t="s">
        <v>569</v>
      </c>
      <c r="N354" t="s">
        <v>599</v>
      </c>
      <c r="O354" s="50">
        <f t="shared" si="20"/>
        <v>0.23442028985507246</v>
      </c>
      <c r="P354" s="50">
        <f t="shared" si="23"/>
        <v>2.8019323671497585E-2</v>
      </c>
    </row>
    <row r="355" spans="1:16">
      <c r="A355">
        <v>353</v>
      </c>
      <c r="B355" t="s">
        <v>166</v>
      </c>
      <c r="C355" t="s">
        <v>532</v>
      </c>
      <c r="D355" s="1">
        <v>42369</v>
      </c>
      <c r="E355" s="5">
        <v>22760000000</v>
      </c>
      <c r="F355" s="5">
        <v>17242000000</v>
      </c>
      <c r="G355" s="5">
        <v>5518000000</v>
      </c>
      <c r="H355" s="5">
        <v>2977000000</v>
      </c>
      <c r="I355" s="5">
        <v>0</v>
      </c>
      <c r="J355" s="5">
        <v>1836000000</v>
      </c>
      <c r="K355" s="5">
        <f t="shared" si="21"/>
        <v>4813000000</v>
      </c>
      <c r="L355" s="5">
        <f t="shared" si="22"/>
        <v>705000000</v>
      </c>
      <c r="M355" t="s">
        <v>569</v>
      </c>
      <c r="N355" t="s">
        <v>599</v>
      </c>
      <c r="O355" s="50">
        <f t="shared" si="20"/>
        <v>0.24244288224956068</v>
      </c>
      <c r="P355" s="50">
        <f t="shared" si="23"/>
        <v>3.0975395430579963E-2</v>
      </c>
    </row>
    <row r="356" spans="1:16">
      <c r="A356">
        <v>354</v>
      </c>
      <c r="B356" t="s">
        <v>167</v>
      </c>
      <c r="C356" t="s">
        <v>527</v>
      </c>
      <c r="D356" s="1">
        <v>41274</v>
      </c>
      <c r="E356" s="5">
        <v>7452000000</v>
      </c>
      <c r="F356" s="5">
        <v>4747000000</v>
      </c>
      <c r="G356" s="5">
        <v>2705000000</v>
      </c>
      <c r="H356" s="5">
        <v>365000000</v>
      </c>
      <c r="I356" s="5">
        <v>0</v>
      </c>
      <c r="J356" s="5">
        <v>1050000000</v>
      </c>
      <c r="K356" s="5">
        <f t="shared" si="21"/>
        <v>1415000000</v>
      </c>
      <c r="L356" s="5">
        <f t="shared" si="22"/>
        <v>1290000000</v>
      </c>
      <c r="M356" t="s">
        <v>594</v>
      </c>
      <c r="N356" t="s">
        <v>652</v>
      </c>
      <c r="O356" s="50">
        <f t="shared" si="20"/>
        <v>0.36298980139559844</v>
      </c>
      <c r="P356" s="50">
        <f t="shared" si="23"/>
        <v>0.17310789049919484</v>
      </c>
    </row>
    <row r="357" spans="1:16">
      <c r="A357">
        <v>355</v>
      </c>
      <c r="B357" t="s">
        <v>167</v>
      </c>
      <c r="C357" t="s">
        <v>529</v>
      </c>
      <c r="D357" s="1">
        <v>41639</v>
      </c>
      <c r="E357" s="5">
        <v>8106000000</v>
      </c>
      <c r="F357" s="5">
        <v>5755000000</v>
      </c>
      <c r="G357" s="5">
        <v>2351000000</v>
      </c>
      <c r="H357" s="5">
        <v>387000000</v>
      </c>
      <c r="I357" s="5">
        <v>0</v>
      </c>
      <c r="J357" s="5">
        <v>954000000</v>
      </c>
      <c r="K357" s="5">
        <f t="shared" si="21"/>
        <v>1341000000</v>
      </c>
      <c r="L357" s="5">
        <f t="shared" si="22"/>
        <v>1010000000</v>
      </c>
      <c r="M357" t="s">
        <v>594</v>
      </c>
      <c r="N357" t="s">
        <v>652</v>
      </c>
      <c r="O357" s="50">
        <f t="shared" si="20"/>
        <v>0.29003207500616823</v>
      </c>
      <c r="P357" s="50">
        <f t="shared" si="23"/>
        <v>0.12459906242289662</v>
      </c>
    </row>
    <row r="358" spans="1:16">
      <c r="A358">
        <v>356</v>
      </c>
      <c r="B358" t="s">
        <v>167</v>
      </c>
      <c r="C358" t="s">
        <v>531</v>
      </c>
      <c r="D358" s="1">
        <v>42004</v>
      </c>
      <c r="E358" s="5">
        <v>9226000000</v>
      </c>
      <c r="F358" s="5">
        <v>6890000000</v>
      </c>
      <c r="G358" s="5">
        <v>2336000000</v>
      </c>
      <c r="H358" s="5">
        <v>388000000</v>
      </c>
      <c r="I358" s="5">
        <v>0</v>
      </c>
      <c r="J358" s="5">
        <v>1013000000</v>
      </c>
      <c r="K358" s="5">
        <f t="shared" si="21"/>
        <v>1401000000</v>
      </c>
      <c r="L358" s="5">
        <f t="shared" si="22"/>
        <v>935000000</v>
      </c>
      <c r="M358" t="s">
        <v>594</v>
      </c>
      <c r="N358" t="s">
        <v>652</v>
      </c>
      <c r="O358" s="50">
        <f t="shared" si="20"/>
        <v>0.2531974853674398</v>
      </c>
      <c r="P358" s="50">
        <f t="shared" si="23"/>
        <v>0.10134402774766962</v>
      </c>
    </row>
    <row r="359" spans="1:16">
      <c r="A359">
        <v>357</v>
      </c>
      <c r="B359" t="s">
        <v>167</v>
      </c>
      <c r="C359" t="s">
        <v>532</v>
      </c>
      <c r="D359" s="1">
        <v>42369</v>
      </c>
      <c r="E359" s="5">
        <v>7386000000</v>
      </c>
      <c r="F359" s="5">
        <v>5109000000</v>
      </c>
      <c r="G359" s="5">
        <v>2277000000</v>
      </c>
      <c r="H359" s="5">
        <v>374000000</v>
      </c>
      <c r="I359" s="5">
        <v>0</v>
      </c>
      <c r="J359" s="5">
        <v>970000000</v>
      </c>
      <c r="K359" s="5">
        <f t="shared" si="21"/>
        <v>1344000000</v>
      </c>
      <c r="L359" s="5">
        <f t="shared" si="22"/>
        <v>933000000</v>
      </c>
      <c r="M359" t="s">
        <v>594</v>
      </c>
      <c r="N359" t="s">
        <v>652</v>
      </c>
      <c r="O359" s="50">
        <f t="shared" si="20"/>
        <v>0.3082859463850528</v>
      </c>
      <c r="P359" s="50">
        <f t="shared" si="23"/>
        <v>0.12632006498781478</v>
      </c>
    </row>
    <row r="360" spans="1:16">
      <c r="A360">
        <v>358</v>
      </c>
      <c r="B360" t="s">
        <v>168</v>
      </c>
      <c r="C360" t="s">
        <v>527</v>
      </c>
      <c r="D360" s="1">
        <v>41274</v>
      </c>
      <c r="E360" s="5">
        <v>23771000000</v>
      </c>
      <c r="F360" s="5">
        <v>1403000000</v>
      </c>
      <c r="G360" s="5">
        <v>0</v>
      </c>
      <c r="H360" s="5">
        <v>11188000000</v>
      </c>
      <c r="I360" s="5">
        <v>0</v>
      </c>
      <c r="J360" s="5">
        <v>5024000000</v>
      </c>
      <c r="K360" s="5">
        <f t="shared" si="21"/>
        <v>16212000000</v>
      </c>
      <c r="L360" s="5">
        <f t="shared" si="22"/>
        <v>-16212000000</v>
      </c>
      <c r="M360" t="s">
        <v>602</v>
      </c>
      <c r="N360" t="s">
        <v>659</v>
      </c>
      <c r="O360" s="50">
        <f t="shared" si="20"/>
        <v>0.94097850321820709</v>
      </c>
      <c r="P360" s="50">
        <f t="shared" si="23"/>
        <v>-0.68200748811577128</v>
      </c>
    </row>
    <row r="361" spans="1:16">
      <c r="A361">
        <v>359</v>
      </c>
      <c r="B361" t="s">
        <v>168</v>
      </c>
      <c r="C361" t="s">
        <v>529</v>
      </c>
      <c r="D361" s="1">
        <v>41639</v>
      </c>
      <c r="E361" s="5">
        <v>24176000000</v>
      </c>
      <c r="F361" s="5">
        <v>1241000000</v>
      </c>
      <c r="G361" s="5">
        <v>0</v>
      </c>
      <c r="H361" s="5">
        <v>11682000000</v>
      </c>
      <c r="I361" s="5">
        <v>0</v>
      </c>
      <c r="J361" s="5">
        <v>4124000000</v>
      </c>
      <c r="K361" s="5">
        <f t="shared" si="21"/>
        <v>15806000000</v>
      </c>
      <c r="L361" s="5">
        <f t="shared" si="22"/>
        <v>-15806000000</v>
      </c>
      <c r="M361" t="s">
        <v>602</v>
      </c>
      <c r="N361" t="s">
        <v>659</v>
      </c>
      <c r="O361" s="50">
        <f t="shared" si="20"/>
        <v>0.948668100595632</v>
      </c>
      <c r="P361" s="50">
        <f t="shared" si="23"/>
        <v>-0.65378888153540704</v>
      </c>
    </row>
    <row r="362" spans="1:16">
      <c r="A362">
        <v>360</v>
      </c>
      <c r="B362" t="s">
        <v>168</v>
      </c>
      <c r="C362" t="s">
        <v>531</v>
      </c>
      <c r="D362" s="1">
        <v>42004</v>
      </c>
      <c r="E362" s="5">
        <v>23869000000</v>
      </c>
      <c r="F362" s="5">
        <v>1088000000</v>
      </c>
      <c r="G362" s="5">
        <v>0</v>
      </c>
      <c r="H362" s="5">
        <v>11648000000</v>
      </c>
      <c r="I362" s="5">
        <v>0</v>
      </c>
      <c r="J362" s="5">
        <v>4073000000</v>
      </c>
      <c r="K362" s="5">
        <f t="shared" si="21"/>
        <v>15721000000</v>
      </c>
      <c r="L362" s="5">
        <f t="shared" si="22"/>
        <v>-15721000000</v>
      </c>
      <c r="M362" t="s">
        <v>602</v>
      </c>
      <c r="N362" t="s">
        <v>659</v>
      </c>
      <c r="O362" s="50">
        <f t="shared" si="20"/>
        <v>0.95441786417529018</v>
      </c>
      <c r="P362" s="50">
        <f t="shared" si="23"/>
        <v>-0.65863672545980145</v>
      </c>
    </row>
    <row r="363" spans="1:16">
      <c r="A363">
        <v>361</v>
      </c>
      <c r="B363" t="s">
        <v>168</v>
      </c>
      <c r="C363" t="s">
        <v>532</v>
      </c>
      <c r="D363" s="1">
        <v>42369</v>
      </c>
      <c r="E363" s="5">
        <v>25038000000</v>
      </c>
      <c r="F363" s="5">
        <v>1091000000</v>
      </c>
      <c r="G363" s="5">
        <v>0</v>
      </c>
      <c r="H363" s="5">
        <v>12566000000</v>
      </c>
      <c r="I363" s="5">
        <v>0</v>
      </c>
      <c r="J363" s="5">
        <v>4966000000</v>
      </c>
      <c r="K363" s="5">
        <f t="shared" si="21"/>
        <v>17532000000</v>
      </c>
      <c r="L363" s="5">
        <f t="shared" si="22"/>
        <v>-17532000000</v>
      </c>
      <c r="M363" t="s">
        <v>602</v>
      </c>
      <c r="N363" t="s">
        <v>659</v>
      </c>
      <c r="O363" s="50">
        <f t="shared" si="20"/>
        <v>0.95642623212716671</v>
      </c>
      <c r="P363" s="50">
        <f t="shared" si="23"/>
        <v>-0.70021567217828895</v>
      </c>
    </row>
    <row r="364" spans="1:16">
      <c r="A364">
        <v>362</v>
      </c>
      <c r="B364" t="s">
        <v>169</v>
      </c>
      <c r="C364" t="s">
        <v>527</v>
      </c>
      <c r="D364" s="1">
        <v>41274</v>
      </c>
      <c r="E364" s="5">
        <v>1204546000</v>
      </c>
      <c r="F364" s="5">
        <v>290054000</v>
      </c>
      <c r="G364" s="5">
        <v>914492000</v>
      </c>
      <c r="H364" s="5">
        <v>170113000</v>
      </c>
      <c r="I364" s="5">
        <v>0</v>
      </c>
      <c r="J364" s="5">
        <v>451405000</v>
      </c>
      <c r="K364" s="5">
        <f t="shared" si="21"/>
        <v>621518000</v>
      </c>
      <c r="L364" s="5">
        <f t="shared" si="22"/>
        <v>292974000</v>
      </c>
      <c r="M364" t="s">
        <v>682</v>
      </c>
      <c r="N364" t="s">
        <v>683</v>
      </c>
      <c r="O364" s="50">
        <f t="shared" si="20"/>
        <v>0.75920056187144369</v>
      </c>
      <c r="P364" s="50">
        <f t="shared" si="23"/>
        <v>0.2432235879742243</v>
      </c>
    </row>
    <row r="365" spans="1:16">
      <c r="A365">
        <v>363</v>
      </c>
      <c r="B365" t="s">
        <v>169</v>
      </c>
      <c r="C365" t="s">
        <v>529</v>
      </c>
      <c r="D365" s="1">
        <v>41639</v>
      </c>
      <c r="E365" s="5">
        <v>1746278000</v>
      </c>
      <c r="F365" s="5">
        <v>400281000</v>
      </c>
      <c r="G365" s="5">
        <v>1345997000</v>
      </c>
      <c r="H365" s="5">
        <v>147651000</v>
      </c>
      <c r="I365" s="5">
        <v>0</v>
      </c>
      <c r="J365" s="5">
        <v>651052000</v>
      </c>
      <c r="K365" s="5">
        <f t="shared" si="21"/>
        <v>798703000</v>
      </c>
      <c r="L365" s="5">
        <f t="shared" si="22"/>
        <v>547294000</v>
      </c>
      <c r="M365" t="s">
        <v>682</v>
      </c>
      <c r="N365" t="s">
        <v>683</v>
      </c>
      <c r="O365" s="50">
        <f t="shared" si="20"/>
        <v>0.77078048283263034</v>
      </c>
      <c r="P365" s="50">
        <f t="shared" si="23"/>
        <v>0.31340599835764982</v>
      </c>
    </row>
    <row r="366" spans="1:16">
      <c r="A366">
        <v>364</v>
      </c>
      <c r="B366" t="s">
        <v>169</v>
      </c>
      <c r="C366" t="s">
        <v>531</v>
      </c>
      <c r="D366" s="1">
        <v>42004</v>
      </c>
      <c r="E366" s="5">
        <v>2173011000</v>
      </c>
      <c r="F366" s="5">
        <v>524880000</v>
      </c>
      <c r="G366" s="5">
        <v>1648131000</v>
      </c>
      <c r="H366" s="5">
        <v>129602000</v>
      </c>
      <c r="I366" s="5">
        <v>0</v>
      </c>
      <c r="J366" s="5">
        <v>632760000</v>
      </c>
      <c r="K366" s="5">
        <f t="shared" si="21"/>
        <v>762362000</v>
      </c>
      <c r="L366" s="5">
        <f t="shared" si="22"/>
        <v>885769000</v>
      </c>
      <c r="M366" t="s">
        <v>682</v>
      </c>
      <c r="N366" t="s">
        <v>683</v>
      </c>
      <c r="O366" s="50">
        <f t="shared" si="20"/>
        <v>0.75845497330662381</v>
      </c>
      <c r="P366" s="50">
        <f t="shared" si="23"/>
        <v>0.40762287903742778</v>
      </c>
    </row>
    <row r="367" spans="1:16">
      <c r="A367">
        <v>365</v>
      </c>
      <c r="B367" t="s">
        <v>169</v>
      </c>
      <c r="C367" t="s">
        <v>532</v>
      </c>
      <c r="D367" s="1">
        <v>42369</v>
      </c>
      <c r="E367" s="5">
        <v>1357150000</v>
      </c>
      <c r="F367" s="5">
        <v>580994000</v>
      </c>
      <c r="G367" s="5">
        <v>776156000</v>
      </c>
      <c r="H367" s="5">
        <v>112253000</v>
      </c>
      <c r="I367" s="5">
        <v>0</v>
      </c>
      <c r="J367" s="5">
        <v>622211000</v>
      </c>
      <c r="K367" s="5">
        <f t="shared" si="21"/>
        <v>734464000</v>
      </c>
      <c r="L367" s="5">
        <f t="shared" si="22"/>
        <v>41692000</v>
      </c>
      <c r="M367" t="s">
        <v>682</v>
      </c>
      <c r="N367" t="s">
        <v>683</v>
      </c>
      <c r="O367" s="50">
        <f t="shared" si="20"/>
        <v>0.57190141104520498</v>
      </c>
      <c r="P367" s="50">
        <f t="shared" si="23"/>
        <v>3.0720259367055962E-2</v>
      </c>
    </row>
    <row r="368" spans="1:16">
      <c r="A368">
        <v>366</v>
      </c>
      <c r="B368" t="s">
        <v>170</v>
      </c>
      <c r="C368" t="s">
        <v>527</v>
      </c>
      <c r="D368" s="1">
        <v>41547</v>
      </c>
      <c r="E368" s="5">
        <v>4474000000</v>
      </c>
      <c r="F368" s="5">
        <v>3103000000</v>
      </c>
      <c r="G368" s="5">
        <v>1371000000</v>
      </c>
      <c r="H368" s="5">
        <v>495000000</v>
      </c>
      <c r="I368" s="5">
        <v>0</v>
      </c>
      <c r="J368" s="5">
        <v>0</v>
      </c>
      <c r="K368" s="5">
        <f t="shared" si="21"/>
        <v>495000000</v>
      </c>
      <c r="L368" s="5">
        <f t="shared" si="22"/>
        <v>876000000</v>
      </c>
      <c r="M368" t="s">
        <v>565</v>
      </c>
      <c r="N368" t="s">
        <v>566</v>
      </c>
      <c r="O368" s="50">
        <f t="shared" si="20"/>
        <v>0.3064371926687528</v>
      </c>
      <c r="P368" s="50">
        <f t="shared" si="23"/>
        <v>0.19579794367456416</v>
      </c>
    </row>
    <row r="369" spans="1:16">
      <c r="A369">
        <v>367</v>
      </c>
      <c r="B369" t="s">
        <v>170</v>
      </c>
      <c r="C369" t="s">
        <v>529</v>
      </c>
      <c r="D369" s="1">
        <v>41912</v>
      </c>
      <c r="E369" s="5">
        <v>4979000000</v>
      </c>
      <c r="F369" s="5">
        <v>3469000000</v>
      </c>
      <c r="G369" s="5">
        <v>1510000000</v>
      </c>
      <c r="H369" s="5">
        <v>594000000</v>
      </c>
      <c r="I369" s="5">
        <v>0</v>
      </c>
      <c r="J369" s="5">
        <v>0</v>
      </c>
      <c r="K369" s="5">
        <f t="shared" si="21"/>
        <v>594000000</v>
      </c>
      <c r="L369" s="5">
        <f t="shared" si="22"/>
        <v>916000000</v>
      </c>
      <c r="M369" t="s">
        <v>565</v>
      </c>
      <c r="N369" t="s">
        <v>566</v>
      </c>
      <c r="O369" s="50">
        <f t="shared" si="20"/>
        <v>0.30327374974894561</v>
      </c>
      <c r="P369" s="50">
        <f t="shared" si="23"/>
        <v>0.18397268527816832</v>
      </c>
    </row>
    <row r="370" spans="1:16">
      <c r="A370">
        <v>368</v>
      </c>
      <c r="B370" t="s">
        <v>170</v>
      </c>
      <c r="C370" t="s">
        <v>531</v>
      </c>
      <c r="D370" s="1">
        <v>42277</v>
      </c>
      <c r="E370" s="5">
        <v>5244000000</v>
      </c>
      <c r="F370" s="5">
        <v>3630000000</v>
      </c>
      <c r="G370" s="5">
        <v>1614000000</v>
      </c>
      <c r="H370" s="5">
        <v>606000000</v>
      </c>
      <c r="I370" s="5">
        <v>0</v>
      </c>
      <c r="J370" s="5">
        <v>0</v>
      </c>
      <c r="K370" s="5">
        <f t="shared" si="21"/>
        <v>606000000</v>
      </c>
      <c r="L370" s="5">
        <f t="shared" si="22"/>
        <v>1008000000</v>
      </c>
      <c r="M370" t="s">
        <v>565</v>
      </c>
      <c r="N370" t="s">
        <v>566</v>
      </c>
      <c r="O370" s="50">
        <f t="shared" si="20"/>
        <v>0.30778032036613268</v>
      </c>
      <c r="P370" s="50">
        <f t="shared" si="23"/>
        <v>0.19221967963386727</v>
      </c>
    </row>
    <row r="371" spans="1:16">
      <c r="A371">
        <v>369</v>
      </c>
      <c r="B371" t="s">
        <v>170</v>
      </c>
      <c r="C371" t="s">
        <v>532</v>
      </c>
      <c r="D371" s="1">
        <v>42643</v>
      </c>
      <c r="E371" s="5">
        <v>5259000000</v>
      </c>
      <c r="F371" s="5">
        <v>3642000000</v>
      </c>
      <c r="G371" s="5">
        <v>1617000000</v>
      </c>
      <c r="H371" s="5">
        <v>638000000</v>
      </c>
      <c r="I371" s="5">
        <v>0</v>
      </c>
      <c r="J371" s="5">
        <v>0</v>
      </c>
      <c r="K371" s="5">
        <f t="shared" si="21"/>
        <v>638000000</v>
      </c>
      <c r="L371" s="5">
        <f t="shared" si="22"/>
        <v>979000000</v>
      </c>
      <c r="M371" t="s">
        <v>565</v>
      </c>
      <c r="N371" t="s">
        <v>566</v>
      </c>
      <c r="O371" s="50">
        <f t="shared" si="20"/>
        <v>0.30747290359383916</v>
      </c>
      <c r="P371" s="50">
        <f t="shared" si="23"/>
        <v>0.18615706408062369</v>
      </c>
    </row>
    <row r="372" spans="1:16">
      <c r="A372">
        <v>370</v>
      </c>
      <c r="B372" t="s">
        <v>171</v>
      </c>
      <c r="C372" t="s">
        <v>527</v>
      </c>
      <c r="D372" s="1">
        <v>41578</v>
      </c>
      <c r="E372" s="5">
        <v>1587725000</v>
      </c>
      <c r="F372" s="5">
        <v>560917000</v>
      </c>
      <c r="G372" s="5">
        <v>1026808000</v>
      </c>
      <c r="H372" s="5">
        <v>610735000</v>
      </c>
      <c r="I372" s="5">
        <v>58827000</v>
      </c>
      <c r="J372" s="5">
        <v>30239000</v>
      </c>
      <c r="K372" s="5">
        <f t="shared" si="21"/>
        <v>699801000</v>
      </c>
      <c r="L372" s="5">
        <f t="shared" si="22"/>
        <v>327007000</v>
      </c>
      <c r="M372" t="s">
        <v>569</v>
      </c>
      <c r="N372" t="s">
        <v>907</v>
      </c>
      <c r="O372" s="50">
        <f t="shared" si="20"/>
        <v>0.64671652836605831</v>
      </c>
      <c r="P372" s="50">
        <f t="shared" si="23"/>
        <v>0.20595947031129447</v>
      </c>
    </row>
    <row r="373" spans="1:16">
      <c r="A373">
        <v>371</v>
      </c>
      <c r="B373" t="s">
        <v>171</v>
      </c>
      <c r="C373" t="s">
        <v>529</v>
      </c>
      <c r="D373" s="1">
        <v>41943</v>
      </c>
      <c r="E373" s="5">
        <v>1717776000</v>
      </c>
      <c r="F373" s="5">
        <v>626206000</v>
      </c>
      <c r="G373" s="5">
        <v>1091570000</v>
      </c>
      <c r="H373" s="5">
        <v>683115000</v>
      </c>
      <c r="I373" s="5">
        <v>66259000</v>
      </c>
      <c r="J373" s="5">
        <v>35710000</v>
      </c>
      <c r="K373" s="5">
        <f t="shared" si="21"/>
        <v>785084000</v>
      </c>
      <c r="L373" s="5">
        <f t="shared" si="22"/>
        <v>306486000</v>
      </c>
      <c r="M373" t="s">
        <v>569</v>
      </c>
      <c r="N373" t="s">
        <v>907</v>
      </c>
      <c r="O373" s="50">
        <f t="shared" si="20"/>
        <v>0.63545537951397624</v>
      </c>
      <c r="P373" s="50">
        <f t="shared" si="23"/>
        <v>0.17842023639869226</v>
      </c>
    </row>
    <row r="374" spans="1:16">
      <c r="A374">
        <v>372</v>
      </c>
      <c r="B374" t="s">
        <v>171</v>
      </c>
      <c r="C374" t="s">
        <v>531</v>
      </c>
      <c r="D374" s="1">
        <v>42308</v>
      </c>
      <c r="E374" s="5">
        <v>1797060000</v>
      </c>
      <c r="F374" s="5">
        <v>726798000</v>
      </c>
      <c r="G374" s="5">
        <v>1070262000</v>
      </c>
      <c r="H374" s="5">
        <v>712543000</v>
      </c>
      <c r="I374" s="5">
        <v>69589000</v>
      </c>
      <c r="J374" s="5">
        <v>51459000</v>
      </c>
      <c r="K374" s="5">
        <f t="shared" si="21"/>
        <v>833591000</v>
      </c>
      <c r="L374" s="5">
        <f t="shared" si="22"/>
        <v>236671000</v>
      </c>
      <c r="M374" t="s">
        <v>569</v>
      </c>
      <c r="N374" t="s">
        <v>907</v>
      </c>
      <c r="O374" s="50">
        <f t="shared" si="20"/>
        <v>0.59556275249574298</v>
      </c>
      <c r="P374" s="50">
        <f t="shared" si="23"/>
        <v>0.13169899725106562</v>
      </c>
    </row>
    <row r="375" spans="1:16">
      <c r="A375">
        <v>373</v>
      </c>
      <c r="B375" t="s">
        <v>171</v>
      </c>
      <c r="C375" t="s">
        <v>532</v>
      </c>
      <c r="D375" s="1">
        <v>42674</v>
      </c>
      <c r="E375" s="5">
        <v>1966814000</v>
      </c>
      <c r="F375" s="5">
        <v>793735000</v>
      </c>
      <c r="G375" s="5">
        <v>1173079000</v>
      </c>
      <c r="H375" s="5">
        <v>722798000</v>
      </c>
      <c r="I375" s="5">
        <v>65411000</v>
      </c>
      <c r="J375" s="5">
        <v>60790000</v>
      </c>
      <c r="K375" s="5">
        <f t="shared" si="21"/>
        <v>848999000</v>
      </c>
      <c r="L375" s="5">
        <f t="shared" si="22"/>
        <v>324080000</v>
      </c>
      <c r="M375" t="s">
        <v>569</v>
      </c>
      <c r="N375" t="s">
        <v>907</v>
      </c>
      <c r="O375" s="50">
        <f t="shared" si="20"/>
        <v>0.59643616529066801</v>
      </c>
      <c r="P375" s="50">
        <f t="shared" si="23"/>
        <v>0.16477409658462874</v>
      </c>
    </row>
    <row r="376" spans="1:16">
      <c r="A376">
        <v>374</v>
      </c>
      <c r="B376" t="s">
        <v>172</v>
      </c>
      <c r="C376" t="s">
        <v>527</v>
      </c>
      <c r="D376" s="1">
        <v>41518</v>
      </c>
      <c r="E376" s="5">
        <v>105156000000</v>
      </c>
      <c r="F376" s="5">
        <v>91948000000</v>
      </c>
      <c r="G376" s="5">
        <v>13208000000</v>
      </c>
      <c r="H376" s="5">
        <v>10104000000</v>
      </c>
      <c r="I376" s="5">
        <v>0</v>
      </c>
      <c r="J376" s="5">
        <v>0</v>
      </c>
      <c r="K376" s="5">
        <f t="shared" si="21"/>
        <v>10104000000</v>
      </c>
      <c r="L376" s="5">
        <f t="shared" si="22"/>
        <v>3104000000</v>
      </c>
      <c r="M376" t="s">
        <v>646</v>
      </c>
      <c r="N376" t="s">
        <v>876</v>
      </c>
      <c r="O376" s="50">
        <f t="shared" si="20"/>
        <v>0.12560386473429952</v>
      </c>
      <c r="P376" s="50">
        <f t="shared" si="23"/>
        <v>2.9518049374263E-2</v>
      </c>
    </row>
    <row r="377" spans="1:16">
      <c r="A377">
        <v>375</v>
      </c>
      <c r="B377" t="s">
        <v>172</v>
      </c>
      <c r="C377" t="s">
        <v>529</v>
      </c>
      <c r="D377" s="1">
        <v>41882</v>
      </c>
      <c r="E377" s="5">
        <v>112640000000</v>
      </c>
      <c r="F377" s="5">
        <v>98458000000</v>
      </c>
      <c r="G377" s="5">
        <v>14182000000</v>
      </c>
      <c r="H377" s="5">
        <v>10899000000</v>
      </c>
      <c r="I377" s="5">
        <v>0</v>
      </c>
      <c r="J377" s="5">
        <v>0</v>
      </c>
      <c r="K377" s="5">
        <f t="shared" si="21"/>
        <v>10899000000</v>
      </c>
      <c r="L377" s="5">
        <f t="shared" si="22"/>
        <v>3283000000</v>
      </c>
      <c r="M377" t="s">
        <v>646</v>
      </c>
      <c r="N377" t="s">
        <v>876</v>
      </c>
      <c r="O377" s="50">
        <f t="shared" si="20"/>
        <v>0.12590553977272723</v>
      </c>
      <c r="P377" s="50">
        <f t="shared" si="23"/>
        <v>2.9145951704545453E-2</v>
      </c>
    </row>
    <row r="378" spans="1:16">
      <c r="A378">
        <v>376</v>
      </c>
      <c r="B378" t="s">
        <v>172</v>
      </c>
      <c r="C378" t="s">
        <v>531</v>
      </c>
      <c r="D378" s="1">
        <v>42246</v>
      </c>
      <c r="E378" s="5">
        <v>116199000000</v>
      </c>
      <c r="F378" s="5">
        <v>101065000000</v>
      </c>
      <c r="G378" s="5">
        <v>15134000000</v>
      </c>
      <c r="H378" s="5">
        <v>11445000000</v>
      </c>
      <c r="I378" s="5">
        <v>0</v>
      </c>
      <c r="J378" s="5">
        <v>0</v>
      </c>
      <c r="K378" s="5">
        <f t="shared" si="21"/>
        <v>11445000000</v>
      </c>
      <c r="L378" s="5">
        <f t="shared" si="22"/>
        <v>3689000000</v>
      </c>
      <c r="M378" t="s">
        <v>646</v>
      </c>
      <c r="N378" t="s">
        <v>876</v>
      </c>
      <c r="O378" s="50">
        <f t="shared" si="20"/>
        <v>0.13024208469952414</v>
      </c>
      <c r="P378" s="50">
        <f t="shared" si="23"/>
        <v>3.1747261164037553E-2</v>
      </c>
    </row>
    <row r="379" spans="1:16">
      <c r="A379">
        <v>377</v>
      </c>
      <c r="B379" t="s">
        <v>172</v>
      </c>
      <c r="C379" t="s">
        <v>532</v>
      </c>
      <c r="D379" s="1">
        <v>42610</v>
      </c>
      <c r="E379" s="5">
        <v>118719000000</v>
      </c>
      <c r="F379" s="5">
        <v>102901000000</v>
      </c>
      <c r="G379" s="5">
        <v>15818000000</v>
      </c>
      <c r="H379" s="5">
        <v>12068000000</v>
      </c>
      <c r="I379" s="5">
        <v>0</v>
      </c>
      <c r="J379" s="5">
        <v>0</v>
      </c>
      <c r="K379" s="5">
        <f t="shared" si="21"/>
        <v>12068000000</v>
      </c>
      <c r="L379" s="5">
        <f t="shared" si="22"/>
        <v>3750000000</v>
      </c>
      <c r="M379" t="s">
        <v>646</v>
      </c>
      <c r="N379" t="s">
        <v>876</v>
      </c>
      <c r="O379" s="50">
        <f t="shared" si="20"/>
        <v>0.13323899291604546</v>
      </c>
      <c r="P379" s="50">
        <f t="shared" si="23"/>
        <v>3.1587193288353167E-2</v>
      </c>
    </row>
    <row r="380" spans="1:16">
      <c r="A380">
        <v>378</v>
      </c>
      <c r="B380" t="s">
        <v>173</v>
      </c>
      <c r="C380" t="s">
        <v>527</v>
      </c>
      <c r="D380" s="1">
        <v>37802</v>
      </c>
      <c r="E380" s="5">
        <v>1577000</v>
      </c>
      <c r="F380" s="5">
        <v>258000</v>
      </c>
      <c r="G380" s="5">
        <v>1320000</v>
      </c>
      <c r="H380" s="5">
        <v>2410000</v>
      </c>
      <c r="I380" s="5">
        <v>65000</v>
      </c>
      <c r="J380" s="5">
        <v>0</v>
      </c>
      <c r="K380" s="5">
        <f t="shared" si="21"/>
        <v>2475000</v>
      </c>
      <c r="L380" s="5">
        <f t="shared" si="22"/>
        <v>-1155000</v>
      </c>
      <c r="M380" t="s">
        <v>646</v>
      </c>
      <c r="N380" t="s">
        <v>879</v>
      </c>
      <c r="O380" s="50">
        <f t="shared" si="20"/>
        <v>0.83639822447685486</v>
      </c>
      <c r="P380" s="50">
        <f t="shared" si="23"/>
        <v>-0.73240329740012677</v>
      </c>
    </row>
    <row r="381" spans="1:16">
      <c r="A381">
        <v>379</v>
      </c>
      <c r="B381" t="s">
        <v>173</v>
      </c>
      <c r="C381" t="s">
        <v>529</v>
      </c>
      <c r="D381" s="1">
        <v>38168</v>
      </c>
      <c r="E381" s="5">
        <v>1514000</v>
      </c>
      <c r="F381" s="5">
        <v>142000</v>
      </c>
      <c r="G381" s="5">
        <v>1373000</v>
      </c>
      <c r="H381" s="5">
        <v>3940000</v>
      </c>
      <c r="I381" s="5">
        <v>30000</v>
      </c>
      <c r="J381" s="5">
        <v>163000</v>
      </c>
      <c r="K381" s="5">
        <f t="shared" si="21"/>
        <v>4133000</v>
      </c>
      <c r="L381" s="5">
        <f t="shared" si="22"/>
        <v>-2760000</v>
      </c>
      <c r="M381" t="s">
        <v>646</v>
      </c>
      <c r="N381" t="s">
        <v>879</v>
      </c>
      <c r="O381" s="50">
        <f t="shared" si="20"/>
        <v>0.90620871862615582</v>
      </c>
      <c r="P381" s="50">
        <f t="shared" si="23"/>
        <v>-1.8229854689564069</v>
      </c>
    </row>
    <row r="382" spans="1:16">
      <c r="A382">
        <v>380</v>
      </c>
      <c r="B382" t="s">
        <v>173</v>
      </c>
      <c r="C382" t="s">
        <v>531</v>
      </c>
      <c r="D382" s="1">
        <v>38776</v>
      </c>
      <c r="E382" s="5">
        <v>79562000</v>
      </c>
      <c r="F382" s="5">
        <v>75508000</v>
      </c>
      <c r="G382" s="5">
        <v>4054000</v>
      </c>
      <c r="H382" s="5">
        <v>15359000</v>
      </c>
      <c r="I382" s="5">
        <v>0</v>
      </c>
      <c r="J382" s="5">
        <v>0</v>
      </c>
      <c r="K382" s="5">
        <f t="shared" si="21"/>
        <v>15359000</v>
      </c>
      <c r="L382" s="5">
        <f t="shared" si="22"/>
        <v>-11305000</v>
      </c>
      <c r="M382" t="s">
        <v>646</v>
      </c>
      <c r="N382" t="s">
        <v>879</v>
      </c>
      <c r="O382" s="50">
        <f t="shared" si="20"/>
        <v>5.0953973002186959E-2</v>
      </c>
      <c r="P382" s="50">
        <f t="shared" si="23"/>
        <v>-0.14209044518740102</v>
      </c>
    </row>
    <row r="383" spans="1:16">
      <c r="A383">
        <v>381</v>
      </c>
      <c r="B383" t="s">
        <v>173</v>
      </c>
      <c r="C383" t="s">
        <v>532</v>
      </c>
      <c r="D383" s="1">
        <v>39141</v>
      </c>
      <c r="E383" s="5">
        <v>99642000</v>
      </c>
      <c r="F383" s="5">
        <v>84477000</v>
      </c>
      <c r="G383" s="5">
        <v>15165000</v>
      </c>
      <c r="H383" s="5">
        <v>25853000</v>
      </c>
      <c r="I383" s="5">
        <v>0</v>
      </c>
      <c r="J383" s="5">
        <v>0</v>
      </c>
      <c r="K383" s="5">
        <f t="shared" si="21"/>
        <v>25853000</v>
      </c>
      <c r="L383" s="5">
        <f t="shared" si="22"/>
        <v>-10688000</v>
      </c>
      <c r="M383" t="s">
        <v>646</v>
      </c>
      <c r="N383" t="s">
        <v>879</v>
      </c>
      <c r="O383" s="50">
        <f t="shared" si="20"/>
        <v>0.15219485759017282</v>
      </c>
      <c r="P383" s="50">
        <f t="shared" si="23"/>
        <v>-0.10726400513839546</v>
      </c>
    </row>
    <row r="384" spans="1:16">
      <c r="A384">
        <v>382</v>
      </c>
      <c r="B384" t="s">
        <v>174</v>
      </c>
      <c r="C384" t="s">
        <v>527</v>
      </c>
      <c r="D384" s="1">
        <v>41483</v>
      </c>
      <c r="E384" s="5">
        <v>8052000000</v>
      </c>
      <c r="F384" s="5">
        <v>5140000000</v>
      </c>
      <c r="G384" s="5">
        <v>2912000000</v>
      </c>
      <c r="H384" s="5">
        <v>1653000000</v>
      </c>
      <c r="I384" s="5">
        <v>128000000</v>
      </c>
      <c r="J384" s="5">
        <v>0</v>
      </c>
      <c r="K384" s="5">
        <f t="shared" si="21"/>
        <v>1781000000</v>
      </c>
      <c r="L384" s="5">
        <f t="shared" si="22"/>
        <v>1131000000</v>
      </c>
      <c r="M384" t="s">
        <v>646</v>
      </c>
      <c r="N384" t="s">
        <v>786</v>
      </c>
      <c r="O384" s="50">
        <f t="shared" si="20"/>
        <v>0.36164927968206662</v>
      </c>
      <c r="P384" s="50">
        <f t="shared" si="23"/>
        <v>0.14046199701937406</v>
      </c>
    </row>
    <row r="385" spans="1:16">
      <c r="A385">
        <v>383</v>
      </c>
      <c r="B385" t="s">
        <v>174</v>
      </c>
      <c r="C385" t="s">
        <v>529</v>
      </c>
      <c r="D385" s="1">
        <v>41854</v>
      </c>
      <c r="E385" s="5">
        <v>8268000000</v>
      </c>
      <c r="F385" s="5">
        <v>5297000000</v>
      </c>
      <c r="G385" s="5">
        <v>2971000000</v>
      </c>
      <c r="H385" s="5">
        <v>1527000000</v>
      </c>
      <c r="I385" s="5">
        <v>122000000</v>
      </c>
      <c r="J385" s="5">
        <v>0</v>
      </c>
      <c r="K385" s="5">
        <f t="shared" si="21"/>
        <v>1649000000</v>
      </c>
      <c r="L385" s="5">
        <f t="shared" si="22"/>
        <v>1322000000</v>
      </c>
      <c r="M385" t="s">
        <v>646</v>
      </c>
      <c r="N385" t="s">
        <v>786</v>
      </c>
      <c r="O385" s="50">
        <f t="shared" si="20"/>
        <v>0.35933720367682631</v>
      </c>
      <c r="P385" s="50">
        <f t="shared" si="23"/>
        <v>0.15989356555394291</v>
      </c>
    </row>
    <row r="386" spans="1:16">
      <c r="A386">
        <v>384</v>
      </c>
      <c r="B386" t="s">
        <v>174</v>
      </c>
      <c r="C386" t="s">
        <v>531</v>
      </c>
      <c r="D386" s="1">
        <v>42218</v>
      </c>
      <c r="E386" s="5">
        <v>8082000000</v>
      </c>
      <c r="F386" s="5">
        <v>5300000000</v>
      </c>
      <c r="G386" s="5">
        <v>2782000000</v>
      </c>
      <c r="H386" s="5">
        <v>1509000000</v>
      </c>
      <c r="I386" s="5">
        <v>117000000</v>
      </c>
      <c r="J386" s="5">
        <v>0</v>
      </c>
      <c r="K386" s="5">
        <f t="shared" si="21"/>
        <v>1626000000</v>
      </c>
      <c r="L386" s="5">
        <f t="shared" si="22"/>
        <v>1156000000</v>
      </c>
      <c r="M386" t="s">
        <v>646</v>
      </c>
      <c r="N386" t="s">
        <v>786</v>
      </c>
      <c r="O386" s="50">
        <f t="shared" ref="O386:O449" si="24">1-(F386/E386)</f>
        <v>0.34422172729522393</v>
      </c>
      <c r="P386" s="50">
        <f t="shared" si="23"/>
        <v>0.14303390249938133</v>
      </c>
    </row>
    <row r="387" spans="1:16">
      <c r="A387">
        <v>385</v>
      </c>
      <c r="B387" t="s">
        <v>174</v>
      </c>
      <c r="C387" t="s">
        <v>532</v>
      </c>
      <c r="D387" s="1">
        <v>42582</v>
      </c>
      <c r="E387" s="5">
        <v>7961000000</v>
      </c>
      <c r="F387" s="5">
        <v>5181000000</v>
      </c>
      <c r="G387" s="5">
        <v>2780000000</v>
      </c>
      <c r="H387" s="5">
        <v>1665000000</v>
      </c>
      <c r="I387" s="5">
        <v>124000000</v>
      </c>
      <c r="J387" s="5">
        <v>0</v>
      </c>
      <c r="K387" s="5">
        <f t="shared" ref="K387:K450" si="25">SUM(H387:J387)</f>
        <v>1789000000</v>
      </c>
      <c r="L387" s="5">
        <f t="shared" ref="L387:L450" si="26">G387-SUM(H387:J387)</f>
        <v>991000000</v>
      </c>
      <c r="M387" t="s">
        <v>646</v>
      </c>
      <c r="N387" t="s">
        <v>786</v>
      </c>
      <c r="O387" s="50">
        <f t="shared" si="24"/>
        <v>0.34920236151237283</v>
      </c>
      <c r="P387" s="50">
        <f t="shared" ref="P387:P450" si="27">$L387/$E387</f>
        <v>0.12448184901394298</v>
      </c>
    </row>
    <row r="388" spans="1:16">
      <c r="A388">
        <v>386</v>
      </c>
      <c r="B388" t="s">
        <v>175</v>
      </c>
      <c r="C388" t="s">
        <v>527</v>
      </c>
      <c r="D388" s="1">
        <v>41305</v>
      </c>
      <c r="E388" s="5">
        <v>3050195000</v>
      </c>
      <c r="F388" s="5">
        <v>683579000</v>
      </c>
      <c r="G388" s="5">
        <v>2366616000</v>
      </c>
      <c r="H388" s="5">
        <v>2047847000</v>
      </c>
      <c r="I388" s="5">
        <v>429479000</v>
      </c>
      <c r="J388" s="5">
        <v>0</v>
      </c>
      <c r="K388" s="5">
        <f t="shared" si="25"/>
        <v>2477326000</v>
      </c>
      <c r="L388" s="5">
        <f t="shared" si="26"/>
        <v>-110710000</v>
      </c>
      <c r="M388" t="s">
        <v>576</v>
      </c>
      <c r="N388" t="s">
        <v>616</v>
      </c>
      <c r="O388" s="50">
        <f t="shared" si="24"/>
        <v>0.7758900660449578</v>
      </c>
      <c r="P388" s="50">
        <f t="shared" si="27"/>
        <v>-3.6296040089240193E-2</v>
      </c>
    </row>
    <row r="389" spans="1:16">
      <c r="A389">
        <v>387</v>
      </c>
      <c r="B389" t="s">
        <v>175</v>
      </c>
      <c r="C389" t="s">
        <v>529</v>
      </c>
      <c r="D389" s="1">
        <v>41670</v>
      </c>
      <c r="E389" s="5">
        <v>4071003000</v>
      </c>
      <c r="F389" s="5">
        <v>968428000</v>
      </c>
      <c r="G389" s="5">
        <v>3102575000</v>
      </c>
      <c r="H389" s="5">
        <v>2764851000</v>
      </c>
      <c r="I389" s="5">
        <v>623798000</v>
      </c>
      <c r="J389" s="5">
        <v>0</v>
      </c>
      <c r="K389" s="5">
        <f t="shared" si="25"/>
        <v>3388649000</v>
      </c>
      <c r="L389" s="5">
        <f t="shared" si="26"/>
        <v>-286074000</v>
      </c>
      <c r="M389" t="s">
        <v>576</v>
      </c>
      <c r="N389" t="s">
        <v>616</v>
      </c>
      <c r="O389" s="50">
        <f t="shared" si="24"/>
        <v>0.76211562605087735</v>
      </c>
      <c r="P389" s="50">
        <f t="shared" si="27"/>
        <v>-7.0271134656496204E-2</v>
      </c>
    </row>
    <row r="390" spans="1:16">
      <c r="A390">
        <v>388</v>
      </c>
      <c r="B390" t="s">
        <v>175</v>
      </c>
      <c r="C390" t="s">
        <v>531</v>
      </c>
      <c r="D390" s="1">
        <v>42035</v>
      </c>
      <c r="E390" s="5">
        <v>5373586000</v>
      </c>
      <c r="F390" s="5">
        <v>1289270000</v>
      </c>
      <c r="G390" s="5">
        <v>4084316000</v>
      </c>
      <c r="H390" s="5">
        <v>3437032000</v>
      </c>
      <c r="I390" s="5">
        <v>792917000</v>
      </c>
      <c r="J390" s="5">
        <v>0</v>
      </c>
      <c r="K390" s="5">
        <f t="shared" si="25"/>
        <v>4229949000</v>
      </c>
      <c r="L390" s="5">
        <f t="shared" si="26"/>
        <v>-145633000</v>
      </c>
      <c r="M390" t="s">
        <v>576</v>
      </c>
      <c r="N390" t="s">
        <v>616</v>
      </c>
      <c r="O390" s="50">
        <f t="shared" si="24"/>
        <v>0.76007269633350982</v>
      </c>
      <c r="P390" s="50">
        <f t="shared" si="27"/>
        <v>-2.7101641250368003E-2</v>
      </c>
    </row>
    <row r="391" spans="1:16">
      <c r="A391">
        <v>389</v>
      </c>
      <c r="B391" t="s">
        <v>175</v>
      </c>
      <c r="C391" t="s">
        <v>532</v>
      </c>
      <c r="D391" s="1">
        <v>42400</v>
      </c>
      <c r="E391" s="5">
        <v>6667216000</v>
      </c>
      <c r="F391" s="5">
        <v>1654548000</v>
      </c>
      <c r="G391" s="5">
        <v>5012668000</v>
      </c>
      <c r="H391" s="5">
        <v>3951445000</v>
      </c>
      <c r="I391" s="5">
        <v>946300000</v>
      </c>
      <c r="J391" s="5">
        <v>0</v>
      </c>
      <c r="K391" s="5">
        <f t="shared" si="25"/>
        <v>4897745000</v>
      </c>
      <c r="L391" s="5">
        <f t="shared" si="26"/>
        <v>114923000</v>
      </c>
      <c r="M391" t="s">
        <v>576</v>
      </c>
      <c r="N391" t="s">
        <v>616</v>
      </c>
      <c r="O391" s="50">
        <f t="shared" si="24"/>
        <v>0.75183824852832126</v>
      </c>
      <c r="P391" s="50">
        <f t="shared" si="27"/>
        <v>1.7237029668755295E-2</v>
      </c>
    </row>
    <row r="392" spans="1:16">
      <c r="A392">
        <v>390</v>
      </c>
      <c r="B392" t="s">
        <v>176</v>
      </c>
      <c r="C392" t="s">
        <v>527</v>
      </c>
      <c r="D392" s="1">
        <v>41482</v>
      </c>
      <c r="E392" s="5">
        <v>48607000000</v>
      </c>
      <c r="F392" s="5">
        <v>19167000000</v>
      </c>
      <c r="G392" s="5">
        <v>29440000000</v>
      </c>
      <c r="H392" s="5">
        <v>11802000000</v>
      </c>
      <c r="I392" s="5">
        <v>5942000000</v>
      </c>
      <c r="J392" s="5">
        <v>395000000</v>
      </c>
      <c r="K392" s="5">
        <f t="shared" si="25"/>
        <v>18139000000</v>
      </c>
      <c r="L392" s="5">
        <f t="shared" si="26"/>
        <v>11301000000</v>
      </c>
      <c r="M392" t="s">
        <v>576</v>
      </c>
      <c r="N392" t="s">
        <v>844</v>
      </c>
      <c r="O392" s="50">
        <f t="shared" si="24"/>
        <v>0.60567407986503996</v>
      </c>
      <c r="P392" s="50">
        <f t="shared" si="27"/>
        <v>0.2324973769210196</v>
      </c>
    </row>
    <row r="393" spans="1:16">
      <c r="A393">
        <v>391</v>
      </c>
      <c r="B393" t="s">
        <v>176</v>
      </c>
      <c r="C393" t="s">
        <v>529</v>
      </c>
      <c r="D393" s="1">
        <v>41846</v>
      </c>
      <c r="E393" s="5">
        <v>47142000000</v>
      </c>
      <c r="F393" s="5">
        <v>19373000000</v>
      </c>
      <c r="G393" s="5">
        <v>27769000000</v>
      </c>
      <c r="H393" s="5">
        <v>11437000000</v>
      </c>
      <c r="I393" s="5">
        <v>6294000000</v>
      </c>
      <c r="J393" s="5">
        <v>275000000</v>
      </c>
      <c r="K393" s="5">
        <f t="shared" si="25"/>
        <v>18006000000</v>
      </c>
      <c r="L393" s="5">
        <f t="shared" si="26"/>
        <v>9763000000</v>
      </c>
      <c r="M393" t="s">
        <v>576</v>
      </c>
      <c r="N393" t="s">
        <v>844</v>
      </c>
      <c r="O393" s="50">
        <f t="shared" si="24"/>
        <v>0.58905010394128376</v>
      </c>
      <c r="P393" s="50">
        <f t="shared" si="27"/>
        <v>0.20709770480675407</v>
      </c>
    </row>
    <row r="394" spans="1:16">
      <c r="A394">
        <v>392</v>
      </c>
      <c r="B394" t="s">
        <v>176</v>
      </c>
      <c r="C394" t="s">
        <v>531</v>
      </c>
      <c r="D394" s="1">
        <v>42210</v>
      </c>
      <c r="E394" s="5">
        <v>49161000000</v>
      </c>
      <c r="F394" s="5">
        <v>19480000000</v>
      </c>
      <c r="G394" s="5">
        <v>29681000000</v>
      </c>
      <c r="H394" s="5">
        <v>11861000000</v>
      </c>
      <c r="I394" s="5">
        <v>6207000000</v>
      </c>
      <c r="J394" s="5">
        <v>359000000</v>
      </c>
      <c r="K394" s="5">
        <f t="shared" si="25"/>
        <v>18427000000</v>
      </c>
      <c r="L394" s="5">
        <f t="shared" si="26"/>
        <v>11254000000</v>
      </c>
      <c r="M394" t="s">
        <v>576</v>
      </c>
      <c r="N394" t="s">
        <v>844</v>
      </c>
      <c r="O394" s="50">
        <f t="shared" si="24"/>
        <v>0.60375094078639568</v>
      </c>
      <c r="P394" s="50">
        <f t="shared" si="27"/>
        <v>0.22892129940399911</v>
      </c>
    </row>
    <row r="395" spans="1:16">
      <c r="A395">
        <v>393</v>
      </c>
      <c r="B395" t="s">
        <v>176</v>
      </c>
      <c r="C395" t="s">
        <v>532</v>
      </c>
      <c r="D395" s="1">
        <v>42581</v>
      </c>
      <c r="E395" s="5">
        <v>49247000000</v>
      </c>
      <c r="F395" s="5">
        <v>18287000000</v>
      </c>
      <c r="G395" s="5">
        <v>30960000000</v>
      </c>
      <c r="H395" s="5">
        <v>11433000000</v>
      </c>
      <c r="I395" s="5">
        <v>6296000000</v>
      </c>
      <c r="J395" s="5">
        <v>303000000</v>
      </c>
      <c r="K395" s="5">
        <f t="shared" si="25"/>
        <v>18032000000</v>
      </c>
      <c r="L395" s="5">
        <f t="shared" si="26"/>
        <v>12928000000</v>
      </c>
      <c r="M395" t="s">
        <v>576</v>
      </c>
      <c r="N395" t="s">
        <v>844</v>
      </c>
      <c r="O395" s="50">
        <f t="shared" si="24"/>
        <v>0.62866773610575266</v>
      </c>
      <c r="P395" s="50">
        <f t="shared" si="27"/>
        <v>0.26251345259609721</v>
      </c>
    </row>
    <row r="396" spans="1:16">
      <c r="A396">
        <v>394</v>
      </c>
      <c r="B396" t="s">
        <v>177</v>
      </c>
      <c r="C396" t="s">
        <v>527</v>
      </c>
      <c r="D396" s="1">
        <v>42097</v>
      </c>
      <c r="E396" s="5">
        <v>4069746000</v>
      </c>
      <c r="F396" s="5">
        <v>3282301000</v>
      </c>
      <c r="G396" s="5">
        <v>787445000</v>
      </c>
      <c r="H396" s="5">
        <v>194207000</v>
      </c>
      <c r="I396" s="5">
        <v>0</v>
      </c>
      <c r="J396" s="5">
        <v>137058000</v>
      </c>
      <c r="K396" s="5">
        <f t="shared" si="25"/>
        <v>331265000</v>
      </c>
      <c r="L396" s="5">
        <f t="shared" si="26"/>
        <v>456180000</v>
      </c>
      <c r="M396" t="s">
        <v>576</v>
      </c>
      <c r="N396" t="s">
        <v>577</v>
      </c>
      <c r="O396" s="50">
        <f t="shared" si="24"/>
        <v>0.19348750511702695</v>
      </c>
      <c r="P396" s="50">
        <f t="shared" si="27"/>
        <v>0.11209053341412462</v>
      </c>
    </row>
    <row r="397" spans="1:16">
      <c r="A397">
        <v>395</v>
      </c>
      <c r="B397" t="s">
        <v>177</v>
      </c>
      <c r="C397" t="s">
        <v>529</v>
      </c>
      <c r="D397" s="1">
        <v>42461</v>
      </c>
      <c r="E397" s="5">
        <v>4250447000</v>
      </c>
      <c r="F397" s="5">
        <v>3575631000</v>
      </c>
      <c r="G397" s="5">
        <v>674816000</v>
      </c>
      <c r="H397" s="5">
        <v>187244000</v>
      </c>
      <c r="I397" s="5">
        <v>0</v>
      </c>
      <c r="J397" s="5">
        <v>182242000</v>
      </c>
      <c r="K397" s="5">
        <f t="shared" si="25"/>
        <v>369486000</v>
      </c>
      <c r="L397" s="5">
        <f t="shared" si="26"/>
        <v>305330000</v>
      </c>
      <c r="M397" t="s">
        <v>576</v>
      </c>
      <c r="N397" t="s">
        <v>577</v>
      </c>
      <c r="O397" s="50">
        <f t="shared" si="24"/>
        <v>0.15876353710562674</v>
      </c>
      <c r="P397" s="50">
        <f t="shared" si="27"/>
        <v>7.1834797610698359E-2</v>
      </c>
    </row>
    <row r="398" spans="1:16">
      <c r="A398">
        <v>396</v>
      </c>
      <c r="B398" t="s">
        <v>178</v>
      </c>
      <c r="C398" t="s">
        <v>527</v>
      </c>
      <c r="D398" s="1">
        <v>41639</v>
      </c>
      <c r="E398" s="5">
        <v>12026000000</v>
      </c>
      <c r="F398" s="5">
        <v>3931000000</v>
      </c>
      <c r="G398" s="5">
        <v>8095000000</v>
      </c>
      <c r="H398" s="5">
        <v>3518000000</v>
      </c>
      <c r="I398" s="5">
        <v>0</v>
      </c>
      <c r="J398" s="5">
        <v>1104000000</v>
      </c>
      <c r="K398" s="5">
        <f t="shared" si="25"/>
        <v>4622000000</v>
      </c>
      <c r="L398" s="5">
        <f t="shared" si="26"/>
        <v>3473000000</v>
      </c>
      <c r="M398" t="s">
        <v>565</v>
      </c>
      <c r="N398" t="s">
        <v>885</v>
      </c>
      <c r="O398" s="50">
        <f t="shared" si="24"/>
        <v>0.67312489605853987</v>
      </c>
      <c r="P398" s="50">
        <f t="shared" si="27"/>
        <v>0.28879095293530682</v>
      </c>
    </row>
    <row r="399" spans="1:16">
      <c r="A399">
        <v>397</v>
      </c>
      <c r="B399" t="s">
        <v>178</v>
      </c>
      <c r="C399" t="s">
        <v>529</v>
      </c>
      <c r="D399" s="1">
        <v>41999</v>
      </c>
      <c r="E399" s="5">
        <v>12669000000</v>
      </c>
      <c r="F399" s="5">
        <v>4100000000</v>
      </c>
      <c r="G399" s="5">
        <v>8569000000</v>
      </c>
      <c r="H399" s="5">
        <v>3805000000</v>
      </c>
      <c r="I399" s="5">
        <v>0</v>
      </c>
      <c r="J399" s="5">
        <v>1151000000</v>
      </c>
      <c r="K399" s="5">
        <f t="shared" si="25"/>
        <v>4956000000</v>
      </c>
      <c r="L399" s="5">
        <f t="shared" si="26"/>
        <v>3613000000</v>
      </c>
      <c r="M399" t="s">
        <v>565</v>
      </c>
      <c r="N399" t="s">
        <v>885</v>
      </c>
      <c r="O399" s="50">
        <f t="shared" si="24"/>
        <v>0.67637540453074441</v>
      </c>
      <c r="P399" s="50">
        <f t="shared" si="27"/>
        <v>0.28518430815376117</v>
      </c>
    </row>
    <row r="400" spans="1:16">
      <c r="A400">
        <v>398</v>
      </c>
      <c r="B400" t="s">
        <v>178</v>
      </c>
      <c r="C400" t="s">
        <v>531</v>
      </c>
      <c r="D400" s="1">
        <v>42363</v>
      </c>
      <c r="E400" s="5">
        <v>11811000000</v>
      </c>
      <c r="F400" s="5">
        <v>3293000000</v>
      </c>
      <c r="G400" s="5">
        <v>8518000000</v>
      </c>
      <c r="H400" s="5">
        <v>3726000000</v>
      </c>
      <c r="I400" s="5">
        <v>0</v>
      </c>
      <c r="J400" s="5">
        <v>1208000000</v>
      </c>
      <c r="K400" s="5">
        <f t="shared" si="25"/>
        <v>4934000000</v>
      </c>
      <c r="L400" s="5">
        <f t="shared" si="26"/>
        <v>3584000000</v>
      </c>
      <c r="M400" t="s">
        <v>565</v>
      </c>
      <c r="N400" t="s">
        <v>885</v>
      </c>
      <c r="O400" s="50">
        <f t="shared" si="24"/>
        <v>0.72119210905088482</v>
      </c>
      <c r="P400" s="50">
        <f t="shared" si="27"/>
        <v>0.30344594022521376</v>
      </c>
    </row>
    <row r="401" spans="1:16">
      <c r="A401">
        <v>399</v>
      </c>
      <c r="B401" t="s">
        <v>178</v>
      </c>
      <c r="C401" t="s">
        <v>532</v>
      </c>
      <c r="D401" s="1">
        <v>42734</v>
      </c>
      <c r="E401" s="5">
        <v>11069000000</v>
      </c>
      <c r="F401" s="5">
        <v>2782000000</v>
      </c>
      <c r="G401" s="5">
        <v>8287000000</v>
      </c>
      <c r="H401" s="5">
        <v>3597000000</v>
      </c>
      <c r="I401" s="5">
        <v>0</v>
      </c>
      <c r="J401" s="5">
        <v>1301000000</v>
      </c>
      <c r="K401" s="5">
        <f t="shared" si="25"/>
        <v>4898000000</v>
      </c>
      <c r="L401" s="5">
        <f t="shared" si="26"/>
        <v>3389000000</v>
      </c>
      <c r="M401" t="s">
        <v>565</v>
      </c>
      <c r="N401" t="s">
        <v>885</v>
      </c>
      <c r="O401" s="50">
        <f t="shared" si="24"/>
        <v>0.74866744963411325</v>
      </c>
      <c r="P401" s="50">
        <f t="shared" si="27"/>
        <v>0.30617038576203814</v>
      </c>
    </row>
    <row r="402" spans="1:16">
      <c r="A402">
        <v>400</v>
      </c>
      <c r="B402" t="s">
        <v>179</v>
      </c>
      <c r="C402" t="s">
        <v>527</v>
      </c>
      <c r="D402" s="1">
        <v>41425</v>
      </c>
      <c r="E402" s="5">
        <v>4245964000</v>
      </c>
      <c r="F402" s="5">
        <v>2492655000</v>
      </c>
      <c r="G402" s="5">
        <v>1753309000</v>
      </c>
      <c r="H402" s="5">
        <v>1187331000</v>
      </c>
      <c r="I402" s="5">
        <v>0</v>
      </c>
      <c r="J402" s="5">
        <v>0</v>
      </c>
      <c r="K402" s="5">
        <f t="shared" si="25"/>
        <v>1187331000</v>
      </c>
      <c r="L402" s="5">
        <f t="shared" si="26"/>
        <v>565978000</v>
      </c>
      <c r="M402" t="s">
        <v>565</v>
      </c>
      <c r="N402" t="s">
        <v>841</v>
      </c>
      <c r="O402" s="50">
        <f t="shared" si="24"/>
        <v>0.41293543704091695</v>
      </c>
      <c r="P402" s="50">
        <f t="shared" si="27"/>
        <v>0.13329788005739096</v>
      </c>
    </row>
    <row r="403" spans="1:16">
      <c r="A403">
        <v>401</v>
      </c>
      <c r="B403" t="s">
        <v>179</v>
      </c>
      <c r="C403" t="s">
        <v>529</v>
      </c>
      <c r="D403" s="1">
        <v>41790</v>
      </c>
      <c r="E403" s="5">
        <v>4193844000</v>
      </c>
      <c r="F403" s="5">
        <v>2444085000</v>
      </c>
      <c r="G403" s="5">
        <v>1749759000</v>
      </c>
      <c r="H403" s="5">
        <v>1147039000</v>
      </c>
      <c r="I403" s="5">
        <v>0</v>
      </c>
      <c r="J403" s="5">
        <v>0</v>
      </c>
      <c r="K403" s="5">
        <f t="shared" si="25"/>
        <v>1147039000</v>
      </c>
      <c r="L403" s="5">
        <f t="shared" si="26"/>
        <v>602720000</v>
      </c>
      <c r="M403" t="s">
        <v>565</v>
      </c>
      <c r="N403" t="s">
        <v>841</v>
      </c>
      <c r="O403" s="50">
        <f t="shared" si="24"/>
        <v>0.41722081221905249</v>
      </c>
      <c r="P403" s="50">
        <f t="shared" si="27"/>
        <v>0.14371540763080362</v>
      </c>
    </row>
    <row r="404" spans="1:16">
      <c r="A404">
        <v>402</v>
      </c>
      <c r="B404" t="s">
        <v>179</v>
      </c>
      <c r="C404" t="s">
        <v>531</v>
      </c>
      <c r="D404" s="1">
        <v>42155</v>
      </c>
      <c r="E404" s="5">
        <v>4476886000</v>
      </c>
      <c r="F404" s="5">
        <v>2555549000</v>
      </c>
      <c r="G404" s="5">
        <v>1921337000</v>
      </c>
      <c r="H404" s="5">
        <v>1224930000</v>
      </c>
      <c r="I404" s="5">
        <v>0</v>
      </c>
      <c r="J404" s="5">
        <v>0</v>
      </c>
      <c r="K404" s="5">
        <f t="shared" si="25"/>
        <v>1224930000</v>
      </c>
      <c r="L404" s="5">
        <f t="shared" si="26"/>
        <v>696407000</v>
      </c>
      <c r="M404" t="s">
        <v>565</v>
      </c>
      <c r="N404" t="s">
        <v>841</v>
      </c>
      <c r="O404" s="50">
        <f t="shared" si="24"/>
        <v>0.42916817627252513</v>
      </c>
      <c r="P404" s="50">
        <f t="shared" si="27"/>
        <v>0.15555611646130815</v>
      </c>
    </row>
    <row r="405" spans="1:16">
      <c r="A405">
        <v>403</v>
      </c>
      <c r="B405" t="s">
        <v>179</v>
      </c>
      <c r="C405" t="s">
        <v>532</v>
      </c>
      <c r="D405" s="1">
        <v>42521</v>
      </c>
      <c r="E405" s="5">
        <v>4905458000</v>
      </c>
      <c r="F405" s="5">
        <v>2775588000</v>
      </c>
      <c r="G405" s="5">
        <v>2129870000</v>
      </c>
      <c r="H405" s="5">
        <v>1348122000</v>
      </c>
      <c r="I405" s="5">
        <v>0</v>
      </c>
      <c r="J405" s="5">
        <v>0</v>
      </c>
      <c r="K405" s="5">
        <f t="shared" si="25"/>
        <v>1348122000</v>
      </c>
      <c r="L405" s="5">
        <f t="shared" si="26"/>
        <v>781748000</v>
      </c>
      <c r="M405" t="s">
        <v>565</v>
      </c>
      <c r="N405" t="s">
        <v>841</v>
      </c>
      <c r="O405" s="50">
        <f t="shared" si="24"/>
        <v>0.43418371944067202</v>
      </c>
      <c r="P405" s="50">
        <f t="shared" si="27"/>
        <v>0.15936289740937543</v>
      </c>
    </row>
    <row r="406" spans="1:16">
      <c r="A406">
        <v>404</v>
      </c>
      <c r="B406" t="s">
        <v>180</v>
      </c>
      <c r="C406" t="s">
        <v>527</v>
      </c>
      <c r="D406" s="1">
        <v>41274</v>
      </c>
      <c r="E406" s="5">
        <v>18376000000</v>
      </c>
      <c r="F406" s="5">
        <v>7639000000</v>
      </c>
      <c r="G406" s="5">
        <v>10737000000</v>
      </c>
      <c r="H406" s="5">
        <v>3244000000</v>
      </c>
      <c r="I406" s="5">
        <v>0</v>
      </c>
      <c r="J406" s="5">
        <v>4780000000</v>
      </c>
      <c r="K406" s="5">
        <f t="shared" si="25"/>
        <v>8024000000</v>
      </c>
      <c r="L406" s="5">
        <f t="shared" si="26"/>
        <v>2713000000</v>
      </c>
      <c r="M406" t="s">
        <v>713</v>
      </c>
      <c r="N406" t="s">
        <v>714</v>
      </c>
      <c r="O406" s="50">
        <f t="shared" si="24"/>
        <v>0.58429473225946893</v>
      </c>
      <c r="P406" s="50">
        <f t="shared" si="27"/>
        <v>0.14763822377013497</v>
      </c>
    </row>
    <row r="407" spans="1:16">
      <c r="A407">
        <v>405</v>
      </c>
      <c r="B407" t="s">
        <v>180</v>
      </c>
      <c r="C407" t="s">
        <v>529</v>
      </c>
      <c r="D407" s="1">
        <v>41639</v>
      </c>
      <c r="E407" s="5">
        <v>18095000000</v>
      </c>
      <c r="F407" s="5">
        <v>7507000000</v>
      </c>
      <c r="G407" s="5">
        <v>10588000000</v>
      </c>
      <c r="H407" s="5">
        <v>3502000000</v>
      </c>
      <c r="I407" s="5">
        <v>0</v>
      </c>
      <c r="J407" s="5">
        <v>4541000000</v>
      </c>
      <c r="K407" s="5">
        <f t="shared" si="25"/>
        <v>8043000000</v>
      </c>
      <c r="L407" s="5">
        <f t="shared" si="26"/>
        <v>2545000000</v>
      </c>
      <c r="M407" t="s">
        <v>713</v>
      </c>
      <c r="N407" t="s">
        <v>714</v>
      </c>
      <c r="O407" s="50">
        <f t="shared" si="24"/>
        <v>0.58513401492124895</v>
      </c>
      <c r="P407" s="50">
        <f t="shared" si="27"/>
        <v>0.14064658745509809</v>
      </c>
    </row>
    <row r="408" spans="1:16">
      <c r="A408">
        <v>406</v>
      </c>
      <c r="B408" t="s">
        <v>180</v>
      </c>
      <c r="C408" t="s">
        <v>531</v>
      </c>
      <c r="D408" s="1">
        <v>42004</v>
      </c>
      <c r="E408" s="5">
        <v>18031000000</v>
      </c>
      <c r="F408" s="5">
        <v>7846000000</v>
      </c>
      <c r="G408" s="5">
        <v>10185000000</v>
      </c>
      <c r="H408" s="5">
        <v>3347000000</v>
      </c>
      <c r="I408" s="5">
        <v>0</v>
      </c>
      <c r="J408" s="5">
        <v>4428000000</v>
      </c>
      <c r="K408" s="5">
        <f t="shared" si="25"/>
        <v>7775000000</v>
      </c>
      <c r="L408" s="5">
        <f t="shared" si="26"/>
        <v>2410000000</v>
      </c>
      <c r="M408" t="s">
        <v>713</v>
      </c>
      <c r="N408" t="s">
        <v>714</v>
      </c>
      <c r="O408" s="50">
        <f t="shared" si="24"/>
        <v>0.56486051799678338</v>
      </c>
      <c r="P408" s="50">
        <f t="shared" si="27"/>
        <v>0.1336586989074372</v>
      </c>
    </row>
    <row r="409" spans="1:16">
      <c r="A409">
        <v>407</v>
      </c>
      <c r="B409" t="s">
        <v>180</v>
      </c>
      <c r="C409" t="s">
        <v>532</v>
      </c>
      <c r="D409" s="1">
        <v>42369</v>
      </c>
      <c r="E409" s="5">
        <v>17900000000</v>
      </c>
      <c r="F409" s="5">
        <v>7778000000</v>
      </c>
      <c r="G409" s="5">
        <v>10122000000</v>
      </c>
      <c r="H409" s="5">
        <v>3328000000</v>
      </c>
      <c r="I409" s="5">
        <v>0</v>
      </c>
      <c r="J409" s="5">
        <v>4189000000</v>
      </c>
      <c r="K409" s="5">
        <f t="shared" si="25"/>
        <v>7517000000</v>
      </c>
      <c r="L409" s="5">
        <f t="shared" si="26"/>
        <v>2605000000</v>
      </c>
      <c r="M409" t="s">
        <v>713</v>
      </c>
      <c r="N409" t="s">
        <v>714</v>
      </c>
      <c r="O409" s="50">
        <f t="shared" si="24"/>
        <v>0.56547486033519556</v>
      </c>
      <c r="P409" s="50">
        <f t="shared" si="27"/>
        <v>0.14553072625698324</v>
      </c>
    </row>
    <row r="410" spans="1:16">
      <c r="A410">
        <v>408</v>
      </c>
      <c r="B410" t="s">
        <v>181</v>
      </c>
      <c r="C410" t="s">
        <v>527</v>
      </c>
      <c r="D410" s="1">
        <v>41274</v>
      </c>
      <c r="E410" s="5">
        <v>7346472000</v>
      </c>
      <c r="F410" s="5">
        <v>4278241000</v>
      </c>
      <c r="G410" s="5">
        <v>3068231000</v>
      </c>
      <c r="H410" s="5">
        <v>1557646000</v>
      </c>
      <c r="I410" s="5">
        <v>0</v>
      </c>
      <c r="J410" s="5">
        <v>149089000</v>
      </c>
      <c r="K410" s="5">
        <f t="shared" si="25"/>
        <v>1706735000</v>
      </c>
      <c r="L410" s="5">
        <f t="shared" si="26"/>
        <v>1361496000</v>
      </c>
      <c r="M410" t="s">
        <v>576</v>
      </c>
      <c r="N410" t="s">
        <v>577</v>
      </c>
      <c r="O410" s="50">
        <f t="shared" si="24"/>
        <v>0.4176468650530486</v>
      </c>
      <c r="P410" s="50">
        <f t="shared" si="27"/>
        <v>0.18532650774412535</v>
      </c>
    </row>
    <row r="411" spans="1:16">
      <c r="A411">
        <v>409</v>
      </c>
      <c r="B411" t="s">
        <v>181</v>
      </c>
      <c r="C411" t="s">
        <v>529</v>
      </c>
      <c r="D411" s="1">
        <v>41639</v>
      </c>
      <c r="E411" s="5">
        <v>8843200000</v>
      </c>
      <c r="F411" s="5">
        <v>5265500000</v>
      </c>
      <c r="G411" s="5">
        <v>3577700000</v>
      </c>
      <c r="H411" s="5">
        <v>1727600000</v>
      </c>
      <c r="I411" s="5">
        <v>0</v>
      </c>
      <c r="J411" s="5">
        <v>172200000</v>
      </c>
      <c r="K411" s="5">
        <f t="shared" si="25"/>
        <v>1899800000</v>
      </c>
      <c r="L411" s="5">
        <f t="shared" si="26"/>
        <v>1677900000</v>
      </c>
      <c r="M411" t="s">
        <v>576</v>
      </c>
      <c r="N411" t="s">
        <v>577</v>
      </c>
      <c r="O411" s="50">
        <f t="shared" si="24"/>
        <v>0.40457074362221823</v>
      </c>
      <c r="P411" s="50">
        <f t="shared" si="27"/>
        <v>0.18973900850370906</v>
      </c>
    </row>
    <row r="412" spans="1:16">
      <c r="A412">
        <v>410</v>
      </c>
      <c r="B412" t="s">
        <v>181</v>
      </c>
      <c r="C412" t="s">
        <v>531</v>
      </c>
      <c r="D412" s="1">
        <v>42004</v>
      </c>
      <c r="E412" s="5">
        <v>10262700000</v>
      </c>
      <c r="F412" s="5">
        <v>6141100000</v>
      </c>
      <c r="G412" s="5">
        <v>4121600000</v>
      </c>
      <c r="H412" s="5">
        <v>2037000000</v>
      </c>
      <c r="I412" s="5">
        <v>0</v>
      </c>
      <c r="J412" s="5">
        <v>199700000</v>
      </c>
      <c r="K412" s="5">
        <f t="shared" si="25"/>
        <v>2236700000</v>
      </c>
      <c r="L412" s="5">
        <f t="shared" si="26"/>
        <v>1884900000</v>
      </c>
      <c r="M412" t="s">
        <v>576</v>
      </c>
      <c r="N412" t="s">
        <v>577</v>
      </c>
      <c r="O412" s="50">
        <f t="shared" si="24"/>
        <v>0.4016097128435987</v>
      </c>
      <c r="P412" s="50">
        <f t="shared" si="27"/>
        <v>0.18366511736677482</v>
      </c>
    </row>
    <row r="413" spans="1:16">
      <c r="A413">
        <v>411</v>
      </c>
      <c r="B413" t="s">
        <v>181</v>
      </c>
      <c r="C413" t="s">
        <v>532</v>
      </c>
      <c r="D413" s="1">
        <v>42369</v>
      </c>
      <c r="E413" s="5">
        <v>12416000000</v>
      </c>
      <c r="F413" s="5">
        <v>7440200000</v>
      </c>
      <c r="G413" s="5">
        <v>4975800000</v>
      </c>
      <c r="H413" s="5">
        <v>2508600000</v>
      </c>
      <c r="I413" s="5">
        <v>0</v>
      </c>
      <c r="J413" s="5">
        <v>325200000</v>
      </c>
      <c r="K413" s="5">
        <f t="shared" si="25"/>
        <v>2833800000</v>
      </c>
      <c r="L413" s="5">
        <f t="shared" si="26"/>
        <v>2142000000</v>
      </c>
      <c r="M413" t="s">
        <v>576</v>
      </c>
      <c r="N413" t="s">
        <v>577</v>
      </c>
      <c r="O413" s="50">
        <f t="shared" si="24"/>
        <v>0.40075708762886597</v>
      </c>
      <c r="P413" s="50">
        <f t="shared" si="27"/>
        <v>0.17251932989690721</v>
      </c>
    </row>
    <row r="414" spans="1:16">
      <c r="A414">
        <v>412</v>
      </c>
      <c r="B414" t="s">
        <v>182</v>
      </c>
      <c r="C414" t="s">
        <v>527</v>
      </c>
      <c r="D414" s="1">
        <v>41639</v>
      </c>
      <c r="E414" s="5">
        <v>2918434000</v>
      </c>
      <c r="F414" s="5">
        <v>502795000</v>
      </c>
      <c r="G414" s="5">
        <v>2415639000</v>
      </c>
      <c r="H414" s="5">
        <v>1476916000</v>
      </c>
      <c r="I414" s="5">
        <v>516338000</v>
      </c>
      <c r="J414" s="5">
        <v>41668000</v>
      </c>
      <c r="K414" s="5">
        <f t="shared" si="25"/>
        <v>2034922000</v>
      </c>
      <c r="L414" s="5">
        <f t="shared" si="26"/>
        <v>380717000</v>
      </c>
      <c r="M414" t="s">
        <v>576</v>
      </c>
      <c r="N414" t="s">
        <v>616</v>
      </c>
      <c r="O414" s="50">
        <f t="shared" si="24"/>
        <v>0.82771753618550226</v>
      </c>
      <c r="P414" s="50">
        <f t="shared" si="27"/>
        <v>0.13045249609893525</v>
      </c>
    </row>
    <row r="415" spans="1:16">
      <c r="A415">
        <v>413</v>
      </c>
      <c r="B415" t="s">
        <v>182</v>
      </c>
      <c r="C415" t="s">
        <v>529</v>
      </c>
      <c r="D415" s="1">
        <v>42004</v>
      </c>
      <c r="E415" s="5">
        <v>3142856000</v>
      </c>
      <c r="F415" s="5">
        <v>620219000</v>
      </c>
      <c r="G415" s="5">
        <v>2522637000</v>
      </c>
      <c r="H415" s="5">
        <v>1600187000</v>
      </c>
      <c r="I415" s="5">
        <v>553817000</v>
      </c>
      <c r="J415" s="5">
        <v>39577000</v>
      </c>
      <c r="K415" s="5">
        <f t="shared" si="25"/>
        <v>2193581000</v>
      </c>
      <c r="L415" s="5">
        <f t="shared" si="26"/>
        <v>329056000</v>
      </c>
      <c r="M415" t="s">
        <v>576</v>
      </c>
      <c r="N415" t="s">
        <v>616</v>
      </c>
      <c r="O415" s="50">
        <f t="shared" si="24"/>
        <v>0.80265751914818884</v>
      </c>
      <c r="P415" s="50">
        <f t="shared" si="27"/>
        <v>0.10469967443624525</v>
      </c>
    </row>
    <row r="416" spans="1:16">
      <c r="A416">
        <v>414</v>
      </c>
      <c r="B416" t="s">
        <v>182</v>
      </c>
      <c r="C416" t="s">
        <v>531</v>
      </c>
      <c r="D416" s="1">
        <v>42369</v>
      </c>
      <c r="E416" s="5">
        <v>3275594000</v>
      </c>
      <c r="F416" s="5">
        <v>614364000</v>
      </c>
      <c r="G416" s="5">
        <v>2661230000</v>
      </c>
      <c r="H416" s="5">
        <v>1538027000</v>
      </c>
      <c r="I416" s="5">
        <v>563975000</v>
      </c>
      <c r="J416" s="5">
        <v>41595000</v>
      </c>
      <c r="K416" s="5">
        <f t="shared" si="25"/>
        <v>2143597000</v>
      </c>
      <c r="L416" s="5">
        <f t="shared" si="26"/>
        <v>517633000</v>
      </c>
      <c r="M416" t="s">
        <v>576</v>
      </c>
      <c r="N416" t="s">
        <v>616</v>
      </c>
      <c r="O416" s="50">
        <f t="shared" si="24"/>
        <v>0.81244195709236244</v>
      </c>
      <c r="P416" s="50">
        <f t="shared" si="27"/>
        <v>0.1580272158271141</v>
      </c>
    </row>
    <row r="417" spans="1:16">
      <c r="A417">
        <v>415</v>
      </c>
      <c r="B417" t="s">
        <v>182</v>
      </c>
      <c r="C417" t="s">
        <v>532</v>
      </c>
      <c r="D417" s="1">
        <v>42735</v>
      </c>
      <c r="E417" s="5">
        <v>3418265000</v>
      </c>
      <c r="F417" s="5">
        <v>559541000</v>
      </c>
      <c r="G417" s="5">
        <v>2858724000</v>
      </c>
      <c r="H417" s="5">
        <v>1620006000</v>
      </c>
      <c r="I417" s="5">
        <v>489265000</v>
      </c>
      <c r="J417" s="5">
        <v>29173000</v>
      </c>
      <c r="K417" s="5">
        <f t="shared" si="25"/>
        <v>2138444000</v>
      </c>
      <c r="L417" s="5">
        <f t="shared" si="26"/>
        <v>720280000</v>
      </c>
      <c r="M417" t="s">
        <v>576</v>
      </c>
      <c r="N417" t="s">
        <v>616</v>
      </c>
      <c r="O417" s="50">
        <f t="shared" si="24"/>
        <v>0.83630847813144971</v>
      </c>
      <c r="P417" s="50">
        <f t="shared" si="27"/>
        <v>0.21071508499194766</v>
      </c>
    </row>
    <row r="418" spans="1:16">
      <c r="A418">
        <v>416</v>
      </c>
      <c r="B418" t="s">
        <v>183</v>
      </c>
      <c r="C418" t="s">
        <v>527</v>
      </c>
      <c r="D418" s="1">
        <v>41639</v>
      </c>
      <c r="E418" s="5">
        <v>126761000000</v>
      </c>
      <c r="F418" s="5">
        <v>102978000000</v>
      </c>
      <c r="G418" s="5">
        <v>23783000000</v>
      </c>
      <c r="H418" s="5">
        <v>0</v>
      </c>
      <c r="I418" s="5">
        <v>0</v>
      </c>
      <c r="J418" s="5">
        <v>0</v>
      </c>
      <c r="K418" s="5">
        <f t="shared" si="25"/>
        <v>0</v>
      </c>
      <c r="L418" s="5">
        <f t="shared" si="26"/>
        <v>23783000000</v>
      </c>
      <c r="M418" t="s">
        <v>646</v>
      </c>
      <c r="N418" t="s">
        <v>891</v>
      </c>
      <c r="O418" s="50">
        <f t="shared" si="24"/>
        <v>0.18762079819502842</v>
      </c>
      <c r="P418" s="50">
        <f t="shared" si="27"/>
        <v>0.18762079819502844</v>
      </c>
    </row>
    <row r="419" spans="1:16">
      <c r="A419">
        <v>417</v>
      </c>
      <c r="B419" t="s">
        <v>183</v>
      </c>
      <c r="C419" t="s">
        <v>529</v>
      </c>
      <c r="D419" s="1">
        <v>42004</v>
      </c>
      <c r="E419" s="5">
        <v>139367000000</v>
      </c>
      <c r="F419" s="5">
        <v>114000000000</v>
      </c>
      <c r="G419" s="5">
        <v>25367000000</v>
      </c>
      <c r="H419" s="5">
        <v>0</v>
      </c>
      <c r="I419" s="5">
        <v>0</v>
      </c>
      <c r="J419" s="5">
        <v>0</v>
      </c>
      <c r="K419" s="5">
        <f t="shared" si="25"/>
        <v>0</v>
      </c>
      <c r="L419" s="5">
        <f t="shared" si="26"/>
        <v>25367000000</v>
      </c>
      <c r="M419" t="s">
        <v>646</v>
      </c>
      <c r="N419" t="s">
        <v>891</v>
      </c>
      <c r="O419" s="50">
        <f t="shared" si="24"/>
        <v>0.18201582871124444</v>
      </c>
      <c r="P419" s="50">
        <f t="shared" si="27"/>
        <v>0.18201582871124442</v>
      </c>
    </row>
    <row r="420" spans="1:16">
      <c r="A420">
        <v>418</v>
      </c>
      <c r="B420" t="s">
        <v>183</v>
      </c>
      <c r="C420" t="s">
        <v>531</v>
      </c>
      <c r="D420" s="1">
        <v>42369</v>
      </c>
      <c r="E420" s="5">
        <v>153290000000</v>
      </c>
      <c r="F420" s="5">
        <v>126762000000</v>
      </c>
      <c r="G420" s="5">
        <v>26528000000</v>
      </c>
      <c r="H420" s="5">
        <v>0</v>
      </c>
      <c r="I420" s="5">
        <v>0</v>
      </c>
      <c r="J420" s="5">
        <v>0</v>
      </c>
      <c r="K420" s="5">
        <f t="shared" si="25"/>
        <v>0</v>
      </c>
      <c r="L420" s="5">
        <f t="shared" si="26"/>
        <v>26528000000</v>
      </c>
      <c r="M420" t="s">
        <v>646</v>
      </c>
      <c r="N420" t="s">
        <v>891</v>
      </c>
      <c r="O420" s="50">
        <f t="shared" si="24"/>
        <v>0.17305760323569708</v>
      </c>
      <c r="P420" s="50">
        <f t="shared" si="27"/>
        <v>0.17305760323569705</v>
      </c>
    </row>
    <row r="421" spans="1:16">
      <c r="A421">
        <v>419</v>
      </c>
      <c r="B421" t="s">
        <v>183</v>
      </c>
      <c r="C421" t="s">
        <v>532</v>
      </c>
      <c r="D421" s="1">
        <v>42735</v>
      </c>
      <c r="E421" s="5">
        <v>177526000000</v>
      </c>
      <c r="F421" s="5">
        <v>148669000000</v>
      </c>
      <c r="G421" s="5">
        <v>28857000000</v>
      </c>
      <c r="H421" s="5">
        <v>0</v>
      </c>
      <c r="I421" s="5">
        <v>0</v>
      </c>
      <c r="J421" s="5">
        <v>0</v>
      </c>
      <c r="K421" s="5">
        <f t="shared" si="25"/>
        <v>0</v>
      </c>
      <c r="L421" s="5">
        <f t="shared" si="26"/>
        <v>28857000000</v>
      </c>
      <c r="M421" t="s">
        <v>646</v>
      </c>
      <c r="N421" t="s">
        <v>891</v>
      </c>
      <c r="O421" s="50">
        <f t="shared" si="24"/>
        <v>0.16255083762378464</v>
      </c>
      <c r="P421" s="50">
        <f t="shared" si="27"/>
        <v>0.16255083762378469</v>
      </c>
    </row>
    <row r="422" spans="1:16">
      <c r="A422">
        <v>420</v>
      </c>
      <c r="B422" t="s">
        <v>184</v>
      </c>
      <c r="C422" t="s">
        <v>527</v>
      </c>
      <c r="D422" s="1">
        <v>41274</v>
      </c>
      <c r="E422" s="5">
        <v>230590000000</v>
      </c>
      <c r="F422" s="5">
        <v>163336000000</v>
      </c>
      <c r="G422" s="5">
        <v>67254000000</v>
      </c>
      <c r="H422" s="5">
        <v>17100000000</v>
      </c>
      <c r="I422" s="5">
        <v>0</v>
      </c>
      <c r="J422" s="5">
        <v>13413000000</v>
      </c>
      <c r="K422" s="5">
        <f t="shared" si="25"/>
        <v>30513000000</v>
      </c>
      <c r="L422" s="5">
        <f t="shared" si="26"/>
        <v>36741000000</v>
      </c>
      <c r="M422" t="s">
        <v>682</v>
      </c>
      <c r="N422" t="s">
        <v>824</v>
      </c>
      <c r="O422" s="50">
        <f t="shared" si="24"/>
        <v>0.29166052300620149</v>
      </c>
      <c r="P422" s="50">
        <f t="shared" si="27"/>
        <v>0.15933474998915825</v>
      </c>
    </row>
    <row r="423" spans="1:16">
      <c r="A423">
        <v>421</v>
      </c>
      <c r="B423" t="s">
        <v>184</v>
      </c>
      <c r="C423" t="s">
        <v>529</v>
      </c>
      <c r="D423" s="1">
        <v>41639</v>
      </c>
      <c r="E423" s="5">
        <v>220156000000</v>
      </c>
      <c r="F423" s="5">
        <v>159323000000</v>
      </c>
      <c r="G423" s="5">
        <v>60833000000</v>
      </c>
      <c r="H423" s="5">
        <v>17573000000</v>
      </c>
      <c r="I423" s="5">
        <v>0</v>
      </c>
      <c r="J423" s="5">
        <v>14186000000</v>
      </c>
      <c r="K423" s="5">
        <f t="shared" si="25"/>
        <v>31759000000</v>
      </c>
      <c r="L423" s="5">
        <f t="shared" si="26"/>
        <v>29074000000</v>
      </c>
      <c r="M423" t="s">
        <v>682</v>
      </c>
      <c r="N423" t="s">
        <v>824</v>
      </c>
      <c r="O423" s="50">
        <f t="shared" si="24"/>
        <v>0.2763177019931321</v>
      </c>
      <c r="P423" s="50">
        <f t="shared" si="27"/>
        <v>0.13206090226929995</v>
      </c>
    </row>
    <row r="424" spans="1:16">
      <c r="A424">
        <v>422</v>
      </c>
      <c r="B424" t="s">
        <v>184</v>
      </c>
      <c r="C424" t="s">
        <v>531</v>
      </c>
      <c r="D424" s="1">
        <v>42004</v>
      </c>
      <c r="E424" s="5">
        <v>200494000000</v>
      </c>
      <c r="F424" s="5">
        <v>144956000000</v>
      </c>
      <c r="G424" s="5">
        <v>55538000000</v>
      </c>
      <c r="H424" s="5">
        <v>17034000000</v>
      </c>
      <c r="I424" s="5">
        <v>0</v>
      </c>
      <c r="J424" s="5">
        <v>16793000000</v>
      </c>
      <c r="K424" s="5">
        <f t="shared" si="25"/>
        <v>33827000000</v>
      </c>
      <c r="L424" s="5">
        <f t="shared" si="26"/>
        <v>21711000000</v>
      </c>
      <c r="M424" t="s">
        <v>682</v>
      </c>
      <c r="N424" t="s">
        <v>824</v>
      </c>
      <c r="O424" s="50">
        <f t="shared" si="24"/>
        <v>0.27700579568465888</v>
      </c>
      <c r="P424" s="50">
        <f t="shared" si="27"/>
        <v>0.10828752980139056</v>
      </c>
    </row>
    <row r="425" spans="1:16">
      <c r="A425">
        <v>423</v>
      </c>
      <c r="B425" t="s">
        <v>184</v>
      </c>
      <c r="C425" t="s">
        <v>532</v>
      </c>
      <c r="D425" s="1">
        <v>42369</v>
      </c>
      <c r="E425" s="5">
        <v>129925000000</v>
      </c>
      <c r="F425" s="5">
        <v>92785000000</v>
      </c>
      <c r="G425" s="5">
        <v>37140000000</v>
      </c>
      <c r="H425" s="5">
        <v>16473000000</v>
      </c>
      <c r="I425" s="5">
        <v>0</v>
      </c>
      <c r="J425" s="5">
        <v>21037000000</v>
      </c>
      <c r="K425" s="5">
        <f t="shared" si="25"/>
        <v>37510000000</v>
      </c>
      <c r="L425" s="5">
        <f t="shared" si="26"/>
        <v>-370000000</v>
      </c>
      <c r="M425" t="s">
        <v>682</v>
      </c>
      <c r="N425" t="s">
        <v>824</v>
      </c>
      <c r="O425" s="50">
        <f t="shared" si="24"/>
        <v>0.28585722532230129</v>
      </c>
      <c r="P425" s="50">
        <f t="shared" si="27"/>
        <v>-2.8477968058495287E-3</v>
      </c>
    </row>
    <row r="426" spans="1:16">
      <c r="A426">
        <v>424</v>
      </c>
      <c r="B426" t="s">
        <v>185</v>
      </c>
      <c r="C426" t="s">
        <v>527</v>
      </c>
      <c r="D426" s="1">
        <v>41274</v>
      </c>
      <c r="E426" s="5">
        <v>1819814000</v>
      </c>
      <c r="F426" s="5">
        <v>343743000</v>
      </c>
      <c r="G426" s="5">
        <v>1476071000</v>
      </c>
      <c r="H426" s="5">
        <v>133796000</v>
      </c>
      <c r="I426" s="5">
        <v>0</v>
      </c>
      <c r="J426" s="5">
        <v>579315000</v>
      </c>
      <c r="K426" s="5">
        <f t="shared" si="25"/>
        <v>713111000</v>
      </c>
      <c r="L426" s="5">
        <f t="shared" si="26"/>
        <v>762960000</v>
      </c>
      <c r="M426" t="s">
        <v>682</v>
      </c>
      <c r="N426" t="s">
        <v>683</v>
      </c>
      <c r="O426" s="50">
        <f t="shared" si="24"/>
        <v>0.81111091573094829</v>
      </c>
      <c r="P426" s="50">
        <f t="shared" si="27"/>
        <v>0.41925163780474267</v>
      </c>
    </row>
    <row r="427" spans="1:16">
      <c r="A427">
        <v>425</v>
      </c>
      <c r="B427" t="s">
        <v>185</v>
      </c>
      <c r="C427" t="s">
        <v>529</v>
      </c>
      <c r="D427" s="1">
        <v>41639</v>
      </c>
      <c r="E427" s="5">
        <v>2319919000</v>
      </c>
      <c r="F427" s="5">
        <v>455436000</v>
      </c>
      <c r="G427" s="5">
        <v>1864483000</v>
      </c>
      <c r="H427" s="5">
        <v>169815000</v>
      </c>
      <c r="I427" s="5">
        <v>0</v>
      </c>
      <c r="J427" s="5">
        <v>778655000</v>
      </c>
      <c r="K427" s="5">
        <f t="shared" si="25"/>
        <v>948470000</v>
      </c>
      <c r="L427" s="5">
        <f t="shared" si="26"/>
        <v>916013000</v>
      </c>
      <c r="M427" t="s">
        <v>682</v>
      </c>
      <c r="N427" t="s">
        <v>683</v>
      </c>
      <c r="O427" s="50">
        <f t="shared" si="24"/>
        <v>0.80368452519247435</v>
      </c>
      <c r="P427" s="50">
        <f t="shared" si="27"/>
        <v>0.39484697526077417</v>
      </c>
    </row>
    <row r="428" spans="1:16">
      <c r="A428">
        <v>426</v>
      </c>
      <c r="B428" t="s">
        <v>185</v>
      </c>
      <c r="C428" t="s">
        <v>531</v>
      </c>
      <c r="D428" s="1">
        <v>42004</v>
      </c>
      <c r="E428" s="5">
        <v>2660147000</v>
      </c>
      <c r="F428" s="5">
        <v>538374000</v>
      </c>
      <c r="G428" s="5">
        <v>2121773000</v>
      </c>
      <c r="H428" s="5">
        <v>204161000</v>
      </c>
      <c r="I428" s="5">
        <v>0</v>
      </c>
      <c r="J428" s="5">
        <v>986812000</v>
      </c>
      <c r="K428" s="5">
        <f t="shared" si="25"/>
        <v>1190973000</v>
      </c>
      <c r="L428" s="5">
        <f t="shared" si="26"/>
        <v>930800000</v>
      </c>
      <c r="M428" t="s">
        <v>682</v>
      </c>
      <c r="N428" t="s">
        <v>683</v>
      </c>
      <c r="O428" s="50">
        <f t="shared" si="24"/>
        <v>0.79761494383581055</v>
      </c>
      <c r="P428" s="50">
        <f t="shared" si="27"/>
        <v>0.3499054751485538</v>
      </c>
    </row>
    <row r="429" spans="1:16">
      <c r="A429">
        <v>427</v>
      </c>
      <c r="B429" t="s">
        <v>185</v>
      </c>
      <c r="C429" t="s">
        <v>532</v>
      </c>
      <c r="D429" s="1">
        <v>42369</v>
      </c>
      <c r="E429" s="5">
        <v>1803573000</v>
      </c>
      <c r="F429" s="5">
        <v>541359000</v>
      </c>
      <c r="G429" s="5">
        <v>1262214000</v>
      </c>
      <c r="H429" s="5">
        <v>230734000</v>
      </c>
      <c r="I429" s="5">
        <v>0</v>
      </c>
      <c r="J429" s="5">
        <v>1230853000</v>
      </c>
      <c r="K429" s="5">
        <f t="shared" si="25"/>
        <v>1461587000</v>
      </c>
      <c r="L429" s="5">
        <f t="shared" si="26"/>
        <v>-199373000</v>
      </c>
      <c r="M429" t="s">
        <v>682</v>
      </c>
      <c r="N429" t="s">
        <v>683</v>
      </c>
      <c r="O429" s="50">
        <f t="shared" si="24"/>
        <v>0.69984081598027914</v>
      </c>
      <c r="P429" s="50">
        <f t="shared" si="27"/>
        <v>-0.11054334922955711</v>
      </c>
    </row>
    <row r="430" spans="1:16">
      <c r="A430">
        <v>428</v>
      </c>
      <c r="B430" t="s">
        <v>186</v>
      </c>
      <c r="C430" t="s">
        <v>527</v>
      </c>
      <c r="D430" s="1">
        <v>41274</v>
      </c>
      <c r="E430" s="5">
        <v>12835000000</v>
      </c>
      <c r="F430" s="5">
        <v>8300000000</v>
      </c>
      <c r="G430" s="5">
        <v>4535000000</v>
      </c>
      <c r="H430" s="5">
        <v>550000000</v>
      </c>
      <c r="I430" s="5">
        <v>0</v>
      </c>
      <c r="J430" s="5">
        <v>1127000000</v>
      </c>
      <c r="K430" s="5">
        <f t="shared" si="25"/>
        <v>1677000000</v>
      </c>
      <c r="L430" s="5">
        <f t="shared" si="26"/>
        <v>2858000000</v>
      </c>
      <c r="M430" t="s">
        <v>594</v>
      </c>
      <c r="N430" t="s">
        <v>635</v>
      </c>
      <c r="O430" s="50">
        <f t="shared" si="24"/>
        <v>0.35333073626801714</v>
      </c>
      <c r="P430" s="50">
        <f t="shared" si="27"/>
        <v>0.22267238021036229</v>
      </c>
    </row>
    <row r="431" spans="1:16">
      <c r="A431">
        <v>429</v>
      </c>
      <c r="B431" t="s">
        <v>186</v>
      </c>
      <c r="C431" t="s">
        <v>529</v>
      </c>
      <c r="D431" s="1">
        <v>41639</v>
      </c>
      <c r="E431" s="5">
        <v>13120000000</v>
      </c>
      <c r="F431" s="5">
        <v>8033000000</v>
      </c>
      <c r="G431" s="5">
        <v>5087000000</v>
      </c>
      <c r="H431" s="5">
        <v>563000000</v>
      </c>
      <c r="I431" s="5">
        <v>0</v>
      </c>
      <c r="J431" s="5">
        <v>1208000000</v>
      </c>
      <c r="K431" s="5">
        <f t="shared" si="25"/>
        <v>1771000000</v>
      </c>
      <c r="L431" s="5">
        <f t="shared" si="26"/>
        <v>3316000000</v>
      </c>
      <c r="M431" t="s">
        <v>594</v>
      </c>
      <c r="N431" t="s">
        <v>635</v>
      </c>
      <c r="O431" s="50">
        <f t="shared" si="24"/>
        <v>0.38772865853658534</v>
      </c>
      <c r="P431" s="50">
        <f t="shared" si="27"/>
        <v>0.25274390243902439</v>
      </c>
    </row>
    <row r="432" spans="1:16">
      <c r="A432">
        <v>430</v>
      </c>
      <c r="B432" t="s">
        <v>186</v>
      </c>
      <c r="C432" t="s">
        <v>531</v>
      </c>
      <c r="D432" s="1">
        <v>42004</v>
      </c>
      <c r="E432" s="5">
        <v>12436000000</v>
      </c>
      <c r="F432" s="5">
        <v>7881000000</v>
      </c>
      <c r="G432" s="5">
        <v>4555000000</v>
      </c>
      <c r="H432" s="5">
        <v>542000000</v>
      </c>
      <c r="I432" s="5">
        <v>0</v>
      </c>
      <c r="J432" s="5">
        <v>1292000000</v>
      </c>
      <c r="K432" s="5">
        <f t="shared" si="25"/>
        <v>1834000000</v>
      </c>
      <c r="L432" s="5">
        <f t="shared" si="26"/>
        <v>2721000000</v>
      </c>
      <c r="M432" t="s">
        <v>594</v>
      </c>
      <c r="N432" t="s">
        <v>635</v>
      </c>
      <c r="O432" s="50">
        <f t="shared" si="24"/>
        <v>0.36627532968800258</v>
      </c>
      <c r="P432" s="50">
        <f t="shared" si="27"/>
        <v>0.21880025731746541</v>
      </c>
    </row>
    <row r="433" spans="1:16">
      <c r="A433">
        <v>431</v>
      </c>
      <c r="B433" t="s">
        <v>186</v>
      </c>
      <c r="C433" t="s">
        <v>532</v>
      </c>
      <c r="D433" s="1">
        <v>42369</v>
      </c>
      <c r="E433" s="5">
        <v>11683000000</v>
      </c>
      <c r="F433" s="5">
        <v>6201000000</v>
      </c>
      <c r="G433" s="5">
        <v>5482000000</v>
      </c>
      <c r="H433" s="5">
        <v>551000000</v>
      </c>
      <c r="I433" s="5">
        <v>0</v>
      </c>
      <c r="J433" s="5">
        <v>1395000000</v>
      </c>
      <c r="K433" s="5">
        <f t="shared" si="25"/>
        <v>1946000000</v>
      </c>
      <c r="L433" s="5">
        <f t="shared" si="26"/>
        <v>3536000000</v>
      </c>
      <c r="M433" t="s">
        <v>594</v>
      </c>
      <c r="N433" t="s">
        <v>635</v>
      </c>
      <c r="O433" s="50">
        <f t="shared" si="24"/>
        <v>0.46922879397415052</v>
      </c>
      <c r="P433" s="50">
        <f t="shared" si="27"/>
        <v>0.30266198750320977</v>
      </c>
    </row>
    <row r="434" spans="1:16">
      <c r="A434">
        <v>432</v>
      </c>
      <c r="B434" t="s">
        <v>187</v>
      </c>
      <c r="C434" t="s">
        <v>527</v>
      </c>
      <c r="D434" s="1">
        <v>41639</v>
      </c>
      <c r="E434" s="5">
        <v>37773000000</v>
      </c>
      <c r="F434" s="5">
        <v>20964000000</v>
      </c>
      <c r="G434" s="5">
        <v>16809000000</v>
      </c>
      <c r="H434" s="5">
        <v>11349000000</v>
      </c>
      <c r="I434" s="5">
        <v>0</v>
      </c>
      <c r="J434" s="5">
        <v>1658000000</v>
      </c>
      <c r="K434" s="5">
        <f t="shared" si="25"/>
        <v>13007000000</v>
      </c>
      <c r="L434" s="5">
        <f t="shared" si="26"/>
        <v>3802000000</v>
      </c>
      <c r="M434" t="s">
        <v>565</v>
      </c>
      <c r="N434" t="s">
        <v>619</v>
      </c>
      <c r="O434" s="50">
        <f t="shared" si="24"/>
        <v>0.44500039710904615</v>
      </c>
      <c r="P434" s="50">
        <f t="shared" si="27"/>
        <v>0.10065390622931723</v>
      </c>
    </row>
    <row r="435" spans="1:16">
      <c r="A435">
        <v>433</v>
      </c>
      <c r="B435" t="s">
        <v>187</v>
      </c>
      <c r="C435" t="s">
        <v>529</v>
      </c>
      <c r="D435" s="1">
        <v>42004</v>
      </c>
      <c r="E435" s="5">
        <v>40362000000</v>
      </c>
      <c r="F435" s="5">
        <v>22967000000</v>
      </c>
      <c r="G435" s="5">
        <v>17395000000</v>
      </c>
      <c r="H435" s="5">
        <v>12702000000</v>
      </c>
      <c r="I435" s="5">
        <v>0</v>
      </c>
      <c r="J435" s="5">
        <v>1771000000</v>
      </c>
      <c r="K435" s="5">
        <f t="shared" si="25"/>
        <v>14473000000</v>
      </c>
      <c r="L435" s="5">
        <f t="shared" si="26"/>
        <v>2922000000</v>
      </c>
      <c r="M435" t="s">
        <v>565</v>
      </c>
      <c r="N435" t="s">
        <v>619</v>
      </c>
      <c r="O435" s="50">
        <f t="shared" si="24"/>
        <v>0.43097467915365939</v>
      </c>
      <c r="P435" s="50">
        <f t="shared" si="27"/>
        <v>7.2394826817303401E-2</v>
      </c>
    </row>
    <row r="436" spans="1:16">
      <c r="A436">
        <v>434</v>
      </c>
      <c r="B436" t="s">
        <v>187</v>
      </c>
      <c r="C436" t="s">
        <v>531</v>
      </c>
      <c r="D436" s="1">
        <v>42369</v>
      </c>
      <c r="E436" s="5">
        <v>40704000000</v>
      </c>
      <c r="F436" s="5">
        <v>17096000000</v>
      </c>
      <c r="G436" s="5">
        <v>23608000000</v>
      </c>
      <c r="H436" s="5">
        <v>13936000000</v>
      </c>
      <c r="I436" s="5">
        <v>0</v>
      </c>
      <c r="J436" s="5">
        <v>1835000000</v>
      </c>
      <c r="K436" s="5">
        <f t="shared" si="25"/>
        <v>15771000000</v>
      </c>
      <c r="L436" s="5">
        <f t="shared" si="26"/>
        <v>7837000000</v>
      </c>
      <c r="M436" t="s">
        <v>565</v>
      </c>
      <c r="N436" t="s">
        <v>619</v>
      </c>
      <c r="O436" s="50">
        <f t="shared" si="24"/>
        <v>0.57999213836477992</v>
      </c>
      <c r="P436" s="50">
        <f t="shared" si="27"/>
        <v>0.19253636006289307</v>
      </c>
    </row>
    <row r="437" spans="1:16">
      <c r="A437">
        <v>435</v>
      </c>
      <c r="B437" t="s">
        <v>187</v>
      </c>
      <c r="C437" t="s">
        <v>532</v>
      </c>
      <c r="D437" s="1">
        <v>42735</v>
      </c>
      <c r="E437" s="5">
        <v>39639000000</v>
      </c>
      <c r="F437" s="5">
        <v>15940000000</v>
      </c>
      <c r="G437" s="5">
        <v>23699000000</v>
      </c>
      <c r="H437" s="5">
        <v>14845000000</v>
      </c>
      <c r="I437" s="5">
        <v>0</v>
      </c>
      <c r="J437" s="5">
        <v>1902000000</v>
      </c>
      <c r="K437" s="5">
        <f t="shared" si="25"/>
        <v>16747000000</v>
      </c>
      <c r="L437" s="5">
        <f t="shared" si="26"/>
        <v>6952000000</v>
      </c>
      <c r="M437" t="s">
        <v>565</v>
      </c>
      <c r="N437" t="s">
        <v>619</v>
      </c>
      <c r="O437" s="50">
        <f t="shared" si="24"/>
        <v>0.59787078382401171</v>
      </c>
      <c r="P437" s="50">
        <f t="shared" si="27"/>
        <v>0.17538283004112112</v>
      </c>
    </row>
    <row r="438" spans="1:16">
      <c r="A438">
        <v>436</v>
      </c>
      <c r="B438" t="s">
        <v>188</v>
      </c>
      <c r="C438" t="s">
        <v>527</v>
      </c>
      <c r="D438" s="1">
        <v>41639</v>
      </c>
      <c r="E438" s="5">
        <v>28998000000</v>
      </c>
      <c r="F438" s="5">
        <v>17642000000</v>
      </c>
      <c r="G438" s="5">
        <v>11356000000</v>
      </c>
      <c r="H438" s="5">
        <v>6564000000</v>
      </c>
      <c r="I438" s="5">
        <v>2037000000</v>
      </c>
      <c r="J438" s="5">
        <v>0</v>
      </c>
      <c r="K438" s="5">
        <f t="shared" si="25"/>
        <v>8601000000</v>
      </c>
      <c r="L438" s="5">
        <f t="shared" si="26"/>
        <v>2755000000</v>
      </c>
      <c r="M438" t="s">
        <v>612</v>
      </c>
      <c r="N438" t="s">
        <v>926</v>
      </c>
      <c r="O438" s="50">
        <f t="shared" si="24"/>
        <v>0.39161321470446242</v>
      </c>
      <c r="P438" s="50">
        <f t="shared" si="27"/>
        <v>9.5006552176012143E-2</v>
      </c>
    </row>
    <row r="439" spans="1:16">
      <c r="A439">
        <v>437</v>
      </c>
      <c r="B439" t="s">
        <v>188</v>
      </c>
      <c r="C439" t="s">
        <v>529</v>
      </c>
      <c r="D439" s="1">
        <v>42004</v>
      </c>
      <c r="E439" s="5">
        <v>28406000000</v>
      </c>
      <c r="F439" s="5">
        <v>17023000000</v>
      </c>
      <c r="G439" s="5">
        <v>11383000000</v>
      </c>
      <c r="H439" s="5">
        <v>5536000000</v>
      </c>
      <c r="I439" s="5">
        <v>1958000000</v>
      </c>
      <c r="J439" s="5">
        <v>0</v>
      </c>
      <c r="K439" s="5">
        <f t="shared" si="25"/>
        <v>7494000000</v>
      </c>
      <c r="L439" s="5">
        <f t="shared" si="26"/>
        <v>3889000000</v>
      </c>
      <c r="M439" t="s">
        <v>612</v>
      </c>
      <c r="N439" t="s">
        <v>926</v>
      </c>
      <c r="O439" s="50">
        <f t="shared" si="24"/>
        <v>0.40072519890164049</v>
      </c>
      <c r="P439" s="50">
        <f t="shared" si="27"/>
        <v>0.13690769555727664</v>
      </c>
    </row>
    <row r="440" spans="1:16">
      <c r="A440">
        <v>438</v>
      </c>
      <c r="B440" t="s">
        <v>188</v>
      </c>
      <c r="C440" t="s">
        <v>531</v>
      </c>
      <c r="D440" s="1">
        <v>42369</v>
      </c>
      <c r="E440" s="5">
        <v>25130000000</v>
      </c>
      <c r="F440" s="5">
        <v>15112000000</v>
      </c>
      <c r="G440" s="5">
        <v>10018000000</v>
      </c>
      <c r="H440" s="5">
        <v>5074000000</v>
      </c>
      <c r="I440" s="5">
        <v>1898000000</v>
      </c>
      <c r="J440" s="5">
        <v>0</v>
      </c>
      <c r="K440" s="5">
        <f t="shared" si="25"/>
        <v>6972000000</v>
      </c>
      <c r="L440" s="5">
        <f t="shared" si="26"/>
        <v>3046000000</v>
      </c>
      <c r="M440" t="s">
        <v>612</v>
      </c>
      <c r="N440" t="s">
        <v>926</v>
      </c>
      <c r="O440" s="50">
        <f t="shared" si="24"/>
        <v>0.39864703541583768</v>
      </c>
      <c r="P440" s="50">
        <f t="shared" si="27"/>
        <v>0.12120970951054516</v>
      </c>
    </row>
    <row r="441" spans="1:16">
      <c r="A441">
        <v>439</v>
      </c>
      <c r="B441" t="s">
        <v>188</v>
      </c>
      <c r="C441" t="s">
        <v>532</v>
      </c>
      <c r="D441" s="1">
        <v>42735</v>
      </c>
      <c r="E441" s="5">
        <v>24594000000</v>
      </c>
      <c r="F441" s="5">
        <v>14469000000</v>
      </c>
      <c r="G441" s="5">
        <v>10125000000</v>
      </c>
      <c r="H441" s="5">
        <v>5005000000</v>
      </c>
      <c r="I441" s="5">
        <v>1641000000</v>
      </c>
      <c r="J441" s="5">
        <v>0</v>
      </c>
      <c r="K441" s="5">
        <f t="shared" si="25"/>
        <v>6646000000</v>
      </c>
      <c r="L441" s="5">
        <f t="shared" si="26"/>
        <v>3479000000</v>
      </c>
      <c r="M441" t="s">
        <v>612</v>
      </c>
      <c r="N441" t="s">
        <v>926</v>
      </c>
      <c r="O441" s="50">
        <f t="shared" si="24"/>
        <v>0.41168577701878506</v>
      </c>
      <c r="P441" s="50">
        <f t="shared" si="27"/>
        <v>0.14145726599983735</v>
      </c>
    </row>
    <row r="442" spans="1:16">
      <c r="A442">
        <v>440</v>
      </c>
      <c r="B442" t="s">
        <v>189</v>
      </c>
      <c r="C442" t="s">
        <v>527</v>
      </c>
      <c r="D442" s="1">
        <v>41578</v>
      </c>
      <c r="E442" s="5">
        <v>37795400000</v>
      </c>
      <c r="F442" s="5">
        <v>25667300000</v>
      </c>
      <c r="G442" s="5">
        <v>12128100000</v>
      </c>
      <c r="H442" s="5">
        <v>4426100000</v>
      </c>
      <c r="I442" s="5">
        <v>1477300000</v>
      </c>
      <c r="J442" s="5">
        <v>0</v>
      </c>
      <c r="K442" s="5">
        <f t="shared" si="25"/>
        <v>5903400000</v>
      </c>
      <c r="L442" s="5">
        <f t="shared" si="26"/>
        <v>6224700000</v>
      </c>
      <c r="M442" t="s">
        <v>565</v>
      </c>
      <c r="N442" t="s">
        <v>797</v>
      </c>
      <c r="O442" s="50">
        <f t="shared" si="24"/>
        <v>0.32088825624282324</v>
      </c>
      <c r="P442" s="50">
        <f t="shared" si="27"/>
        <v>0.16469464538012563</v>
      </c>
    </row>
    <row r="443" spans="1:16">
      <c r="A443">
        <v>441</v>
      </c>
      <c r="B443" t="s">
        <v>189</v>
      </c>
      <c r="C443" t="s">
        <v>529</v>
      </c>
      <c r="D443" s="1">
        <v>41943</v>
      </c>
      <c r="E443" s="5">
        <v>36066900000</v>
      </c>
      <c r="F443" s="5">
        <v>24775800000</v>
      </c>
      <c r="G443" s="5">
        <v>11291100000</v>
      </c>
      <c r="H443" s="5">
        <v>4377700000</v>
      </c>
      <c r="I443" s="5">
        <v>1452000000</v>
      </c>
      <c r="J443" s="5">
        <v>0</v>
      </c>
      <c r="K443" s="5">
        <f t="shared" si="25"/>
        <v>5829700000</v>
      </c>
      <c r="L443" s="5">
        <f t="shared" si="26"/>
        <v>5461400000</v>
      </c>
      <c r="M443" t="s">
        <v>565</v>
      </c>
      <c r="N443" t="s">
        <v>797</v>
      </c>
      <c r="O443" s="50">
        <f t="shared" si="24"/>
        <v>0.31305989702469572</v>
      </c>
      <c r="P443" s="50">
        <f t="shared" si="27"/>
        <v>0.15142415899342609</v>
      </c>
    </row>
    <row r="444" spans="1:16">
      <c r="A444">
        <v>442</v>
      </c>
      <c r="B444" t="s">
        <v>189</v>
      </c>
      <c r="C444" t="s">
        <v>531</v>
      </c>
      <c r="D444" s="1">
        <v>42308</v>
      </c>
      <c r="E444" s="5">
        <v>28862800000</v>
      </c>
      <c r="F444" s="5">
        <v>20143200000</v>
      </c>
      <c r="G444" s="5">
        <v>8719600000</v>
      </c>
      <c r="H444" s="5">
        <v>3834400000</v>
      </c>
      <c r="I444" s="5">
        <v>1425100000</v>
      </c>
      <c r="J444" s="5">
        <v>0</v>
      </c>
      <c r="K444" s="5">
        <f t="shared" si="25"/>
        <v>5259500000</v>
      </c>
      <c r="L444" s="5">
        <f t="shared" si="26"/>
        <v>3460100000</v>
      </c>
      <c r="M444" t="s">
        <v>565</v>
      </c>
      <c r="N444" t="s">
        <v>797</v>
      </c>
      <c r="O444" s="50">
        <f t="shared" si="24"/>
        <v>0.30210513186523835</v>
      </c>
      <c r="P444" s="50">
        <f t="shared" si="27"/>
        <v>0.11988095403079396</v>
      </c>
    </row>
    <row r="445" spans="1:16">
      <c r="A445">
        <v>443</v>
      </c>
      <c r="B445" t="s">
        <v>189</v>
      </c>
      <c r="C445" t="s">
        <v>532</v>
      </c>
      <c r="D445" s="1">
        <v>42674</v>
      </c>
      <c r="E445" s="5">
        <v>26644000000</v>
      </c>
      <c r="F445" s="5">
        <v>18248900000</v>
      </c>
      <c r="G445" s="5">
        <v>8395100000</v>
      </c>
      <c r="H445" s="5">
        <v>4018300000</v>
      </c>
      <c r="I445" s="5">
        <v>1389100000</v>
      </c>
      <c r="J445" s="5">
        <v>0</v>
      </c>
      <c r="K445" s="5">
        <f t="shared" si="25"/>
        <v>5407400000</v>
      </c>
      <c r="L445" s="5">
        <f t="shared" si="26"/>
        <v>2987700000</v>
      </c>
      <c r="M445" t="s">
        <v>565</v>
      </c>
      <c r="N445" t="s">
        <v>797</v>
      </c>
      <c r="O445" s="50">
        <f t="shared" si="24"/>
        <v>0.31508407146074158</v>
      </c>
      <c r="P445" s="50">
        <f t="shared" si="27"/>
        <v>0.11213406395436121</v>
      </c>
    </row>
    <row r="446" spans="1:16">
      <c r="A446">
        <v>444</v>
      </c>
      <c r="B446" t="s">
        <v>190</v>
      </c>
      <c r="C446" t="s">
        <v>527</v>
      </c>
      <c r="D446" s="1">
        <v>41243</v>
      </c>
      <c r="E446" s="5">
        <v>8984000000</v>
      </c>
      <c r="F446" s="5">
        <v>845000000</v>
      </c>
      <c r="G446" s="5">
        <v>0</v>
      </c>
      <c r="H446" s="5">
        <v>3052000000</v>
      </c>
      <c r="I446" s="5">
        <v>0</v>
      </c>
      <c r="J446" s="5">
        <v>848000000</v>
      </c>
      <c r="K446" s="5">
        <f t="shared" si="25"/>
        <v>3900000000</v>
      </c>
      <c r="L446" s="5">
        <f t="shared" si="26"/>
        <v>-3900000000</v>
      </c>
      <c r="M446" t="s">
        <v>602</v>
      </c>
      <c r="N446" t="s">
        <v>659</v>
      </c>
      <c r="O446" s="50">
        <f t="shared" si="24"/>
        <v>0.90594390026714156</v>
      </c>
      <c r="P446" s="50">
        <f t="shared" si="27"/>
        <v>-0.43410507569011575</v>
      </c>
    </row>
    <row r="447" spans="1:16">
      <c r="A447">
        <v>445</v>
      </c>
      <c r="B447" t="s">
        <v>190</v>
      </c>
      <c r="C447" t="s">
        <v>529</v>
      </c>
      <c r="D447" s="1">
        <v>41639</v>
      </c>
      <c r="E447" s="5">
        <v>9370000000</v>
      </c>
      <c r="F447" s="5">
        <v>698000000</v>
      </c>
      <c r="G447" s="5">
        <v>0</v>
      </c>
      <c r="H447" s="5">
        <v>3194000000</v>
      </c>
      <c r="I447" s="5">
        <v>0</v>
      </c>
      <c r="J447" s="5">
        <v>1086000000</v>
      </c>
      <c r="K447" s="5">
        <f t="shared" si="25"/>
        <v>4280000000</v>
      </c>
      <c r="L447" s="5">
        <f t="shared" si="26"/>
        <v>-4280000000</v>
      </c>
      <c r="M447" t="s">
        <v>602</v>
      </c>
      <c r="N447" t="s">
        <v>659</v>
      </c>
      <c r="O447" s="50">
        <f t="shared" si="24"/>
        <v>0.92550693703308429</v>
      </c>
      <c r="P447" s="50">
        <f t="shared" si="27"/>
        <v>-0.45677694770544292</v>
      </c>
    </row>
    <row r="448" spans="1:16">
      <c r="A448">
        <v>446</v>
      </c>
      <c r="B448" t="s">
        <v>190</v>
      </c>
      <c r="C448" t="s">
        <v>531</v>
      </c>
      <c r="D448" s="1">
        <v>42004</v>
      </c>
      <c r="E448" s="5">
        <v>9611000000</v>
      </c>
      <c r="F448" s="5">
        <v>614000000</v>
      </c>
      <c r="G448" s="5">
        <v>0</v>
      </c>
      <c r="H448" s="5">
        <v>3340000000</v>
      </c>
      <c r="I448" s="5">
        <v>0</v>
      </c>
      <c r="J448" s="5">
        <v>1443000000</v>
      </c>
      <c r="K448" s="5">
        <f t="shared" si="25"/>
        <v>4783000000</v>
      </c>
      <c r="L448" s="5">
        <f t="shared" si="26"/>
        <v>-4783000000</v>
      </c>
      <c r="M448" t="s">
        <v>602</v>
      </c>
      <c r="N448" t="s">
        <v>659</v>
      </c>
      <c r="O448" s="50">
        <f t="shared" si="24"/>
        <v>0.93611486837998126</v>
      </c>
      <c r="P448" s="50">
        <f t="shared" si="27"/>
        <v>-0.4976589324732078</v>
      </c>
    </row>
    <row r="449" spans="1:16">
      <c r="A449">
        <v>447</v>
      </c>
      <c r="B449" t="s">
        <v>190</v>
      </c>
      <c r="C449" t="s">
        <v>532</v>
      </c>
      <c r="D449" s="1">
        <v>42369</v>
      </c>
      <c r="E449" s="5">
        <v>10002000000</v>
      </c>
      <c r="F449" s="5">
        <v>623000000</v>
      </c>
      <c r="G449" s="5">
        <v>0</v>
      </c>
      <c r="H449" s="5">
        <v>3615000000</v>
      </c>
      <c r="I449" s="5">
        <v>0</v>
      </c>
      <c r="J449" s="5">
        <v>1512000000</v>
      </c>
      <c r="K449" s="5">
        <f t="shared" si="25"/>
        <v>5127000000</v>
      </c>
      <c r="L449" s="5">
        <f t="shared" si="26"/>
        <v>-5127000000</v>
      </c>
      <c r="M449" t="s">
        <v>602</v>
      </c>
      <c r="N449" t="s">
        <v>659</v>
      </c>
      <c r="O449" s="50">
        <f t="shared" si="24"/>
        <v>0.9377124575084983</v>
      </c>
      <c r="P449" s="50">
        <f t="shared" si="27"/>
        <v>-0.51259748050389919</v>
      </c>
    </row>
    <row r="450" spans="1:16">
      <c r="A450">
        <v>448</v>
      </c>
      <c r="B450" t="s">
        <v>191</v>
      </c>
      <c r="C450" t="s">
        <v>527</v>
      </c>
      <c r="D450" s="1">
        <v>41306</v>
      </c>
      <c r="E450" s="5">
        <v>16022128000</v>
      </c>
      <c r="F450" s="5">
        <v>10936727000</v>
      </c>
      <c r="G450" s="5">
        <v>5085401000</v>
      </c>
      <c r="H450" s="5">
        <v>3430125000</v>
      </c>
      <c r="I450" s="5">
        <v>0</v>
      </c>
      <c r="J450" s="5">
        <v>0</v>
      </c>
      <c r="K450" s="5">
        <f t="shared" si="25"/>
        <v>3430125000</v>
      </c>
      <c r="L450" s="5">
        <f t="shared" si="26"/>
        <v>1655276000</v>
      </c>
      <c r="M450" t="s">
        <v>589</v>
      </c>
      <c r="N450" t="s">
        <v>917</v>
      </c>
      <c r="O450" s="50">
        <f t="shared" ref="O450:O513" si="28">1-(F450/E450)</f>
        <v>0.31739860023587374</v>
      </c>
      <c r="P450" s="50">
        <f t="shared" si="27"/>
        <v>0.10331186968422672</v>
      </c>
    </row>
    <row r="451" spans="1:16">
      <c r="A451">
        <v>449</v>
      </c>
      <c r="B451" t="s">
        <v>191</v>
      </c>
      <c r="C451" t="s">
        <v>529</v>
      </c>
      <c r="D451" s="1">
        <v>41670</v>
      </c>
      <c r="E451" s="5">
        <v>17504167000</v>
      </c>
      <c r="F451" s="5">
        <v>12068425000</v>
      </c>
      <c r="G451" s="5">
        <v>5435742000</v>
      </c>
      <c r="H451" s="5">
        <v>3699557000</v>
      </c>
      <c r="I451" s="5">
        <v>0</v>
      </c>
      <c r="J451" s="5">
        <v>0</v>
      </c>
      <c r="K451" s="5">
        <f t="shared" ref="K451:K514" si="29">SUM(H451:J451)</f>
        <v>3699557000</v>
      </c>
      <c r="L451" s="5">
        <f t="shared" ref="L451:L514" si="30">G451-SUM(H451:J451)</f>
        <v>1736185000</v>
      </c>
      <c r="M451" t="s">
        <v>589</v>
      </c>
      <c r="N451" t="s">
        <v>917</v>
      </c>
      <c r="O451" s="50">
        <f t="shared" si="28"/>
        <v>0.31053988458862392</v>
      </c>
      <c r="P451" s="50">
        <f t="shared" ref="P451:P514" si="31">$L451/$E451</f>
        <v>9.918695359796327E-2</v>
      </c>
    </row>
    <row r="452" spans="1:16">
      <c r="A452">
        <v>450</v>
      </c>
      <c r="B452" t="s">
        <v>191</v>
      </c>
      <c r="C452" t="s">
        <v>531</v>
      </c>
      <c r="D452" s="1">
        <v>42034</v>
      </c>
      <c r="E452" s="5">
        <v>18909588000</v>
      </c>
      <c r="F452" s="5">
        <v>13107081000</v>
      </c>
      <c r="G452" s="5">
        <v>5802507000</v>
      </c>
      <c r="H452" s="5">
        <v>4033414000</v>
      </c>
      <c r="I452" s="5">
        <v>0</v>
      </c>
      <c r="J452" s="5">
        <v>0</v>
      </c>
      <c r="K452" s="5">
        <f t="shared" si="29"/>
        <v>4033414000</v>
      </c>
      <c r="L452" s="5">
        <f t="shared" si="30"/>
        <v>1769093000</v>
      </c>
      <c r="M452" t="s">
        <v>589</v>
      </c>
      <c r="N452" t="s">
        <v>917</v>
      </c>
      <c r="O452" s="50">
        <f t="shared" si="28"/>
        <v>0.30685528420820163</v>
      </c>
      <c r="P452" s="50">
        <f t="shared" si="31"/>
        <v>9.3555343458567156E-2</v>
      </c>
    </row>
    <row r="453" spans="1:16">
      <c r="A453">
        <v>451</v>
      </c>
      <c r="B453" t="s">
        <v>191</v>
      </c>
      <c r="C453" t="s">
        <v>532</v>
      </c>
      <c r="D453" s="1">
        <v>42398</v>
      </c>
      <c r="E453" s="5">
        <v>20368562000</v>
      </c>
      <c r="F453" s="5">
        <v>14062471000</v>
      </c>
      <c r="G453" s="5">
        <v>6306091000</v>
      </c>
      <c r="H453" s="5">
        <v>4365797000</v>
      </c>
      <c r="I453" s="5">
        <v>0</v>
      </c>
      <c r="J453" s="5">
        <v>0</v>
      </c>
      <c r="K453" s="5">
        <f t="shared" si="29"/>
        <v>4365797000</v>
      </c>
      <c r="L453" s="5">
        <f t="shared" si="30"/>
        <v>1940294000</v>
      </c>
      <c r="M453" t="s">
        <v>589</v>
      </c>
      <c r="N453" t="s">
        <v>917</v>
      </c>
      <c r="O453" s="50">
        <f t="shared" si="28"/>
        <v>0.30959922453043076</v>
      </c>
      <c r="P453" s="50">
        <f t="shared" si="31"/>
        <v>9.5259252960518279E-2</v>
      </c>
    </row>
    <row r="454" spans="1:16">
      <c r="A454">
        <v>452</v>
      </c>
      <c r="B454" t="s">
        <v>192</v>
      </c>
      <c r="C454" t="s">
        <v>527</v>
      </c>
      <c r="D454" s="1">
        <v>41274</v>
      </c>
      <c r="E454" s="5">
        <v>7383000000</v>
      </c>
      <c r="F454" s="5">
        <v>4365000000</v>
      </c>
      <c r="G454" s="5">
        <v>3018000000</v>
      </c>
      <c r="H454" s="5">
        <v>1742000000</v>
      </c>
      <c r="I454" s="5">
        <v>0</v>
      </c>
      <c r="J454" s="5">
        <v>75000000</v>
      </c>
      <c r="K454" s="5">
        <f t="shared" si="29"/>
        <v>1817000000</v>
      </c>
      <c r="L454" s="5">
        <f t="shared" si="30"/>
        <v>1201000000</v>
      </c>
      <c r="M454" t="s">
        <v>569</v>
      </c>
      <c r="N454" t="s">
        <v>900</v>
      </c>
      <c r="O454" s="50">
        <f t="shared" si="28"/>
        <v>0.40877691995123933</v>
      </c>
      <c r="P454" s="50">
        <f t="shared" si="31"/>
        <v>0.16267100094812406</v>
      </c>
    </row>
    <row r="455" spans="1:16">
      <c r="A455">
        <v>453</v>
      </c>
      <c r="B455" t="s">
        <v>192</v>
      </c>
      <c r="C455" t="s">
        <v>529</v>
      </c>
      <c r="D455" s="1">
        <v>41639</v>
      </c>
      <c r="E455" s="5">
        <v>7146000000</v>
      </c>
      <c r="F455" s="5">
        <v>4326000000</v>
      </c>
      <c r="G455" s="5">
        <v>2820000000</v>
      </c>
      <c r="H455" s="5">
        <v>1740000000</v>
      </c>
      <c r="I455" s="5">
        <v>0</v>
      </c>
      <c r="J455" s="5">
        <v>79000000</v>
      </c>
      <c r="K455" s="5">
        <f t="shared" si="29"/>
        <v>1819000000</v>
      </c>
      <c r="L455" s="5">
        <f t="shared" si="30"/>
        <v>1001000000</v>
      </c>
      <c r="M455" t="s">
        <v>569</v>
      </c>
      <c r="N455" t="s">
        <v>900</v>
      </c>
      <c r="O455" s="50">
        <f t="shared" si="28"/>
        <v>0.39462636439966414</v>
      </c>
      <c r="P455" s="50">
        <f t="shared" si="31"/>
        <v>0.14007836551917158</v>
      </c>
    </row>
    <row r="456" spans="1:16">
      <c r="A456">
        <v>454</v>
      </c>
      <c r="B456" t="s">
        <v>192</v>
      </c>
      <c r="C456" t="s">
        <v>531</v>
      </c>
      <c r="D456" s="1">
        <v>42004</v>
      </c>
      <c r="E456" s="5">
        <v>7435000000</v>
      </c>
      <c r="F456" s="5">
        <v>4637000000</v>
      </c>
      <c r="G456" s="5">
        <v>2798000000</v>
      </c>
      <c r="H456" s="5">
        <v>1721000000</v>
      </c>
      <c r="I456" s="5">
        <v>0</v>
      </c>
      <c r="J456" s="5">
        <v>94000000</v>
      </c>
      <c r="K456" s="5">
        <f t="shared" si="29"/>
        <v>1815000000</v>
      </c>
      <c r="L456" s="5">
        <f t="shared" si="30"/>
        <v>983000000</v>
      </c>
      <c r="M456" t="s">
        <v>569</v>
      </c>
      <c r="N456" t="s">
        <v>900</v>
      </c>
      <c r="O456" s="50">
        <f t="shared" si="28"/>
        <v>0.37632817753866843</v>
      </c>
      <c r="P456" s="50">
        <f t="shared" si="31"/>
        <v>0.13221250840618695</v>
      </c>
    </row>
    <row r="457" spans="1:16">
      <c r="A457">
        <v>455</v>
      </c>
      <c r="B457" t="s">
        <v>192</v>
      </c>
      <c r="C457" t="s">
        <v>532</v>
      </c>
      <c r="D457" s="1">
        <v>42369</v>
      </c>
      <c r="E457" s="5">
        <v>7493000000</v>
      </c>
      <c r="F457" s="5">
        <v>4657000000</v>
      </c>
      <c r="G457" s="5">
        <v>2836000000</v>
      </c>
      <c r="H457" s="5">
        <v>1356000000</v>
      </c>
      <c r="I457" s="5">
        <v>0</v>
      </c>
      <c r="J457" s="5">
        <v>81000000</v>
      </c>
      <c r="K457" s="5">
        <f t="shared" si="29"/>
        <v>1437000000</v>
      </c>
      <c r="L457" s="5">
        <f t="shared" si="30"/>
        <v>1399000000</v>
      </c>
      <c r="M457" t="s">
        <v>569</v>
      </c>
      <c r="N457" t="s">
        <v>900</v>
      </c>
      <c r="O457" s="50">
        <f t="shared" si="28"/>
        <v>0.37848658748164954</v>
      </c>
      <c r="P457" s="50">
        <f t="shared" si="31"/>
        <v>0.18670759375417056</v>
      </c>
    </row>
    <row r="458" spans="1:16">
      <c r="A458">
        <v>456</v>
      </c>
      <c r="B458" t="s">
        <v>193</v>
      </c>
      <c r="C458" t="s">
        <v>527</v>
      </c>
      <c r="D458" s="1">
        <v>41547</v>
      </c>
      <c r="E458" s="5">
        <v>6259300000</v>
      </c>
      <c r="F458" s="5">
        <v>4853500000</v>
      </c>
      <c r="G458" s="5">
        <v>1405800000</v>
      </c>
      <c r="H458" s="5">
        <v>649900000</v>
      </c>
      <c r="I458" s="5">
        <v>0</v>
      </c>
      <c r="J458" s="5">
        <v>0</v>
      </c>
      <c r="K458" s="5">
        <f t="shared" si="29"/>
        <v>649900000</v>
      </c>
      <c r="L458" s="5">
        <f t="shared" si="30"/>
        <v>755900000</v>
      </c>
      <c r="M458" t="s">
        <v>589</v>
      </c>
      <c r="N458" t="s">
        <v>894</v>
      </c>
      <c r="O458" s="50">
        <f t="shared" si="28"/>
        <v>0.22459380441902455</v>
      </c>
      <c r="P458" s="50">
        <f t="shared" si="31"/>
        <v>0.12076430271755628</v>
      </c>
    </row>
    <row r="459" spans="1:16">
      <c r="A459">
        <v>457</v>
      </c>
      <c r="B459" t="s">
        <v>193</v>
      </c>
      <c r="C459" t="s">
        <v>529</v>
      </c>
      <c r="D459" s="1">
        <v>41912</v>
      </c>
      <c r="E459" s="5">
        <v>8024900000</v>
      </c>
      <c r="F459" s="5">
        <v>6268600000</v>
      </c>
      <c r="G459" s="5">
        <v>1756300000</v>
      </c>
      <c r="H459" s="5">
        <v>826900000</v>
      </c>
      <c r="I459" s="5">
        <v>0</v>
      </c>
      <c r="J459" s="5">
        <v>0</v>
      </c>
      <c r="K459" s="5">
        <f t="shared" si="29"/>
        <v>826900000</v>
      </c>
      <c r="L459" s="5">
        <f t="shared" si="30"/>
        <v>929400000</v>
      </c>
      <c r="M459" t="s">
        <v>589</v>
      </c>
      <c r="N459" t="s">
        <v>894</v>
      </c>
      <c r="O459" s="50">
        <f t="shared" si="28"/>
        <v>0.21885630973594683</v>
      </c>
      <c r="P459" s="50">
        <f t="shared" si="31"/>
        <v>0.11581452728382909</v>
      </c>
    </row>
    <row r="460" spans="1:16">
      <c r="A460">
        <v>458</v>
      </c>
      <c r="B460" t="s">
        <v>193</v>
      </c>
      <c r="C460" t="s">
        <v>531</v>
      </c>
      <c r="D460" s="1">
        <v>42277</v>
      </c>
      <c r="E460" s="5">
        <v>10824000000</v>
      </c>
      <c r="F460" s="5">
        <v>8535700000</v>
      </c>
      <c r="G460" s="5">
        <v>2288300000</v>
      </c>
      <c r="H460" s="5">
        <v>1003000000</v>
      </c>
      <c r="I460" s="5">
        <v>0</v>
      </c>
      <c r="J460" s="5">
        <v>0</v>
      </c>
      <c r="K460" s="5">
        <f t="shared" si="29"/>
        <v>1003000000</v>
      </c>
      <c r="L460" s="5">
        <f t="shared" si="30"/>
        <v>1285300000</v>
      </c>
      <c r="M460" t="s">
        <v>589</v>
      </c>
      <c r="N460" t="s">
        <v>894</v>
      </c>
      <c r="O460" s="50">
        <f t="shared" si="28"/>
        <v>0.211409830007391</v>
      </c>
      <c r="P460" s="50">
        <f t="shared" si="31"/>
        <v>0.11874538063562454</v>
      </c>
    </row>
    <row r="461" spans="1:16">
      <c r="A461">
        <v>459</v>
      </c>
      <c r="B461" t="s">
        <v>193</v>
      </c>
      <c r="C461" t="s">
        <v>532</v>
      </c>
      <c r="D461" s="1">
        <v>42643</v>
      </c>
      <c r="E461" s="5">
        <v>12157400000</v>
      </c>
      <c r="F461" s="5">
        <v>9502600000</v>
      </c>
      <c r="G461" s="5">
        <v>2654800000</v>
      </c>
      <c r="H461" s="5">
        <v>1100300000</v>
      </c>
      <c r="I461" s="5">
        <v>0</v>
      </c>
      <c r="J461" s="5">
        <v>0</v>
      </c>
      <c r="K461" s="5">
        <f t="shared" si="29"/>
        <v>1100300000</v>
      </c>
      <c r="L461" s="5">
        <f t="shared" si="30"/>
        <v>1554500000</v>
      </c>
      <c r="M461" t="s">
        <v>589</v>
      </c>
      <c r="N461" t="s">
        <v>894</v>
      </c>
      <c r="O461" s="50">
        <f t="shared" si="28"/>
        <v>0.21836905917383653</v>
      </c>
      <c r="P461" s="50">
        <f t="shared" si="31"/>
        <v>0.12786451050389064</v>
      </c>
    </row>
    <row r="462" spans="1:16">
      <c r="A462">
        <v>460</v>
      </c>
      <c r="B462" t="s">
        <v>194</v>
      </c>
      <c r="C462" t="s">
        <v>527</v>
      </c>
      <c r="D462" s="1">
        <v>41274</v>
      </c>
      <c r="E462" s="5">
        <v>18260400000</v>
      </c>
      <c r="F462" s="5">
        <v>8846100000</v>
      </c>
      <c r="G462" s="5">
        <v>9414300000</v>
      </c>
      <c r="H462" s="5">
        <v>5181200000</v>
      </c>
      <c r="I462" s="5">
        <v>1137900000</v>
      </c>
      <c r="J462" s="5">
        <v>0</v>
      </c>
      <c r="K462" s="5">
        <f t="shared" si="29"/>
        <v>6319100000</v>
      </c>
      <c r="L462" s="5">
        <f t="shared" si="30"/>
        <v>3095200000</v>
      </c>
      <c r="M462" t="s">
        <v>565</v>
      </c>
      <c r="N462" t="s">
        <v>566</v>
      </c>
      <c r="O462" s="50">
        <f t="shared" si="28"/>
        <v>0.51555825721232829</v>
      </c>
      <c r="P462" s="50">
        <f t="shared" si="31"/>
        <v>0.1695034062780662</v>
      </c>
    </row>
    <row r="463" spans="1:16">
      <c r="A463">
        <v>461</v>
      </c>
      <c r="B463" t="s">
        <v>194</v>
      </c>
      <c r="C463" t="s">
        <v>529</v>
      </c>
      <c r="D463" s="1">
        <v>41639</v>
      </c>
      <c r="E463" s="5">
        <v>18283100000</v>
      </c>
      <c r="F463" s="5">
        <v>8941100000</v>
      </c>
      <c r="G463" s="5">
        <v>9342000000</v>
      </c>
      <c r="H463" s="5">
        <v>5117100000</v>
      </c>
      <c r="I463" s="5">
        <v>1104400000</v>
      </c>
      <c r="J463" s="5">
        <v>0</v>
      </c>
      <c r="K463" s="5">
        <f t="shared" si="29"/>
        <v>6221500000</v>
      </c>
      <c r="L463" s="5">
        <f t="shared" si="30"/>
        <v>3120500000</v>
      </c>
      <c r="M463" t="s">
        <v>565</v>
      </c>
      <c r="N463" t="s">
        <v>566</v>
      </c>
      <c r="O463" s="50">
        <f t="shared" si="28"/>
        <v>0.5109636768381729</v>
      </c>
      <c r="P463" s="50">
        <f t="shared" si="31"/>
        <v>0.17067674519091403</v>
      </c>
    </row>
    <row r="464" spans="1:16">
      <c r="A464">
        <v>462</v>
      </c>
      <c r="B464" t="s">
        <v>194</v>
      </c>
      <c r="C464" t="s">
        <v>531</v>
      </c>
      <c r="D464" s="1">
        <v>42004</v>
      </c>
      <c r="E464" s="5">
        <v>19154000000</v>
      </c>
      <c r="F464" s="5">
        <v>9261400000</v>
      </c>
      <c r="G464" s="5">
        <v>9892600000</v>
      </c>
      <c r="H464" s="5">
        <v>5389000000</v>
      </c>
      <c r="I464" s="5">
        <v>1157000000</v>
      </c>
      <c r="J464" s="5">
        <v>0</v>
      </c>
      <c r="K464" s="5">
        <f t="shared" si="29"/>
        <v>6546000000</v>
      </c>
      <c r="L464" s="5">
        <f t="shared" si="30"/>
        <v>3346600000</v>
      </c>
      <c r="M464" t="s">
        <v>565</v>
      </c>
      <c r="N464" t="s">
        <v>566</v>
      </c>
      <c r="O464" s="50">
        <f t="shared" si="28"/>
        <v>0.51647697608854548</v>
      </c>
      <c r="P464" s="50">
        <f t="shared" si="31"/>
        <v>0.17472068497441787</v>
      </c>
    </row>
    <row r="465" spans="1:16">
      <c r="A465">
        <v>463</v>
      </c>
      <c r="B465" t="s">
        <v>194</v>
      </c>
      <c r="C465" t="s">
        <v>532</v>
      </c>
      <c r="D465" s="1">
        <v>42369</v>
      </c>
      <c r="E465" s="5">
        <v>20563100000</v>
      </c>
      <c r="F465" s="5">
        <v>9800600000</v>
      </c>
      <c r="G465" s="5">
        <v>10762500000</v>
      </c>
      <c r="H465" s="5">
        <v>6054300000</v>
      </c>
      <c r="I465" s="5">
        <v>1239100000</v>
      </c>
      <c r="J465" s="5">
        <v>0</v>
      </c>
      <c r="K465" s="5">
        <f t="shared" si="29"/>
        <v>7293400000</v>
      </c>
      <c r="L465" s="5">
        <f t="shared" si="30"/>
        <v>3469100000</v>
      </c>
      <c r="M465" t="s">
        <v>565</v>
      </c>
      <c r="N465" t="s">
        <v>566</v>
      </c>
      <c r="O465" s="50">
        <f t="shared" si="28"/>
        <v>0.52338898317860627</v>
      </c>
      <c r="P465" s="50">
        <f t="shared" si="31"/>
        <v>0.16870510769290623</v>
      </c>
    </row>
    <row r="466" spans="1:16">
      <c r="A466">
        <v>464</v>
      </c>
      <c r="B466" t="s">
        <v>195</v>
      </c>
      <c r="C466" t="s">
        <v>527</v>
      </c>
      <c r="D466" s="1">
        <v>41545</v>
      </c>
      <c r="E466" s="5">
        <v>45041000000</v>
      </c>
      <c r="F466" s="5">
        <v>25034000000</v>
      </c>
      <c r="G466" s="5">
        <v>20007000000</v>
      </c>
      <c r="H466" s="5">
        <v>8365000000</v>
      </c>
      <c r="I466" s="5">
        <v>0</v>
      </c>
      <c r="J466" s="5">
        <v>2192000000</v>
      </c>
      <c r="K466" s="5">
        <f t="shared" si="29"/>
        <v>10557000000</v>
      </c>
      <c r="L466" s="5">
        <f t="shared" si="30"/>
        <v>9450000000</v>
      </c>
      <c r="M466" t="s">
        <v>589</v>
      </c>
      <c r="N466" t="s">
        <v>804</v>
      </c>
      <c r="O466" s="50">
        <f t="shared" si="28"/>
        <v>0.4441952887369286</v>
      </c>
      <c r="P466" s="50">
        <f t="shared" si="31"/>
        <v>0.20980884083390688</v>
      </c>
    </row>
    <row r="467" spans="1:16">
      <c r="A467">
        <v>465</v>
      </c>
      <c r="B467" t="s">
        <v>195</v>
      </c>
      <c r="C467" t="s">
        <v>529</v>
      </c>
      <c r="D467" s="1">
        <v>41909</v>
      </c>
      <c r="E467" s="5">
        <v>48813000000</v>
      </c>
      <c r="F467" s="5">
        <v>26420000000</v>
      </c>
      <c r="G467" s="5">
        <v>22393000000</v>
      </c>
      <c r="H467" s="5">
        <v>8565000000</v>
      </c>
      <c r="I467" s="5">
        <v>0</v>
      </c>
      <c r="J467" s="5">
        <v>2288000000</v>
      </c>
      <c r="K467" s="5">
        <f t="shared" si="29"/>
        <v>10853000000</v>
      </c>
      <c r="L467" s="5">
        <f t="shared" si="30"/>
        <v>11540000000</v>
      </c>
      <c r="M467" t="s">
        <v>589</v>
      </c>
      <c r="N467" t="s">
        <v>804</v>
      </c>
      <c r="O467" s="50">
        <f t="shared" si="28"/>
        <v>0.45875074263003712</v>
      </c>
      <c r="P467" s="50">
        <f t="shared" si="31"/>
        <v>0.23641243111466209</v>
      </c>
    </row>
    <row r="468" spans="1:16">
      <c r="A468">
        <v>466</v>
      </c>
      <c r="B468" t="s">
        <v>195</v>
      </c>
      <c r="C468" t="s">
        <v>531</v>
      </c>
      <c r="D468" s="1">
        <v>42280</v>
      </c>
      <c r="E468" s="5">
        <v>52465000000</v>
      </c>
      <c r="F468" s="5">
        <v>28364000000</v>
      </c>
      <c r="G468" s="5">
        <v>24101000000</v>
      </c>
      <c r="H468" s="5">
        <v>8523000000</v>
      </c>
      <c r="I468" s="5">
        <v>0</v>
      </c>
      <c r="J468" s="5">
        <v>2354000000</v>
      </c>
      <c r="K468" s="5">
        <f t="shared" si="29"/>
        <v>10877000000</v>
      </c>
      <c r="L468" s="5">
        <f t="shared" si="30"/>
        <v>13224000000</v>
      </c>
      <c r="M468" t="s">
        <v>589</v>
      </c>
      <c r="N468" t="s">
        <v>804</v>
      </c>
      <c r="O468" s="50">
        <f t="shared" si="28"/>
        <v>0.4593729152768512</v>
      </c>
      <c r="P468" s="50">
        <f t="shared" si="31"/>
        <v>0.25205375011912706</v>
      </c>
    </row>
    <row r="469" spans="1:16">
      <c r="A469">
        <v>467</v>
      </c>
      <c r="B469" t="s">
        <v>195</v>
      </c>
      <c r="C469" t="s">
        <v>532</v>
      </c>
      <c r="D469" s="1">
        <v>42644</v>
      </c>
      <c r="E469" s="5">
        <v>55632000000</v>
      </c>
      <c r="F469" s="5">
        <v>29993000000</v>
      </c>
      <c r="G469" s="5">
        <v>25639000000</v>
      </c>
      <c r="H469" s="5">
        <v>8754000000</v>
      </c>
      <c r="I469" s="5">
        <v>0</v>
      </c>
      <c r="J469" s="5">
        <v>2527000000</v>
      </c>
      <c r="K469" s="5">
        <f t="shared" si="29"/>
        <v>11281000000</v>
      </c>
      <c r="L469" s="5">
        <f t="shared" si="30"/>
        <v>14358000000</v>
      </c>
      <c r="M469" t="s">
        <v>589</v>
      </c>
      <c r="N469" t="s">
        <v>804</v>
      </c>
      <c r="O469" s="50">
        <f t="shared" si="28"/>
        <v>0.46086784584411844</v>
      </c>
      <c r="P469" s="50">
        <f t="shared" si="31"/>
        <v>0.25808886971527178</v>
      </c>
    </row>
    <row r="470" spans="1:16">
      <c r="A470">
        <v>468</v>
      </c>
      <c r="B470" t="s">
        <v>196</v>
      </c>
      <c r="C470" t="s">
        <v>527</v>
      </c>
      <c r="D470" s="1">
        <v>41639</v>
      </c>
      <c r="E470" s="5">
        <v>5535000000</v>
      </c>
      <c r="F470" s="5">
        <v>1689000000</v>
      </c>
      <c r="G470" s="5">
        <v>3846000000</v>
      </c>
      <c r="H470" s="5">
        <v>1598000000</v>
      </c>
      <c r="I470" s="5">
        <v>0</v>
      </c>
      <c r="J470" s="5">
        <v>276000000</v>
      </c>
      <c r="K470" s="5">
        <f t="shared" si="29"/>
        <v>1874000000</v>
      </c>
      <c r="L470" s="5">
        <f t="shared" si="30"/>
        <v>1972000000</v>
      </c>
      <c r="M470" t="s">
        <v>589</v>
      </c>
      <c r="N470" t="s">
        <v>821</v>
      </c>
      <c r="O470" s="50">
        <f t="shared" si="28"/>
        <v>0.69485094850948514</v>
      </c>
      <c r="P470" s="50">
        <f t="shared" si="31"/>
        <v>0.35627822944896115</v>
      </c>
    </row>
    <row r="471" spans="1:16">
      <c r="A471">
        <v>469</v>
      </c>
      <c r="B471" t="s">
        <v>196</v>
      </c>
      <c r="C471" t="s">
        <v>529</v>
      </c>
      <c r="D471" s="1">
        <v>42004</v>
      </c>
      <c r="E471" s="5">
        <v>6265000000</v>
      </c>
      <c r="F471" s="5">
        <v>2124000000</v>
      </c>
      <c r="G471" s="5">
        <v>4141000000</v>
      </c>
      <c r="H471" s="5">
        <v>1692000000</v>
      </c>
      <c r="I471" s="5">
        <v>0</v>
      </c>
      <c r="J471" s="5">
        <v>329000000</v>
      </c>
      <c r="K471" s="5">
        <f t="shared" si="29"/>
        <v>2021000000</v>
      </c>
      <c r="L471" s="5">
        <f t="shared" si="30"/>
        <v>2120000000</v>
      </c>
      <c r="M471" t="s">
        <v>589</v>
      </c>
      <c r="N471" t="s">
        <v>821</v>
      </c>
      <c r="O471" s="50">
        <f t="shared" si="28"/>
        <v>0.66097366320830009</v>
      </c>
      <c r="P471" s="50">
        <f t="shared" si="31"/>
        <v>0.33838786911412611</v>
      </c>
    </row>
    <row r="472" spans="1:16">
      <c r="A472">
        <v>470</v>
      </c>
      <c r="B472" t="s">
        <v>196</v>
      </c>
      <c r="C472" t="s">
        <v>531</v>
      </c>
      <c r="D472" s="1">
        <v>42369</v>
      </c>
      <c r="E472" s="5">
        <v>6394000000</v>
      </c>
      <c r="F472" s="5">
        <v>2343000000</v>
      </c>
      <c r="G472" s="5">
        <v>4051000000</v>
      </c>
      <c r="H472" s="5">
        <v>1669000000</v>
      </c>
      <c r="I472" s="5">
        <v>0</v>
      </c>
      <c r="J472" s="5">
        <v>330000000</v>
      </c>
      <c r="K472" s="5">
        <f t="shared" si="29"/>
        <v>1999000000</v>
      </c>
      <c r="L472" s="5">
        <f t="shared" si="30"/>
        <v>2052000000</v>
      </c>
      <c r="M472" t="s">
        <v>589</v>
      </c>
      <c r="N472" t="s">
        <v>821</v>
      </c>
      <c r="O472" s="50">
        <f t="shared" si="28"/>
        <v>0.633562715045355</v>
      </c>
      <c r="P472" s="50">
        <f t="shared" si="31"/>
        <v>0.32092586800125117</v>
      </c>
    </row>
    <row r="473" spans="1:16">
      <c r="A473">
        <v>471</v>
      </c>
      <c r="B473" t="s">
        <v>196</v>
      </c>
      <c r="C473" t="s">
        <v>532</v>
      </c>
      <c r="D473" s="1">
        <v>42735</v>
      </c>
      <c r="E473" s="5">
        <v>6497000000</v>
      </c>
      <c r="F473" s="5">
        <v>2432000000</v>
      </c>
      <c r="G473" s="5">
        <v>4065000000</v>
      </c>
      <c r="H473" s="5">
        <v>1690000000</v>
      </c>
      <c r="I473" s="5">
        <v>0</v>
      </c>
      <c r="J473" s="5">
        <v>322000000</v>
      </c>
      <c r="K473" s="5">
        <f t="shared" si="29"/>
        <v>2012000000</v>
      </c>
      <c r="L473" s="5">
        <f t="shared" si="30"/>
        <v>2053000000</v>
      </c>
      <c r="M473" t="s">
        <v>589</v>
      </c>
      <c r="N473" t="s">
        <v>821</v>
      </c>
      <c r="O473" s="50">
        <f t="shared" si="28"/>
        <v>0.6256733877174081</v>
      </c>
      <c r="P473" s="50">
        <f t="shared" si="31"/>
        <v>0.3159919963059874</v>
      </c>
    </row>
    <row r="474" spans="1:16">
      <c r="A474">
        <v>472</v>
      </c>
      <c r="B474" t="s">
        <v>197</v>
      </c>
      <c r="C474" t="s">
        <v>527</v>
      </c>
      <c r="D474" s="1">
        <v>41639</v>
      </c>
      <c r="E474" s="5">
        <v>5535000000</v>
      </c>
      <c r="F474" s="5">
        <v>1689000000</v>
      </c>
      <c r="G474" s="5">
        <v>3846000000</v>
      </c>
      <c r="H474" s="5">
        <v>1598000000</v>
      </c>
      <c r="I474" s="5">
        <v>0</v>
      </c>
      <c r="J474" s="5">
        <v>276000000</v>
      </c>
      <c r="K474" s="5">
        <f t="shared" si="29"/>
        <v>1874000000</v>
      </c>
      <c r="L474" s="5">
        <f t="shared" si="30"/>
        <v>1972000000</v>
      </c>
      <c r="M474" t="s">
        <v>589</v>
      </c>
      <c r="N474" t="s">
        <v>821</v>
      </c>
      <c r="O474" s="50">
        <f t="shared" si="28"/>
        <v>0.69485094850948514</v>
      </c>
      <c r="P474" s="50">
        <f t="shared" si="31"/>
        <v>0.35627822944896115</v>
      </c>
    </row>
    <row r="475" spans="1:16">
      <c r="A475">
        <v>473</v>
      </c>
      <c r="B475" t="s">
        <v>197</v>
      </c>
      <c r="C475" t="s">
        <v>529</v>
      </c>
      <c r="D475" s="1">
        <v>42004</v>
      </c>
      <c r="E475" s="5">
        <v>6265000000</v>
      </c>
      <c r="F475" s="5">
        <v>2124000000</v>
      </c>
      <c r="G475" s="5">
        <v>4141000000</v>
      </c>
      <c r="H475" s="5">
        <v>1692000000</v>
      </c>
      <c r="I475" s="5">
        <v>0</v>
      </c>
      <c r="J475" s="5">
        <v>329000000</v>
      </c>
      <c r="K475" s="5">
        <f t="shared" si="29"/>
        <v>2021000000</v>
      </c>
      <c r="L475" s="5">
        <f t="shared" si="30"/>
        <v>2120000000</v>
      </c>
      <c r="M475" t="s">
        <v>589</v>
      </c>
      <c r="N475" t="s">
        <v>821</v>
      </c>
      <c r="O475" s="50">
        <f t="shared" si="28"/>
        <v>0.66097366320830009</v>
      </c>
      <c r="P475" s="50">
        <f t="shared" si="31"/>
        <v>0.33838786911412611</v>
      </c>
    </row>
    <row r="476" spans="1:16">
      <c r="A476">
        <v>474</v>
      </c>
      <c r="B476" t="s">
        <v>197</v>
      </c>
      <c r="C476" t="s">
        <v>531</v>
      </c>
      <c r="D476" s="1">
        <v>42369</v>
      </c>
      <c r="E476" s="5">
        <v>6394000000</v>
      </c>
      <c r="F476" s="5">
        <v>2343000000</v>
      </c>
      <c r="G476" s="5">
        <v>4051000000</v>
      </c>
      <c r="H476" s="5">
        <v>1669000000</v>
      </c>
      <c r="I476" s="5">
        <v>0</v>
      </c>
      <c r="J476" s="5">
        <v>330000000</v>
      </c>
      <c r="K476" s="5">
        <f t="shared" si="29"/>
        <v>1999000000</v>
      </c>
      <c r="L476" s="5">
        <f t="shared" si="30"/>
        <v>2052000000</v>
      </c>
      <c r="M476" t="s">
        <v>589</v>
      </c>
      <c r="N476" t="s">
        <v>821</v>
      </c>
      <c r="O476" s="50">
        <f t="shared" si="28"/>
        <v>0.633562715045355</v>
      </c>
      <c r="P476" s="50">
        <f t="shared" si="31"/>
        <v>0.32092586800125117</v>
      </c>
    </row>
    <row r="477" spans="1:16">
      <c r="A477">
        <v>475</v>
      </c>
      <c r="B477" t="s">
        <v>197</v>
      </c>
      <c r="C477" t="s">
        <v>532</v>
      </c>
      <c r="D477" s="1">
        <v>42735</v>
      </c>
      <c r="E477" s="5">
        <v>6497000000</v>
      </c>
      <c r="F477" s="5">
        <v>2432000000</v>
      </c>
      <c r="G477" s="5">
        <v>4065000000</v>
      </c>
      <c r="H477" s="5">
        <v>1690000000</v>
      </c>
      <c r="I477" s="5">
        <v>0</v>
      </c>
      <c r="J477" s="5">
        <v>322000000</v>
      </c>
      <c r="K477" s="5">
        <f t="shared" si="29"/>
        <v>2012000000</v>
      </c>
      <c r="L477" s="5">
        <f t="shared" si="30"/>
        <v>2053000000</v>
      </c>
      <c r="M477" t="s">
        <v>589</v>
      </c>
      <c r="N477" t="s">
        <v>821</v>
      </c>
      <c r="O477" s="50">
        <f t="shared" si="28"/>
        <v>0.6256733877174081</v>
      </c>
      <c r="P477" s="50">
        <f t="shared" si="31"/>
        <v>0.3159919963059874</v>
      </c>
    </row>
    <row r="478" spans="1:16">
      <c r="A478">
        <v>476</v>
      </c>
      <c r="B478" t="s">
        <v>198</v>
      </c>
      <c r="C478" t="s">
        <v>527</v>
      </c>
      <c r="D478" s="1">
        <v>41639</v>
      </c>
      <c r="E478" s="5">
        <v>15051000000</v>
      </c>
      <c r="F478" s="5">
        <v>12274000000</v>
      </c>
      <c r="G478" s="5">
        <v>2777000000</v>
      </c>
      <c r="H478" s="5">
        <v>916000000</v>
      </c>
      <c r="I478" s="5">
        <v>0</v>
      </c>
      <c r="J478" s="5">
        <v>97000000</v>
      </c>
      <c r="K478" s="5">
        <f t="shared" si="29"/>
        <v>1013000000</v>
      </c>
      <c r="L478" s="5">
        <f t="shared" si="30"/>
        <v>1764000000</v>
      </c>
      <c r="M478" t="s">
        <v>589</v>
      </c>
      <c r="N478" t="s">
        <v>766</v>
      </c>
      <c r="O478" s="50">
        <f t="shared" si="28"/>
        <v>0.18450601288950896</v>
      </c>
      <c r="P478" s="50">
        <f t="shared" si="31"/>
        <v>0.11720151484951166</v>
      </c>
    </row>
    <row r="479" spans="1:16">
      <c r="A479">
        <v>477</v>
      </c>
      <c r="B479" t="s">
        <v>198</v>
      </c>
      <c r="C479" t="s">
        <v>529</v>
      </c>
      <c r="D479" s="1">
        <v>42004</v>
      </c>
      <c r="E479" s="5">
        <v>15499000000</v>
      </c>
      <c r="F479" s="5">
        <v>12471000000</v>
      </c>
      <c r="G479" s="5">
        <v>3028000000</v>
      </c>
      <c r="H479" s="5">
        <v>1036000000</v>
      </c>
      <c r="I479" s="5">
        <v>0</v>
      </c>
      <c r="J479" s="5">
        <v>94000000</v>
      </c>
      <c r="K479" s="5">
        <f t="shared" si="29"/>
        <v>1130000000</v>
      </c>
      <c r="L479" s="5">
        <f t="shared" si="30"/>
        <v>1898000000</v>
      </c>
      <c r="M479" t="s">
        <v>589</v>
      </c>
      <c r="N479" t="s">
        <v>766</v>
      </c>
      <c r="O479" s="50">
        <f t="shared" si="28"/>
        <v>0.19536744306084264</v>
      </c>
      <c r="P479" s="50">
        <f t="shared" si="31"/>
        <v>0.1224595135170011</v>
      </c>
    </row>
    <row r="480" spans="1:16">
      <c r="A480">
        <v>478</v>
      </c>
      <c r="B480" t="s">
        <v>198</v>
      </c>
      <c r="C480" t="s">
        <v>531</v>
      </c>
      <c r="D480" s="1">
        <v>42369</v>
      </c>
      <c r="E480" s="5">
        <v>15165000000</v>
      </c>
      <c r="F480" s="5">
        <v>12155000000</v>
      </c>
      <c r="G480" s="5">
        <v>3010000000</v>
      </c>
      <c r="H480" s="5">
        <v>1017000000</v>
      </c>
      <c r="I480" s="5">
        <v>0</v>
      </c>
      <c r="J480" s="5">
        <v>93000000</v>
      </c>
      <c r="K480" s="5">
        <f t="shared" si="29"/>
        <v>1110000000</v>
      </c>
      <c r="L480" s="5">
        <f t="shared" si="30"/>
        <v>1900000000</v>
      </c>
      <c r="M480" t="s">
        <v>589</v>
      </c>
      <c r="N480" t="s">
        <v>766</v>
      </c>
      <c r="O480" s="50">
        <f t="shared" si="28"/>
        <v>0.19848334981866134</v>
      </c>
      <c r="P480" s="50">
        <f t="shared" si="31"/>
        <v>0.12528849324101549</v>
      </c>
    </row>
    <row r="481" spans="1:16">
      <c r="A481">
        <v>479</v>
      </c>
      <c r="B481" t="s">
        <v>198</v>
      </c>
      <c r="C481" t="s">
        <v>532</v>
      </c>
      <c r="D481" s="1">
        <v>42735</v>
      </c>
      <c r="E481" s="5">
        <v>16661000000</v>
      </c>
      <c r="F481" s="5">
        <v>13107000000</v>
      </c>
      <c r="G481" s="5">
        <v>3554000000</v>
      </c>
      <c r="H481" s="5">
        <v>1145000000</v>
      </c>
      <c r="I481" s="5">
        <v>0</v>
      </c>
      <c r="J481" s="5">
        <v>134000000</v>
      </c>
      <c r="K481" s="5">
        <f t="shared" si="29"/>
        <v>1279000000</v>
      </c>
      <c r="L481" s="5">
        <f t="shared" si="30"/>
        <v>2275000000</v>
      </c>
      <c r="M481" t="s">
        <v>589</v>
      </c>
      <c r="N481" t="s">
        <v>766</v>
      </c>
      <c r="O481" s="50">
        <f t="shared" si="28"/>
        <v>0.21331252625892805</v>
      </c>
      <c r="P481" s="50">
        <f t="shared" si="31"/>
        <v>0.13654642578476683</v>
      </c>
    </row>
    <row r="482" spans="1:16">
      <c r="A482">
        <v>480</v>
      </c>
      <c r="B482" t="s">
        <v>199</v>
      </c>
      <c r="C482" t="s">
        <v>527</v>
      </c>
      <c r="D482" s="1">
        <v>41274</v>
      </c>
      <c r="E482" s="5">
        <v>1279067000</v>
      </c>
      <c r="F482" s="5">
        <v>461898000</v>
      </c>
      <c r="G482" s="5">
        <v>817169000</v>
      </c>
      <c r="H482" s="5">
        <v>68538000</v>
      </c>
      <c r="I482" s="5">
        <v>0</v>
      </c>
      <c r="J482" s="5">
        <v>382553000</v>
      </c>
      <c r="K482" s="5">
        <f t="shared" si="29"/>
        <v>451091000</v>
      </c>
      <c r="L482" s="5">
        <f t="shared" si="30"/>
        <v>366078000</v>
      </c>
      <c r="M482" t="s">
        <v>663</v>
      </c>
      <c r="N482" t="s">
        <v>664</v>
      </c>
      <c r="O482" s="50">
        <f t="shared" si="28"/>
        <v>0.63887896411994061</v>
      </c>
      <c r="P482" s="50">
        <f t="shared" si="31"/>
        <v>0.2862070556116294</v>
      </c>
    </row>
    <row r="483" spans="1:16">
      <c r="A483">
        <v>481</v>
      </c>
      <c r="B483" t="s">
        <v>199</v>
      </c>
      <c r="C483" t="s">
        <v>529</v>
      </c>
      <c r="D483" s="1">
        <v>41639</v>
      </c>
      <c r="E483" s="5">
        <v>1482259000</v>
      </c>
      <c r="F483" s="5">
        <v>555660000</v>
      </c>
      <c r="G483" s="5">
        <v>926599000</v>
      </c>
      <c r="H483" s="5">
        <v>69323000</v>
      </c>
      <c r="I483" s="5">
        <v>0</v>
      </c>
      <c r="J483" s="5">
        <v>475464000</v>
      </c>
      <c r="K483" s="5">
        <f t="shared" si="29"/>
        <v>544787000</v>
      </c>
      <c r="L483" s="5">
        <f t="shared" si="30"/>
        <v>381812000</v>
      </c>
      <c r="M483" t="s">
        <v>663</v>
      </c>
      <c r="N483" t="s">
        <v>664</v>
      </c>
      <c r="O483" s="50">
        <f t="shared" si="28"/>
        <v>0.62512624311945486</v>
      </c>
      <c r="P483" s="50">
        <f t="shared" si="31"/>
        <v>0.2575879114243867</v>
      </c>
    </row>
    <row r="484" spans="1:16">
      <c r="A484">
        <v>482</v>
      </c>
      <c r="B484" t="s">
        <v>199</v>
      </c>
      <c r="C484" t="s">
        <v>531</v>
      </c>
      <c r="D484" s="1">
        <v>42004</v>
      </c>
      <c r="E484" s="5">
        <v>1616438000</v>
      </c>
      <c r="F484" s="5">
        <v>603321000</v>
      </c>
      <c r="G484" s="5">
        <v>1013117000</v>
      </c>
      <c r="H484" s="5">
        <v>89468000</v>
      </c>
      <c r="I484" s="5">
        <v>0</v>
      </c>
      <c r="J484" s="5">
        <v>538513000</v>
      </c>
      <c r="K484" s="5">
        <f t="shared" si="29"/>
        <v>627981000</v>
      </c>
      <c r="L484" s="5">
        <f t="shared" si="30"/>
        <v>385136000</v>
      </c>
      <c r="M484" t="s">
        <v>663</v>
      </c>
      <c r="N484" t="s">
        <v>664</v>
      </c>
      <c r="O484" s="50">
        <f t="shared" si="28"/>
        <v>0.62675896013333021</v>
      </c>
      <c r="P484" s="50">
        <f t="shared" si="31"/>
        <v>0.238262154193356</v>
      </c>
    </row>
    <row r="485" spans="1:16">
      <c r="A485">
        <v>483</v>
      </c>
      <c r="B485" t="s">
        <v>199</v>
      </c>
      <c r="C485" t="s">
        <v>532</v>
      </c>
      <c r="D485" s="1">
        <v>42369</v>
      </c>
      <c r="E485" s="5">
        <v>1763336000</v>
      </c>
      <c r="F485" s="5">
        <v>651282000</v>
      </c>
      <c r="G485" s="5">
        <v>1112054000</v>
      </c>
      <c r="H485" s="5">
        <v>139616000</v>
      </c>
      <c r="I485" s="5">
        <v>0</v>
      </c>
      <c r="J485" s="5">
        <v>570527000</v>
      </c>
      <c r="K485" s="5">
        <f t="shared" si="29"/>
        <v>710143000</v>
      </c>
      <c r="L485" s="5">
        <f t="shared" si="30"/>
        <v>401911000</v>
      </c>
      <c r="M485" t="s">
        <v>663</v>
      </c>
      <c r="N485" t="s">
        <v>664</v>
      </c>
      <c r="O485" s="50">
        <f t="shared" si="28"/>
        <v>0.630653488614762</v>
      </c>
      <c r="P485" s="50">
        <f t="shared" si="31"/>
        <v>0.22792649840983228</v>
      </c>
    </row>
    <row r="486" spans="1:16">
      <c r="A486">
        <v>484</v>
      </c>
      <c r="B486" t="s">
        <v>200</v>
      </c>
      <c r="C486" t="s">
        <v>527</v>
      </c>
      <c r="D486" s="1">
        <v>41307</v>
      </c>
      <c r="E486" s="5">
        <v>7394500000</v>
      </c>
      <c r="F486" s="5">
        <v>4741800000</v>
      </c>
      <c r="G486" s="5">
        <v>2652700000</v>
      </c>
      <c r="H486" s="5">
        <v>1732600000</v>
      </c>
      <c r="I486" s="5">
        <v>0</v>
      </c>
      <c r="J486" s="5">
        <v>0</v>
      </c>
      <c r="K486" s="5">
        <f t="shared" si="29"/>
        <v>1732600000</v>
      </c>
      <c r="L486" s="5">
        <f t="shared" si="30"/>
        <v>920100000</v>
      </c>
      <c r="M486" t="s">
        <v>589</v>
      </c>
      <c r="N486" t="s">
        <v>917</v>
      </c>
      <c r="O486" s="50">
        <f t="shared" si="28"/>
        <v>0.35873960375955105</v>
      </c>
      <c r="P486" s="50">
        <f t="shared" si="31"/>
        <v>0.12443031983230779</v>
      </c>
    </row>
    <row r="487" spans="1:16">
      <c r="A487">
        <v>485</v>
      </c>
      <c r="B487" t="s">
        <v>200</v>
      </c>
      <c r="C487" t="s">
        <v>529</v>
      </c>
      <c r="D487" s="1">
        <v>41671</v>
      </c>
      <c r="E487" s="5">
        <v>7840300000</v>
      </c>
      <c r="F487" s="5">
        <v>5050500000</v>
      </c>
      <c r="G487" s="5">
        <v>2789800000</v>
      </c>
      <c r="H487" s="5">
        <v>1819500000</v>
      </c>
      <c r="I487" s="5">
        <v>0</v>
      </c>
      <c r="J487" s="5">
        <v>0</v>
      </c>
      <c r="K487" s="5">
        <f t="shared" si="29"/>
        <v>1819500000</v>
      </c>
      <c r="L487" s="5">
        <f t="shared" si="30"/>
        <v>970300000</v>
      </c>
      <c r="M487" t="s">
        <v>589</v>
      </c>
      <c r="N487" t="s">
        <v>917</v>
      </c>
      <c r="O487" s="50">
        <f t="shared" si="28"/>
        <v>0.35582822085889576</v>
      </c>
      <c r="P487" s="50">
        <f t="shared" si="31"/>
        <v>0.12375801946354094</v>
      </c>
    </row>
    <row r="488" spans="1:16">
      <c r="A488">
        <v>486</v>
      </c>
      <c r="B488" t="s">
        <v>200</v>
      </c>
      <c r="C488" t="s">
        <v>531</v>
      </c>
      <c r="D488" s="1">
        <v>42035</v>
      </c>
      <c r="E488" s="5">
        <v>8602200000</v>
      </c>
      <c r="F488" s="5">
        <v>5568200000</v>
      </c>
      <c r="G488" s="5">
        <v>3034000000</v>
      </c>
      <c r="H488" s="5">
        <v>1993800000</v>
      </c>
      <c r="I488" s="5">
        <v>0</v>
      </c>
      <c r="J488" s="5">
        <v>0</v>
      </c>
      <c r="K488" s="5">
        <f t="shared" si="29"/>
        <v>1993800000</v>
      </c>
      <c r="L488" s="5">
        <f t="shared" si="30"/>
        <v>1040200000</v>
      </c>
      <c r="M488" t="s">
        <v>589</v>
      </c>
      <c r="N488" t="s">
        <v>917</v>
      </c>
      <c r="O488" s="50">
        <f t="shared" si="28"/>
        <v>0.35270047197228616</v>
      </c>
      <c r="P488" s="50">
        <f t="shared" si="31"/>
        <v>0.12092255469531051</v>
      </c>
    </row>
    <row r="489" spans="1:16">
      <c r="A489">
        <v>487</v>
      </c>
      <c r="B489" t="s">
        <v>200</v>
      </c>
      <c r="C489" t="s">
        <v>532</v>
      </c>
      <c r="D489" s="1">
        <v>42399</v>
      </c>
      <c r="E489" s="5">
        <v>15498400000</v>
      </c>
      <c r="F489" s="5">
        <v>10841700000</v>
      </c>
      <c r="G489" s="5">
        <v>4656700000</v>
      </c>
      <c r="H489" s="5">
        <v>3607000000</v>
      </c>
      <c r="I489" s="5">
        <v>0</v>
      </c>
      <c r="J489" s="5">
        <v>0</v>
      </c>
      <c r="K489" s="5">
        <f t="shared" si="29"/>
        <v>3607000000</v>
      </c>
      <c r="L489" s="5">
        <f t="shared" si="30"/>
        <v>1049700000</v>
      </c>
      <c r="M489" t="s">
        <v>589</v>
      </c>
      <c r="N489" t="s">
        <v>917</v>
      </c>
      <c r="O489" s="50">
        <f t="shared" si="28"/>
        <v>0.30046327362824554</v>
      </c>
      <c r="P489" s="50">
        <f t="shared" si="31"/>
        <v>6.7729572084860371E-2</v>
      </c>
    </row>
    <row r="490" spans="1:16">
      <c r="A490">
        <v>488</v>
      </c>
      <c r="B490" t="s">
        <v>201</v>
      </c>
      <c r="C490" t="s">
        <v>527</v>
      </c>
      <c r="D490" s="1">
        <v>41274</v>
      </c>
      <c r="E490" s="5">
        <v>1663000000</v>
      </c>
      <c r="F490" s="5">
        <v>0</v>
      </c>
      <c r="G490" s="5">
        <v>1663000000</v>
      </c>
      <c r="H490" s="5">
        <v>1123200000</v>
      </c>
      <c r="I490" s="5">
        <v>0</v>
      </c>
      <c r="J490" s="5">
        <v>78300000</v>
      </c>
      <c r="K490" s="5">
        <f t="shared" si="29"/>
        <v>1201500000</v>
      </c>
      <c r="L490" s="5">
        <f t="shared" si="30"/>
        <v>461500000</v>
      </c>
      <c r="M490" t="s">
        <v>565</v>
      </c>
      <c r="N490" t="s">
        <v>936</v>
      </c>
      <c r="O490" s="50">
        <f t="shared" si="28"/>
        <v>1</v>
      </c>
      <c r="P490" s="50">
        <f t="shared" si="31"/>
        <v>0.27751052315093205</v>
      </c>
    </row>
    <row r="491" spans="1:16">
      <c r="A491">
        <v>489</v>
      </c>
      <c r="B491" t="s">
        <v>201</v>
      </c>
      <c r="C491" t="s">
        <v>529</v>
      </c>
      <c r="D491" s="1">
        <v>41639</v>
      </c>
      <c r="E491" s="5">
        <v>1558400000</v>
      </c>
      <c r="F491" s="5">
        <v>0</v>
      </c>
      <c r="G491" s="5">
        <v>1558400000</v>
      </c>
      <c r="H491" s="5">
        <v>1058000000</v>
      </c>
      <c r="I491" s="5">
        <v>0</v>
      </c>
      <c r="J491" s="5">
        <v>60400000</v>
      </c>
      <c r="K491" s="5">
        <f t="shared" si="29"/>
        <v>1118400000</v>
      </c>
      <c r="L491" s="5">
        <f t="shared" si="30"/>
        <v>440000000</v>
      </c>
      <c r="M491" t="s">
        <v>565</v>
      </c>
      <c r="N491" t="s">
        <v>936</v>
      </c>
      <c r="O491" s="50">
        <f t="shared" si="28"/>
        <v>1</v>
      </c>
      <c r="P491" s="50">
        <f t="shared" si="31"/>
        <v>0.28234086242299794</v>
      </c>
    </row>
    <row r="492" spans="1:16">
      <c r="A492">
        <v>490</v>
      </c>
      <c r="B492" t="s">
        <v>201</v>
      </c>
      <c r="C492" t="s">
        <v>531</v>
      </c>
      <c r="D492" s="1">
        <v>42004</v>
      </c>
      <c r="E492" s="5">
        <v>1584500000</v>
      </c>
      <c r="F492" s="5">
        <v>0</v>
      </c>
      <c r="G492" s="5">
        <v>1584500000</v>
      </c>
      <c r="H492" s="5">
        <v>1105700000</v>
      </c>
      <c r="I492" s="5">
        <v>0</v>
      </c>
      <c r="J492" s="5">
        <v>52500000</v>
      </c>
      <c r="K492" s="5">
        <f t="shared" si="29"/>
        <v>1158200000</v>
      </c>
      <c r="L492" s="5">
        <f t="shared" si="30"/>
        <v>426300000</v>
      </c>
      <c r="M492" t="s">
        <v>565</v>
      </c>
      <c r="N492" t="s">
        <v>936</v>
      </c>
      <c r="O492" s="50">
        <f t="shared" si="28"/>
        <v>1</v>
      </c>
      <c r="P492" s="50">
        <f t="shared" si="31"/>
        <v>0.26904386241716632</v>
      </c>
    </row>
    <row r="493" spans="1:16">
      <c r="A493">
        <v>491</v>
      </c>
      <c r="B493" t="s">
        <v>201</v>
      </c>
      <c r="C493" t="s">
        <v>532</v>
      </c>
      <c r="D493" s="1">
        <v>42369</v>
      </c>
      <c r="E493" s="5">
        <v>1637100000</v>
      </c>
      <c r="F493" s="5">
        <v>0</v>
      </c>
      <c r="G493" s="5">
        <v>1637100000</v>
      </c>
      <c r="H493" s="5">
        <v>1209100000</v>
      </c>
      <c r="I493" s="5">
        <v>0</v>
      </c>
      <c r="J493" s="5">
        <v>58700000</v>
      </c>
      <c r="K493" s="5">
        <f t="shared" si="29"/>
        <v>1267800000</v>
      </c>
      <c r="L493" s="5">
        <f t="shared" si="30"/>
        <v>369300000</v>
      </c>
      <c r="M493" t="s">
        <v>565</v>
      </c>
      <c r="N493" t="s">
        <v>936</v>
      </c>
      <c r="O493" s="50">
        <f t="shared" si="28"/>
        <v>1</v>
      </c>
      <c r="P493" s="50">
        <f t="shared" si="31"/>
        <v>0.22558182151365219</v>
      </c>
    </row>
    <row r="494" spans="1:16">
      <c r="A494">
        <v>492</v>
      </c>
      <c r="B494" t="s">
        <v>202</v>
      </c>
      <c r="C494" t="s">
        <v>527</v>
      </c>
      <c r="D494" s="1">
        <v>41639</v>
      </c>
      <c r="E494" s="5">
        <v>7155096000</v>
      </c>
      <c r="F494" s="5">
        <v>4376505000</v>
      </c>
      <c r="G494" s="5">
        <v>2778591000</v>
      </c>
      <c r="H494" s="5">
        <v>1616921000</v>
      </c>
      <c r="I494" s="5">
        <v>0</v>
      </c>
      <c r="J494" s="5">
        <v>0</v>
      </c>
      <c r="K494" s="5">
        <f t="shared" si="29"/>
        <v>1616921000</v>
      </c>
      <c r="L494" s="5">
        <f t="shared" si="30"/>
        <v>1161670000</v>
      </c>
      <c r="M494" t="s">
        <v>565</v>
      </c>
      <c r="N494" t="s">
        <v>888</v>
      </c>
      <c r="O494" s="50">
        <f t="shared" si="28"/>
        <v>0.38833734725571811</v>
      </c>
      <c r="P494" s="50">
        <f t="shared" si="31"/>
        <v>0.16235561339777971</v>
      </c>
    </row>
    <row r="495" spans="1:16">
      <c r="A495">
        <v>493</v>
      </c>
      <c r="B495" t="s">
        <v>202</v>
      </c>
      <c r="C495" t="s">
        <v>529</v>
      </c>
      <c r="D495" s="1">
        <v>42004</v>
      </c>
      <c r="E495" s="5">
        <v>7752728000</v>
      </c>
      <c r="F495" s="5">
        <v>4778479000</v>
      </c>
      <c r="G495" s="5">
        <v>2974249000</v>
      </c>
      <c r="H495" s="5">
        <v>1758765000</v>
      </c>
      <c r="I495" s="5">
        <v>0</v>
      </c>
      <c r="J495" s="5">
        <v>0</v>
      </c>
      <c r="K495" s="5">
        <f t="shared" si="29"/>
        <v>1758765000</v>
      </c>
      <c r="L495" s="5">
        <f t="shared" si="30"/>
        <v>1215484000</v>
      </c>
      <c r="M495" t="s">
        <v>565</v>
      </c>
      <c r="N495" t="s">
        <v>888</v>
      </c>
      <c r="O495" s="50">
        <f t="shared" si="28"/>
        <v>0.38363902357982893</v>
      </c>
      <c r="P495" s="50">
        <f t="shared" si="31"/>
        <v>0.15678145808804334</v>
      </c>
    </row>
    <row r="496" spans="1:16">
      <c r="A496">
        <v>494</v>
      </c>
      <c r="B496" t="s">
        <v>202</v>
      </c>
      <c r="C496" t="s">
        <v>531</v>
      </c>
      <c r="D496" s="1">
        <v>42369</v>
      </c>
      <c r="E496" s="5">
        <v>6956311000</v>
      </c>
      <c r="F496" s="5">
        <v>4388167000</v>
      </c>
      <c r="G496" s="5">
        <v>2568144000</v>
      </c>
      <c r="H496" s="5">
        <v>1647382000</v>
      </c>
      <c r="I496" s="5">
        <v>0</v>
      </c>
      <c r="J496" s="5">
        <v>0</v>
      </c>
      <c r="K496" s="5">
        <f t="shared" si="29"/>
        <v>1647382000</v>
      </c>
      <c r="L496" s="5">
        <f t="shared" si="30"/>
        <v>920762000</v>
      </c>
      <c r="M496" t="s">
        <v>565</v>
      </c>
      <c r="N496" t="s">
        <v>888</v>
      </c>
      <c r="O496" s="50">
        <f t="shared" si="28"/>
        <v>0.36918188390369555</v>
      </c>
      <c r="P496" s="50">
        <f t="shared" si="31"/>
        <v>0.13236354728821068</v>
      </c>
    </row>
    <row r="497" spans="1:16">
      <c r="A497">
        <v>495</v>
      </c>
      <c r="B497" t="s">
        <v>202</v>
      </c>
      <c r="C497" t="s">
        <v>532</v>
      </c>
      <c r="D497" s="1">
        <v>42735</v>
      </c>
      <c r="E497" s="5">
        <v>6794342000</v>
      </c>
      <c r="F497" s="5">
        <v>4322373000</v>
      </c>
      <c r="G497" s="5">
        <v>2471969000</v>
      </c>
      <c r="H497" s="5">
        <v>1757523000</v>
      </c>
      <c r="I497" s="5">
        <v>0</v>
      </c>
      <c r="J497" s="5">
        <v>0</v>
      </c>
      <c r="K497" s="5">
        <f t="shared" si="29"/>
        <v>1757523000</v>
      </c>
      <c r="L497" s="5">
        <f t="shared" si="30"/>
        <v>714446000</v>
      </c>
      <c r="M497" t="s">
        <v>565</v>
      </c>
      <c r="N497" t="s">
        <v>888</v>
      </c>
      <c r="O497" s="50">
        <f t="shared" si="28"/>
        <v>0.36382757888843398</v>
      </c>
      <c r="P497" s="50">
        <f t="shared" si="31"/>
        <v>0.10515308178481449</v>
      </c>
    </row>
    <row r="498" spans="1:16">
      <c r="A498">
        <v>496</v>
      </c>
      <c r="B498" t="s">
        <v>203</v>
      </c>
      <c r="C498" t="s">
        <v>527</v>
      </c>
      <c r="D498" s="1">
        <v>41639</v>
      </c>
      <c r="E498" s="5">
        <v>5997000000</v>
      </c>
      <c r="F498" s="5">
        <v>2499000000</v>
      </c>
      <c r="G498" s="5">
        <v>3498000000</v>
      </c>
      <c r="H498" s="5">
        <v>2337000000</v>
      </c>
      <c r="I498" s="5">
        <v>0</v>
      </c>
      <c r="J498" s="5">
        <v>115000000</v>
      </c>
      <c r="K498" s="5">
        <f t="shared" si="29"/>
        <v>2452000000</v>
      </c>
      <c r="L498" s="5">
        <f t="shared" si="30"/>
        <v>1046000000</v>
      </c>
      <c r="M498" t="s">
        <v>646</v>
      </c>
      <c r="N498" t="s">
        <v>858</v>
      </c>
      <c r="O498" s="50">
        <f t="shared" si="28"/>
        <v>0.58329164582291138</v>
      </c>
      <c r="P498" s="50">
        <f t="shared" si="31"/>
        <v>0.1744205436051359</v>
      </c>
    </row>
    <row r="499" spans="1:16">
      <c r="A499">
        <v>497</v>
      </c>
      <c r="B499" t="s">
        <v>203</v>
      </c>
      <c r="C499" t="s">
        <v>529</v>
      </c>
      <c r="D499" s="1">
        <v>42004</v>
      </c>
      <c r="E499" s="5">
        <v>6121000000</v>
      </c>
      <c r="F499" s="5">
        <v>2491000000</v>
      </c>
      <c r="G499" s="5">
        <v>3630000000</v>
      </c>
      <c r="H499" s="5">
        <v>2335000000</v>
      </c>
      <c r="I499" s="5">
        <v>0</v>
      </c>
      <c r="J499" s="5">
        <v>115000000</v>
      </c>
      <c r="K499" s="5">
        <f t="shared" si="29"/>
        <v>2450000000</v>
      </c>
      <c r="L499" s="5">
        <f t="shared" si="30"/>
        <v>1180000000</v>
      </c>
      <c r="M499" t="s">
        <v>646</v>
      </c>
      <c r="N499" t="s">
        <v>858</v>
      </c>
      <c r="O499" s="50">
        <f t="shared" si="28"/>
        <v>0.59304035288351575</v>
      </c>
      <c r="P499" s="50">
        <f t="shared" si="31"/>
        <v>0.19277895768665251</v>
      </c>
    </row>
    <row r="500" spans="1:16">
      <c r="A500">
        <v>498</v>
      </c>
      <c r="B500" t="s">
        <v>203</v>
      </c>
      <c r="C500" t="s">
        <v>531</v>
      </c>
      <c r="D500" s="1">
        <v>42369</v>
      </c>
      <c r="E500" s="5">
        <v>6282000000</v>
      </c>
      <c r="F500" s="5">
        <v>2559000000</v>
      </c>
      <c r="G500" s="5">
        <v>3723000000</v>
      </c>
      <c r="H500" s="5">
        <v>2320000000</v>
      </c>
      <c r="I500" s="5">
        <v>0</v>
      </c>
      <c r="J500" s="5">
        <v>105000000</v>
      </c>
      <c r="K500" s="5">
        <f t="shared" si="29"/>
        <v>2425000000</v>
      </c>
      <c r="L500" s="5">
        <f t="shared" si="30"/>
        <v>1298000000</v>
      </c>
      <c r="M500" t="s">
        <v>646</v>
      </c>
      <c r="N500" t="s">
        <v>858</v>
      </c>
      <c r="O500" s="50">
        <f t="shared" si="28"/>
        <v>0.59264565425023874</v>
      </c>
      <c r="P500" s="50">
        <f t="shared" si="31"/>
        <v>0.20662209487424388</v>
      </c>
    </row>
    <row r="501" spans="1:16">
      <c r="A501">
        <v>499</v>
      </c>
      <c r="B501" t="s">
        <v>203</v>
      </c>
      <c r="C501" t="s">
        <v>532</v>
      </c>
      <c r="D501" s="1">
        <v>42735</v>
      </c>
      <c r="E501" s="5">
        <v>6440000000</v>
      </c>
      <c r="F501" s="5">
        <v>2582000000</v>
      </c>
      <c r="G501" s="5">
        <v>3858000000</v>
      </c>
      <c r="H501" s="5">
        <v>2326000000</v>
      </c>
      <c r="I501" s="5">
        <v>0</v>
      </c>
      <c r="J501" s="5">
        <v>99000000</v>
      </c>
      <c r="K501" s="5">
        <f t="shared" si="29"/>
        <v>2425000000</v>
      </c>
      <c r="L501" s="5">
        <f t="shared" si="30"/>
        <v>1433000000</v>
      </c>
      <c r="M501" t="s">
        <v>646</v>
      </c>
      <c r="N501" t="s">
        <v>858</v>
      </c>
      <c r="O501" s="50">
        <f t="shared" si="28"/>
        <v>0.59906832298136647</v>
      </c>
      <c r="P501" s="50">
        <f t="shared" si="31"/>
        <v>0.22251552795031057</v>
      </c>
    </row>
    <row r="502" spans="1:16">
      <c r="A502">
        <v>500</v>
      </c>
      <c r="B502" t="s">
        <v>204</v>
      </c>
      <c r="C502" t="s">
        <v>527</v>
      </c>
      <c r="D502" s="1">
        <v>41420</v>
      </c>
      <c r="E502" s="5">
        <v>5921000000</v>
      </c>
      <c r="F502" s="5">
        <v>4616600000</v>
      </c>
      <c r="G502" s="5">
        <v>1304400000</v>
      </c>
      <c r="H502" s="5">
        <v>625200000</v>
      </c>
      <c r="I502" s="5">
        <v>0</v>
      </c>
      <c r="J502" s="5">
        <v>278300000</v>
      </c>
      <c r="K502" s="5">
        <f t="shared" si="29"/>
        <v>903500000</v>
      </c>
      <c r="L502" s="5">
        <f t="shared" si="30"/>
        <v>400900000</v>
      </c>
      <c r="M502" t="s">
        <v>589</v>
      </c>
      <c r="N502" t="s">
        <v>829</v>
      </c>
      <c r="O502" s="50">
        <f t="shared" si="28"/>
        <v>0.22030062489444346</v>
      </c>
      <c r="P502" s="50">
        <f t="shared" si="31"/>
        <v>6.7708157405843614E-2</v>
      </c>
    </row>
    <row r="503" spans="1:16">
      <c r="A503">
        <v>501</v>
      </c>
      <c r="B503" t="s">
        <v>204</v>
      </c>
      <c r="C503" t="s">
        <v>529</v>
      </c>
      <c r="D503" s="1">
        <v>41784</v>
      </c>
      <c r="E503" s="5">
        <v>6285600000</v>
      </c>
      <c r="F503" s="5">
        <v>4990500000</v>
      </c>
      <c r="G503" s="5">
        <v>1295100000</v>
      </c>
      <c r="H503" s="5">
        <v>665400000</v>
      </c>
      <c r="I503" s="5">
        <v>0</v>
      </c>
      <c r="J503" s="5">
        <v>304400000</v>
      </c>
      <c r="K503" s="5">
        <f t="shared" si="29"/>
        <v>969800000</v>
      </c>
      <c r="L503" s="5">
        <f t="shared" si="30"/>
        <v>325300000</v>
      </c>
      <c r="M503" t="s">
        <v>589</v>
      </c>
      <c r="N503" t="s">
        <v>829</v>
      </c>
      <c r="O503" s="50">
        <f t="shared" si="28"/>
        <v>0.20604238258877439</v>
      </c>
      <c r="P503" s="50">
        <f t="shared" si="31"/>
        <v>5.175321369479445E-2</v>
      </c>
    </row>
    <row r="504" spans="1:16">
      <c r="A504">
        <v>502</v>
      </c>
      <c r="B504" t="s">
        <v>204</v>
      </c>
      <c r="C504" t="s">
        <v>531</v>
      </c>
      <c r="D504" s="1">
        <v>42155</v>
      </c>
      <c r="E504" s="5">
        <v>6764000000</v>
      </c>
      <c r="F504" s="5">
        <v>5341500000</v>
      </c>
      <c r="G504" s="5">
        <v>1422500000</v>
      </c>
      <c r="H504" s="5">
        <v>673500000</v>
      </c>
      <c r="I504" s="5">
        <v>0</v>
      </c>
      <c r="J504" s="5">
        <v>319300000</v>
      </c>
      <c r="K504" s="5">
        <f t="shared" si="29"/>
        <v>992800000</v>
      </c>
      <c r="L504" s="5">
        <f t="shared" si="30"/>
        <v>429700000</v>
      </c>
      <c r="M504" t="s">
        <v>589</v>
      </c>
      <c r="N504" t="s">
        <v>829</v>
      </c>
      <c r="O504" s="50">
        <f t="shared" si="28"/>
        <v>0.21030455351862798</v>
      </c>
      <c r="P504" s="50">
        <f t="shared" si="31"/>
        <v>6.352749852158486E-2</v>
      </c>
    </row>
    <row r="505" spans="1:16">
      <c r="A505">
        <v>503</v>
      </c>
      <c r="B505" t="s">
        <v>204</v>
      </c>
      <c r="C505" t="s">
        <v>532</v>
      </c>
      <c r="D505" s="1">
        <v>42519</v>
      </c>
      <c r="E505" s="5">
        <v>6933500000</v>
      </c>
      <c r="F505" s="5">
        <v>5392400000</v>
      </c>
      <c r="G505" s="5">
        <v>1541100000</v>
      </c>
      <c r="H505" s="5">
        <v>622900000</v>
      </c>
      <c r="I505" s="5">
        <v>0</v>
      </c>
      <c r="J505" s="5">
        <v>290200000</v>
      </c>
      <c r="K505" s="5">
        <f t="shared" si="29"/>
        <v>913100000</v>
      </c>
      <c r="L505" s="5">
        <f t="shared" si="30"/>
        <v>628000000</v>
      </c>
      <c r="M505" t="s">
        <v>589</v>
      </c>
      <c r="N505" t="s">
        <v>829</v>
      </c>
      <c r="O505" s="50">
        <f t="shared" si="28"/>
        <v>0.22226869546405137</v>
      </c>
      <c r="P505" s="50">
        <f t="shared" si="31"/>
        <v>9.0574745799379824E-2</v>
      </c>
    </row>
    <row r="506" spans="1:16">
      <c r="A506">
        <v>504</v>
      </c>
      <c r="B506" t="s">
        <v>205</v>
      </c>
      <c r="C506" t="s">
        <v>527</v>
      </c>
      <c r="D506" s="1">
        <v>41274</v>
      </c>
      <c r="E506" s="5">
        <v>17912000000</v>
      </c>
      <c r="F506" s="5">
        <v>11235000000</v>
      </c>
      <c r="G506" s="5">
        <v>6677000000</v>
      </c>
      <c r="H506" s="5">
        <v>965000000</v>
      </c>
      <c r="I506" s="5">
        <v>0</v>
      </c>
      <c r="J506" s="5">
        <v>2145000000</v>
      </c>
      <c r="K506" s="5">
        <f t="shared" si="29"/>
        <v>3110000000</v>
      </c>
      <c r="L506" s="5">
        <f t="shared" si="30"/>
        <v>3567000000</v>
      </c>
      <c r="M506" t="s">
        <v>594</v>
      </c>
      <c r="N506" t="s">
        <v>635</v>
      </c>
      <c r="O506" s="50">
        <f t="shared" si="28"/>
        <v>0.37276686020544891</v>
      </c>
      <c r="P506" s="50">
        <f t="shared" si="31"/>
        <v>0.19914024117909782</v>
      </c>
    </row>
    <row r="507" spans="1:16">
      <c r="A507">
        <v>505</v>
      </c>
      <c r="B507" t="s">
        <v>205</v>
      </c>
      <c r="C507" t="s">
        <v>529</v>
      </c>
      <c r="D507" s="1">
        <v>41639</v>
      </c>
      <c r="E507" s="5">
        <v>22756000000</v>
      </c>
      <c r="F507" s="5">
        <v>13545000000</v>
      </c>
      <c r="G507" s="5">
        <v>9211000000</v>
      </c>
      <c r="H507" s="5">
        <v>1274000000</v>
      </c>
      <c r="I507" s="5">
        <v>0</v>
      </c>
      <c r="J507" s="5">
        <v>2668000000</v>
      </c>
      <c r="K507" s="5">
        <f t="shared" si="29"/>
        <v>3942000000</v>
      </c>
      <c r="L507" s="5">
        <f t="shared" si="30"/>
        <v>5269000000</v>
      </c>
      <c r="M507" t="s">
        <v>594</v>
      </c>
      <c r="N507" t="s">
        <v>635</v>
      </c>
      <c r="O507" s="50">
        <f t="shared" si="28"/>
        <v>0.40477236772719283</v>
      </c>
      <c r="P507" s="50">
        <f t="shared" si="31"/>
        <v>0.23154332923185095</v>
      </c>
    </row>
    <row r="508" spans="1:16">
      <c r="A508">
        <v>506</v>
      </c>
      <c r="B508" t="s">
        <v>205</v>
      </c>
      <c r="C508" t="s">
        <v>531</v>
      </c>
      <c r="D508" s="1">
        <v>42004</v>
      </c>
      <c r="E508" s="5">
        <v>23925000000</v>
      </c>
      <c r="F508" s="5">
        <v>14323000000</v>
      </c>
      <c r="G508" s="5">
        <v>9602000000</v>
      </c>
      <c r="H508" s="5">
        <v>1213000000</v>
      </c>
      <c r="I508" s="5">
        <v>0</v>
      </c>
      <c r="J508" s="5">
        <v>3066000000</v>
      </c>
      <c r="K508" s="5">
        <f t="shared" si="29"/>
        <v>4279000000</v>
      </c>
      <c r="L508" s="5">
        <f t="shared" si="30"/>
        <v>5323000000</v>
      </c>
      <c r="M508" t="s">
        <v>594</v>
      </c>
      <c r="N508" t="s">
        <v>635</v>
      </c>
      <c r="O508" s="50">
        <f t="shared" si="28"/>
        <v>0.401337513061651</v>
      </c>
      <c r="P508" s="50">
        <f t="shared" si="31"/>
        <v>0.22248693834900732</v>
      </c>
    </row>
    <row r="509" spans="1:16">
      <c r="A509">
        <v>507</v>
      </c>
      <c r="B509" t="s">
        <v>205</v>
      </c>
      <c r="C509" t="s">
        <v>532</v>
      </c>
      <c r="D509" s="1">
        <v>42369</v>
      </c>
      <c r="E509" s="5">
        <v>23459000000</v>
      </c>
      <c r="F509" s="5">
        <v>13728000000</v>
      </c>
      <c r="G509" s="5">
        <v>9731000000</v>
      </c>
      <c r="H509" s="5">
        <v>1135000000</v>
      </c>
      <c r="I509" s="5">
        <v>0</v>
      </c>
      <c r="J509" s="5">
        <v>3144000000</v>
      </c>
      <c r="K509" s="5">
        <f t="shared" si="29"/>
        <v>4279000000</v>
      </c>
      <c r="L509" s="5">
        <f t="shared" si="30"/>
        <v>5452000000</v>
      </c>
      <c r="M509" t="s">
        <v>594</v>
      </c>
      <c r="N509" t="s">
        <v>635</v>
      </c>
      <c r="O509" s="50">
        <f t="shared" si="28"/>
        <v>0.41480881538002468</v>
      </c>
      <c r="P509" s="50">
        <f t="shared" si="31"/>
        <v>0.23240547337908693</v>
      </c>
    </row>
    <row r="510" spans="1:16">
      <c r="A510">
        <v>508</v>
      </c>
      <c r="B510" t="s">
        <v>206</v>
      </c>
      <c r="C510" t="s">
        <v>527</v>
      </c>
      <c r="D510" s="1">
        <v>41274</v>
      </c>
      <c r="E510" s="5">
        <v>8186280000</v>
      </c>
      <c r="F510" s="5">
        <v>5583549000</v>
      </c>
      <c r="G510" s="5">
        <v>2602731000</v>
      </c>
      <c r="H510" s="5">
        <v>889879000</v>
      </c>
      <c r="I510" s="5">
        <v>0</v>
      </c>
      <c r="J510" s="5">
        <v>341969000</v>
      </c>
      <c r="K510" s="5">
        <f t="shared" si="29"/>
        <v>1231848000</v>
      </c>
      <c r="L510" s="5">
        <f t="shared" si="30"/>
        <v>1370883000</v>
      </c>
      <c r="M510" t="s">
        <v>569</v>
      </c>
      <c r="N510" t="s">
        <v>900</v>
      </c>
      <c r="O510" s="50">
        <f t="shared" si="28"/>
        <v>0.31793818437678656</v>
      </c>
      <c r="P510" s="50">
        <f t="shared" si="31"/>
        <v>0.16746104457702399</v>
      </c>
    </row>
    <row r="511" spans="1:16">
      <c r="A511">
        <v>509</v>
      </c>
      <c r="B511" t="s">
        <v>206</v>
      </c>
      <c r="C511" t="s">
        <v>529</v>
      </c>
      <c r="D511" s="1">
        <v>41639</v>
      </c>
      <c r="E511" s="5">
        <v>11764050000</v>
      </c>
      <c r="F511" s="5">
        <v>8198377000</v>
      </c>
      <c r="G511" s="5">
        <v>3565673000</v>
      </c>
      <c r="H511" s="5">
        <v>1516508000</v>
      </c>
      <c r="I511" s="5">
        <v>0</v>
      </c>
      <c r="J511" s="5">
        <v>528737000</v>
      </c>
      <c r="K511" s="5">
        <f t="shared" si="29"/>
        <v>2045245000</v>
      </c>
      <c r="L511" s="5">
        <f t="shared" si="30"/>
        <v>1520428000</v>
      </c>
      <c r="M511" t="s">
        <v>569</v>
      </c>
      <c r="N511" t="s">
        <v>900</v>
      </c>
      <c r="O511" s="50">
        <f t="shared" si="28"/>
        <v>0.30309910277497976</v>
      </c>
      <c r="P511" s="50">
        <f t="shared" si="31"/>
        <v>0.12924358532988214</v>
      </c>
    </row>
    <row r="512" spans="1:16">
      <c r="A512">
        <v>510</v>
      </c>
      <c r="B512" t="s">
        <v>206</v>
      </c>
      <c r="C512" t="s">
        <v>531</v>
      </c>
      <c r="D512" s="1">
        <v>42004</v>
      </c>
      <c r="E512" s="5">
        <v>12795106000</v>
      </c>
      <c r="F512" s="5">
        <v>9119305000</v>
      </c>
      <c r="G512" s="5">
        <v>3675801000</v>
      </c>
      <c r="H512" s="5">
        <v>1278506000</v>
      </c>
      <c r="I512" s="5">
        <v>0</v>
      </c>
      <c r="J512" s="5">
        <v>590935000</v>
      </c>
      <c r="K512" s="5">
        <f t="shared" si="29"/>
        <v>1869441000</v>
      </c>
      <c r="L512" s="5">
        <f t="shared" si="30"/>
        <v>1806360000</v>
      </c>
      <c r="M512" t="s">
        <v>569</v>
      </c>
      <c r="N512" t="s">
        <v>900</v>
      </c>
      <c r="O512" s="50">
        <f t="shared" si="28"/>
        <v>0.28728179352324246</v>
      </c>
      <c r="P512" s="50">
        <f t="shared" si="31"/>
        <v>0.14117585270493266</v>
      </c>
    </row>
    <row r="513" spans="1:16">
      <c r="A513">
        <v>511</v>
      </c>
      <c r="B513" t="s">
        <v>206</v>
      </c>
      <c r="C513" t="s">
        <v>532</v>
      </c>
      <c r="D513" s="1">
        <v>42369</v>
      </c>
      <c r="E513" s="5">
        <v>13781837000</v>
      </c>
      <c r="F513" s="5">
        <v>9824834000</v>
      </c>
      <c r="G513" s="5">
        <v>3957003000</v>
      </c>
      <c r="H513" s="5">
        <v>1947135000</v>
      </c>
      <c r="I513" s="5">
        <v>0</v>
      </c>
      <c r="J513" s="5">
        <v>638024000</v>
      </c>
      <c r="K513" s="5">
        <f t="shared" si="29"/>
        <v>2585159000</v>
      </c>
      <c r="L513" s="5">
        <f t="shared" si="30"/>
        <v>1371844000</v>
      </c>
      <c r="M513" t="s">
        <v>569</v>
      </c>
      <c r="N513" t="s">
        <v>900</v>
      </c>
      <c r="O513" s="50">
        <f t="shared" si="28"/>
        <v>0.28711723988609061</v>
      </c>
      <c r="P513" s="50">
        <f t="shared" si="31"/>
        <v>9.9539996010691467E-2</v>
      </c>
    </row>
    <row r="514" spans="1:16">
      <c r="A514">
        <v>512</v>
      </c>
      <c r="B514" t="s">
        <v>207</v>
      </c>
      <c r="C514" t="s">
        <v>527</v>
      </c>
      <c r="D514" s="1">
        <v>41639</v>
      </c>
      <c r="E514" s="5">
        <v>10397000000</v>
      </c>
      <c r="F514" s="5">
        <v>2268000000</v>
      </c>
      <c r="G514" s="5">
        <v>8129000000</v>
      </c>
      <c r="H514" s="5">
        <v>2743000000</v>
      </c>
      <c r="I514" s="5">
        <v>0</v>
      </c>
      <c r="J514" s="5">
        <v>2780000000</v>
      </c>
      <c r="K514" s="5">
        <f t="shared" si="29"/>
        <v>5523000000</v>
      </c>
      <c r="L514" s="5">
        <f t="shared" si="30"/>
        <v>2606000000</v>
      </c>
      <c r="M514" t="s">
        <v>682</v>
      </c>
      <c r="N514" t="s">
        <v>683</v>
      </c>
      <c r="O514" s="50">
        <f t="shared" ref="O514:O577" si="32">1-(F514/E514)</f>
        <v>0.7818601519669135</v>
      </c>
      <c r="P514" s="50">
        <f t="shared" si="31"/>
        <v>0.2506492257381937</v>
      </c>
    </row>
    <row r="515" spans="1:16">
      <c r="A515">
        <v>513</v>
      </c>
      <c r="B515" t="s">
        <v>207</v>
      </c>
      <c r="C515" t="s">
        <v>529</v>
      </c>
      <c r="D515" s="1">
        <v>42004</v>
      </c>
      <c r="E515" s="5">
        <v>20638000000</v>
      </c>
      <c r="F515" s="5">
        <v>2332000000</v>
      </c>
      <c r="G515" s="5">
        <v>18306000000</v>
      </c>
      <c r="H515" s="5">
        <v>8290000000</v>
      </c>
      <c r="I515" s="5">
        <v>0</v>
      </c>
      <c r="J515" s="5">
        <v>3319000000</v>
      </c>
      <c r="K515" s="5">
        <f t="shared" ref="K515:K578" si="33">SUM(H515:J515)</f>
        <v>11609000000</v>
      </c>
      <c r="L515" s="5">
        <f t="shared" ref="L515:L578" si="34">G515-SUM(H515:J515)</f>
        <v>6697000000</v>
      </c>
      <c r="M515" t="s">
        <v>682</v>
      </c>
      <c r="N515" t="s">
        <v>683</v>
      </c>
      <c r="O515" s="50">
        <f t="shared" si="32"/>
        <v>0.88700455470491324</v>
      </c>
      <c r="P515" s="50">
        <f t="shared" ref="P515:P578" si="35">$L515/$E515</f>
        <v>0.32449849791646479</v>
      </c>
    </row>
    <row r="516" spans="1:16">
      <c r="A516">
        <v>514</v>
      </c>
      <c r="B516" t="s">
        <v>207</v>
      </c>
      <c r="C516" t="s">
        <v>531</v>
      </c>
      <c r="D516" s="1">
        <v>42369</v>
      </c>
      <c r="E516" s="5">
        <v>13145000000</v>
      </c>
      <c r="F516" s="5">
        <v>2104000000</v>
      </c>
      <c r="G516" s="5">
        <v>11041000000</v>
      </c>
      <c r="H516" s="5">
        <v>7741000000</v>
      </c>
      <c r="I516" s="5">
        <v>0</v>
      </c>
      <c r="J516" s="5">
        <v>3129000000</v>
      </c>
      <c r="K516" s="5">
        <f t="shared" si="33"/>
        <v>10870000000</v>
      </c>
      <c r="L516" s="5">
        <f t="shared" si="34"/>
        <v>171000000</v>
      </c>
      <c r="M516" t="s">
        <v>682</v>
      </c>
      <c r="N516" t="s">
        <v>683</v>
      </c>
      <c r="O516" s="50">
        <f t="shared" si="32"/>
        <v>0.83993914035755046</v>
      </c>
      <c r="P516" s="50">
        <f t="shared" si="35"/>
        <v>1.300874857360213E-2</v>
      </c>
    </row>
    <row r="517" spans="1:16">
      <c r="A517">
        <v>515</v>
      </c>
      <c r="B517" t="s">
        <v>207</v>
      </c>
      <c r="C517" t="s">
        <v>532</v>
      </c>
      <c r="D517" s="1">
        <v>42735</v>
      </c>
      <c r="E517" s="5">
        <v>12197000000</v>
      </c>
      <c r="F517" s="5">
        <v>1582000000</v>
      </c>
      <c r="G517" s="5">
        <v>10615000000</v>
      </c>
      <c r="H517" s="5">
        <v>6476000000</v>
      </c>
      <c r="I517" s="5">
        <v>0</v>
      </c>
      <c r="J517" s="5">
        <v>1792000000</v>
      </c>
      <c r="K517" s="5">
        <f t="shared" si="33"/>
        <v>8268000000</v>
      </c>
      <c r="L517" s="5">
        <f t="shared" si="34"/>
        <v>2347000000</v>
      </c>
      <c r="M517" t="s">
        <v>682</v>
      </c>
      <c r="N517" t="s">
        <v>683</v>
      </c>
      <c r="O517" s="50">
        <f t="shared" si="32"/>
        <v>0.87029597441993933</v>
      </c>
      <c r="P517" s="50">
        <f t="shared" si="35"/>
        <v>0.19242436664753629</v>
      </c>
    </row>
    <row r="518" spans="1:16">
      <c r="A518">
        <v>516</v>
      </c>
      <c r="B518" t="s">
        <v>208</v>
      </c>
      <c r="C518" t="s">
        <v>527</v>
      </c>
      <c r="D518" s="1">
        <v>41364</v>
      </c>
      <c r="E518" s="5">
        <v>3797000000</v>
      </c>
      <c r="F518" s="5">
        <v>1388000000</v>
      </c>
      <c r="G518" s="5">
        <v>2409000000</v>
      </c>
      <c r="H518" s="5">
        <v>1078000000</v>
      </c>
      <c r="I518" s="5">
        <v>1153000000</v>
      </c>
      <c r="J518" s="5">
        <v>30000000</v>
      </c>
      <c r="K518" s="5">
        <f t="shared" si="33"/>
        <v>2261000000</v>
      </c>
      <c r="L518" s="5">
        <f t="shared" si="34"/>
        <v>148000000</v>
      </c>
      <c r="M518" t="s">
        <v>576</v>
      </c>
      <c r="N518" t="s">
        <v>580</v>
      </c>
      <c r="O518" s="50">
        <f t="shared" si="32"/>
        <v>0.63444824861732951</v>
      </c>
      <c r="P518" s="50">
        <f t="shared" si="35"/>
        <v>3.8978140637345275E-2</v>
      </c>
    </row>
    <row r="519" spans="1:16">
      <c r="A519">
        <v>517</v>
      </c>
      <c r="B519" t="s">
        <v>208</v>
      </c>
      <c r="C519" t="s">
        <v>529</v>
      </c>
      <c r="D519" s="1">
        <v>41729</v>
      </c>
      <c r="E519" s="5">
        <v>3575000000</v>
      </c>
      <c r="F519" s="5">
        <v>1347000000</v>
      </c>
      <c r="G519" s="5">
        <v>2228000000</v>
      </c>
      <c r="H519" s="5">
        <v>1055000000</v>
      </c>
      <c r="I519" s="5">
        <v>1125000000</v>
      </c>
      <c r="J519" s="5">
        <v>16000000</v>
      </c>
      <c r="K519" s="5">
        <f t="shared" si="33"/>
        <v>2196000000</v>
      </c>
      <c r="L519" s="5">
        <f t="shared" si="34"/>
        <v>32000000</v>
      </c>
      <c r="M519" t="s">
        <v>576</v>
      </c>
      <c r="N519" t="s">
        <v>580</v>
      </c>
      <c r="O519" s="50">
        <f t="shared" si="32"/>
        <v>0.6232167832167832</v>
      </c>
      <c r="P519" s="50">
        <f t="shared" si="35"/>
        <v>8.951048951048951E-3</v>
      </c>
    </row>
    <row r="520" spans="1:16">
      <c r="A520">
        <v>518</v>
      </c>
      <c r="B520" t="s">
        <v>208</v>
      </c>
      <c r="C520" t="s">
        <v>531</v>
      </c>
      <c r="D520" s="1">
        <v>42094</v>
      </c>
      <c r="E520" s="5">
        <v>4515000000</v>
      </c>
      <c r="F520" s="5">
        <v>1429000000</v>
      </c>
      <c r="G520" s="5">
        <v>3086000000</v>
      </c>
      <c r="H520" s="5">
        <v>1030000000</v>
      </c>
      <c r="I520" s="5">
        <v>1094000000</v>
      </c>
      <c r="J520" s="5">
        <v>14000000</v>
      </c>
      <c r="K520" s="5">
        <f t="shared" si="33"/>
        <v>2138000000</v>
      </c>
      <c r="L520" s="5">
        <f t="shared" si="34"/>
        <v>948000000</v>
      </c>
      <c r="M520" t="s">
        <v>576</v>
      </c>
      <c r="N520" t="s">
        <v>580</v>
      </c>
      <c r="O520" s="50">
        <f t="shared" si="32"/>
        <v>0.68349944629014403</v>
      </c>
      <c r="P520" s="50">
        <f t="shared" si="35"/>
        <v>0.20996677740863787</v>
      </c>
    </row>
    <row r="521" spans="1:16">
      <c r="A521">
        <v>519</v>
      </c>
      <c r="B521" t="s">
        <v>208</v>
      </c>
      <c r="C521" t="s">
        <v>532</v>
      </c>
      <c r="D521" s="1">
        <v>42460</v>
      </c>
      <c r="E521" s="5">
        <v>4396000000</v>
      </c>
      <c r="F521" s="5">
        <v>1354000000</v>
      </c>
      <c r="G521" s="5">
        <v>3042000000</v>
      </c>
      <c r="H521" s="5">
        <v>1028000000</v>
      </c>
      <c r="I521" s="5">
        <v>1109000000</v>
      </c>
      <c r="J521" s="5">
        <v>7000000</v>
      </c>
      <c r="K521" s="5">
        <f t="shared" si="33"/>
        <v>2144000000</v>
      </c>
      <c r="L521" s="5">
        <f t="shared" si="34"/>
        <v>898000000</v>
      </c>
      <c r="M521" t="s">
        <v>576</v>
      </c>
      <c r="N521" t="s">
        <v>580</v>
      </c>
      <c r="O521" s="50">
        <f t="shared" si="32"/>
        <v>0.69199272065514106</v>
      </c>
      <c r="P521" s="50">
        <f t="shared" si="35"/>
        <v>0.20427661510464057</v>
      </c>
    </row>
    <row r="522" spans="1:16">
      <c r="A522">
        <v>520</v>
      </c>
      <c r="B522" t="s">
        <v>209</v>
      </c>
      <c r="C522" t="s">
        <v>527</v>
      </c>
      <c r="D522" s="1">
        <v>41639</v>
      </c>
      <c r="E522" s="5">
        <v>8257000000</v>
      </c>
      <c r="F522" s="5">
        <v>1492000000</v>
      </c>
      <c r="G522" s="5">
        <v>6765000000</v>
      </c>
      <c r="H522" s="5">
        <v>3260000000</v>
      </c>
      <c r="I522" s="5">
        <v>915000000</v>
      </c>
      <c r="J522" s="5">
        <v>136000000</v>
      </c>
      <c r="K522" s="5">
        <f t="shared" si="33"/>
        <v>4311000000</v>
      </c>
      <c r="L522" s="5">
        <f t="shared" si="34"/>
        <v>2454000000</v>
      </c>
      <c r="M522" t="s">
        <v>576</v>
      </c>
      <c r="N522" t="s">
        <v>616</v>
      </c>
      <c r="O522" s="50">
        <f t="shared" si="32"/>
        <v>0.81930483226353401</v>
      </c>
      <c r="P522" s="50">
        <f t="shared" si="35"/>
        <v>0.29720237374349034</v>
      </c>
    </row>
    <row r="523" spans="1:16">
      <c r="A523">
        <v>521</v>
      </c>
      <c r="B523" t="s">
        <v>209</v>
      </c>
      <c r="C523" t="s">
        <v>529</v>
      </c>
      <c r="D523" s="1">
        <v>42004</v>
      </c>
      <c r="E523" s="5">
        <v>8790000000</v>
      </c>
      <c r="F523" s="5">
        <v>1663000000</v>
      </c>
      <c r="G523" s="5">
        <v>7127000000</v>
      </c>
      <c r="H523" s="5">
        <v>3593000000</v>
      </c>
      <c r="I523" s="5">
        <v>983000000</v>
      </c>
      <c r="J523" s="5">
        <v>75000000</v>
      </c>
      <c r="K523" s="5">
        <f t="shared" si="33"/>
        <v>4651000000</v>
      </c>
      <c r="L523" s="5">
        <f t="shared" si="34"/>
        <v>2476000000</v>
      </c>
      <c r="M523" t="s">
        <v>576</v>
      </c>
      <c r="N523" t="s">
        <v>616</v>
      </c>
      <c r="O523" s="50">
        <f t="shared" si="32"/>
        <v>0.81080773606370871</v>
      </c>
      <c r="P523" s="50">
        <f t="shared" si="35"/>
        <v>0.28168373151308307</v>
      </c>
    </row>
    <row r="524" spans="1:16">
      <c r="A524">
        <v>522</v>
      </c>
      <c r="B524" t="s">
        <v>209</v>
      </c>
      <c r="C524" t="s">
        <v>531</v>
      </c>
      <c r="D524" s="1">
        <v>42369</v>
      </c>
      <c r="E524" s="5">
        <v>8592000000</v>
      </c>
      <c r="F524" s="5">
        <v>1771000000</v>
      </c>
      <c r="G524" s="5">
        <v>6821000000</v>
      </c>
      <c r="H524" s="5">
        <v>3660000000</v>
      </c>
      <c r="I524" s="5">
        <v>923000000</v>
      </c>
      <c r="J524" s="5">
        <v>41000000</v>
      </c>
      <c r="K524" s="5">
        <f t="shared" si="33"/>
        <v>4624000000</v>
      </c>
      <c r="L524" s="5">
        <f t="shared" si="34"/>
        <v>2197000000</v>
      </c>
      <c r="M524" t="s">
        <v>576</v>
      </c>
      <c r="N524" t="s">
        <v>616</v>
      </c>
      <c r="O524" s="50">
        <f t="shared" si="32"/>
        <v>0.79387802607076352</v>
      </c>
      <c r="P524" s="50">
        <f t="shared" si="35"/>
        <v>0.25570297951582865</v>
      </c>
    </row>
    <row r="525" spans="1:16">
      <c r="A525">
        <v>523</v>
      </c>
      <c r="B525" t="s">
        <v>209</v>
      </c>
      <c r="C525" t="s">
        <v>532</v>
      </c>
      <c r="D525" s="1">
        <v>42735</v>
      </c>
      <c r="E525" s="5">
        <v>8979000000</v>
      </c>
      <c r="F525" s="5">
        <v>2007000000</v>
      </c>
      <c r="G525" s="5">
        <v>6972000000</v>
      </c>
      <c r="H525" s="5">
        <v>3499000000</v>
      </c>
      <c r="I525" s="5">
        <v>1114000000</v>
      </c>
      <c r="J525" s="5">
        <v>34000000</v>
      </c>
      <c r="K525" s="5">
        <f t="shared" si="33"/>
        <v>4647000000</v>
      </c>
      <c r="L525" s="5">
        <f t="shared" si="34"/>
        <v>2325000000</v>
      </c>
      <c r="M525" t="s">
        <v>576</v>
      </c>
      <c r="N525" t="s">
        <v>616</v>
      </c>
      <c r="O525" s="50">
        <f t="shared" si="32"/>
        <v>0.77647844971600399</v>
      </c>
      <c r="P525" s="50">
        <f t="shared" si="35"/>
        <v>0.25893752088205813</v>
      </c>
    </row>
    <row r="526" spans="1:16">
      <c r="A526">
        <v>524</v>
      </c>
      <c r="B526" t="s">
        <v>210</v>
      </c>
      <c r="C526" t="s">
        <v>527</v>
      </c>
      <c r="D526" s="1">
        <v>41274</v>
      </c>
      <c r="E526" s="5">
        <v>11838700000</v>
      </c>
      <c r="F526" s="5">
        <v>6385400000</v>
      </c>
      <c r="G526" s="5">
        <v>5453300000</v>
      </c>
      <c r="H526" s="5">
        <v>4018300000</v>
      </c>
      <c r="I526" s="5">
        <v>0</v>
      </c>
      <c r="J526" s="5">
        <v>0</v>
      </c>
      <c r="K526" s="5">
        <f t="shared" si="33"/>
        <v>4018300000</v>
      </c>
      <c r="L526" s="5">
        <f t="shared" si="34"/>
        <v>1435000000</v>
      </c>
      <c r="M526" t="s">
        <v>612</v>
      </c>
      <c r="N526" t="s">
        <v>622</v>
      </c>
      <c r="O526" s="50">
        <f t="shared" si="32"/>
        <v>0.46063334656676835</v>
      </c>
      <c r="P526" s="50">
        <f t="shared" si="35"/>
        <v>0.12121263314384181</v>
      </c>
    </row>
    <row r="527" spans="1:16">
      <c r="A527">
        <v>525</v>
      </c>
      <c r="B527" t="s">
        <v>210</v>
      </c>
      <c r="C527" t="s">
        <v>529</v>
      </c>
      <c r="D527" s="1">
        <v>41639</v>
      </c>
      <c r="E527" s="5">
        <v>13253400000</v>
      </c>
      <c r="F527" s="5">
        <v>7161200000</v>
      </c>
      <c r="G527" s="5">
        <v>6092200000</v>
      </c>
      <c r="H527" s="5">
        <v>4360300000</v>
      </c>
      <c r="I527" s="5">
        <v>0</v>
      </c>
      <c r="J527" s="5">
        <v>0</v>
      </c>
      <c r="K527" s="5">
        <f t="shared" si="33"/>
        <v>4360300000</v>
      </c>
      <c r="L527" s="5">
        <f t="shared" si="34"/>
        <v>1731900000</v>
      </c>
      <c r="M527" t="s">
        <v>612</v>
      </c>
      <c r="N527" t="s">
        <v>622</v>
      </c>
      <c r="O527" s="50">
        <f t="shared" si="32"/>
        <v>0.45967072600238434</v>
      </c>
      <c r="P527" s="50">
        <f t="shared" si="35"/>
        <v>0.13067590203268595</v>
      </c>
    </row>
    <row r="528" spans="1:16">
      <c r="A528">
        <v>526</v>
      </c>
      <c r="B528" t="s">
        <v>210</v>
      </c>
      <c r="C528" t="s">
        <v>531</v>
      </c>
      <c r="D528" s="1">
        <v>42004</v>
      </c>
      <c r="E528" s="5">
        <v>14280500000</v>
      </c>
      <c r="F528" s="5">
        <v>7679100000</v>
      </c>
      <c r="G528" s="5">
        <v>6601400000</v>
      </c>
      <c r="H528" s="5">
        <v>4577600000</v>
      </c>
      <c r="I528" s="5">
        <v>0</v>
      </c>
      <c r="J528" s="5">
        <v>0</v>
      </c>
      <c r="K528" s="5">
        <f t="shared" si="33"/>
        <v>4577600000</v>
      </c>
      <c r="L528" s="5">
        <f t="shared" si="34"/>
        <v>2023800000</v>
      </c>
      <c r="M528" t="s">
        <v>612</v>
      </c>
      <c r="N528" t="s">
        <v>622</v>
      </c>
      <c r="O528" s="50">
        <f t="shared" si="32"/>
        <v>0.4622667273554848</v>
      </c>
      <c r="P528" s="50">
        <f t="shared" si="35"/>
        <v>0.14171772697034418</v>
      </c>
    </row>
    <row r="529" spans="1:16">
      <c r="A529">
        <v>527</v>
      </c>
      <c r="B529" t="s">
        <v>210</v>
      </c>
      <c r="C529" t="s">
        <v>532</v>
      </c>
      <c r="D529" s="1">
        <v>42369</v>
      </c>
      <c r="E529" s="5">
        <v>13545100000</v>
      </c>
      <c r="F529" s="5">
        <v>7223500000</v>
      </c>
      <c r="G529" s="5">
        <v>6321600000</v>
      </c>
      <c r="H529" s="5">
        <v>4345500000</v>
      </c>
      <c r="I529" s="5">
        <v>0</v>
      </c>
      <c r="J529" s="5">
        <v>0</v>
      </c>
      <c r="K529" s="5">
        <f t="shared" si="33"/>
        <v>4345500000</v>
      </c>
      <c r="L529" s="5">
        <f t="shared" si="34"/>
        <v>1976100000</v>
      </c>
      <c r="M529" t="s">
        <v>612</v>
      </c>
      <c r="N529" t="s">
        <v>622</v>
      </c>
      <c r="O529" s="50">
        <f t="shared" si="32"/>
        <v>0.46670751784778264</v>
      </c>
      <c r="P529" s="50">
        <f t="shared" si="35"/>
        <v>0.14589039578888308</v>
      </c>
    </row>
    <row r="530" spans="1:16">
      <c r="A530">
        <v>528</v>
      </c>
      <c r="B530" t="s">
        <v>211</v>
      </c>
      <c r="C530" t="s">
        <v>527</v>
      </c>
      <c r="D530" s="1">
        <v>41639</v>
      </c>
      <c r="E530" s="5">
        <v>12354000000</v>
      </c>
      <c r="F530" s="5">
        <v>7191000000</v>
      </c>
      <c r="G530" s="5">
        <v>5163000000</v>
      </c>
      <c r="H530" s="5">
        <v>1895000000</v>
      </c>
      <c r="I530" s="5">
        <v>0</v>
      </c>
      <c r="J530" s="5">
        <v>1024000000</v>
      </c>
      <c r="K530" s="5">
        <f t="shared" si="33"/>
        <v>2919000000</v>
      </c>
      <c r="L530" s="5">
        <f t="shared" si="34"/>
        <v>2244000000</v>
      </c>
      <c r="M530" t="s">
        <v>594</v>
      </c>
      <c r="N530" t="s">
        <v>635</v>
      </c>
      <c r="O530" s="50">
        <f t="shared" si="32"/>
        <v>0.41792132102962598</v>
      </c>
      <c r="P530" s="50">
        <f t="shared" si="35"/>
        <v>0.18164157357940747</v>
      </c>
    </row>
    <row r="531" spans="1:16">
      <c r="A531">
        <v>529</v>
      </c>
      <c r="B531" t="s">
        <v>211</v>
      </c>
      <c r="C531" t="s">
        <v>529</v>
      </c>
      <c r="D531" s="1">
        <v>42004</v>
      </c>
      <c r="E531" s="5">
        <v>12919000000</v>
      </c>
      <c r="F531" s="5">
        <v>7807000000</v>
      </c>
      <c r="G531" s="5">
        <v>5112000000</v>
      </c>
      <c r="H531" s="5">
        <v>1877000000</v>
      </c>
      <c r="I531" s="5">
        <v>0</v>
      </c>
      <c r="J531" s="5">
        <v>1071000000</v>
      </c>
      <c r="K531" s="5">
        <f t="shared" si="33"/>
        <v>2948000000</v>
      </c>
      <c r="L531" s="5">
        <f t="shared" si="34"/>
        <v>2164000000</v>
      </c>
      <c r="M531" t="s">
        <v>594</v>
      </c>
      <c r="N531" t="s">
        <v>635</v>
      </c>
      <c r="O531" s="50">
        <f t="shared" si="32"/>
        <v>0.39569626132053559</v>
      </c>
      <c r="P531" s="50">
        <f t="shared" si="35"/>
        <v>0.16750522486260547</v>
      </c>
    </row>
    <row r="532" spans="1:16">
      <c r="A532">
        <v>530</v>
      </c>
      <c r="B532" t="s">
        <v>211</v>
      </c>
      <c r="C532" t="s">
        <v>531</v>
      </c>
      <c r="D532" s="1">
        <v>42369</v>
      </c>
      <c r="E532" s="5">
        <v>12554000000</v>
      </c>
      <c r="F532" s="5">
        <v>7060000000</v>
      </c>
      <c r="G532" s="5">
        <v>5494000000</v>
      </c>
      <c r="H532" s="5">
        <v>1937000000</v>
      </c>
      <c r="I532" s="5">
        <v>0</v>
      </c>
      <c r="J532" s="5">
        <v>1130000000</v>
      </c>
      <c r="K532" s="5">
        <f t="shared" si="33"/>
        <v>3067000000</v>
      </c>
      <c r="L532" s="5">
        <f t="shared" si="34"/>
        <v>2427000000</v>
      </c>
      <c r="M532" t="s">
        <v>594</v>
      </c>
      <c r="N532" t="s">
        <v>635</v>
      </c>
      <c r="O532" s="50">
        <f t="shared" si="32"/>
        <v>0.43762944081567623</v>
      </c>
      <c r="P532" s="50">
        <f t="shared" si="35"/>
        <v>0.19332483670543252</v>
      </c>
    </row>
    <row r="533" spans="1:16">
      <c r="A533">
        <v>531</v>
      </c>
      <c r="B533" t="s">
        <v>211</v>
      </c>
      <c r="C533" t="s">
        <v>532</v>
      </c>
      <c r="D533" s="1">
        <v>42735</v>
      </c>
      <c r="E533" s="5">
        <v>12075000000</v>
      </c>
      <c r="F533" s="5">
        <v>6357000000</v>
      </c>
      <c r="G533" s="5">
        <v>5718000000</v>
      </c>
      <c r="H533" s="5">
        <v>2031000000</v>
      </c>
      <c r="I533" s="5">
        <v>0</v>
      </c>
      <c r="J533" s="5">
        <v>1216000000</v>
      </c>
      <c r="K533" s="5">
        <f t="shared" si="33"/>
        <v>3247000000</v>
      </c>
      <c r="L533" s="5">
        <f t="shared" si="34"/>
        <v>2471000000</v>
      </c>
      <c r="M533" t="s">
        <v>594</v>
      </c>
      <c r="N533" t="s">
        <v>635</v>
      </c>
      <c r="O533" s="50">
        <f t="shared" si="32"/>
        <v>0.47354037267080751</v>
      </c>
      <c r="P533" s="50">
        <f t="shared" si="35"/>
        <v>0.2046376811594203</v>
      </c>
    </row>
    <row r="534" spans="1:16">
      <c r="A534">
        <v>532</v>
      </c>
      <c r="B534" t="s">
        <v>212</v>
      </c>
      <c r="C534" t="s">
        <v>527</v>
      </c>
      <c r="D534" s="1">
        <v>41274</v>
      </c>
      <c r="E534" s="5">
        <v>2073000000</v>
      </c>
      <c r="F534" s="5">
        <v>759500000</v>
      </c>
      <c r="G534" s="5">
        <v>1313500000</v>
      </c>
      <c r="H534" s="5">
        <v>673500000</v>
      </c>
      <c r="I534" s="5">
        <v>0</v>
      </c>
      <c r="J534" s="5">
        <v>160000000</v>
      </c>
      <c r="K534" s="5">
        <f t="shared" si="33"/>
        <v>833500000</v>
      </c>
      <c r="L534" s="5">
        <f t="shared" si="34"/>
        <v>480000000</v>
      </c>
      <c r="M534" t="s">
        <v>565</v>
      </c>
      <c r="N534" t="s">
        <v>936</v>
      </c>
      <c r="O534" s="50">
        <f t="shared" si="32"/>
        <v>0.63362276893391223</v>
      </c>
      <c r="P534" s="50">
        <f t="shared" si="35"/>
        <v>0.23154848046309695</v>
      </c>
    </row>
    <row r="535" spans="1:16">
      <c r="A535">
        <v>533</v>
      </c>
      <c r="B535" t="s">
        <v>212</v>
      </c>
      <c r="C535" t="s">
        <v>529</v>
      </c>
      <c r="D535" s="1">
        <v>41639</v>
      </c>
      <c r="E535" s="5">
        <v>2303900000</v>
      </c>
      <c r="F535" s="5">
        <v>787300000</v>
      </c>
      <c r="G535" s="5">
        <v>1516600000</v>
      </c>
      <c r="H535" s="5">
        <v>715800000</v>
      </c>
      <c r="I535" s="5">
        <v>0</v>
      </c>
      <c r="J535" s="5">
        <v>189600000</v>
      </c>
      <c r="K535" s="5">
        <f t="shared" si="33"/>
        <v>905400000</v>
      </c>
      <c r="L535" s="5">
        <f t="shared" si="34"/>
        <v>611200000</v>
      </c>
      <c r="M535" t="s">
        <v>565</v>
      </c>
      <c r="N535" t="s">
        <v>936</v>
      </c>
      <c r="O535" s="50">
        <f t="shared" si="32"/>
        <v>0.6582750987456053</v>
      </c>
      <c r="P535" s="50">
        <f t="shared" si="35"/>
        <v>0.26528929206996832</v>
      </c>
    </row>
    <row r="536" spans="1:16">
      <c r="A536">
        <v>534</v>
      </c>
      <c r="B536" t="s">
        <v>212</v>
      </c>
      <c r="C536" t="s">
        <v>531</v>
      </c>
      <c r="D536" s="1">
        <v>42004</v>
      </c>
      <c r="E536" s="5">
        <v>2436400000</v>
      </c>
      <c r="F536" s="5">
        <v>844700000</v>
      </c>
      <c r="G536" s="5">
        <v>1591700000</v>
      </c>
      <c r="H536" s="5">
        <v>751700000</v>
      </c>
      <c r="I536" s="5">
        <v>0</v>
      </c>
      <c r="J536" s="5">
        <v>201800000</v>
      </c>
      <c r="K536" s="5">
        <f t="shared" si="33"/>
        <v>953500000</v>
      </c>
      <c r="L536" s="5">
        <f t="shared" si="34"/>
        <v>638200000</v>
      </c>
      <c r="M536" t="s">
        <v>565</v>
      </c>
      <c r="N536" t="s">
        <v>936</v>
      </c>
      <c r="O536" s="50">
        <f t="shared" si="32"/>
        <v>0.65329995074700375</v>
      </c>
      <c r="P536" s="50">
        <f t="shared" si="35"/>
        <v>0.26194385158430472</v>
      </c>
    </row>
    <row r="537" spans="1:16">
      <c r="A537">
        <v>535</v>
      </c>
      <c r="B537" t="s">
        <v>212</v>
      </c>
      <c r="C537" t="s">
        <v>532</v>
      </c>
      <c r="D537" s="1">
        <v>42369</v>
      </c>
      <c r="E537" s="5">
        <v>2663600000</v>
      </c>
      <c r="F537" s="5">
        <v>887400000</v>
      </c>
      <c r="G537" s="5">
        <v>1776200000</v>
      </c>
      <c r="H537" s="5">
        <v>884300000</v>
      </c>
      <c r="I537" s="5">
        <v>0</v>
      </c>
      <c r="J537" s="5">
        <v>198000000</v>
      </c>
      <c r="K537" s="5">
        <f t="shared" si="33"/>
        <v>1082300000</v>
      </c>
      <c r="L537" s="5">
        <f t="shared" si="34"/>
        <v>693900000</v>
      </c>
      <c r="M537" t="s">
        <v>565</v>
      </c>
      <c r="N537" t="s">
        <v>936</v>
      </c>
      <c r="O537" s="50">
        <f t="shared" si="32"/>
        <v>0.66684186814837065</v>
      </c>
      <c r="P537" s="50">
        <f t="shared" si="35"/>
        <v>0.26051208890223759</v>
      </c>
    </row>
    <row r="538" spans="1:16">
      <c r="A538">
        <v>536</v>
      </c>
      <c r="B538" t="s">
        <v>213</v>
      </c>
      <c r="C538" t="s">
        <v>527</v>
      </c>
      <c r="D538" s="1">
        <v>41274</v>
      </c>
      <c r="E538" s="5">
        <v>11862000000</v>
      </c>
      <c r="F538" s="5">
        <v>7747000000</v>
      </c>
      <c r="G538" s="5">
        <v>4115000000</v>
      </c>
      <c r="H538" s="5">
        <v>296000000</v>
      </c>
      <c r="I538" s="5">
        <v>0</v>
      </c>
      <c r="J538" s="5">
        <v>1562000000</v>
      </c>
      <c r="K538" s="5">
        <f t="shared" si="33"/>
        <v>1858000000</v>
      </c>
      <c r="L538" s="5">
        <f t="shared" si="34"/>
        <v>2257000000</v>
      </c>
      <c r="M538" t="s">
        <v>594</v>
      </c>
      <c r="N538" t="s">
        <v>635</v>
      </c>
      <c r="O538" s="50">
        <f t="shared" si="32"/>
        <v>0.34690608666329459</v>
      </c>
      <c r="P538" s="50">
        <f t="shared" si="35"/>
        <v>0.19027145506659923</v>
      </c>
    </row>
    <row r="539" spans="1:16">
      <c r="A539">
        <v>537</v>
      </c>
      <c r="B539" t="s">
        <v>213</v>
      </c>
      <c r="C539" t="s">
        <v>529</v>
      </c>
      <c r="D539" s="1">
        <v>41639</v>
      </c>
      <c r="E539" s="5">
        <v>12581000000</v>
      </c>
      <c r="F539" s="5">
        <v>8364000000</v>
      </c>
      <c r="G539" s="5">
        <v>4217000000</v>
      </c>
      <c r="H539" s="5">
        <v>309000000</v>
      </c>
      <c r="I539" s="5">
        <v>0</v>
      </c>
      <c r="J539" s="5">
        <v>1622000000</v>
      </c>
      <c r="K539" s="5">
        <f t="shared" si="33"/>
        <v>1931000000</v>
      </c>
      <c r="L539" s="5">
        <f t="shared" si="34"/>
        <v>2286000000</v>
      </c>
      <c r="M539" t="s">
        <v>594</v>
      </c>
      <c r="N539" t="s">
        <v>635</v>
      </c>
      <c r="O539" s="50">
        <f t="shared" si="32"/>
        <v>0.33518798187743426</v>
      </c>
      <c r="P539" s="50">
        <f t="shared" si="35"/>
        <v>0.18170256736348461</v>
      </c>
    </row>
    <row r="540" spans="1:16">
      <c r="A540">
        <v>538</v>
      </c>
      <c r="B540" t="s">
        <v>213</v>
      </c>
      <c r="C540" t="s">
        <v>531</v>
      </c>
      <c r="D540" s="1">
        <v>42004</v>
      </c>
      <c r="E540" s="5">
        <v>13413000000</v>
      </c>
      <c r="F540" s="5">
        <v>8742000000</v>
      </c>
      <c r="G540" s="5">
        <v>4671000000</v>
      </c>
      <c r="H540" s="5">
        <v>322000000</v>
      </c>
      <c r="I540" s="5">
        <v>0</v>
      </c>
      <c r="J540" s="5">
        <v>1720000000</v>
      </c>
      <c r="K540" s="5">
        <f t="shared" si="33"/>
        <v>2042000000</v>
      </c>
      <c r="L540" s="5">
        <f t="shared" si="34"/>
        <v>2629000000</v>
      </c>
      <c r="M540" t="s">
        <v>594</v>
      </c>
      <c r="N540" t="s">
        <v>635</v>
      </c>
      <c r="O540" s="50">
        <f t="shared" si="32"/>
        <v>0.34824424066204429</v>
      </c>
      <c r="P540" s="50">
        <f t="shared" si="35"/>
        <v>0.19600387683590548</v>
      </c>
    </row>
    <row r="541" spans="1:16">
      <c r="A541">
        <v>539</v>
      </c>
      <c r="B541" t="s">
        <v>213</v>
      </c>
      <c r="C541" t="s">
        <v>532</v>
      </c>
      <c r="D541" s="1">
        <v>42369</v>
      </c>
      <c r="E541" s="5">
        <v>11524000000</v>
      </c>
      <c r="F541" s="5">
        <v>7256000000</v>
      </c>
      <c r="G541" s="5">
        <v>4268000000</v>
      </c>
      <c r="H541" s="5">
        <v>336000000</v>
      </c>
      <c r="I541" s="5">
        <v>0</v>
      </c>
      <c r="J541" s="5">
        <v>1919000000</v>
      </c>
      <c r="K541" s="5">
        <f t="shared" si="33"/>
        <v>2255000000</v>
      </c>
      <c r="L541" s="5">
        <f t="shared" si="34"/>
        <v>2013000000</v>
      </c>
      <c r="M541" t="s">
        <v>594</v>
      </c>
      <c r="N541" t="s">
        <v>635</v>
      </c>
      <c r="O541" s="50">
        <f t="shared" si="32"/>
        <v>0.37035751475182233</v>
      </c>
      <c r="P541" s="50">
        <f t="shared" si="35"/>
        <v>0.17467893092676154</v>
      </c>
    </row>
    <row r="542" spans="1:16">
      <c r="A542">
        <v>540</v>
      </c>
      <c r="B542" t="s">
        <v>214</v>
      </c>
      <c r="C542" t="s">
        <v>527</v>
      </c>
      <c r="D542" s="1">
        <v>41455</v>
      </c>
      <c r="E542" s="5">
        <v>10181700000</v>
      </c>
      <c r="F542" s="5">
        <v>2025900000</v>
      </c>
      <c r="G542" s="5">
        <v>8155800000</v>
      </c>
      <c r="H542" s="5">
        <v>6597000000</v>
      </c>
      <c r="I542" s="5">
        <v>0</v>
      </c>
      <c r="J542" s="5">
        <v>0</v>
      </c>
      <c r="K542" s="5">
        <f t="shared" si="33"/>
        <v>6597000000</v>
      </c>
      <c r="L542" s="5">
        <f t="shared" si="34"/>
        <v>1558800000</v>
      </c>
      <c r="M542" t="s">
        <v>646</v>
      </c>
      <c r="N542" t="s">
        <v>879</v>
      </c>
      <c r="O542" s="50">
        <f t="shared" si="32"/>
        <v>0.80102536904446209</v>
      </c>
      <c r="P542" s="50">
        <f t="shared" si="35"/>
        <v>0.1530982056041722</v>
      </c>
    </row>
    <row r="543" spans="1:16">
      <c r="A543">
        <v>541</v>
      </c>
      <c r="B543" t="s">
        <v>214</v>
      </c>
      <c r="C543" t="s">
        <v>529</v>
      </c>
      <c r="D543" s="1">
        <v>41820</v>
      </c>
      <c r="E543" s="5">
        <v>10968800000</v>
      </c>
      <c r="F543" s="5">
        <v>2158200000</v>
      </c>
      <c r="G543" s="5">
        <v>8810600000</v>
      </c>
      <c r="H543" s="5">
        <v>6985900000</v>
      </c>
      <c r="I543" s="5">
        <v>0</v>
      </c>
      <c r="J543" s="5">
        <v>0</v>
      </c>
      <c r="K543" s="5">
        <f t="shared" si="33"/>
        <v>6985900000</v>
      </c>
      <c r="L543" s="5">
        <f t="shared" si="34"/>
        <v>1824700000</v>
      </c>
      <c r="M543" t="s">
        <v>646</v>
      </c>
      <c r="N543" t="s">
        <v>879</v>
      </c>
      <c r="O543" s="50">
        <f t="shared" si="32"/>
        <v>0.80324192254394289</v>
      </c>
      <c r="P543" s="50">
        <f t="shared" si="35"/>
        <v>0.16635365764714463</v>
      </c>
    </row>
    <row r="544" spans="1:16">
      <c r="A544">
        <v>542</v>
      </c>
      <c r="B544" t="s">
        <v>214</v>
      </c>
      <c r="C544" t="s">
        <v>531</v>
      </c>
      <c r="D544" s="1">
        <v>42185</v>
      </c>
      <c r="E544" s="5">
        <v>10780400000</v>
      </c>
      <c r="F544" s="5">
        <v>2100600000</v>
      </c>
      <c r="G544" s="5">
        <v>8679800000</v>
      </c>
      <c r="H544" s="5">
        <v>7073500000</v>
      </c>
      <c r="I544" s="5">
        <v>0</v>
      </c>
      <c r="J544" s="5">
        <v>0</v>
      </c>
      <c r="K544" s="5">
        <f t="shared" si="33"/>
        <v>7073500000</v>
      </c>
      <c r="L544" s="5">
        <f t="shared" si="34"/>
        <v>1606300000</v>
      </c>
      <c r="M544" t="s">
        <v>646</v>
      </c>
      <c r="N544" t="s">
        <v>879</v>
      </c>
      <c r="O544" s="50">
        <f t="shared" si="32"/>
        <v>0.80514637675781975</v>
      </c>
      <c r="P544" s="50">
        <f t="shared" si="35"/>
        <v>0.1490018923231049</v>
      </c>
    </row>
    <row r="545" spans="1:16">
      <c r="A545">
        <v>543</v>
      </c>
      <c r="B545" t="s">
        <v>214</v>
      </c>
      <c r="C545" t="s">
        <v>532</v>
      </c>
      <c r="D545" s="1">
        <v>42551</v>
      </c>
      <c r="E545" s="5">
        <v>11262300000</v>
      </c>
      <c r="F545" s="5">
        <v>2181100000</v>
      </c>
      <c r="G545" s="5">
        <v>9081200000</v>
      </c>
      <c r="H545" s="5">
        <v>7337800000</v>
      </c>
      <c r="I545" s="5">
        <v>0</v>
      </c>
      <c r="J545" s="5">
        <v>0</v>
      </c>
      <c r="K545" s="5">
        <f t="shared" si="33"/>
        <v>7337800000</v>
      </c>
      <c r="L545" s="5">
        <f t="shared" si="34"/>
        <v>1743400000</v>
      </c>
      <c r="M545" t="s">
        <v>646</v>
      </c>
      <c r="N545" t="s">
        <v>879</v>
      </c>
      <c r="O545" s="50">
        <f t="shared" si="32"/>
        <v>0.80633618355042924</v>
      </c>
      <c r="P545" s="50">
        <f t="shared" si="35"/>
        <v>0.15479964128108822</v>
      </c>
    </row>
    <row r="546" spans="1:16">
      <c r="A546">
        <v>544</v>
      </c>
      <c r="B546" t="s">
        <v>215</v>
      </c>
      <c r="C546" t="s">
        <v>527</v>
      </c>
      <c r="D546" s="1">
        <v>41274</v>
      </c>
      <c r="E546" s="5">
        <v>8102000000</v>
      </c>
      <c r="F546" s="5">
        <v>6340000000</v>
      </c>
      <c r="G546" s="5">
        <v>1762000000</v>
      </c>
      <c r="H546" s="5">
        <v>644000000</v>
      </c>
      <c r="I546" s="5">
        <v>198000000</v>
      </c>
      <c r="J546" s="5">
        <v>0</v>
      </c>
      <c r="K546" s="5">
        <f t="shared" si="33"/>
        <v>842000000</v>
      </c>
      <c r="L546" s="5">
        <f t="shared" si="34"/>
        <v>920000000</v>
      </c>
      <c r="M546" t="s">
        <v>612</v>
      </c>
      <c r="N546" t="s">
        <v>926</v>
      </c>
      <c r="O546" s="50">
        <f t="shared" si="32"/>
        <v>0.21747716613181933</v>
      </c>
      <c r="P546" s="50">
        <f t="shared" si="35"/>
        <v>0.11355220933102937</v>
      </c>
    </row>
    <row r="547" spans="1:16">
      <c r="A547">
        <v>545</v>
      </c>
      <c r="B547" t="s">
        <v>215</v>
      </c>
      <c r="C547" t="s">
        <v>529</v>
      </c>
      <c r="D547" s="1">
        <v>41639</v>
      </c>
      <c r="E547" s="5">
        <v>9350000000</v>
      </c>
      <c r="F547" s="5">
        <v>6574000000</v>
      </c>
      <c r="G547" s="5">
        <v>2776000000</v>
      </c>
      <c r="H547" s="5">
        <v>645000000</v>
      </c>
      <c r="I547" s="5">
        <v>193000000</v>
      </c>
      <c r="J547" s="5">
        <v>0</v>
      </c>
      <c r="K547" s="5">
        <f t="shared" si="33"/>
        <v>838000000</v>
      </c>
      <c r="L547" s="5">
        <f t="shared" si="34"/>
        <v>1938000000</v>
      </c>
      <c r="M547" t="s">
        <v>612</v>
      </c>
      <c r="N547" t="s">
        <v>926</v>
      </c>
      <c r="O547" s="50">
        <f t="shared" si="32"/>
        <v>0.29689839572192511</v>
      </c>
      <c r="P547" s="50">
        <f t="shared" si="35"/>
        <v>0.20727272727272728</v>
      </c>
    </row>
    <row r="548" spans="1:16">
      <c r="A548">
        <v>546</v>
      </c>
      <c r="B548" t="s">
        <v>215</v>
      </c>
      <c r="C548" t="s">
        <v>531</v>
      </c>
      <c r="D548" s="1">
        <v>42004</v>
      </c>
      <c r="E548" s="5">
        <v>9527000000</v>
      </c>
      <c r="F548" s="5">
        <v>7306000000</v>
      </c>
      <c r="G548" s="5">
        <v>2221000000</v>
      </c>
      <c r="H548" s="5">
        <v>755000000</v>
      </c>
      <c r="I548" s="5">
        <v>227000000</v>
      </c>
      <c r="J548" s="5">
        <v>0</v>
      </c>
      <c r="K548" s="5">
        <f t="shared" si="33"/>
        <v>982000000</v>
      </c>
      <c r="L548" s="5">
        <f t="shared" si="34"/>
        <v>1239000000</v>
      </c>
      <c r="M548" t="s">
        <v>612</v>
      </c>
      <c r="N548" t="s">
        <v>926</v>
      </c>
      <c r="O548" s="50">
        <f t="shared" si="32"/>
        <v>0.23312690248766665</v>
      </c>
      <c r="P548" s="50">
        <f t="shared" si="35"/>
        <v>0.13005143277002204</v>
      </c>
    </row>
    <row r="549" spans="1:16">
      <c r="A549">
        <v>547</v>
      </c>
      <c r="B549" t="s">
        <v>215</v>
      </c>
      <c r="C549" t="s">
        <v>532</v>
      </c>
      <c r="D549" s="1">
        <v>42369</v>
      </c>
      <c r="E549" s="5">
        <v>9648000000</v>
      </c>
      <c r="F549" s="5">
        <v>7068000000</v>
      </c>
      <c r="G549" s="5">
        <v>2580000000</v>
      </c>
      <c r="H549" s="5">
        <v>762000000</v>
      </c>
      <c r="I549" s="5">
        <v>251000000</v>
      </c>
      <c r="J549" s="5">
        <v>0</v>
      </c>
      <c r="K549" s="5">
        <f t="shared" si="33"/>
        <v>1013000000</v>
      </c>
      <c r="L549" s="5">
        <f t="shared" si="34"/>
        <v>1567000000</v>
      </c>
      <c r="M549" t="s">
        <v>612</v>
      </c>
      <c r="N549" t="s">
        <v>926</v>
      </c>
      <c r="O549" s="50">
        <f t="shared" si="32"/>
        <v>0.26741293532338306</v>
      </c>
      <c r="P549" s="50">
        <f t="shared" si="35"/>
        <v>0.16241708126036483</v>
      </c>
    </row>
    <row r="550" spans="1:16">
      <c r="A550">
        <v>548</v>
      </c>
      <c r="B550" t="s">
        <v>216</v>
      </c>
      <c r="C550" t="s">
        <v>527</v>
      </c>
      <c r="D550" s="1">
        <v>41547</v>
      </c>
      <c r="E550" s="5">
        <v>24669000000</v>
      </c>
      <c r="F550" s="5">
        <v>14717000000</v>
      </c>
      <c r="G550" s="5">
        <v>9952000000</v>
      </c>
      <c r="H550" s="5">
        <v>6010000000</v>
      </c>
      <c r="I550" s="5">
        <v>0</v>
      </c>
      <c r="J550" s="5">
        <v>0</v>
      </c>
      <c r="K550" s="5">
        <f t="shared" si="33"/>
        <v>6010000000</v>
      </c>
      <c r="L550" s="5">
        <f t="shared" si="34"/>
        <v>3942000000</v>
      </c>
      <c r="M550" t="s">
        <v>565</v>
      </c>
      <c r="N550" t="s">
        <v>566</v>
      </c>
      <c r="O550" s="50">
        <f t="shared" si="32"/>
        <v>0.40342129798532567</v>
      </c>
      <c r="P550" s="50">
        <f t="shared" si="35"/>
        <v>0.15979569500182414</v>
      </c>
    </row>
    <row r="551" spans="1:16">
      <c r="A551">
        <v>549</v>
      </c>
      <c r="B551" t="s">
        <v>216</v>
      </c>
      <c r="C551" t="s">
        <v>529</v>
      </c>
      <c r="D551" s="1">
        <v>41912</v>
      </c>
      <c r="E551" s="5">
        <v>17733000000</v>
      </c>
      <c r="F551" s="5">
        <v>9971000000</v>
      </c>
      <c r="G551" s="5">
        <v>7762000000</v>
      </c>
      <c r="H551" s="5">
        <v>4375000000</v>
      </c>
      <c r="I551" s="5">
        <v>0</v>
      </c>
      <c r="J551" s="5">
        <v>0</v>
      </c>
      <c r="K551" s="5">
        <f t="shared" si="33"/>
        <v>4375000000</v>
      </c>
      <c r="L551" s="5">
        <f t="shared" si="34"/>
        <v>3387000000</v>
      </c>
      <c r="M551" t="s">
        <v>565</v>
      </c>
      <c r="N551" t="s">
        <v>566</v>
      </c>
      <c r="O551" s="50">
        <f t="shared" si="32"/>
        <v>0.43771499464275643</v>
      </c>
      <c r="P551" s="50">
        <f t="shared" si="35"/>
        <v>0.19099983082388766</v>
      </c>
    </row>
    <row r="552" spans="1:16">
      <c r="A552">
        <v>550</v>
      </c>
      <c r="B552" t="s">
        <v>216</v>
      </c>
      <c r="C552" t="s">
        <v>531</v>
      </c>
      <c r="D552" s="1">
        <v>42277</v>
      </c>
      <c r="E552" s="5">
        <v>16249000000</v>
      </c>
      <c r="F552" s="5">
        <v>9241000000</v>
      </c>
      <c r="G552" s="5">
        <v>7008000000</v>
      </c>
      <c r="H552" s="5">
        <v>4065000000</v>
      </c>
      <c r="I552" s="5">
        <v>0</v>
      </c>
      <c r="J552" s="5">
        <v>0</v>
      </c>
      <c r="K552" s="5">
        <f t="shared" si="33"/>
        <v>4065000000</v>
      </c>
      <c r="L552" s="5">
        <f t="shared" si="34"/>
        <v>2943000000</v>
      </c>
      <c r="M552" t="s">
        <v>565</v>
      </c>
      <c r="N552" t="s">
        <v>566</v>
      </c>
      <c r="O552" s="50">
        <f t="shared" si="32"/>
        <v>0.43128807926641644</v>
      </c>
      <c r="P552" s="50">
        <f t="shared" si="35"/>
        <v>0.18111883808234353</v>
      </c>
    </row>
    <row r="553" spans="1:16">
      <c r="A553">
        <v>551</v>
      </c>
      <c r="B553" t="s">
        <v>216</v>
      </c>
      <c r="C553" t="s">
        <v>532</v>
      </c>
      <c r="D553" s="1">
        <v>42643</v>
      </c>
      <c r="E553" s="5">
        <v>14522000000</v>
      </c>
      <c r="F553" s="5">
        <v>8260000000</v>
      </c>
      <c r="G553" s="5">
        <v>6262000000</v>
      </c>
      <c r="H553" s="5">
        <v>3758000000</v>
      </c>
      <c r="I553" s="5">
        <v>0</v>
      </c>
      <c r="J553" s="5">
        <v>0</v>
      </c>
      <c r="K553" s="5">
        <f t="shared" si="33"/>
        <v>3758000000</v>
      </c>
      <c r="L553" s="5">
        <f t="shared" si="34"/>
        <v>2504000000</v>
      </c>
      <c r="M553" t="s">
        <v>565</v>
      </c>
      <c r="N553" t="s">
        <v>566</v>
      </c>
      <c r="O553" s="50">
        <f t="shared" si="32"/>
        <v>0.43120782261396506</v>
      </c>
      <c r="P553" s="50">
        <f t="shared" si="35"/>
        <v>0.17242804021484645</v>
      </c>
    </row>
    <row r="554" spans="1:16">
      <c r="A554">
        <v>552</v>
      </c>
      <c r="B554" t="s">
        <v>217</v>
      </c>
      <c r="C554" t="s">
        <v>527</v>
      </c>
      <c r="D554" s="1">
        <v>41274</v>
      </c>
      <c r="E554" s="5">
        <v>11682636000</v>
      </c>
      <c r="F554" s="5">
        <v>1699428000</v>
      </c>
      <c r="G554" s="5">
        <v>9983208000</v>
      </c>
      <c r="H554" s="5">
        <v>3862434000</v>
      </c>
      <c r="I554" s="5">
        <v>0</v>
      </c>
      <c r="J554" s="5">
        <v>3169703000</v>
      </c>
      <c r="K554" s="5">
        <f t="shared" si="33"/>
        <v>7032137000</v>
      </c>
      <c r="L554" s="5">
        <f t="shared" si="34"/>
        <v>2951071000</v>
      </c>
      <c r="M554" t="s">
        <v>682</v>
      </c>
      <c r="N554" t="s">
        <v>683</v>
      </c>
      <c r="O554" s="50">
        <f t="shared" si="32"/>
        <v>0.85453385691379924</v>
      </c>
      <c r="P554" s="50">
        <f t="shared" si="35"/>
        <v>0.25260317962487233</v>
      </c>
    </row>
    <row r="555" spans="1:16">
      <c r="A555">
        <v>553</v>
      </c>
      <c r="B555" t="s">
        <v>217</v>
      </c>
      <c r="C555" t="s">
        <v>529</v>
      </c>
      <c r="D555" s="1">
        <v>41639</v>
      </c>
      <c r="E555" s="5">
        <v>14487118000</v>
      </c>
      <c r="F555" s="5">
        <v>2066893000</v>
      </c>
      <c r="G555" s="5">
        <v>12420225000</v>
      </c>
      <c r="H555" s="5">
        <v>4621096000</v>
      </c>
      <c r="I555" s="5">
        <v>0</v>
      </c>
      <c r="J555" s="5">
        <v>3600976000</v>
      </c>
      <c r="K555" s="5">
        <f t="shared" si="33"/>
        <v>8222072000</v>
      </c>
      <c r="L555" s="5">
        <f t="shared" si="34"/>
        <v>4198153000</v>
      </c>
      <c r="M555" t="s">
        <v>682</v>
      </c>
      <c r="N555" t="s">
        <v>683</v>
      </c>
      <c r="O555" s="50">
        <f t="shared" si="32"/>
        <v>0.85732890420303054</v>
      </c>
      <c r="P555" s="50">
        <f t="shared" si="35"/>
        <v>0.28978524230975411</v>
      </c>
    </row>
    <row r="556" spans="1:16">
      <c r="A556">
        <v>554</v>
      </c>
      <c r="B556" t="s">
        <v>217</v>
      </c>
      <c r="C556" t="s">
        <v>531</v>
      </c>
      <c r="D556" s="1">
        <v>42004</v>
      </c>
      <c r="E556" s="5">
        <v>18035340000</v>
      </c>
      <c r="F556" s="5">
        <v>2534389000</v>
      </c>
      <c r="G556" s="5">
        <v>15500951000</v>
      </c>
      <c r="H556" s="5">
        <v>5285634000</v>
      </c>
      <c r="I556" s="5">
        <v>0</v>
      </c>
      <c r="J556" s="5">
        <v>3997041000</v>
      </c>
      <c r="K556" s="5">
        <f t="shared" si="33"/>
        <v>9282675000</v>
      </c>
      <c r="L556" s="5">
        <f t="shared" si="34"/>
        <v>6218276000</v>
      </c>
      <c r="M556" t="s">
        <v>682</v>
      </c>
      <c r="N556" t="s">
        <v>683</v>
      </c>
      <c r="O556" s="50">
        <f t="shared" si="32"/>
        <v>0.85947650557183841</v>
      </c>
      <c r="P556" s="50">
        <f t="shared" si="35"/>
        <v>0.34478285410754661</v>
      </c>
    </row>
    <row r="557" spans="1:16">
      <c r="A557">
        <v>555</v>
      </c>
      <c r="B557" t="s">
        <v>217</v>
      </c>
      <c r="C557" t="s">
        <v>532</v>
      </c>
      <c r="D557" s="1">
        <v>42369</v>
      </c>
      <c r="E557" s="5">
        <v>8757428000</v>
      </c>
      <c r="F557" s="5">
        <v>2177757000</v>
      </c>
      <c r="G557" s="5">
        <v>6579671000</v>
      </c>
      <c r="H557" s="5">
        <v>3174320000</v>
      </c>
      <c r="I557" s="5">
        <v>0</v>
      </c>
      <c r="J557" s="5">
        <v>3313644000</v>
      </c>
      <c r="K557" s="5">
        <f t="shared" si="33"/>
        <v>6487964000</v>
      </c>
      <c r="L557" s="5">
        <f t="shared" si="34"/>
        <v>91707000</v>
      </c>
      <c r="M557" t="s">
        <v>682</v>
      </c>
      <c r="N557" t="s">
        <v>683</v>
      </c>
      <c r="O557" s="50">
        <f t="shared" si="32"/>
        <v>0.75132458982249128</v>
      </c>
      <c r="P557" s="50">
        <f t="shared" si="35"/>
        <v>1.0471910245793628E-2</v>
      </c>
    </row>
    <row r="558" spans="1:16">
      <c r="A558">
        <v>556</v>
      </c>
      <c r="B558" t="s">
        <v>218</v>
      </c>
      <c r="C558" t="s">
        <v>527</v>
      </c>
      <c r="D558" s="1">
        <v>41274</v>
      </c>
      <c r="E558" s="5">
        <v>1887376000</v>
      </c>
      <c r="F558" s="5">
        <v>944617000</v>
      </c>
      <c r="G558" s="5">
        <v>942759000</v>
      </c>
      <c r="H558" s="5">
        <v>531180000</v>
      </c>
      <c r="I558" s="5">
        <v>0</v>
      </c>
      <c r="J558" s="5">
        <v>0</v>
      </c>
      <c r="K558" s="5">
        <f t="shared" si="33"/>
        <v>531180000</v>
      </c>
      <c r="L558" s="5">
        <f t="shared" si="34"/>
        <v>411579000</v>
      </c>
      <c r="M558" t="s">
        <v>663</v>
      </c>
      <c r="N558" t="s">
        <v>696</v>
      </c>
      <c r="O558" s="50">
        <f t="shared" si="32"/>
        <v>0.49950778223311099</v>
      </c>
      <c r="P558" s="50">
        <f t="shared" si="35"/>
        <v>0.21806942548808506</v>
      </c>
    </row>
    <row r="559" spans="1:16">
      <c r="A559">
        <v>557</v>
      </c>
      <c r="B559" t="s">
        <v>218</v>
      </c>
      <c r="C559" t="s">
        <v>529</v>
      </c>
      <c r="D559" s="1">
        <v>41639</v>
      </c>
      <c r="E559" s="5">
        <v>2152766000</v>
      </c>
      <c r="F559" s="5">
        <v>1064403000</v>
      </c>
      <c r="G559" s="5">
        <v>1088363000</v>
      </c>
      <c r="H559" s="5">
        <v>621413000</v>
      </c>
      <c r="I559" s="5">
        <v>0</v>
      </c>
      <c r="J559" s="5">
        <v>0</v>
      </c>
      <c r="K559" s="5">
        <f t="shared" si="33"/>
        <v>621413000</v>
      </c>
      <c r="L559" s="5">
        <f t="shared" si="34"/>
        <v>466950000</v>
      </c>
      <c r="M559" t="s">
        <v>663</v>
      </c>
      <c r="N559" t="s">
        <v>696</v>
      </c>
      <c r="O559" s="50">
        <f t="shared" si="32"/>
        <v>0.505564933671379</v>
      </c>
      <c r="P559" s="50">
        <f t="shared" si="35"/>
        <v>0.2169069931427754</v>
      </c>
    </row>
    <row r="560" spans="1:16">
      <c r="A560">
        <v>558</v>
      </c>
      <c r="B560" t="s">
        <v>218</v>
      </c>
      <c r="C560" t="s">
        <v>531</v>
      </c>
      <c r="D560" s="1">
        <v>42004</v>
      </c>
      <c r="E560" s="5">
        <v>2443776000</v>
      </c>
      <c r="F560" s="5">
        <v>1197885000</v>
      </c>
      <c r="G560" s="5">
        <v>1245891000</v>
      </c>
      <c r="H560" s="5">
        <v>734119000</v>
      </c>
      <c r="I560" s="5">
        <v>0</v>
      </c>
      <c r="J560" s="5">
        <v>0</v>
      </c>
      <c r="K560" s="5">
        <f t="shared" si="33"/>
        <v>734119000</v>
      </c>
      <c r="L560" s="5">
        <f t="shared" si="34"/>
        <v>511772000</v>
      </c>
      <c r="M560" t="s">
        <v>663</v>
      </c>
      <c r="N560" t="s">
        <v>696</v>
      </c>
      <c r="O560" s="50">
        <f t="shared" si="32"/>
        <v>0.50982209498742925</v>
      </c>
      <c r="P560" s="50">
        <f t="shared" si="35"/>
        <v>0.20941853917871359</v>
      </c>
    </row>
    <row r="561" spans="1:16">
      <c r="A561">
        <v>559</v>
      </c>
      <c r="B561" t="s">
        <v>218</v>
      </c>
      <c r="C561" t="s">
        <v>532</v>
      </c>
      <c r="D561" s="1">
        <v>42369</v>
      </c>
      <c r="E561" s="5">
        <v>2725867000</v>
      </c>
      <c r="F561" s="5">
        <v>1291506000</v>
      </c>
      <c r="G561" s="5">
        <v>1434361000</v>
      </c>
      <c r="H561" s="5">
        <v>825296000</v>
      </c>
      <c r="I561" s="5">
        <v>0</v>
      </c>
      <c r="J561" s="5">
        <v>0</v>
      </c>
      <c r="K561" s="5">
        <f t="shared" si="33"/>
        <v>825296000</v>
      </c>
      <c r="L561" s="5">
        <f t="shared" si="34"/>
        <v>609065000</v>
      </c>
      <c r="M561" t="s">
        <v>663</v>
      </c>
      <c r="N561" t="s">
        <v>696</v>
      </c>
      <c r="O561" s="50">
        <f t="shared" si="32"/>
        <v>0.52620358953683355</v>
      </c>
      <c r="P561" s="50">
        <f t="shared" si="35"/>
        <v>0.22343900124254046</v>
      </c>
    </row>
    <row r="562" spans="1:16">
      <c r="A562">
        <v>560</v>
      </c>
      <c r="B562" t="s">
        <v>219</v>
      </c>
      <c r="C562" t="s">
        <v>527</v>
      </c>
      <c r="D562" s="1">
        <v>41274</v>
      </c>
      <c r="E562" s="5">
        <v>1747502000</v>
      </c>
      <c r="F562" s="5">
        <v>625507000</v>
      </c>
      <c r="G562" s="5">
        <v>1121995000</v>
      </c>
      <c r="H562" s="5">
        <v>47233000</v>
      </c>
      <c r="I562" s="5">
        <v>0</v>
      </c>
      <c r="J562" s="5">
        <v>560669000</v>
      </c>
      <c r="K562" s="5">
        <f t="shared" si="33"/>
        <v>607902000</v>
      </c>
      <c r="L562" s="5">
        <f t="shared" si="34"/>
        <v>514093000</v>
      </c>
      <c r="M562" t="s">
        <v>663</v>
      </c>
      <c r="N562" t="s">
        <v>696</v>
      </c>
      <c r="O562" s="50">
        <f t="shared" si="32"/>
        <v>0.64205648977798024</v>
      </c>
      <c r="P562" s="50">
        <f t="shared" si="35"/>
        <v>0.29418736001446638</v>
      </c>
    </row>
    <row r="563" spans="1:16">
      <c r="A563">
        <v>561</v>
      </c>
      <c r="B563" t="s">
        <v>219</v>
      </c>
      <c r="C563" t="s">
        <v>529</v>
      </c>
      <c r="D563" s="1">
        <v>41639</v>
      </c>
      <c r="E563" s="5">
        <v>2387702000</v>
      </c>
      <c r="F563" s="5">
        <v>834228000</v>
      </c>
      <c r="G563" s="5">
        <v>1553474000</v>
      </c>
      <c r="H563" s="5">
        <v>62179000</v>
      </c>
      <c r="I563" s="5">
        <v>0</v>
      </c>
      <c r="J563" s="5">
        <v>978973000</v>
      </c>
      <c r="K563" s="5">
        <f t="shared" si="33"/>
        <v>1041152000</v>
      </c>
      <c r="L563" s="5">
        <f t="shared" si="34"/>
        <v>512322000</v>
      </c>
      <c r="M563" t="s">
        <v>663</v>
      </c>
      <c r="N563" t="s">
        <v>696</v>
      </c>
      <c r="O563" s="50">
        <f t="shared" si="32"/>
        <v>0.65061469144809525</v>
      </c>
      <c r="P563" s="50">
        <f t="shared" si="35"/>
        <v>0.21456697695106006</v>
      </c>
    </row>
    <row r="564" spans="1:16">
      <c r="A564">
        <v>562</v>
      </c>
      <c r="B564" t="s">
        <v>219</v>
      </c>
      <c r="C564" t="s">
        <v>531</v>
      </c>
      <c r="D564" s="1">
        <v>42004</v>
      </c>
      <c r="E564" s="5">
        <v>2614748000</v>
      </c>
      <c r="F564" s="5">
        <v>883564000</v>
      </c>
      <c r="G564" s="5">
        <v>1731184000</v>
      </c>
      <c r="H564" s="5">
        <v>50948000</v>
      </c>
      <c r="I564" s="5">
        <v>0</v>
      </c>
      <c r="J564" s="5">
        <v>758861000</v>
      </c>
      <c r="K564" s="5">
        <f t="shared" si="33"/>
        <v>809809000</v>
      </c>
      <c r="L564" s="5">
        <f t="shared" si="34"/>
        <v>921375000</v>
      </c>
      <c r="M564" t="s">
        <v>663</v>
      </c>
      <c r="N564" t="s">
        <v>696</v>
      </c>
      <c r="O564" s="50">
        <f t="shared" si="32"/>
        <v>0.66208445326280008</v>
      </c>
      <c r="P564" s="50">
        <f t="shared" si="35"/>
        <v>0.35237621369248584</v>
      </c>
    </row>
    <row r="565" spans="1:16">
      <c r="A565">
        <v>563</v>
      </c>
      <c r="B565" t="s">
        <v>219</v>
      </c>
      <c r="C565" t="s">
        <v>532</v>
      </c>
      <c r="D565" s="1">
        <v>42369</v>
      </c>
      <c r="E565" s="5">
        <v>2744965000</v>
      </c>
      <c r="F565" s="5">
        <v>905168000</v>
      </c>
      <c r="G565" s="5">
        <v>1839797000</v>
      </c>
      <c r="H565" s="5">
        <v>65082000</v>
      </c>
      <c r="I565" s="5">
        <v>0</v>
      </c>
      <c r="J565" s="5">
        <v>765895000</v>
      </c>
      <c r="K565" s="5">
        <f t="shared" si="33"/>
        <v>830977000</v>
      </c>
      <c r="L565" s="5">
        <f t="shared" si="34"/>
        <v>1008820000</v>
      </c>
      <c r="M565" t="s">
        <v>663</v>
      </c>
      <c r="N565" t="s">
        <v>696</v>
      </c>
      <c r="O565" s="50">
        <f t="shared" si="32"/>
        <v>0.67024424719440867</v>
      </c>
      <c r="P565" s="50">
        <f t="shared" si="35"/>
        <v>0.36751652571162108</v>
      </c>
    </row>
    <row r="566" spans="1:16">
      <c r="A566">
        <v>564</v>
      </c>
      <c r="B566" t="s">
        <v>220</v>
      </c>
      <c r="C566" t="s">
        <v>527</v>
      </c>
      <c r="D566" s="1">
        <v>41639</v>
      </c>
      <c r="E566" s="5">
        <v>1859177000</v>
      </c>
      <c r="F566" s="5">
        <v>354561000</v>
      </c>
      <c r="G566" s="5">
        <v>1504616000</v>
      </c>
      <c r="H566" s="5">
        <v>200849000</v>
      </c>
      <c r="I566" s="5">
        <v>0</v>
      </c>
      <c r="J566" s="5">
        <v>653132000</v>
      </c>
      <c r="K566" s="5">
        <f t="shared" si="33"/>
        <v>853981000</v>
      </c>
      <c r="L566" s="5">
        <f t="shared" si="34"/>
        <v>650635000</v>
      </c>
      <c r="M566" t="s">
        <v>682</v>
      </c>
      <c r="N566" t="s">
        <v>683</v>
      </c>
      <c r="O566" s="50">
        <f t="shared" si="32"/>
        <v>0.8092914230328796</v>
      </c>
      <c r="P566" s="50">
        <f t="shared" si="35"/>
        <v>0.34995861071861367</v>
      </c>
    </row>
    <row r="567" spans="1:16">
      <c r="A567">
        <v>565</v>
      </c>
      <c r="B567" t="s">
        <v>220</v>
      </c>
      <c r="C567" t="s">
        <v>529</v>
      </c>
      <c r="D567" s="1">
        <v>42004</v>
      </c>
      <c r="E567" s="5">
        <v>2388768000</v>
      </c>
      <c r="F567" s="5">
        <v>443974000</v>
      </c>
      <c r="G567" s="5">
        <v>1944794000</v>
      </c>
      <c r="H567" s="5">
        <v>238134000</v>
      </c>
      <c r="I567" s="5">
        <v>0</v>
      </c>
      <c r="J567" s="5">
        <v>679298000</v>
      </c>
      <c r="K567" s="5">
        <f t="shared" si="33"/>
        <v>917432000</v>
      </c>
      <c r="L567" s="5">
        <f t="shared" si="34"/>
        <v>1027362000</v>
      </c>
      <c r="M567" t="s">
        <v>682</v>
      </c>
      <c r="N567" t="s">
        <v>683</v>
      </c>
      <c r="O567" s="50">
        <f t="shared" si="32"/>
        <v>0.81414101327546251</v>
      </c>
      <c r="P567" s="50">
        <f t="shared" si="35"/>
        <v>0.43008027569023027</v>
      </c>
    </row>
    <row r="568" spans="1:16">
      <c r="A568">
        <v>566</v>
      </c>
      <c r="B568" t="s">
        <v>220</v>
      </c>
      <c r="C568" t="s">
        <v>531</v>
      </c>
      <c r="D568" s="1">
        <v>42369</v>
      </c>
      <c r="E568" s="5">
        <v>1954000000</v>
      </c>
      <c r="F568" s="5">
        <v>523043000</v>
      </c>
      <c r="G568" s="5">
        <v>1430957000</v>
      </c>
      <c r="H568" s="5">
        <v>249925000</v>
      </c>
      <c r="I568" s="5">
        <v>0</v>
      </c>
      <c r="J568" s="5">
        <v>819216000</v>
      </c>
      <c r="K568" s="5">
        <f t="shared" si="33"/>
        <v>1069141000</v>
      </c>
      <c r="L568" s="5">
        <f t="shared" si="34"/>
        <v>361816000</v>
      </c>
      <c r="M568" t="s">
        <v>682</v>
      </c>
      <c r="N568" t="s">
        <v>683</v>
      </c>
      <c r="O568" s="50">
        <f t="shared" si="32"/>
        <v>0.73232190378710338</v>
      </c>
      <c r="P568" s="50">
        <f t="shared" si="35"/>
        <v>0.18516683725690891</v>
      </c>
    </row>
    <row r="569" spans="1:16">
      <c r="A569">
        <v>567</v>
      </c>
      <c r="B569" t="s">
        <v>220</v>
      </c>
      <c r="C569" t="s">
        <v>532</v>
      </c>
      <c r="D569" s="1">
        <v>42735</v>
      </c>
      <c r="E569" s="5">
        <v>1857339000</v>
      </c>
      <c r="F569" s="5">
        <v>613909000</v>
      </c>
      <c r="G569" s="5">
        <v>1243430000</v>
      </c>
      <c r="H569" s="5">
        <v>272747000</v>
      </c>
      <c r="I569" s="5">
        <v>0</v>
      </c>
      <c r="J569" s="5">
        <v>927920000</v>
      </c>
      <c r="K569" s="5">
        <f t="shared" si="33"/>
        <v>1200667000</v>
      </c>
      <c r="L569" s="5">
        <f t="shared" si="34"/>
        <v>42763000</v>
      </c>
      <c r="M569" t="s">
        <v>682</v>
      </c>
      <c r="N569" t="s">
        <v>683</v>
      </c>
      <c r="O569" s="50">
        <f t="shared" si="32"/>
        <v>0.66946852459351791</v>
      </c>
      <c r="P569" s="50">
        <f t="shared" si="35"/>
        <v>2.3023799101833321E-2</v>
      </c>
    </row>
    <row r="570" spans="1:16">
      <c r="A570">
        <v>568</v>
      </c>
      <c r="B570" t="s">
        <v>221</v>
      </c>
      <c r="C570" t="s">
        <v>527</v>
      </c>
      <c r="D570" s="1">
        <v>41274</v>
      </c>
      <c r="E570" s="5">
        <v>6273787000</v>
      </c>
      <c r="F570" s="5">
        <v>3667434000</v>
      </c>
      <c r="G570" s="5">
        <v>2606353000</v>
      </c>
      <c r="H570" s="5">
        <v>747356000</v>
      </c>
      <c r="I570" s="5">
        <v>0</v>
      </c>
      <c r="J570" s="5">
        <v>740791000</v>
      </c>
      <c r="K570" s="5">
        <f t="shared" si="33"/>
        <v>1488147000</v>
      </c>
      <c r="L570" s="5">
        <f t="shared" si="34"/>
        <v>1118206000</v>
      </c>
      <c r="M570" t="s">
        <v>594</v>
      </c>
      <c r="N570" t="s">
        <v>652</v>
      </c>
      <c r="O570" s="50">
        <f t="shared" si="32"/>
        <v>0.41543536623095434</v>
      </c>
      <c r="P570" s="50">
        <f t="shared" si="35"/>
        <v>0.17823461332047136</v>
      </c>
    </row>
    <row r="571" spans="1:16">
      <c r="A571">
        <v>569</v>
      </c>
      <c r="B571" t="s">
        <v>221</v>
      </c>
      <c r="C571" t="s">
        <v>529</v>
      </c>
      <c r="D571" s="1">
        <v>41639</v>
      </c>
      <c r="E571" s="5">
        <v>7301204000</v>
      </c>
      <c r="F571" s="5">
        <v>3997940000</v>
      </c>
      <c r="G571" s="5">
        <v>3303264000</v>
      </c>
      <c r="H571" s="5">
        <v>914149000</v>
      </c>
      <c r="I571" s="5">
        <v>0</v>
      </c>
      <c r="J571" s="5">
        <v>859680000</v>
      </c>
      <c r="K571" s="5">
        <f t="shared" si="33"/>
        <v>1773829000</v>
      </c>
      <c r="L571" s="5">
        <f t="shared" si="34"/>
        <v>1529435000</v>
      </c>
      <c r="M571" t="s">
        <v>594</v>
      </c>
      <c r="N571" t="s">
        <v>652</v>
      </c>
      <c r="O571" s="50">
        <f t="shared" si="32"/>
        <v>0.4524272982921721</v>
      </c>
      <c r="P571" s="50">
        <f t="shared" si="35"/>
        <v>0.20947709446277626</v>
      </c>
    </row>
    <row r="572" spans="1:16">
      <c r="A572">
        <v>570</v>
      </c>
      <c r="B572" t="s">
        <v>221</v>
      </c>
      <c r="C572" t="s">
        <v>531</v>
      </c>
      <c r="D572" s="1">
        <v>42004</v>
      </c>
      <c r="E572" s="5">
        <v>7741856000</v>
      </c>
      <c r="F572" s="5">
        <v>4449139000</v>
      </c>
      <c r="G572" s="5">
        <v>3292717000</v>
      </c>
      <c r="H572" s="5">
        <v>1034507000</v>
      </c>
      <c r="I572" s="5">
        <v>0</v>
      </c>
      <c r="J572" s="5">
        <v>625361000</v>
      </c>
      <c r="K572" s="5">
        <f t="shared" si="33"/>
        <v>1659868000</v>
      </c>
      <c r="L572" s="5">
        <f t="shared" si="34"/>
        <v>1632849000</v>
      </c>
      <c r="M572" t="s">
        <v>594</v>
      </c>
      <c r="N572" t="s">
        <v>652</v>
      </c>
      <c r="O572" s="50">
        <f t="shared" si="32"/>
        <v>0.42531364572009611</v>
      </c>
      <c r="P572" s="50">
        <f t="shared" si="35"/>
        <v>0.2109118278614327</v>
      </c>
    </row>
    <row r="573" spans="1:16">
      <c r="A573">
        <v>571</v>
      </c>
      <c r="B573" t="s">
        <v>221</v>
      </c>
      <c r="C573" t="s">
        <v>532</v>
      </c>
      <c r="D573" s="1">
        <v>42369</v>
      </c>
      <c r="E573" s="5">
        <v>7954827000</v>
      </c>
      <c r="F573" s="5">
        <v>4416194000</v>
      </c>
      <c r="G573" s="5">
        <v>3538633000</v>
      </c>
      <c r="H573" s="5">
        <v>1086274000</v>
      </c>
      <c r="I573" s="5">
        <v>0</v>
      </c>
      <c r="J573" s="5">
        <v>688195000</v>
      </c>
      <c r="K573" s="5">
        <f t="shared" si="33"/>
        <v>1774469000</v>
      </c>
      <c r="L573" s="5">
        <f t="shared" si="34"/>
        <v>1764164000</v>
      </c>
      <c r="M573" t="s">
        <v>594</v>
      </c>
      <c r="N573" t="s">
        <v>652</v>
      </c>
      <c r="O573" s="50">
        <f t="shared" si="32"/>
        <v>0.4448409751714274</v>
      </c>
      <c r="P573" s="50">
        <f t="shared" si="35"/>
        <v>0.22177276765415516</v>
      </c>
    </row>
    <row r="574" spans="1:16">
      <c r="A574">
        <v>572</v>
      </c>
      <c r="B574" t="s">
        <v>222</v>
      </c>
      <c r="C574" t="s">
        <v>527</v>
      </c>
      <c r="D574" s="1">
        <v>41274</v>
      </c>
      <c r="E574" s="5">
        <v>535153000</v>
      </c>
      <c r="F574" s="5">
        <v>172167000</v>
      </c>
      <c r="G574" s="5">
        <v>362986000</v>
      </c>
      <c r="H574" s="5">
        <v>24573000</v>
      </c>
      <c r="I574" s="5">
        <v>0</v>
      </c>
      <c r="J574" s="5">
        <v>169173000</v>
      </c>
      <c r="K574" s="5">
        <f t="shared" si="33"/>
        <v>193746000</v>
      </c>
      <c r="L574" s="5">
        <f t="shared" si="34"/>
        <v>169240000</v>
      </c>
      <c r="M574" t="s">
        <v>663</v>
      </c>
      <c r="N574" t="s">
        <v>727</v>
      </c>
      <c r="O574" s="50">
        <f t="shared" si="32"/>
        <v>0.6782845279761115</v>
      </c>
      <c r="P574" s="50">
        <f t="shared" si="35"/>
        <v>0.31624600815094001</v>
      </c>
    </row>
    <row r="575" spans="1:16">
      <c r="A575">
        <v>573</v>
      </c>
      <c r="B575" t="s">
        <v>222</v>
      </c>
      <c r="C575" t="s">
        <v>529</v>
      </c>
      <c r="D575" s="1">
        <v>41639</v>
      </c>
      <c r="E575" s="5">
        <v>610590000</v>
      </c>
      <c r="F575" s="5">
        <v>197336000</v>
      </c>
      <c r="G575" s="5">
        <v>413254000</v>
      </c>
      <c r="H575" s="5">
        <v>26684000</v>
      </c>
      <c r="I575" s="5">
        <v>0</v>
      </c>
      <c r="J575" s="5">
        <v>192420000</v>
      </c>
      <c r="K575" s="5">
        <f t="shared" si="33"/>
        <v>219104000</v>
      </c>
      <c r="L575" s="5">
        <f t="shared" si="34"/>
        <v>194150000</v>
      </c>
      <c r="M575" t="s">
        <v>663</v>
      </c>
      <c r="N575" t="s">
        <v>727</v>
      </c>
      <c r="O575" s="50">
        <f t="shared" si="32"/>
        <v>0.67681095334021191</v>
      </c>
      <c r="P575" s="50">
        <f t="shared" si="35"/>
        <v>0.31797114266529097</v>
      </c>
    </row>
    <row r="576" spans="1:16">
      <c r="A576">
        <v>574</v>
      </c>
      <c r="B576" t="s">
        <v>222</v>
      </c>
      <c r="C576" t="s">
        <v>531</v>
      </c>
      <c r="D576" s="1">
        <v>42004</v>
      </c>
      <c r="E576" s="5">
        <v>970938000</v>
      </c>
      <c r="F576" s="5">
        <v>312546000</v>
      </c>
      <c r="G576" s="5">
        <v>658392000</v>
      </c>
      <c r="H576" s="5">
        <v>40878000</v>
      </c>
      <c r="I576" s="5">
        <v>0</v>
      </c>
      <c r="J576" s="5">
        <v>360592000</v>
      </c>
      <c r="K576" s="5">
        <f t="shared" si="33"/>
        <v>401470000</v>
      </c>
      <c r="L576" s="5">
        <f t="shared" si="34"/>
        <v>256922000</v>
      </c>
      <c r="M576" t="s">
        <v>663</v>
      </c>
      <c r="N576" t="s">
        <v>727</v>
      </c>
      <c r="O576" s="50">
        <f t="shared" si="32"/>
        <v>0.67809891053805704</v>
      </c>
      <c r="P576" s="50">
        <f t="shared" si="35"/>
        <v>0.2646121585518334</v>
      </c>
    </row>
    <row r="577" spans="1:16">
      <c r="A577">
        <v>575</v>
      </c>
      <c r="B577" t="s">
        <v>222</v>
      </c>
      <c r="C577" t="s">
        <v>532</v>
      </c>
      <c r="D577" s="1">
        <v>42369</v>
      </c>
      <c r="E577" s="5">
        <v>1194407000</v>
      </c>
      <c r="F577" s="5">
        <v>363508000</v>
      </c>
      <c r="G577" s="5">
        <v>830899000</v>
      </c>
      <c r="H577" s="5">
        <v>40090000</v>
      </c>
      <c r="I577" s="5">
        <v>0</v>
      </c>
      <c r="J577" s="5">
        <v>453423000</v>
      </c>
      <c r="K577" s="5">
        <f t="shared" si="33"/>
        <v>493513000</v>
      </c>
      <c r="L577" s="5">
        <f t="shared" si="34"/>
        <v>337386000</v>
      </c>
      <c r="M577" t="s">
        <v>663</v>
      </c>
      <c r="N577" t="s">
        <v>727</v>
      </c>
      <c r="O577" s="50">
        <f t="shared" si="32"/>
        <v>0.69565818016806669</v>
      </c>
      <c r="P577" s="50">
        <f t="shared" si="35"/>
        <v>0.28247155282914449</v>
      </c>
    </row>
    <row r="578" spans="1:16">
      <c r="A578">
        <v>576</v>
      </c>
      <c r="B578" t="s">
        <v>223</v>
      </c>
      <c r="C578" t="s">
        <v>527</v>
      </c>
      <c r="D578" s="1">
        <v>41274</v>
      </c>
      <c r="E578" s="5">
        <v>1365000000</v>
      </c>
      <c r="F578" s="5">
        <v>0</v>
      </c>
      <c r="G578" s="5">
        <v>1365000000</v>
      </c>
      <c r="H578" s="5">
        <v>921000000</v>
      </c>
      <c r="I578" s="5">
        <v>0</v>
      </c>
      <c r="J578" s="5">
        <v>471000000</v>
      </c>
      <c r="K578" s="5">
        <f t="shared" si="33"/>
        <v>1392000000</v>
      </c>
      <c r="L578" s="5">
        <f t="shared" si="34"/>
        <v>-27000000</v>
      </c>
      <c r="M578" t="s">
        <v>602</v>
      </c>
      <c r="N578" t="s">
        <v>818</v>
      </c>
      <c r="O578" s="50">
        <f t="shared" ref="O578:O641" si="36">1-(F578/E578)</f>
        <v>1</v>
      </c>
      <c r="P578" s="50">
        <f t="shared" si="35"/>
        <v>-1.9780219780219779E-2</v>
      </c>
    </row>
    <row r="579" spans="1:16">
      <c r="A579">
        <v>577</v>
      </c>
      <c r="B579" t="s">
        <v>223</v>
      </c>
      <c r="C579" t="s">
        <v>529</v>
      </c>
      <c r="D579" s="1">
        <v>41639</v>
      </c>
      <c r="E579" s="5">
        <v>1466000000</v>
      </c>
      <c r="F579" s="5">
        <v>0</v>
      </c>
      <c r="G579" s="5">
        <v>1466000000</v>
      </c>
      <c r="H579" s="5">
        <v>888000000</v>
      </c>
      <c r="I579" s="5">
        <v>0</v>
      </c>
      <c r="J579" s="5">
        <v>256000000</v>
      </c>
      <c r="K579" s="5">
        <f t="shared" ref="K579:K642" si="37">SUM(H579:J579)</f>
        <v>1144000000</v>
      </c>
      <c r="L579" s="5">
        <f t="shared" ref="L579:L642" si="38">G579-SUM(H579:J579)</f>
        <v>322000000</v>
      </c>
      <c r="M579" t="s">
        <v>602</v>
      </c>
      <c r="N579" t="s">
        <v>818</v>
      </c>
      <c r="O579" s="50">
        <f t="shared" si="36"/>
        <v>1</v>
      </c>
      <c r="P579" s="50">
        <f t="shared" ref="P579:P642" si="39">$L579/$E579</f>
        <v>0.21964529331514324</v>
      </c>
    </row>
    <row r="580" spans="1:16">
      <c r="A580">
        <v>578</v>
      </c>
      <c r="B580" t="s">
        <v>223</v>
      </c>
      <c r="C580" t="s">
        <v>531</v>
      </c>
      <c r="D580" s="1">
        <v>42004</v>
      </c>
      <c r="E580" s="5">
        <v>1665000000</v>
      </c>
      <c r="F580" s="5">
        <v>0</v>
      </c>
      <c r="G580" s="5">
        <v>1665000000</v>
      </c>
      <c r="H580" s="5">
        <v>958000000</v>
      </c>
      <c r="I580" s="5">
        <v>0</v>
      </c>
      <c r="J580" s="5">
        <v>136000000</v>
      </c>
      <c r="K580" s="5">
        <f t="shared" si="37"/>
        <v>1094000000</v>
      </c>
      <c r="L580" s="5">
        <f t="shared" si="38"/>
        <v>571000000</v>
      </c>
      <c r="M580" t="s">
        <v>602</v>
      </c>
      <c r="N580" t="s">
        <v>818</v>
      </c>
      <c r="O580" s="50">
        <f t="shared" si="36"/>
        <v>1</v>
      </c>
      <c r="P580" s="50">
        <f t="shared" si="39"/>
        <v>0.34294294294294292</v>
      </c>
    </row>
    <row r="581" spans="1:16">
      <c r="A581">
        <v>579</v>
      </c>
      <c r="B581" t="s">
        <v>223</v>
      </c>
      <c r="C581" t="s">
        <v>532</v>
      </c>
      <c r="D581" s="1">
        <v>42369</v>
      </c>
      <c r="E581" s="5">
        <v>1403000000</v>
      </c>
      <c r="F581" s="5">
        <v>0</v>
      </c>
      <c r="G581" s="5">
        <v>1403000000</v>
      </c>
      <c r="H581" s="5">
        <v>1048000000</v>
      </c>
      <c r="I581" s="5">
        <v>0</v>
      </c>
      <c r="J581" s="5">
        <v>61000000</v>
      </c>
      <c r="K581" s="5">
        <f t="shared" si="37"/>
        <v>1109000000</v>
      </c>
      <c r="L581" s="5">
        <f t="shared" si="38"/>
        <v>294000000</v>
      </c>
      <c r="M581" t="s">
        <v>602</v>
      </c>
      <c r="N581" t="s">
        <v>818</v>
      </c>
      <c r="O581" s="50">
        <f t="shared" si="36"/>
        <v>1</v>
      </c>
      <c r="P581" s="50">
        <f t="shared" si="39"/>
        <v>0.20955096222380612</v>
      </c>
    </row>
    <row r="582" spans="1:16">
      <c r="A582">
        <v>580</v>
      </c>
      <c r="B582" t="s">
        <v>224</v>
      </c>
      <c r="C582" t="s">
        <v>527</v>
      </c>
      <c r="D582" s="1">
        <v>41274</v>
      </c>
      <c r="E582" s="5">
        <v>16311000000</v>
      </c>
      <c r="F582" s="5">
        <v>11448000000</v>
      </c>
      <c r="G582" s="5">
        <v>4863000000</v>
      </c>
      <c r="H582" s="5">
        <v>2894000000</v>
      </c>
      <c r="I582" s="5">
        <v>439000000</v>
      </c>
      <c r="J582" s="5">
        <v>0</v>
      </c>
      <c r="K582" s="5">
        <f t="shared" si="37"/>
        <v>3333000000</v>
      </c>
      <c r="L582" s="5">
        <f t="shared" si="38"/>
        <v>1530000000</v>
      </c>
      <c r="M582" t="s">
        <v>565</v>
      </c>
      <c r="N582" t="s">
        <v>566</v>
      </c>
      <c r="O582" s="50">
        <f t="shared" si="36"/>
        <v>0.2981423579179695</v>
      </c>
      <c r="P582" s="50">
        <f t="shared" si="39"/>
        <v>9.3801728894610997E-2</v>
      </c>
    </row>
    <row r="583" spans="1:16">
      <c r="A583">
        <v>581</v>
      </c>
      <c r="B583" t="s">
        <v>224</v>
      </c>
      <c r="C583" t="s">
        <v>529</v>
      </c>
      <c r="D583" s="1">
        <v>41639</v>
      </c>
      <c r="E583" s="5">
        <v>22046000000</v>
      </c>
      <c r="F583" s="5">
        <v>15369000000</v>
      </c>
      <c r="G583" s="5">
        <v>6677000000</v>
      </c>
      <c r="H583" s="5">
        <v>3886000000</v>
      </c>
      <c r="I583" s="5">
        <v>644000000</v>
      </c>
      <c r="J583" s="5">
        <v>0</v>
      </c>
      <c r="K583" s="5">
        <f t="shared" si="37"/>
        <v>4530000000</v>
      </c>
      <c r="L583" s="5">
        <f t="shared" si="38"/>
        <v>2147000000</v>
      </c>
      <c r="M583" t="s">
        <v>565</v>
      </c>
      <c r="N583" t="s">
        <v>566</v>
      </c>
      <c r="O583" s="50">
        <f t="shared" si="36"/>
        <v>0.3028667331942303</v>
      </c>
      <c r="P583" s="50">
        <f t="shared" si="39"/>
        <v>9.7387281139435719E-2</v>
      </c>
    </row>
    <row r="584" spans="1:16">
      <c r="A584">
        <v>582</v>
      </c>
      <c r="B584" t="s">
        <v>224</v>
      </c>
      <c r="C584" t="s">
        <v>531</v>
      </c>
      <c r="D584" s="1">
        <v>42004</v>
      </c>
      <c r="E584" s="5">
        <v>22552000000</v>
      </c>
      <c r="F584" s="5">
        <v>15646000000</v>
      </c>
      <c r="G584" s="5">
        <v>6906000000</v>
      </c>
      <c r="H584" s="5">
        <v>3810000000</v>
      </c>
      <c r="I584" s="5">
        <v>647000000</v>
      </c>
      <c r="J584" s="5">
        <v>0</v>
      </c>
      <c r="K584" s="5">
        <f t="shared" si="37"/>
        <v>4457000000</v>
      </c>
      <c r="L584" s="5">
        <f t="shared" si="38"/>
        <v>2449000000</v>
      </c>
      <c r="M584" t="s">
        <v>565</v>
      </c>
      <c r="N584" t="s">
        <v>566</v>
      </c>
      <c r="O584" s="50">
        <f t="shared" si="36"/>
        <v>0.30622561191912023</v>
      </c>
      <c r="P584" s="50">
        <f t="shared" si="39"/>
        <v>0.10859347286271727</v>
      </c>
    </row>
    <row r="585" spans="1:16">
      <c r="A585">
        <v>583</v>
      </c>
      <c r="B585" t="s">
        <v>224</v>
      </c>
      <c r="C585" t="s">
        <v>532</v>
      </c>
      <c r="D585" s="1">
        <v>42369</v>
      </c>
      <c r="E585" s="5">
        <v>20855000000</v>
      </c>
      <c r="F585" s="5">
        <v>14292000000</v>
      </c>
      <c r="G585" s="5">
        <v>6563000000</v>
      </c>
      <c r="H585" s="5">
        <v>3596000000</v>
      </c>
      <c r="I585" s="5">
        <v>625000000</v>
      </c>
      <c r="J585" s="5">
        <v>0</v>
      </c>
      <c r="K585" s="5">
        <f t="shared" si="37"/>
        <v>4221000000</v>
      </c>
      <c r="L585" s="5">
        <f t="shared" si="38"/>
        <v>2342000000</v>
      </c>
      <c r="M585" t="s">
        <v>565</v>
      </c>
      <c r="N585" t="s">
        <v>566</v>
      </c>
      <c r="O585" s="50">
        <f t="shared" si="36"/>
        <v>0.31469671541596744</v>
      </c>
      <c r="P585" s="50">
        <f t="shared" si="39"/>
        <v>0.11229920882282426</v>
      </c>
    </row>
    <row r="586" spans="1:16">
      <c r="A586">
        <v>584</v>
      </c>
      <c r="B586" t="s">
        <v>225</v>
      </c>
      <c r="C586" t="s">
        <v>527</v>
      </c>
      <c r="D586" s="1">
        <v>41274</v>
      </c>
      <c r="E586" s="5">
        <v>10302079000</v>
      </c>
      <c r="F586" s="5">
        <v>6583627000</v>
      </c>
      <c r="G586" s="5">
        <v>3718452000</v>
      </c>
      <c r="H586" s="5">
        <v>917162000</v>
      </c>
      <c r="I586" s="5">
        <v>0</v>
      </c>
      <c r="J586" s="5">
        <v>1144585000</v>
      </c>
      <c r="K586" s="5">
        <f t="shared" si="37"/>
        <v>2061747000</v>
      </c>
      <c r="L586" s="5">
        <f t="shared" si="38"/>
        <v>1656705000</v>
      </c>
      <c r="M586" t="s">
        <v>594</v>
      </c>
      <c r="N586" t="s">
        <v>635</v>
      </c>
      <c r="O586" s="50">
        <f t="shared" si="36"/>
        <v>0.36094190308577523</v>
      </c>
      <c r="P586" s="50">
        <f t="shared" si="39"/>
        <v>0.16081268644901675</v>
      </c>
    </row>
    <row r="587" spans="1:16">
      <c r="A587">
        <v>585</v>
      </c>
      <c r="B587" t="s">
        <v>225</v>
      </c>
      <c r="C587" t="s">
        <v>529</v>
      </c>
      <c r="D587" s="1">
        <v>41639</v>
      </c>
      <c r="E587" s="5">
        <v>11390947000</v>
      </c>
      <c r="F587" s="5">
        <v>7588885000</v>
      </c>
      <c r="G587" s="5">
        <v>3802062000</v>
      </c>
      <c r="H587" s="5">
        <v>888051000</v>
      </c>
      <c r="I587" s="5">
        <v>0</v>
      </c>
      <c r="J587" s="5">
        <v>1261044000</v>
      </c>
      <c r="K587" s="5">
        <f t="shared" si="37"/>
        <v>2149095000</v>
      </c>
      <c r="L587" s="5">
        <f t="shared" si="38"/>
        <v>1652967000</v>
      </c>
      <c r="M587" t="s">
        <v>594</v>
      </c>
      <c r="N587" t="s">
        <v>635</v>
      </c>
      <c r="O587" s="50">
        <f t="shared" si="36"/>
        <v>0.33377927225892634</v>
      </c>
      <c r="P587" s="50">
        <f t="shared" si="39"/>
        <v>0.14511234228374514</v>
      </c>
    </row>
    <row r="588" spans="1:16">
      <c r="A588">
        <v>586</v>
      </c>
      <c r="B588" t="s">
        <v>225</v>
      </c>
      <c r="C588" t="s">
        <v>531</v>
      </c>
      <c r="D588" s="1">
        <v>42004</v>
      </c>
      <c r="E588" s="5">
        <v>12494921000</v>
      </c>
      <c r="F588" s="5">
        <v>8126187000</v>
      </c>
      <c r="G588" s="5">
        <v>4368734000</v>
      </c>
      <c r="H588" s="5">
        <v>863455000</v>
      </c>
      <c r="I588" s="5">
        <v>0</v>
      </c>
      <c r="J588" s="5">
        <v>1318638000</v>
      </c>
      <c r="K588" s="5">
        <f t="shared" si="37"/>
        <v>2182093000</v>
      </c>
      <c r="L588" s="5">
        <f t="shared" si="38"/>
        <v>2186641000</v>
      </c>
      <c r="M588" t="s">
        <v>594</v>
      </c>
      <c r="N588" t="s">
        <v>635</v>
      </c>
      <c r="O588" s="50">
        <f t="shared" si="36"/>
        <v>0.34964078604418547</v>
      </c>
      <c r="P588" s="50">
        <f t="shared" si="39"/>
        <v>0.17500238696987361</v>
      </c>
    </row>
    <row r="589" spans="1:16">
      <c r="A589">
        <v>587</v>
      </c>
      <c r="B589" t="s">
        <v>225</v>
      </c>
      <c r="C589" t="s">
        <v>532</v>
      </c>
      <c r="D589" s="1">
        <v>42369</v>
      </c>
      <c r="E589" s="5">
        <v>11513251000</v>
      </c>
      <c r="F589" s="5">
        <v>7449273000</v>
      </c>
      <c r="G589" s="5">
        <v>4063978000</v>
      </c>
      <c r="H589" s="5">
        <v>1074998000</v>
      </c>
      <c r="I589" s="5">
        <v>0</v>
      </c>
      <c r="J589" s="5">
        <v>1337276000</v>
      </c>
      <c r="K589" s="5">
        <f t="shared" si="37"/>
        <v>2412274000</v>
      </c>
      <c r="L589" s="5">
        <f t="shared" si="38"/>
        <v>1651704000</v>
      </c>
      <c r="M589" t="s">
        <v>594</v>
      </c>
      <c r="N589" t="s">
        <v>635</v>
      </c>
      <c r="O589" s="50">
        <f t="shared" si="36"/>
        <v>0.35298266319391458</v>
      </c>
      <c r="P589" s="50">
        <f t="shared" si="39"/>
        <v>0.14346113013604933</v>
      </c>
    </row>
    <row r="590" spans="1:16">
      <c r="A590">
        <v>588</v>
      </c>
      <c r="B590" t="s">
        <v>226</v>
      </c>
      <c r="C590" t="s">
        <v>527</v>
      </c>
      <c r="D590" s="1">
        <v>41274</v>
      </c>
      <c r="E590" s="5">
        <v>1899600000</v>
      </c>
      <c r="F590" s="5">
        <v>491000000</v>
      </c>
      <c r="G590" s="5">
        <v>1408600000</v>
      </c>
      <c r="H590" s="5">
        <v>697400000</v>
      </c>
      <c r="I590" s="5">
        <v>291300000</v>
      </c>
      <c r="J590" s="5">
        <v>0</v>
      </c>
      <c r="K590" s="5">
        <f t="shared" si="37"/>
        <v>988700000</v>
      </c>
      <c r="L590" s="5">
        <f t="shared" si="38"/>
        <v>419900000</v>
      </c>
      <c r="M590" t="s">
        <v>569</v>
      </c>
      <c r="N590" t="s">
        <v>570</v>
      </c>
      <c r="O590" s="50">
        <f t="shared" si="36"/>
        <v>0.74152453148031161</v>
      </c>
      <c r="P590" s="50">
        <f t="shared" si="39"/>
        <v>0.22104653611286587</v>
      </c>
    </row>
    <row r="591" spans="1:16">
      <c r="A591">
        <v>589</v>
      </c>
      <c r="B591" t="s">
        <v>226</v>
      </c>
      <c r="C591" t="s">
        <v>529</v>
      </c>
      <c r="D591" s="1">
        <v>41639</v>
      </c>
      <c r="E591" s="5">
        <v>2045500000</v>
      </c>
      <c r="F591" s="5">
        <v>516600000</v>
      </c>
      <c r="G591" s="5">
        <v>1528900000</v>
      </c>
      <c r="H591" s="5">
        <v>749700000</v>
      </c>
      <c r="I591" s="5">
        <v>323000000</v>
      </c>
      <c r="J591" s="5">
        <v>0</v>
      </c>
      <c r="K591" s="5">
        <f t="shared" si="37"/>
        <v>1072700000</v>
      </c>
      <c r="L591" s="5">
        <f t="shared" si="38"/>
        <v>456200000</v>
      </c>
      <c r="M591" t="s">
        <v>569</v>
      </c>
      <c r="N591" t="s">
        <v>570</v>
      </c>
      <c r="O591" s="50">
        <f t="shared" si="36"/>
        <v>0.74744561231972617</v>
      </c>
      <c r="P591" s="50">
        <f t="shared" si="39"/>
        <v>0.2230261549743339</v>
      </c>
    </row>
    <row r="592" spans="1:16">
      <c r="A592">
        <v>590</v>
      </c>
      <c r="B592" t="s">
        <v>226</v>
      </c>
      <c r="C592" t="s">
        <v>531</v>
      </c>
      <c r="D592" s="1">
        <v>42004</v>
      </c>
      <c r="E592" s="5">
        <v>2322900000</v>
      </c>
      <c r="F592" s="5">
        <v>625600000</v>
      </c>
      <c r="G592" s="5">
        <v>1697300000</v>
      </c>
      <c r="H592" s="5">
        <v>928700000</v>
      </c>
      <c r="I592" s="5">
        <v>346500000</v>
      </c>
      <c r="J592" s="5">
        <v>0</v>
      </c>
      <c r="K592" s="5">
        <f t="shared" si="37"/>
        <v>1275200000</v>
      </c>
      <c r="L592" s="5">
        <f t="shared" si="38"/>
        <v>422100000</v>
      </c>
      <c r="M592" t="s">
        <v>569</v>
      </c>
      <c r="N592" t="s">
        <v>570</v>
      </c>
      <c r="O592" s="50">
        <f t="shared" si="36"/>
        <v>0.73068147574152997</v>
      </c>
      <c r="P592" s="50">
        <f t="shared" si="39"/>
        <v>0.18171251452925222</v>
      </c>
    </row>
    <row r="593" spans="1:16">
      <c r="A593">
        <v>591</v>
      </c>
      <c r="B593" t="s">
        <v>226</v>
      </c>
      <c r="C593" t="s">
        <v>532</v>
      </c>
      <c r="D593" s="1">
        <v>42369</v>
      </c>
      <c r="E593" s="5">
        <v>2493700000</v>
      </c>
      <c r="F593" s="5">
        <v>617200000</v>
      </c>
      <c r="G593" s="5">
        <v>1876500000</v>
      </c>
      <c r="H593" s="5">
        <v>850700000</v>
      </c>
      <c r="I593" s="5">
        <v>383100000</v>
      </c>
      <c r="J593" s="5">
        <v>0</v>
      </c>
      <c r="K593" s="5">
        <f t="shared" si="37"/>
        <v>1233800000</v>
      </c>
      <c r="L593" s="5">
        <f t="shared" si="38"/>
        <v>642700000</v>
      </c>
      <c r="M593" t="s">
        <v>569</v>
      </c>
      <c r="N593" t="s">
        <v>570</v>
      </c>
      <c r="O593" s="50">
        <f t="shared" si="36"/>
        <v>0.75249629065244417</v>
      </c>
      <c r="P593" s="50">
        <f t="shared" si="39"/>
        <v>0.25772947828527892</v>
      </c>
    </row>
    <row r="594" spans="1:16">
      <c r="A594">
        <v>592</v>
      </c>
      <c r="B594" t="s">
        <v>227</v>
      </c>
      <c r="C594" t="s">
        <v>527</v>
      </c>
      <c r="D594" s="1">
        <v>41639</v>
      </c>
      <c r="E594" s="5">
        <v>24888000000</v>
      </c>
      <c r="F594" s="5">
        <v>17994000000</v>
      </c>
      <c r="G594" s="5">
        <v>6894000000</v>
      </c>
      <c r="H594" s="5">
        <v>1095000000</v>
      </c>
      <c r="I594" s="5">
        <v>0</v>
      </c>
      <c r="J594" s="5">
        <v>2153000000</v>
      </c>
      <c r="K594" s="5">
        <f t="shared" si="37"/>
        <v>3248000000</v>
      </c>
      <c r="L594" s="5">
        <f t="shared" si="38"/>
        <v>3646000000</v>
      </c>
      <c r="M594" t="s">
        <v>594</v>
      </c>
      <c r="N594" t="s">
        <v>652</v>
      </c>
      <c r="O594" s="50">
        <f t="shared" si="36"/>
        <v>0.27700096432015431</v>
      </c>
      <c r="P594" s="50">
        <f t="shared" si="39"/>
        <v>0.14649630343940856</v>
      </c>
    </row>
    <row r="595" spans="1:16">
      <c r="A595">
        <v>593</v>
      </c>
      <c r="B595" t="s">
        <v>227</v>
      </c>
      <c r="C595" t="s">
        <v>529</v>
      </c>
      <c r="D595" s="1">
        <v>42004</v>
      </c>
      <c r="E595" s="5">
        <v>27429000000</v>
      </c>
      <c r="F595" s="5">
        <v>21571000000</v>
      </c>
      <c r="G595" s="5">
        <v>5858000000</v>
      </c>
      <c r="H595" s="5">
        <v>1154000000</v>
      </c>
      <c r="I595" s="5">
        <v>0</v>
      </c>
      <c r="J595" s="5">
        <v>2314000000</v>
      </c>
      <c r="K595" s="5">
        <f t="shared" si="37"/>
        <v>3468000000</v>
      </c>
      <c r="L595" s="5">
        <f t="shared" si="38"/>
        <v>2390000000</v>
      </c>
      <c r="M595" t="s">
        <v>594</v>
      </c>
      <c r="N595" t="s">
        <v>652</v>
      </c>
      <c r="O595" s="50">
        <f t="shared" si="36"/>
        <v>0.21356957964198475</v>
      </c>
      <c r="P595" s="50">
        <f t="shared" si="39"/>
        <v>8.7134055197054208E-2</v>
      </c>
    </row>
    <row r="596" spans="1:16">
      <c r="A596">
        <v>594</v>
      </c>
      <c r="B596" t="s">
        <v>227</v>
      </c>
      <c r="C596" t="s">
        <v>531</v>
      </c>
      <c r="D596" s="1">
        <v>42369</v>
      </c>
      <c r="E596" s="5">
        <v>29447000000</v>
      </c>
      <c r="F596" s="5">
        <v>21406000000</v>
      </c>
      <c r="G596" s="5">
        <v>8041000000</v>
      </c>
      <c r="H596" s="5">
        <v>1200000000</v>
      </c>
      <c r="I596" s="5">
        <v>0</v>
      </c>
      <c r="J596" s="5">
        <v>2450000000</v>
      </c>
      <c r="K596" s="5">
        <f t="shared" si="37"/>
        <v>3650000000</v>
      </c>
      <c r="L596" s="5">
        <f t="shared" si="38"/>
        <v>4391000000</v>
      </c>
      <c r="M596" t="s">
        <v>594</v>
      </c>
      <c r="N596" t="s">
        <v>652</v>
      </c>
      <c r="O596" s="50">
        <f t="shared" si="36"/>
        <v>0.27306686589465823</v>
      </c>
      <c r="P596" s="50">
        <f t="shared" si="39"/>
        <v>0.14911535979896084</v>
      </c>
    </row>
    <row r="597" spans="1:16">
      <c r="A597">
        <v>595</v>
      </c>
      <c r="B597" t="s">
        <v>227</v>
      </c>
      <c r="C597" t="s">
        <v>532</v>
      </c>
      <c r="D597" s="1">
        <v>42735</v>
      </c>
      <c r="E597" s="5">
        <v>31360000000</v>
      </c>
      <c r="F597" s="5">
        <v>22688000000</v>
      </c>
      <c r="G597" s="5">
        <v>8672000000</v>
      </c>
      <c r="H597" s="5">
        <v>1576000000</v>
      </c>
      <c r="I597" s="5">
        <v>0</v>
      </c>
      <c r="J597" s="5">
        <v>3936000000</v>
      </c>
      <c r="K597" s="5">
        <f t="shared" si="37"/>
        <v>5512000000</v>
      </c>
      <c r="L597" s="5">
        <f t="shared" si="38"/>
        <v>3160000000</v>
      </c>
      <c r="M597" t="s">
        <v>594</v>
      </c>
      <c r="N597" t="s">
        <v>652</v>
      </c>
      <c r="O597" s="50">
        <f t="shared" si="36"/>
        <v>0.27653061224489794</v>
      </c>
      <c r="P597" s="50">
        <f t="shared" si="39"/>
        <v>0.10076530612244898</v>
      </c>
    </row>
    <row r="598" spans="1:16">
      <c r="A598">
        <v>596</v>
      </c>
      <c r="B598" t="s">
        <v>228</v>
      </c>
      <c r="C598" t="s">
        <v>527</v>
      </c>
      <c r="D598" s="1">
        <v>41274</v>
      </c>
      <c r="E598" s="5">
        <v>5992215000</v>
      </c>
      <c r="F598" s="5">
        <v>4156845000</v>
      </c>
      <c r="G598" s="5">
        <v>1835370000</v>
      </c>
      <c r="H598" s="5">
        <v>1264632000</v>
      </c>
      <c r="I598" s="5">
        <v>0</v>
      </c>
      <c r="J598" s="5">
        <v>39940000</v>
      </c>
      <c r="K598" s="5">
        <f t="shared" si="37"/>
        <v>1304572000</v>
      </c>
      <c r="L598" s="5">
        <f t="shared" si="38"/>
        <v>530798000</v>
      </c>
      <c r="M598" t="s">
        <v>565</v>
      </c>
      <c r="N598" t="s">
        <v>778</v>
      </c>
      <c r="O598" s="50">
        <f t="shared" si="36"/>
        <v>0.30629241440769395</v>
      </c>
      <c r="P598" s="50">
        <f t="shared" si="39"/>
        <v>8.8581267527950855E-2</v>
      </c>
    </row>
    <row r="599" spans="1:16">
      <c r="A599">
        <v>597</v>
      </c>
      <c r="B599" t="s">
        <v>228</v>
      </c>
      <c r="C599" t="s">
        <v>529</v>
      </c>
      <c r="D599" s="1">
        <v>41639</v>
      </c>
      <c r="E599" s="5">
        <v>6080257000</v>
      </c>
      <c r="F599" s="5">
        <v>4197404000</v>
      </c>
      <c r="G599" s="5">
        <v>1882853000</v>
      </c>
      <c r="H599" s="5">
        <v>1282709000</v>
      </c>
      <c r="I599" s="5">
        <v>0</v>
      </c>
      <c r="J599" s="5">
        <v>48071000</v>
      </c>
      <c r="K599" s="5">
        <f t="shared" si="37"/>
        <v>1330780000</v>
      </c>
      <c r="L599" s="5">
        <f t="shared" si="38"/>
        <v>552073000</v>
      </c>
      <c r="M599" t="s">
        <v>565</v>
      </c>
      <c r="N599" t="s">
        <v>778</v>
      </c>
      <c r="O599" s="50">
        <f t="shared" si="36"/>
        <v>0.309666680207761</v>
      </c>
      <c r="P599" s="50">
        <f t="shared" si="39"/>
        <v>9.0797642270713227E-2</v>
      </c>
    </row>
    <row r="600" spans="1:16">
      <c r="A600">
        <v>598</v>
      </c>
      <c r="B600" t="s">
        <v>228</v>
      </c>
      <c r="C600" t="s">
        <v>531</v>
      </c>
      <c r="D600" s="1">
        <v>42004</v>
      </c>
      <c r="E600" s="5">
        <v>6564721000</v>
      </c>
      <c r="F600" s="5">
        <v>4583294000</v>
      </c>
      <c r="G600" s="5">
        <v>1981427000</v>
      </c>
      <c r="H600" s="5">
        <v>1337487000</v>
      </c>
      <c r="I600" s="5">
        <v>0</v>
      </c>
      <c r="J600" s="5">
        <v>49292000</v>
      </c>
      <c r="K600" s="5">
        <f t="shared" si="37"/>
        <v>1386779000</v>
      </c>
      <c r="L600" s="5">
        <f t="shared" si="38"/>
        <v>594648000</v>
      </c>
      <c r="M600" t="s">
        <v>565</v>
      </c>
      <c r="N600" t="s">
        <v>778</v>
      </c>
      <c r="O600" s="50">
        <f t="shared" si="36"/>
        <v>0.3018295827042764</v>
      </c>
      <c r="P600" s="50">
        <f t="shared" si="39"/>
        <v>9.058237204597118E-2</v>
      </c>
    </row>
    <row r="601" spans="1:16">
      <c r="A601">
        <v>599</v>
      </c>
      <c r="B601" t="s">
        <v>228</v>
      </c>
      <c r="C601" t="s">
        <v>532</v>
      </c>
      <c r="D601" s="1">
        <v>42369</v>
      </c>
      <c r="E601" s="5">
        <v>6616632000</v>
      </c>
      <c r="F601" s="5">
        <v>4428855000</v>
      </c>
      <c r="G601" s="5">
        <v>2187777000</v>
      </c>
      <c r="H601" s="5">
        <v>1420281000</v>
      </c>
      <c r="I601" s="5">
        <v>0</v>
      </c>
      <c r="J601" s="5">
        <v>46012000</v>
      </c>
      <c r="K601" s="5">
        <f t="shared" si="37"/>
        <v>1466293000</v>
      </c>
      <c r="L601" s="5">
        <f t="shared" si="38"/>
        <v>721484000</v>
      </c>
      <c r="M601" t="s">
        <v>565</v>
      </c>
      <c r="N601" t="s">
        <v>778</v>
      </c>
      <c r="O601" s="50">
        <f t="shared" si="36"/>
        <v>0.33064813034788698</v>
      </c>
      <c r="P601" s="50">
        <f t="shared" si="39"/>
        <v>0.10904097432047</v>
      </c>
    </row>
    <row r="602" spans="1:16">
      <c r="A602">
        <v>600</v>
      </c>
      <c r="B602" t="s">
        <v>229</v>
      </c>
      <c r="C602" t="s">
        <v>527</v>
      </c>
      <c r="D602" s="1">
        <v>41639</v>
      </c>
      <c r="E602" s="5">
        <v>4771259000</v>
      </c>
      <c r="F602" s="5">
        <v>1038034000</v>
      </c>
      <c r="G602" s="5">
        <v>3733225000</v>
      </c>
      <c r="H602" s="5">
        <v>3151043000</v>
      </c>
      <c r="I602" s="5">
        <v>0</v>
      </c>
      <c r="J602" s="5">
        <v>71731000</v>
      </c>
      <c r="K602" s="5">
        <f t="shared" si="37"/>
        <v>3222774000</v>
      </c>
      <c r="L602" s="5">
        <f t="shared" si="38"/>
        <v>510451000</v>
      </c>
      <c r="M602" t="s">
        <v>589</v>
      </c>
      <c r="N602" t="s">
        <v>650</v>
      </c>
      <c r="O602" s="50">
        <f t="shared" si="36"/>
        <v>0.78244023223220538</v>
      </c>
      <c r="P602" s="50">
        <f t="shared" si="39"/>
        <v>0.10698455061861031</v>
      </c>
    </row>
    <row r="603" spans="1:16">
      <c r="A603">
        <v>601</v>
      </c>
      <c r="B603" t="s">
        <v>229</v>
      </c>
      <c r="C603" t="s">
        <v>529</v>
      </c>
      <c r="D603" s="1">
        <v>42004</v>
      </c>
      <c r="E603" s="5">
        <v>5763485000</v>
      </c>
      <c r="F603" s="5">
        <v>1179081000</v>
      </c>
      <c r="G603" s="5">
        <v>4584404000</v>
      </c>
      <c r="H603" s="5">
        <v>3919856000</v>
      </c>
      <c r="I603" s="5">
        <v>0</v>
      </c>
      <c r="J603" s="5">
        <v>76773000</v>
      </c>
      <c r="K603" s="5">
        <f t="shared" si="37"/>
        <v>3996629000</v>
      </c>
      <c r="L603" s="5">
        <f t="shared" si="38"/>
        <v>587775000</v>
      </c>
      <c r="M603" t="s">
        <v>589</v>
      </c>
      <c r="N603" t="s">
        <v>650</v>
      </c>
      <c r="O603" s="50">
        <f t="shared" si="36"/>
        <v>0.79542221416382619</v>
      </c>
      <c r="P603" s="50">
        <f t="shared" si="39"/>
        <v>0.10198256783872951</v>
      </c>
    </row>
    <row r="604" spans="1:16">
      <c r="A604">
        <v>602</v>
      </c>
      <c r="B604" t="s">
        <v>229</v>
      </c>
      <c r="C604" t="s">
        <v>531</v>
      </c>
      <c r="D604" s="1">
        <v>42369</v>
      </c>
      <c r="E604" s="5">
        <v>6672317000</v>
      </c>
      <c r="F604" s="5">
        <v>1309559000</v>
      </c>
      <c r="G604" s="5">
        <v>5362758000</v>
      </c>
      <c r="H604" s="5">
        <v>4785243000</v>
      </c>
      <c r="I604" s="5">
        <v>0</v>
      </c>
      <c r="J604" s="5">
        <v>156458000</v>
      </c>
      <c r="K604" s="5">
        <f t="shared" si="37"/>
        <v>4941701000</v>
      </c>
      <c r="L604" s="5">
        <f t="shared" si="38"/>
        <v>421057000</v>
      </c>
      <c r="M604" t="s">
        <v>589</v>
      </c>
      <c r="N604" t="s">
        <v>650</v>
      </c>
      <c r="O604" s="50">
        <f t="shared" si="36"/>
        <v>0.80373249652257228</v>
      </c>
      <c r="P604" s="50">
        <f t="shared" si="39"/>
        <v>6.3105065301903365E-2</v>
      </c>
    </row>
    <row r="605" spans="1:16">
      <c r="A605">
        <v>603</v>
      </c>
      <c r="B605" t="s">
        <v>229</v>
      </c>
      <c r="C605" t="s">
        <v>532</v>
      </c>
      <c r="D605" s="1">
        <v>42735</v>
      </c>
      <c r="E605" s="5">
        <v>8773564000</v>
      </c>
      <c r="F605" s="5">
        <v>1596698000</v>
      </c>
      <c r="G605" s="5">
        <v>7176866000</v>
      </c>
      <c r="H605" s="5">
        <v>6280728000</v>
      </c>
      <c r="I605" s="5">
        <v>0</v>
      </c>
      <c r="J605" s="5">
        <v>317141000</v>
      </c>
      <c r="K605" s="5">
        <f t="shared" si="37"/>
        <v>6597869000</v>
      </c>
      <c r="L605" s="5">
        <f t="shared" si="38"/>
        <v>578997000</v>
      </c>
      <c r="M605" t="s">
        <v>589</v>
      </c>
      <c r="N605" t="s">
        <v>650</v>
      </c>
      <c r="O605" s="50">
        <f t="shared" si="36"/>
        <v>0.81801033194719963</v>
      </c>
      <c r="P605" s="50">
        <f t="shared" si="39"/>
        <v>6.5993363700316082E-2</v>
      </c>
    </row>
    <row r="606" spans="1:16">
      <c r="A606">
        <v>604</v>
      </c>
      <c r="B606" t="s">
        <v>230</v>
      </c>
      <c r="C606" t="s">
        <v>527</v>
      </c>
      <c r="D606" s="1">
        <v>41274</v>
      </c>
      <c r="E606" s="5">
        <v>409396000</v>
      </c>
      <c r="F606" s="5">
        <v>114028000</v>
      </c>
      <c r="G606" s="5">
        <v>295368000</v>
      </c>
      <c r="H606" s="5">
        <v>58323000</v>
      </c>
      <c r="I606" s="5">
        <v>0</v>
      </c>
      <c r="J606" s="5">
        <v>74453000</v>
      </c>
      <c r="K606" s="5">
        <f t="shared" si="37"/>
        <v>132776000</v>
      </c>
      <c r="L606" s="5">
        <f t="shared" si="38"/>
        <v>162592000</v>
      </c>
      <c r="M606" t="s">
        <v>663</v>
      </c>
      <c r="N606" t="s">
        <v>664</v>
      </c>
      <c r="O606" s="50">
        <f t="shared" si="36"/>
        <v>0.72147260842802563</v>
      </c>
      <c r="P606" s="50">
        <f t="shared" si="39"/>
        <v>0.39715092477698855</v>
      </c>
    </row>
    <row r="607" spans="1:16">
      <c r="A607">
        <v>605</v>
      </c>
      <c r="B607" t="s">
        <v>230</v>
      </c>
      <c r="C607" t="s">
        <v>529</v>
      </c>
      <c r="D607" s="1">
        <v>41639</v>
      </c>
      <c r="E607" s="5">
        <v>520613000</v>
      </c>
      <c r="F607" s="5">
        <v>140012000</v>
      </c>
      <c r="G607" s="5">
        <v>380601000</v>
      </c>
      <c r="H607" s="5">
        <v>63268000</v>
      </c>
      <c r="I607" s="5">
        <v>0</v>
      </c>
      <c r="J607" s="5">
        <v>95232000</v>
      </c>
      <c r="K607" s="5">
        <f t="shared" si="37"/>
        <v>158500000</v>
      </c>
      <c r="L607" s="5">
        <f t="shared" si="38"/>
        <v>222101000</v>
      </c>
      <c r="M607" t="s">
        <v>663</v>
      </c>
      <c r="N607" t="s">
        <v>664</v>
      </c>
      <c r="O607" s="50">
        <f t="shared" si="36"/>
        <v>0.7310631889714625</v>
      </c>
      <c r="P607" s="50">
        <f t="shared" si="39"/>
        <v>0.42661439495364117</v>
      </c>
    </row>
    <row r="608" spans="1:16">
      <c r="A608">
        <v>606</v>
      </c>
      <c r="B608" t="s">
        <v>230</v>
      </c>
      <c r="C608" t="s">
        <v>531</v>
      </c>
      <c r="D608" s="1">
        <v>42004</v>
      </c>
      <c r="E608" s="5">
        <v>647155000</v>
      </c>
      <c r="F608" s="5">
        <v>172416000</v>
      </c>
      <c r="G608" s="5">
        <v>474739000</v>
      </c>
      <c r="H608" s="5">
        <v>71369000</v>
      </c>
      <c r="I608" s="5">
        <v>0</v>
      </c>
      <c r="J608" s="5">
        <v>115076000</v>
      </c>
      <c r="K608" s="5">
        <f t="shared" si="37"/>
        <v>186445000</v>
      </c>
      <c r="L608" s="5">
        <f t="shared" si="38"/>
        <v>288294000</v>
      </c>
      <c r="M608" t="s">
        <v>663</v>
      </c>
      <c r="N608" t="s">
        <v>664</v>
      </c>
      <c r="O608" s="50">
        <f t="shared" si="36"/>
        <v>0.73357850901252397</v>
      </c>
      <c r="P608" s="50">
        <f t="shared" si="39"/>
        <v>0.44547905833996493</v>
      </c>
    </row>
    <row r="609" spans="1:16">
      <c r="A609">
        <v>607</v>
      </c>
      <c r="B609" t="s">
        <v>230</v>
      </c>
      <c r="C609" t="s">
        <v>532</v>
      </c>
      <c r="D609" s="1">
        <v>42369</v>
      </c>
      <c r="E609" s="5">
        <v>782270000</v>
      </c>
      <c r="F609" s="5">
        <v>203965000</v>
      </c>
      <c r="G609" s="5">
        <v>578305000</v>
      </c>
      <c r="H609" s="5">
        <v>80791000</v>
      </c>
      <c r="I609" s="5">
        <v>0</v>
      </c>
      <c r="J609" s="5">
        <v>133457000</v>
      </c>
      <c r="K609" s="5">
        <f t="shared" si="37"/>
        <v>214248000</v>
      </c>
      <c r="L609" s="5">
        <f t="shared" si="38"/>
        <v>364057000</v>
      </c>
      <c r="M609" t="s">
        <v>663</v>
      </c>
      <c r="N609" t="s">
        <v>664</v>
      </c>
      <c r="O609" s="50">
        <f t="shared" si="36"/>
        <v>0.73926521533485878</v>
      </c>
      <c r="P609" s="50">
        <f t="shared" si="39"/>
        <v>0.46538535288327559</v>
      </c>
    </row>
    <row r="610" spans="1:16">
      <c r="A610">
        <v>608</v>
      </c>
      <c r="B610" t="s">
        <v>231</v>
      </c>
      <c r="C610" t="s">
        <v>527</v>
      </c>
      <c r="D610" s="1">
        <v>41639</v>
      </c>
      <c r="E610" s="5">
        <v>146917000000</v>
      </c>
      <c r="F610" s="5">
        <v>123050000000</v>
      </c>
      <c r="G610" s="5">
        <v>23867000000</v>
      </c>
      <c r="H610" s="5">
        <v>10850000000</v>
      </c>
      <c r="I610" s="5">
        <v>0</v>
      </c>
      <c r="J610" s="5">
        <v>0</v>
      </c>
      <c r="K610" s="5">
        <f t="shared" si="37"/>
        <v>10850000000</v>
      </c>
      <c r="L610" s="5">
        <f t="shared" si="38"/>
        <v>13017000000</v>
      </c>
      <c r="M610" t="s">
        <v>589</v>
      </c>
      <c r="N610" t="s">
        <v>1013</v>
      </c>
      <c r="O610" s="50">
        <f t="shared" si="36"/>
        <v>0.16245226896819287</v>
      </c>
      <c r="P610" s="50">
        <f t="shared" si="39"/>
        <v>8.8601046849581741E-2</v>
      </c>
    </row>
    <row r="611" spans="1:16">
      <c r="A611">
        <v>609</v>
      </c>
      <c r="B611" t="s">
        <v>231</v>
      </c>
      <c r="C611" t="s">
        <v>529</v>
      </c>
      <c r="D611" s="1">
        <v>42004</v>
      </c>
      <c r="E611" s="5">
        <v>144077000000</v>
      </c>
      <c r="F611" s="5">
        <v>131903000000</v>
      </c>
      <c r="G611" s="5">
        <v>12174000000</v>
      </c>
      <c r="H611" s="5">
        <v>11842000000</v>
      </c>
      <c r="I611" s="5">
        <v>0</v>
      </c>
      <c r="J611" s="5">
        <v>0</v>
      </c>
      <c r="K611" s="5">
        <f t="shared" si="37"/>
        <v>11842000000</v>
      </c>
      <c r="L611" s="5">
        <f t="shared" si="38"/>
        <v>332000000</v>
      </c>
      <c r="M611" t="s">
        <v>589</v>
      </c>
      <c r="N611" t="s">
        <v>1013</v>
      </c>
      <c r="O611" s="50">
        <f t="shared" si="36"/>
        <v>8.4496484518694848E-2</v>
      </c>
      <c r="P611" s="50">
        <f t="shared" si="39"/>
        <v>2.3043233826356741E-3</v>
      </c>
    </row>
    <row r="612" spans="1:16">
      <c r="A612">
        <v>610</v>
      </c>
      <c r="B612" t="s">
        <v>231</v>
      </c>
      <c r="C612" t="s">
        <v>531</v>
      </c>
      <c r="D612" s="1">
        <v>42369</v>
      </c>
      <c r="E612" s="5">
        <v>149558000000</v>
      </c>
      <c r="F612" s="5">
        <v>131409000000</v>
      </c>
      <c r="G612" s="5">
        <v>18149000000</v>
      </c>
      <c r="H612" s="5">
        <v>10502000000</v>
      </c>
      <c r="I612" s="5">
        <v>0</v>
      </c>
      <c r="J612" s="5">
        <v>0</v>
      </c>
      <c r="K612" s="5">
        <f t="shared" si="37"/>
        <v>10502000000</v>
      </c>
      <c r="L612" s="5">
        <f t="shared" si="38"/>
        <v>7647000000</v>
      </c>
      <c r="M612" t="s">
        <v>589</v>
      </c>
      <c r="N612" t="s">
        <v>1013</v>
      </c>
      <c r="O612" s="50">
        <f t="shared" si="36"/>
        <v>0.1213509140266652</v>
      </c>
      <c r="P612" s="50">
        <f t="shared" si="39"/>
        <v>5.113066502627743E-2</v>
      </c>
    </row>
    <row r="613" spans="1:16">
      <c r="A613">
        <v>611</v>
      </c>
      <c r="B613" t="s">
        <v>231</v>
      </c>
      <c r="C613" t="s">
        <v>532</v>
      </c>
      <c r="D613" s="1">
        <v>42735</v>
      </c>
      <c r="E613" s="5">
        <v>151800000000</v>
      </c>
      <c r="F613" s="5">
        <v>135488000000</v>
      </c>
      <c r="G613" s="5">
        <v>16312000000</v>
      </c>
      <c r="H613" s="5">
        <v>12196000000</v>
      </c>
      <c r="I613" s="5">
        <v>0</v>
      </c>
      <c r="J613" s="5">
        <v>0</v>
      </c>
      <c r="K613" s="5">
        <f t="shared" si="37"/>
        <v>12196000000</v>
      </c>
      <c r="L613" s="5">
        <f t="shared" si="38"/>
        <v>4116000000</v>
      </c>
      <c r="M613" t="s">
        <v>589</v>
      </c>
      <c r="N613" t="s">
        <v>1013</v>
      </c>
      <c r="O613" s="50">
        <f t="shared" si="36"/>
        <v>0.10745718050065878</v>
      </c>
      <c r="P613" s="50">
        <f t="shared" si="39"/>
        <v>2.7114624505928855E-2</v>
      </c>
    </row>
    <row r="614" spans="1:16">
      <c r="A614">
        <v>612</v>
      </c>
      <c r="B614" t="s">
        <v>232</v>
      </c>
      <c r="C614" t="s">
        <v>527</v>
      </c>
      <c r="D614" s="1">
        <v>41639</v>
      </c>
      <c r="E614" s="5">
        <v>3326106000</v>
      </c>
      <c r="F614" s="5">
        <v>1606661000</v>
      </c>
      <c r="G614" s="5">
        <v>1719445000</v>
      </c>
      <c r="H614" s="5">
        <v>1007431000</v>
      </c>
      <c r="I614" s="5">
        <v>0</v>
      </c>
      <c r="J614" s="5">
        <v>0</v>
      </c>
      <c r="K614" s="5">
        <f t="shared" si="37"/>
        <v>1007431000</v>
      </c>
      <c r="L614" s="5">
        <f t="shared" si="38"/>
        <v>712014000</v>
      </c>
      <c r="M614" t="s">
        <v>565</v>
      </c>
      <c r="N614" t="s">
        <v>628</v>
      </c>
      <c r="O614" s="50">
        <f t="shared" si="36"/>
        <v>0.51695436044431542</v>
      </c>
      <c r="P614" s="50">
        <f t="shared" si="39"/>
        <v>0.21406834298125196</v>
      </c>
    </row>
    <row r="615" spans="1:16">
      <c r="A615">
        <v>613</v>
      </c>
      <c r="B615" t="s">
        <v>232</v>
      </c>
      <c r="C615" t="s">
        <v>529</v>
      </c>
      <c r="D615" s="1">
        <v>42004</v>
      </c>
      <c r="E615" s="5">
        <v>3733507000</v>
      </c>
      <c r="F615" s="5">
        <v>1836105000</v>
      </c>
      <c r="G615" s="5">
        <v>1897402000</v>
      </c>
      <c r="H615" s="5">
        <v>1110776000</v>
      </c>
      <c r="I615" s="5">
        <v>0</v>
      </c>
      <c r="J615" s="5">
        <v>0</v>
      </c>
      <c r="K615" s="5">
        <f t="shared" si="37"/>
        <v>1110776000</v>
      </c>
      <c r="L615" s="5">
        <f t="shared" si="38"/>
        <v>786626000</v>
      </c>
      <c r="M615" t="s">
        <v>565</v>
      </c>
      <c r="N615" t="s">
        <v>628</v>
      </c>
      <c r="O615" s="50">
        <f t="shared" si="36"/>
        <v>0.50820903777601067</v>
      </c>
      <c r="P615" s="50">
        <f t="shared" si="39"/>
        <v>0.21069359184273659</v>
      </c>
    </row>
    <row r="616" spans="1:16">
      <c r="A616">
        <v>614</v>
      </c>
      <c r="B616" t="s">
        <v>232</v>
      </c>
      <c r="C616" t="s">
        <v>531</v>
      </c>
      <c r="D616" s="1">
        <v>42369</v>
      </c>
      <c r="E616" s="5">
        <v>3869187000</v>
      </c>
      <c r="F616" s="5">
        <v>1920253000</v>
      </c>
      <c r="G616" s="5">
        <v>1948934000</v>
      </c>
      <c r="H616" s="5">
        <v>1121590000</v>
      </c>
      <c r="I616" s="5">
        <v>0</v>
      </c>
      <c r="J616" s="5">
        <v>0</v>
      </c>
      <c r="K616" s="5">
        <f t="shared" si="37"/>
        <v>1121590000</v>
      </c>
      <c r="L616" s="5">
        <f t="shared" si="38"/>
        <v>827344000</v>
      </c>
      <c r="M616" t="s">
        <v>565</v>
      </c>
      <c r="N616" t="s">
        <v>628</v>
      </c>
      <c r="O616" s="50">
        <f t="shared" si="36"/>
        <v>0.50370633417304456</v>
      </c>
      <c r="P616" s="50">
        <f t="shared" si="39"/>
        <v>0.21382889997304344</v>
      </c>
    </row>
    <row r="617" spans="1:16">
      <c r="A617">
        <v>615</v>
      </c>
      <c r="B617" t="s">
        <v>232</v>
      </c>
      <c r="C617" t="s">
        <v>532</v>
      </c>
      <c r="D617" s="1">
        <v>42735</v>
      </c>
      <c r="E617" s="5">
        <v>3962036000</v>
      </c>
      <c r="F617" s="5">
        <v>1997259000</v>
      </c>
      <c r="G617" s="5">
        <v>1964777000</v>
      </c>
      <c r="H617" s="5">
        <v>1169470000</v>
      </c>
      <c r="I617" s="5">
        <v>0</v>
      </c>
      <c r="J617" s="5">
        <v>0</v>
      </c>
      <c r="K617" s="5">
        <f t="shared" si="37"/>
        <v>1169470000</v>
      </c>
      <c r="L617" s="5">
        <f t="shared" si="38"/>
        <v>795307000</v>
      </c>
      <c r="M617" t="s">
        <v>565</v>
      </c>
      <c r="N617" t="s">
        <v>628</v>
      </c>
      <c r="O617" s="50">
        <f t="shared" si="36"/>
        <v>0.49590084491912745</v>
      </c>
      <c r="P617" s="50">
        <f t="shared" si="39"/>
        <v>0.20073189642900771</v>
      </c>
    </row>
    <row r="618" spans="1:16">
      <c r="A618">
        <v>616</v>
      </c>
      <c r="B618" t="s">
        <v>233</v>
      </c>
      <c r="C618" t="s">
        <v>527</v>
      </c>
      <c r="D618" s="1">
        <v>41639</v>
      </c>
      <c r="E618" s="5">
        <v>7872000000</v>
      </c>
      <c r="F618" s="5">
        <v>1875000000</v>
      </c>
      <c r="G618" s="5">
        <v>5997000000</v>
      </c>
      <c r="H618" s="5">
        <v>1778000000</v>
      </c>
      <c r="I618" s="5">
        <v>1415000000</v>
      </c>
      <c r="J618" s="5">
        <v>0</v>
      </c>
      <c r="K618" s="5">
        <f t="shared" si="37"/>
        <v>3193000000</v>
      </c>
      <c r="L618" s="5">
        <f t="shared" si="38"/>
        <v>2804000000</v>
      </c>
      <c r="M618" t="s">
        <v>576</v>
      </c>
      <c r="N618" t="s">
        <v>616</v>
      </c>
      <c r="O618" s="50">
        <f t="shared" si="36"/>
        <v>0.76181402439024393</v>
      </c>
      <c r="P618" s="50">
        <f t="shared" si="39"/>
        <v>0.35619918699186992</v>
      </c>
    </row>
    <row r="619" spans="1:16">
      <c r="A619">
        <v>617</v>
      </c>
      <c r="B619" t="s">
        <v>233</v>
      </c>
      <c r="C619" t="s">
        <v>529</v>
      </c>
      <c r="D619" s="1">
        <v>42004</v>
      </c>
      <c r="E619" s="5">
        <v>12466000000</v>
      </c>
      <c r="F619" s="5">
        <v>2153000000</v>
      </c>
      <c r="G619" s="5">
        <v>10313000000</v>
      </c>
      <c r="H619" s="5">
        <v>2653000000</v>
      </c>
      <c r="I619" s="5">
        <v>2666000000</v>
      </c>
      <c r="J619" s="5">
        <v>0</v>
      </c>
      <c r="K619" s="5">
        <f t="shared" si="37"/>
        <v>5319000000</v>
      </c>
      <c r="L619" s="5">
        <f t="shared" si="38"/>
        <v>4994000000</v>
      </c>
      <c r="M619" t="s">
        <v>576</v>
      </c>
      <c r="N619" t="s">
        <v>616</v>
      </c>
      <c r="O619" s="50">
        <f t="shared" si="36"/>
        <v>0.82729022942403341</v>
      </c>
      <c r="P619" s="50">
        <f t="shared" si="39"/>
        <v>0.40060965827049577</v>
      </c>
    </row>
    <row r="620" spans="1:16">
      <c r="A620">
        <v>618</v>
      </c>
      <c r="B620" t="s">
        <v>233</v>
      </c>
      <c r="C620" t="s">
        <v>531</v>
      </c>
      <c r="D620" s="1">
        <v>42369</v>
      </c>
      <c r="E620" s="5">
        <v>17928000000</v>
      </c>
      <c r="F620" s="5">
        <v>2867000000</v>
      </c>
      <c r="G620" s="5">
        <v>15061000000</v>
      </c>
      <c r="H620" s="5">
        <v>4020000000</v>
      </c>
      <c r="I620" s="5">
        <v>4816000000</v>
      </c>
      <c r="J620" s="5">
        <v>0</v>
      </c>
      <c r="K620" s="5">
        <f t="shared" si="37"/>
        <v>8836000000</v>
      </c>
      <c r="L620" s="5">
        <f t="shared" si="38"/>
        <v>6225000000</v>
      </c>
      <c r="M620" t="s">
        <v>576</v>
      </c>
      <c r="N620" t="s">
        <v>616</v>
      </c>
      <c r="O620" s="50">
        <f t="shared" si="36"/>
        <v>0.84008255243194996</v>
      </c>
      <c r="P620" s="50">
        <f t="shared" si="39"/>
        <v>0.34722222222222221</v>
      </c>
    </row>
    <row r="621" spans="1:16">
      <c r="A621">
        <v>619</v>
      </c>
      <c r="B621" t="s">
        <v>233</v>
      </c>
      <c r="C621" t="s">
        <v>532</v>
      </c>
      <c r="D621" s="1">
        <v>42735</v>
      </c>
      <c r="E621" s="5">
        <v>27638000000</v>
      </c>
      <c r="F621" s="5">
        <v>3789000000</v>
      </c>
      <c r="G621" s="5">
        <v>23849000000</v>
      </c>
      <c r="H621" s="5">
        <v>5503000000</v>
      </c>
      <c r="I621" s="5">
        <v>5919000000</v>
      </c>
      <c r="J621" s="5">
        <v>0</v>
      </c>
      <c r="K621" s="5">
        <f t="shared" si="37"/>
        <v>11422000000</v>
      </c>
      <c r="L621" s="5">
        <f t="shared" si="38"/>
        <v>12427000000</v>
      </c>
      <c r="M621" t="s">
        <v>576</v>
      </c>
      <c r="N621" t="s">
        <v>616</v>
      </c>
      <c r="O621" s="50">
        <f t="shared" si="36"/>
        <v>0.86290614371517482</v>
      </c>
      <c r="P621" s="50">
        <f t="shared" si="39"/>
        <v>0.44963456111151312</v>
      </c>
    </row>
    <row r="622" spans="1:16">
      <c r="A622">
        <v>620</v>
      </c>
      <c r="B622" t="s">
        <v>234</v>
      </c>
      <c r="C622" t="s">
        <v>527</v>
      </c>
      <c r="D622" s="1">
        <v>41274</v>
      </c>
      <c r="E622" s="5">
        <v>3134800000</v>
      </c>
      <c r="F622" s="5">
        <v>2093200000</v>
      </c>
      <c r="G622" s="5">
        <v>1041600000</v>
      </c>
      <c r="H622" s="5">
        <v>873100000</v>
      </c>
      <c r="I622" s="5">
        <v>0</v>
      </c>
      <c r="J622" s="5">
        <v>7400000</v>
      </c>
      <c r="K622" s="5">
        <f t="shared" si="37"/>
        <v>880500000</v>
      </c>
      <c r="L622" s="5">
        <f t="shared" si="38"/>
        <v>161100000</v>
      </c>
      <c r="M622" t="s">
        <v>565</v>
      </c>
      <c r="N622" t="s">
        <v>628</v>
      </c>
      <c r="O622" s="50">
        <f t="shared" si="36"/>
        <v>0.33227000127599848</v>
      </c>
      <c r="P622" s="50">
        <f t="shared" si="39"/>
        <v>5.1390838330994004E-2</v>
      </c>
    </row>
    <row r="623" spans="1:16">
      <c r="A623">
        <v>621</v>
      </c>
      <c r="B623" t="s">
        <v>234</v>
      </c>
      <c r="C623" t="s">
        <v>529</v>
      </c>
      <c r="D623" s="1">
        <v>41639</v>
      </c>
      <c r="E623" s="5">
        <v>3703600000</v>
      </c>
      <c r="F623" s="5">
        <v>2408500000</v>
      </c>
      <c r="G623" s="5">
        <v>1295100000</v>
      </c>
      <c r="H623" s="5">
        <v>938700000</v>
      </c>
      <c r="I623" s="5">
        <v>0</v>
      </c>
      <c r="J623" s="5">
        <v>9400000</v>
      </c>
      <c r="K623" s="5">
        <f t="shared" si="37"/>
        <v>948100000</v>
      </c>
      <c r="L623" s="5">
        <f t="shared" si="38"/>
        <v>347000000</v>
      </c>
      <c r="M623" t="s">
        <v>565</v>
      </c>
      <c r="N623" t="s">
        <v>628</v>
      </c>
      <c r="O623" s="50">
        <f t="shared" si="36"/>
        <v>0.34968679123015445</v>
      </c>
      <c r="P623" s="50">
        <f t="shared" si="39"/>
        <v>9.3692623393455021E-2</v>
      </c>
    </row>
    <row r="624" spans="1:16">
      <c r="A624">
        <v>622</v>
      </c>
      <c r="B624" t="s">
        <v>234</v>
      </c>
      <c r="C624" t="s">
        <v>531</v>
      </c>
      <c r="D624" s="1">
        <v>42004</v>
      </c>
      <c r="E624" s="5">
        <v>4013600000</v>
      </c>
      <c r="F624" s="5">
        <v>2646700000</v>
      </c>
      <c r="G624" s="5">
        <v>1366900000</v>
      </c>
      <c r="H624" s="5">
        <v>943300000</v>
      </c>
      <c r="I624" s="5">
        <v>0</v>
      </c>
      <c r="J624" s="5">
        <v>13100000</v>
      </c>
      <c r="K624" s="5">
        <f t="shared" si="37"/>
        <v>956400000</v>
      </c>
      <c r="L624" s="5">
        <f t="shared" si="38"/>
        <v>410500000</v>
      </c>
      <c r="M624" t="s">
        <v>565</v>
      </c>
      <c r="N624" t="s">
        <v>628</v>
      </c>
      <c r="O624" s="50">
        <f t="shared" si="36"/>
        <v>0.34056707195535185</v>
      </c>
      <c r="P624" s="50">
        <f t="shared" si="39"/>
        <v>0.10227725732509468</v>
      </c>
    </row>
    <row r="625" spans="1:16">
      <c r="A625">
        <v>623</v>
      </c>
      <c r="B625" t="s">
        <v>234</v>
      </c>
      <c r="C625" t="s">
        <v>532</v>
      </c>
      <c r="D625" s="1">
        <v>42369</v>
      </c>
      <c r="E625" s="5">
        <v>4579400000</v>
      </c>
      <c r="F625" s="5">
        <v>2997500000</v>
      </c>
      <c r="G625" s="5">
        <v>1581900000</v>
      </c>
      <c r="H625" s="5">
        <v>1047600000</v>
      </c>
      <c r="I625" s="5">
        <v>0</v>
      </c>
      <c r="J625" s="5">
        <v>21600000</v>
      </c>
      <c r="K625" s="5">
        <f t="shared" si="37"/>
        <v>1069200000</v>
      </c>
      <c r="L625" s="5">
        <f t="shared" si="38"/>
        <v>512700000</v>
      </c>
      <c r="M625" t="s">
        <v>565</v>
      </c>
      <c r="N625" t="s">
        <v>628</v>
      </c>
      <c r="O625" s="50">
        <f t="shared" si="36"/>
        <v>0.34543826702188063</v>
      </c>
      <c r="P625" s="50">
        <f t="shared" si="39"/>
        <v>0.11195789841463948</v>
      </c>
    </row>
    <row r="626" spans="1:16">
      <c r="A626">
        <v>624</v>
      </c>
      <c r="B626" t="s">
        <v>235</v>
      </c>
      <c r="C626" t="s">
        <v>527</v>
      </c>
      <c r="D626" s="1">
        <v>41274</v>
      </c>
      <c r="E626" s="5">
        <v>18010000000</v>
      </c>
      <c r="F626" s="5">
        <v>11561000000</v>
      </c>
      <c r="G626" s="5">
        <v>6449000000</v>
      </c>
      <c r="H626" s="5">
        <v>431000000</v>
      </c>
      <c r="I626" s="5">
        <v>285000000</v>
      </c>
      <c r="J626" s="5">
        <v>0</v>
      </c>
      <c r="K626" s="5">
        <f t="shared" si="37"/>
        <v>716000000</v>
      </c>
      <c r="L626" s="5">
        <f t="shared" si="38"/>
        <v>5733000000</v>
      </c>
      <c r="M626" t="s">
        <v>612</v>
      </c>
      <c r="N626" t="s">
        <v>1023</v>
      </c>
      <c r="O626" s="50">
        <f t="shared" si="36"/>
        <v>0.35807884508606325</v>
      </c>
      <c r="P626" s="50">
        <f t="shared" si="39"/>
        <v>0.3183231538034425</v>
      </c>
    </row>
    <row r="627" spans="1:16">
      <c r="A627">
        <v>625</v>
      </c>
      <c r="B627" t="s">
        <v>235</v>
      </c>
      <c r="C627" t="s">
        <v>529</v>
      </c>
      <c r="D627" s="1">
        <v>41639</v>
      </c>
      <c r="E627" s="5">
        <v>20921000000</v>
      </c>
      <c r="F627" s="5">
        <v>14637000000</v>
      </c>
      <c r="G627" s="5">
        <v>6284000000</v>
      </c>
      <c r="H627" s="5">
        <v>657000000</v>
      </c>
      <c r="I627" s="5">
        <v>210000000</v>
      </c>
      <c r="J627" s="5">
        <v>0</v>
      </c>
      <c r="K627" s="5">
        <f t="shared" si="37"/>
        <v>867000000</v>
      </c>
      <c r="L627" s="5">
        <f t="shared" si="38"/>
        <v>5417000000</v>
      </c>
      <c r="M627" t="s">
        <v>612</v>
      </c>
      <c r="N627" t="s">
        <v>1023</v>
      </c>
      <c r="O627" s="50">
        <f t="shared" si="36"/>
        <v>0.30036805124038046</v>
      </c>
      <c r="P627" s="50">
        <f t="shared" si="39"/>
        <v>0.25892643755078631</v>
      </c>
    </row>
    <row r="628" spans="1:16">
      <c r="A628">
        <v>626</v>
      </c>
      <c r="B628" t="s">
        <v>235</v>
      </c>
      <c r="C628" t="s">
        <v>531</v>
      </c>
      <c r="D628" s="1">
        <v>42004</v>
      </c>
      <c r="E628" s="5">
        <v>21438000000</v>
      </c>
      <c r="F628" s="5">
        <v>19504000000</v>
      </c>
      <c r="G628" s="5">
        <v>1934000000</v>
      </c>
      <c r="H628" s="5">
        <v>592000000</v>
      </c>
      <c r="I628" s="5">
        <v>126000000</v>
      </c>
      <c r="J628" s="5">
        <v>0</v>
      </c>
      <c r="K628" s="5">
        <f t="shared" si="37"/>
        <v>718000000</v>
      </c>
      <c r="L628" s="5">
        <f t="shared" si="38"/>
        <v>1216000000</v>
      </c>
      <c r="M628" t="s">
        <v>612</v>
      </c>
      <c r="N628" t="s">
        <v>1023</v>
      </c>
      <c r="O628" s="50">
        <f t="shared" si="36"/>
        <v>9.0213639332027196E-2</v>
      </c>
      <c r="P628" s="50">
        <f t="shared" si="39"/>
        <v>5.6721709114656217E-2</v>
      </c>
    </row>
    <row r="629" spans="1:16">
      <c r="A629">
        <v>627</v>
      </c>
      <c r="B629" t="s">
        <v>235</v>
      </c>
      <c r="C629" t="s">
        <v>532</v>
      </c>
      <c r="D629" s="1">
        <v>42369</v>
      </c>
      <c r="E629" s="5">
        <v>15877000000</v>
      </c>
      <c r="F629" s="5">
        <v>28524000000</v>
      </c>
      <c r="G629" s="5">
        <v>-12647000000</v>
      </c>
      <c r="H629" s="5">
        <v>569000000</v>
      </c>
      <c r="I629" s="5">
        <v>127000000</v>
      </c>
      <c r="J629" s="5">
        <v>0</v>
      </c>
      <c r="K629" s="5">
        <f t="shared" si="37"/>
        <v>696000000</v>
      </c>
      <c r="L629" s="5">
        <f t="shared" si="38"/>
        <v>-13343000000</v>
      </c>
      <c r="M629" t="s">
        <v>612</v>
      </c>
      <c r="N629" t="s">
        <v>1023</v>
      </c>
      <c r="O629" s="50">
        <f t="shared" si="36"/>
        <v>-0.79656106317314346</v>
      </c>
      <c r="P629" s="50">
        <f t="shared" si="39"/>
        <v>-0.8403980600869182</v>
      </c>
    </row>
    <row r="630" spans="1:16">
      <c r="A630">
        <v>628</v>
      </c>
      <c r="B630" t="s">
        <v>236</v>
      </c>
      <c r="C630" t="s">
        <v>527</v>
      </c>
      <c r="D630" s="1">
        <v>41425</v>
      </c>
      <c r="E630" s="5">
        <v>44287000000</v>
      </c>
      <c r="F630" s="5">
        <v>16448000000</v>
      </c>
      <c r="G630" s="5">
        <v>27839000000</v>
      </c>
      <c r="H630" s="5">
        <v>20359000000</v>
      </c>
      <c r="I630" s="5">
        <v>0</v>
      </c>
      <c r="J630" s="5">
        <v>2386000000</v>
      </c>
      <c r="K630" s="5">
        <f t="shared" si="37"/>
        <v>22745000000</v>
      </c>
      <c r="L630" s="5">
        <f t="shared" si="38"/>
        <v>5094000000</v>
      </c>
      <c r="M630" t="s">
        <v>565</v>
      </c>
      <c r="N630" t="s">
        <v>778</v>
      </c>
      <c r="O630" s="50">
        <f t="shared" si="36"/>
        <v>0.62860433084200773</v>
      </c>
      <c r="P630" s="50">
        <f t="shared" si="39"/>
        <v>0.11502246708966514</v>
      </c>
    </row>
    <row r="631" spans="1:16">
      <c r="A631">
        <v>629</v>
      </c>
      <c r="B631" t="s">
        <v>236</v>
      </c>
      <c r="C631" t="s">
        <v>529</v>
      </c>
      <c r="D631" s="1">
        <v>41790</v>
      </c>
      <c r="E631" s="5">
        <v>45567000000</v>
      </c>
      <c r="F631" s="5">
        <v>17052000000</v>
      </c>
      <c r="G631" s="5">
        <v>28515000000</v>
      </c>
      <c r="H631" s="5">
        <v>22113000000</v>
      </c>
      <c r="I631" s="5">
        <v>0</v>
      </c>
      <c r="J631" s="5">
        <v>2587000000</v>
      </c>
      <c r="K631" s="5">
        <f t="shared" si="37"/>
        <v>24700000000</v>
      </c>
      <c r="L631" s="5">
        <f t="shared" si="38"/>
        <v>3815000000</v>
      </c>
      <c r="M631" t="s">
        <v>565</v>
      </c>
      <c r="N631" t="s">
        <v>778</v>
      </c>
      <c r="O631" s="50">
        <f t="shared" si="36"/>
        <v>0.62578181578774106</v>
      </c>
      <c r="P631" s="50">
        <f t="shared" si="39"/>
        <v>8.3722869620558735E-2</v>
      </c>
    </row>
    <row r="632" spans="1:16">
      <c r="A632">
        <v>630</v>
      </c>
      <c r="B632" t="s">
        <v>236</v>
      </c>
      <c r="C632" t="s">
        <v>531</v>
      </c>
      <c r="D632" s="1">
        <v>42155</v>
      </c>
      <c r="E632" s="5">
        <v>47453000000</v>
      </c>
      <c r="F632" s="5">
        <v>16984000000</v>
      </c>
      <c r="G632" s="5">
        <v>30469000000</v>
      </c>
      <c r="H632" s="5">
        <v>25715000000</v>
      </c>
      <c r="I632" s="5">
        <v>0</v>
      </c>
      <c r="J632" s="5">
        <v>2611000000</v>
      </c>
      <c r="K632" s="5">
        <f t="shared" si="37"/>
        <v>28326000000</v>
      </c>
      <c r="L632" s="5">
        <f t="shared" si="38"/>
        <v>2143000000</v>
      </c>
      <c r="M632" t="s">
        <v>565</v>
      </c>
      <c r="N632" t="s">
        <v>778</v>
      </c>
      <c r="O632" s="50">
        <f t="shared" si="36"/>
        <v>0.6420879607190273</v>
      </c>
      <c r="P632" s="50">
        <f t="shared" si="39"/>
        <v>4.5160474574842478E-2</v>
      </c>
    </row>
    <row r="633" spans="1:16">
      <c r="A633">
        <v>631</v>
      </c>
      <c r="B633" t="s">
        <v>236</v>
      </c>
      <c r="C633" t="s">
        <v>532</v>
      </c>
      <c r="D633" s="1">
        <v>42521</v>
      </c>
      <c r="E633" s="5">
        <v>50365000000</v>
      </c>
      <c r="F633" s="5">
        <v>17327000000</v>
      </c>
      <c r="G633" s="5">
        <v>33038000000</v>
      </c>
      <c r="H633" s="5">
        <v>27330000000</v>
      </c>
      <c r="I633" s="5">
        <v>0</v>
      </c>
      <c r="J633" s="5">
        <v>2631000000</v>
      </c>
      <c r="K633" s="5">
        <f t="shared" si="37"/>
        <v>29961000000</v>
      </c>
      <c r="L633" s="5">
        <f t="shared" si="38"/>
        <v>3077000000</v>
      </c>
      <c r="M633" t="s">
        <v>565</v>
      </c>
      <c r="N633" t="s">
        <v>778</v>
      </c>
      <c r="O633" s="50">
        <f t="shared" si="36"/>
        <v>0.6559714087163705</v>
      </c>
      <c r="P633" s="50">
        <f t="shared" si="39"/>
        <v>6.1094013699990075E-2</v>
      </c>
    </row>
    <row r="634" spans="1:16">
      <c r="A634">
        <v>632</v>
      </c>
      <c r="B634" t="s">
        <v>237</v>
      </c>
      <c r="C634" t="s">
        <v>527</v>
      </c>
      <c r="D634" s="1">
        <v>41274</v>
      </c>
      <c r="E634" s="5">
        <v>15255000000</v>
      </c>
      <c r="F634" s="5">
        <v>6717000000</v>
      </c>
      <c r="G634" s="5">
        <v>8538000000</v>
      </c>
      <c r="H634" s="5">
        <v>5353000000</v>
      </c>
      <c r="I634" s="5">
        <v>0</v>
      </c>
      <c r="J634" s="5">
        <v>1051000000</v>
      </c>
      <c r="K634" s="5">
        <f t="shared" si="37"/>
        <v>6404000000</v>
      </c>
      <c r="L634" s="5">
        <f t="shared" si="38"/>
        <v>2134000000</v>
      </c>
      <c r="M634" t="s">
        <v>594</v>
      </c>
      <c r="N634" t="s">
        <v>635</v>
      </c>
      <c r="O634" s="50">
        <f t="shared" si="36"/>
        <v>0.55968534906587997</v>
      </c>
      <c r="P634" s="50">
        <f t="shared" si="39"/>
        <v>0.13988856112749917</v>
      </c>
    </row>
    <row r="635" spans="1:16">
      <c r="A635">
        <v>633</v>
      </c>
      <c r="B635" t="s">
        <v>237</v>
      </c>
      <c r="C635" t="s">
        <v>529</v>
      </c>
      <c r="D635" s="1">
        <v>41639</v>
      </c>
      <c r="E635" s="5">
        <v>14892000000</v>
      </c>
      <c r="F635" s="5">
        <v>6459000000</v>
      </c>
      <c r="G635" s="5">
        <v>8433000000</v>
      </c>
      <c r="H635" s="5">
        <v>4315000000</v>
      </c>
      <c r="I635" s="5">
        <v>0</v>
      </c>
      <c r="J635" s="5">
        <v>1741000000</v>
      </c>
      <c r="K635" s="5">
        <f t="shared" si="37"/>
        <v>6056000000</v>
      </c>
      <c r="L635" s="5">
        <f t="shared" si="38"/>
        <v>2377000000</v>
      </c>
      <c r="M635" t="s">
        <v>594</v>
      </c>
      <c r="N635" t="s">
        <v>635</v>
      </c>
      <c r="O635" s="50">
        <f t="shared" si="36"/>
        <v>0.56627719580983071</v>
      </c>
      <c r="P635" s="50">
        <f t="shared" si="39"/>
        <v>0.15961590115498253</v>
      </c>
    </row>
    <row r="636" spans="1:16">
      <c r="A636">
        <v>634</v>
      </c>
      <c r="B636" t="s">
        <v>237</v>
      </c>
      <c r="C636" t="s">
        <v>531</v>
      </c>
      <c r="D636" s="1">
        <v>42004</v>
      </c>
      <c r="E636" s="5">
        <v>15049000000</v>
      </c>
      <c r="F636" s="5">
        <v>6996000000</v>
      </c>
      <c r="G636" s="5">
        <v>8053000000</v>
      </c>
      <c r="H636" s="5">
        <v>5759000000</v>
      </c>
      <c r="I636" s="5">
        <v>0</v>
      </c>
      <c r="J636" s="5">
        <v>1232000000</v>
      </c>
      <c r="K636" s="5">
        <f t="shared" si="37"/>
        <v>6991000000</v>
      </c>
      <c r="L636" s="5">
        <f t="shared" si="38"/>
        <v>1062000000</v>
      </c>
      <c r="M636" t="s">
        <v>594</v>
      </c>
      <c r="N636" t="s">
        <v>635</v>
      </c>
      <c r="O636" s="50">
        <f t="shared" si="36"/>
        <v>0.53511861253239412</v>
      </c>
      <c r="P636" s="50">
        <f t="shared" si="39"/>
        <v>7.0569473054688026E-2</v>
      </c>
    </row>
    <row r="637" spans="1:16">
      <c r="A637">
        <v>635</v>
      </c>
      <c r="B637" t="s">
        <v>237</v>
      </c>
      <c r="C637" t="s">
        <v>532</v>
      </c>
      <c r="D637" s="1">
        <v>42369</v>
      </c>
      <c r="E637" s="5">
        <v>15026000000</v>
      </c>
      <c r="F637" s="5">
        <v>6173000000</v>
      </c>
      <c r="G637" s="5">
        <v>8853000000</v>
      </c>
      <c r="H637" s="5">
        <v>4969000000</v>
      </c>
      <c r="I637" s="5">
        <v>0</v>
      </c>
      <c r="J637" s="5">
        <v>1550000000</v>
      </c>
      <c r="K637" s="5">
        <f t="shared" si="37"/>
        <v>6519000000</v>
      </c>
      <c r="L637" s="5">
        <f t="shared" si="38"/>
        <v>2334000000</v>
      </c>
      <c r="M637" t="s">
        <v>594</v>
      </c>
      <c r="N637" t="s">
        <v>635</v>
      </c>
      <c r="O637" s="50">
        <f t="shared" si="36"/>
        <v>0.58917875682150944</v>
      </c>
      <c r="P637" s="50">
        <f t="shared" si="39"/>
        <v>0.15533076001597232</v>
      </c>
    </row>
    <row r="638" spans="1:16">
      <c r="A638">
        <v>636</v>
      </c>
      <c r="B638" t="s">
        <v>238</v>
      </c>
      <c r="C638" t="s">
        <v>527</v>
      </c>
      <c r="D638" s="1">
        <v>41547</v>
      </c>
      <c r="E638" s="5">
        <v>1481314000</v>
      </c>
      <c r="F638" s="5">
        <v>253047000</v>
      </c>
      <c r="G638" s="5">
        <v>1228267000</v>
      </c>
      <c r="H638" s="5">
        <v>587835000</v>
      </c>
      <c r="I638" s="5">
        <v>209614000</v>
      </c>
      <c r="J638" s="5">
        <v>0</v>
      </c>
      <c r="K638" s="5">
        <f t="shared" si="37"/>
        <v>797449000</v>
      </c>
      <c r="L638" s="5">
        <f t="shared" si="38"/>
        <v>430818000</v>
      </c>
      <c r="M638" t="s">
        <v>576</v>
      </c>
      <c r="N638" t="s">
        <v>844</v>
      </c>
      <c r="O638" s="50">
        <f t="shared" si="36"/>
        <v>0.82917396311653035</v>
      </c>
      <c r="P638" s="50">
        <f t="shared" si="39"/>
        <v>0.29083502890001717</v>
      </c>
    </row>
    <row r="639" spans="1:16">
      <c r="A639">
        <v>637</v>
      </c>
      <c r="B639" t="s">
        <v>238</v>
      </c>
      <c r="C639" t="s">
        <v>529</v>
      </c>
      <c r="D639" s="1">
        <v>41912</v>
      </c>
      <c r="E639" s="5">
        <v>1732046000</v>
      </c>
      <c r="F639" s="5">
        <v>309959000</v>
      </c>
      <c r="G639" s="5">
        <v>1422087000</v>
      </c>
      <c r="H639" s="5">
        <v>664738000</v>
      </c>
      <c r="I639" s="5">
        <v>263792000</v>
      </c>
      <c r="J639" s="5">
        <v>0</v>
      </c>
      <c r="K639" s="5">
        <f t="shared" si="37"/>
        <v>928530000</v>
      </c>
      <c r="L639" s="5">
        <f t="shared" si="38"/>
        <v>493557000</v>
      </c>
      <c r="M639" t="s">
        <v>576</v>
      </c>
      <c r="N639" t="s">
        <v>844</v>
      </c>
      <c r="O639" s="50">
        <f t="shared" si="36"/>
        <v>0.82104459119446016</v>
      </c>
      <c r="P639" s="50">
        <f t="shared" si="39"/>
        <v>0.28495605774904359</v>
      </c>
    </row>
    <row r="640" spans="1:16">
      <c r="A640">
        <v>638</v>
      </c>
      <c r="B640" t="s">
        <v>238</v>
      </c>
      <c r="C640" t="s">
        <v>531</v>
      </c>
      <c r="D640" s="1">
        <v>42277</v>
      </c>
      <c r="E640" s="5">
        <v>1919823000</v>
      </c>
      <c r="F640" s="5">
        <v>332261000</v>
      </c>
      <c r="G640" s="5">
        <v>1587562000</v>
      </c>
      <c r="H640" s="5">
        <v>738080000</v>
      </c>
      <c r="I640" s="5">
        <v>296583000</v>
      </c>
      <c r="J640" s="5">
        <v>0</v>
      </c>
      <c r="K640" s="5">
        <f t="shared" si="37"/>
        <v>1034663000</v>
      </c>
      <c r="L640" s="5">
        <f t="shared" si="38"/>
        <v>552899000</v>
      </c>
      <c r="M640" t="s">
        <v>576</v>
      </c>
      <c r="N640" t="s">
        <v>844</v>
      </c>
      <c r="O640" s="50">
        <f t="shared" si="36"/>
        <v>0.82693144107555749</v>
      </c>
      <c r="P640" s="50">
        <f t="shared" si="39"/>
        <v>0.28799477868532675</v>
      </c>
    </row>
    <row r="641" spans="1:16">
      <c r="A641">
        <v>639</v>
      </c>
      <c r="B641" t="s">
        <v>238</v>
      </c>
      <c r="C641" t="s">
        <v>532</v>
      </c>
      <c r="D641" s="1">
        <v>42643</v>
      </c>
      <c r="E641" s="5">
        <v>1995034000</v>
      </c>
      <c r="F641" s="5">
        <v>337205000</v>
      </c>
      <c r="G641" s="5">
        <v>1657829000</v>
      </c>
      <c r="H641" s="5">
        <v>767174000</v>
      </c>
      <c r="I641" s="5">
        <v>334227000</v>
      </c>
      <c r="J641" s="5">
        <v>0</v>
      </c>
      <c r="K641" s="5">
        <f t="shared" si="37"/>
        <v>1101401000</v>
      </c>
      <c r="L641" s="5">
        <f t="shared" si="38"/>
        <v>556428000</v>
      </c>
      <c r="M641" t="s">
        <v>576</v>
      </c>
      <c r="N641" t="s">
        <v>844</v>
      </c>
      <c r="O641" s="50">
        <f t="shared" si="36"/>
        <v>0.83097781792190006</v>
      </c>
      <c r="P641" s="50">
        <f t="shared" si="39"/>
        <v>0.27890652490133</v>
      </c>
    </row>
    <row r="642" spans="1:16">
      <c r="A642">
        <v>640</v>
      </c>
      <c r="B642" t="s">
        <v>239</v>
      </c>
      <c r="C642" t="s">
        <v>527</v>
      </c>
      <c r="D642" s="1">
        <v>41274</v>
      </c>
      <c r="E642" s="5">
        <v>5795800000</v>
      </c>
      <c r="F642" s="5">
        <v>3956200000</v>
      </c>
      <c r="G642" s="5">
        <v>1839600000</v>
      </c>
      <c r="H642" s="5">
        <v>763300000</v>
      </c>
      <c r="I642" s="5">
        <v>0</v>
      </c>
      <c r="J642" s="5">
        <v>0</v>
      </c>
      <c r="K642" s="5">
        <f t="shared" si="37"/>
        <v>763300000</v>
      </c>
      <c r="L642" s="5">
        <f t="shared" si="38"/>
        <v>1076300000</v>
      </c>
      <c r="M642" t="s">
        <v>576</v>
      </c>
      <c r="N642" t="s">
        <v>616</v>
      </c>
      <c r="O642" s="50">
        <f t="shared" ref="O642:O705" si="40">1-(F642/E642)</f>
        <v>0.31740225680665313</v>
      </c>
      <c r="P642" s="50">
        <f t="shared" si="39"/>
        <v>0.18570344042237483</v>
      </c>
    </row>
    <row r="643" spans="1:16">
      <c r="A643">
        <v>641</v>
      </c>
      <c r="B643" t="s">
        <v>239</v>
      </c>
      <c r="C643" t="s">
        <v>529</v>
      </c>
      <c r="D643" s="1">
        <v>41639</v>
      </c>
      <c r="E643" s="5">
        <v>6063400000</v>
      </c>
      <c r="F643" s="5">
        <v>4092700000</v>
      </c>
      <c r="G643" s="5">
        <v>1970700000</v>
      </c>
      <c r="H643" s="5">
        <v>907800000</v>
      </c>
      <c r="I643" s="5">
        <v>0</v>
      </c>
      <c r="J643" s="5">
        <v>0</v>
      </c>
      <c r="K643" s="5">
        <f t="shared" ref="K643:K706" si="41">SUM(H643:J643)</f>
        <v>907800000</v>
      </c>
      <c r="L643" s="5">
        <f t="shared" ref="L643:L706" si="42">G643-SUM(H643:J643)</f>
        <v>1062900000</v>
      </c>
      <c r="M643" t="s">
        <v>576</v>
      </c>
      <c r="N643" t="s">
        <v>616</v>
      </c>
      <c r="O643" s="50">
        <f t="shared" si="40"/>
        <v>0.32501566777715474</v>
      </c>
      <c r="P643" s="50">
        <f t="shared" ref="P643:P706" si="43">$L643/$E643</f>
        <v>0.1752976877659399</v>
      </c>
    </row>
    <row r="644" spans="1:16">
      <c r="A644">
        <v>642</v>
      </c>
      <c r="B644" t="s">
        <v>239</v>
      </c>
      <c r="C644" t="s">
        <v>531</v>
      </c>
      <c r="D644" s="1">
        <v>42004</v>
      </c>
      <c r="E644" s="5">
        <v>6413800000</v>
      </c>
      <c r="F644" s="5">
        <v>4328300000</v>
      </c>
      <c r="G644" s="5">
        <v>2085500000</v>
      </c>
      <c r="H644" s="5">
        <v>814900000</v>
      </c>
      <c r="I644" s="5">
        <v>0</v>
      </c>
      <c r="J644" s="5">
        <v>0</v>
      </c>
      <c r="K644" s="5">
        <f t="shared" si="41"/>
        <v>814900000</v>
      </c>
      <c r="L644" s="5">
        <f t="shared" si="42"/>
        <v>1270600000</v>
      </c>
      <c r="M644" t="s">
        <v>576</v>
      </c>
      <c r="N644" t="s">
        <v>616</v>
      </c>
      <c r="O644" s="50">
        <f t="shared" si="40"/>
        <v>0.32515825251800801</v>
      </c>
      <c r="P644" s="50">
        <f t="shared" si="43"/>
        <v>0.19810408806012036</v>
      </c>
    </row>
    <row r="645" spans="1:16">
      <c r="A645">
        <v>643</v>
      </c>
      <c r="B645" t="s">
        <v>239</v>
      </c>
      <c r="C645" t="s">
        <v>532</v>
      </c>
      <c r="D645" s="1">
        <v>42369</v>
      </c>
      <c r="E645" s="5">
        <v>6595200000</v>
      </c>
      <c r="F645" s="5">
        <v>4393200000</v>
      </c>
      <c r="G645" s="5">
        <v>2202000000</v>
      </c>
      <c r="H645" s="5">
        <v>1102800000</v>
      </c>
      <c r="I645" s="5">
        <v>0</v>
      </c>
      <c r="J645" s="5">
        <v>0</v>
      </c>
      <c r="K645" s="5">
        <f t="shared" si="41"/>
        <v>1102800000</v>
      </c>
      <c r="L645" s="5">
        <f t="shared" si="42"/>
        <v>1099200000</v>
      </c>
      <c r="M645" t="s">
        <v>576</v>
      </c>
      <c r="N645" t="s">
        <v>616</v>
      </c>
      <c r="O645" s="50">
        <f t="shared" si="40"/>
        <v>0.33387918486171764</v>
      </c>
      <c r="P645" s="50">
        <f t="shared" si="43"/>
        <v>0.16666666666666666</v>
      </c>
    </row>
    <row r="646" spans="1:16">
      <c r="A646">
        <v>644</v>
      </c>
      <c r="B646" t="s">
        <v>240</v>
      </c>
      <c r="C646" t="s">
        <v>527</v>
      </c>
      <c r="D646" s="1">
        <v>41274</v>
      </c>
      <c r="E646" s="5">
        <v>4436000000</v>
      </c>
      <c r="F646" s="5">
        <v>2564000000</v>
      </c>
      <c r="G646" s="5">
        <v>1872000000</v>
      </c>
      <c r="H646" s="5">
        <v>824000000</v>
      </c>
      <c r="I646" s="5">
        <v>0</v>
      </c>
      <c r="J646" s="5">
        <v>0</v>
      </c>
      <c r="K646" s="5">
        <f t="shared" si="41"/>
        <v>824000000</v>
      </c>
      <c r="L646" s="5">
        <f t="shared" si="42"/>
        <v>1048000000</v>
      </c>
      <c r="M646" t="s">
        <v>576</v>
      </c>
      <c r="N646" t="s">
        <v>616</v>
      </c>
      <c r="O646" s="50">
        <f t="shared" si="40"/>
        <v>0.42200180342651039</v>
      </c>
      <c r="P646" s="50">
        <f t="shared" si="43"/>
        <v>0.23624887285843102</v>
      </c>
    </row>
    <row r="647" spans="1:16">
      <c r="A647">
        <v>645</v>
      </c>
      <c r="B647" t="s">
        <v>240</v>
      </c>
      <c r="C647" t="s">
        <v>529</v>
      </c>
      <c r="D647" s="1">
        <v>41639</v>
      </c>
      <c r="E647" s="5">
        <v>4814000000</v>
      </c>
      <c r="F647" s="5">
        <v>2776000000</v>
      </c>
      <c r="G647" s="5">
        <v>2038000000</v>
      </c>
      <c r="H647" s="5">
        <v>977000000</v>
      </c>
      <c r="I647" s="5">
        <v>0</v>
      </c>
      <c r="J647" s="5">
        <v>0</v>
      </c>
      <c r="K647" s="5">
        <f t="shared" si="41"/>
        <v>977000000</v>
      </c>
      <c r="L647" s="5">
        <f t="shared" si="42"/>
        <v>1061000000</v>
      </c>
      <c r="M647" t="s">
        <v>576</v>
      </c>
      <c r="N647" t="s">
        <v>616</v>
      </c>
      <c r="O647" s="50">
        <f t="shared" si="40"/>
        <v>0.42334856668051513</v>
      </c>
      <c r="P647" s="50">
        <f t="shared" si="43"/>
        <v>0.22039883672621521</v>
      </c>
    </row>
    <row r="648" spans="1:16">
      <c r="A648">
        <v>646</v>
      </c>
      <c r="B648" t="s">
        <v>240</v>
      </c>
      <c r="C648" t="s">
        <v>531</v>
      </c>
      <c r="D648" s="1">
        <v>42004</v>
      </c>
      <c r="E648" s="5">
        <v>5066000000</v>
      </c>
      <c r="F648" s="5">
        <v>2881000000</v>
      </c>
      <c r="G648" s="5">
        <v>2185000000</v>
      </c>
      <c r="H648" s="5">
        <v>975000000</v>
      </c>
      <c r="I648" s="5">
        <v>0</v>
      </c>
      <c r="J648" s="5">
        <v>0</v>
      </c>
      <c r="K648" s="5">
        <f t="shared" si="41"/>
        <v>975000000</v>
      </c>
      <c r="L648" s="5">
        <f t="shared" si="42"/>
        <v>1210000000</v>
      </c>
      <c r="M648" t="s">
        <v>576</v>
      </c>
      <c r="N648" t="s">
        <v>616</v>
      </c>
      <c r="O648" s="50">
        <f t="shared" si="40"/>
        <v>0.43130675088827475</v>
      </c>
      <c r="P648" s="50">
        <f t="shared" si="43"/>
        <v>0.2388472167390446</v>
      </c>
    </row>
    <row r="649" spans="1:16">
      <c r="A649">
        <v>647</v>
      </c>
      <c r="B649" t="s">
        <v>240</v>
      </c>
      <c r="C649" t="s">
        <v>532</v>
      </c>
      <c r="D649" s="1">
        <v>42369</v>
      </c>
      <c r="E649" s="5">
        <v>5254000000</v>
      </c>
      <c r="F649" s="5">
        <v>2909000000</v>
      </c>
      <c r="G649" s="5">
        <v>2345000000</v>
      </c>
      <c r="H649" s="5">
        <v>1034000000</v>
      </c>
      <c r="I649" s="5">
        <v>0</v>
      </c>
      <c r="J649" s="5">
        <v>0</v>
      </c>
      <c r="K649" s="5">
        <f t="shared" si="41"/>
        <v>1034000000</v>
      </c>
      <c r="L649" s="5">
        <f t="shared" si="42"/>
        <v>1311000000</v>
      </c>
      <c r="M649" t="s">
        <v>576</v>
      </c>
      <c r="N649" t="s">
        <v>616</v>
      </c>
      <c r="O649" s="50">
        <f t="shared" si="40"/>
        <v>0.44632660829843929</v>
      </c>
      <c r="P649" s="50">
        <f t="shared" si="43"/>
        <v>0.24952417205938332</v>
      </c>
    </row>
    <row r="650" spans="1:16">
      <c r="A650">
        <v>648</v>
      </c>
      <c r="B650" t="s">
        <v>241</v>
      </c>
      <c r="C650" t="s">
        <v>527</v>
      </c>
      <c r="D650" s="1">
        <v>41307</v>
      </c>
      <c r="E650" s="5">
        <v>6182000000</v>
      </c>
      <c r="F650" s="5">
        <v>4148000000</v>
      </c>
      <c r="G650" s="5">
        <v>2034000000</v>
      </c>
      <c r="H650" s="5">
        <v>1294000000</v>
      </c>
      <c r="I650" s="5">
        <v>0</v>
      </c>
      <c r="J650" s="5">
        <v>118000000</v>
      </c>
      <c r="K650" s="5">
        <f t="shared" si="41"/>
        <v>1412000000</v>
      </c>
      <c r="L650" s="5">
        <f t="shared" si="42"/>
        <v>622000000</v>
      </c>
      <c r="M650" t="s">
        <v>589</v>
      </c>
      <c r="N650" t="s">
        <v>1011</v>
      </c>
      <c r="O650" s="50">
        <f t="shared" si="40"/>
        <v>0.32901973471368484</v>
      </c>
      <c r="P650" s="50">
        <f t="shared" si="43"/>
        <v>0.10061468780329991</v>
      </c>
    </row>
    <row r="651" spans="1:16">
      <c r="A651">
        <v>649</v>
      </c>
      <c r="B651" t="s">
        <v>241</v>
      </c>
      <c r="C651" t="s">
        <v>529</v>
      </c>
      <c r="D651" s="1">
        <v>41671</v>
      </c>
      <c r="E651" s="5">
        <v>6505000000</v>
      </c>
      <c r="F651" s="5">
        <v>4372000000</v>
      </c>
      <c r="G651" s="5">
        <v>2133000000</v>
      </c>
      <c r="H651" s="5">
        <v>1334000000</v>
      </c>
      <c r="I651" s="5">
        <v>0</v>
      </c>
      <c r="J651" s="5">
        <v>133000000</v>
      </c>
      <c r="K651" s="5">
        <f t="shared" si="41"/>
        <v>1467000000</v>
      </c>
      <c r="L651" s="5">
        <f t="shared" si="42"/>
        <v>666000000</v>
      </c>
      <c r="M651" t="s">
        <v>589</v>
      </c>
      <c r="N651" t="s">
        <v>1011</v>
      </c>
      <c r="O651" s="50">
        <f t="shared" si="40"/>
        <v>0.32790161414296692</v>
      </c>
      <c r="P651" s="50">
        <f t="shared" si="43"/>
        <v>0.10238278247501921</v>
      </c>
    </row>
    <row r="652" spans="1:16">
      <c r="A652">
        <v>650</v>
      </c>
      <c r="B652" t="s">
        <v>241</v>
      </c>
      <c r="C652" t="s">
        <v>531</v>
      </c>
      <c r="D652" s="1">
        <v>42035</v>
      </c>
      <c r="E652" s="5">
        <v>7151000000</v>
      </c>
      <c r="F652" s="5">
        <v>4777000000</v>
      </c>
      <c r="G652" s="5">
        <v>2374000000</v>
      </c>
      <c r="H652" s="5">
        <v>1426000000</v>
      </c>
      <c r="I652" s="5">
        <v>0</v>
      </c>
      <c r="J652" s="5">
        <v>139000000</v>
      </c>
      <c r="K652" s="5">
        <f t="shared" si="41"/>
        <v>1565000000</v>
      </c>
      <c r="L652" s="5">
        <f t="shared" si="42"/>
        <v>809000000</v>
      </c>
      <c r="M652" t="s">
        <v>589</v>
      </c>
      <c r="N652" t="s">
        <v>1011</v>
      </c>
      <c r="O652" s="50">
        <f t="shared" si="40"/>
        <v>0.33198154104321076</v>
      </c>
      <c r="P652" s="50">
        <f t="shared" si="43"/>
        <v>0.11313103062508741</v>
      </c>
    </row>
    <row r="653" spans="1:16">
      <c r="A653">
        <v>651</v>
      </c>
      <c r="B653" t="s">
        <v>241</v>
      </c>
      <c r="C653" t="s">
        <v>532</v>
      </c>
      <c r="D653" s="1">
        <v>42399</v>
      </c>
      <c r="E653" s="5">
        <v>7412000000</v>
      </c>
      <c r="F653" s="5">
        <v>4907000000</v>
      </c>
      <c r="G653" s="5">
        <v>2505000000</v>
      </c>
      <c r="H653" s="5">
        <v>1415000000</v>
      </c>
      <c r="I653" s="5">
        <v>0</v>
      </c>
      <c r="J653" s="5">
        <v>148000000</v>
      </c>
      <c r="K653" s="5">
        <f t="shared" si="41"/>
        <v>1563000000</v>
      </c>
      <c r="L653" s="5">
        <f t="shared" si="42"/>
        <v>942000000</v>
      </c>
      <c r="M653" t="s">
        <v>589</v>
      </c>
      <c r="N653" t="s">
        <v>1011</v>
      </c>
      <c r="O653" s="50">
        <f t="shared" si="40"/>
        <v>0.33796546141392336</v>
      </c>
      <c r="P653" s="50">
        <f t="shared" si="43"/>
        <v>0.1270912034538586</v>
      </c>
    </row>
    <row r="654" spans="1:16">
      <c r="A654">
        <v>652</v>
      </c>
      <c r="B654" t="s">
        <v>242</v>
      </c>
      <c r="C654" t="s">
        <v>527</v>
      </c>
      <c r="D654" s="1">
        <v>41274</v>
      </c>
      <c r="E654" s="5">
        <v>1405358000</v>
      </c>
      <c r="F654" s="5">
        <v>670174000</v>
      </c>
      <c r="G654" s="5">
        <v>735184000</v>
      </c>
      <c r="H654" s="5">
        <v>292500000</v>
      </c>
      <c r="I654" s="5">
        <v>137354000</v>
      </c>
      <c r="J654" s="5">
        <v>0</v>
      </c>
      <c r="K654" s="5">
        <f t="shared" si="41"/>
        <v>429854000</v>
      </c>
      <c r="L654" s="5">
        <f t="shared" si="42"/>
        <v>305330000</v>
      </c>
      <c r="M654" t="s">
        <v>576</v>
      </c>
      <c r="N654" t="s">
        <v>1002</v>
      </c>
      <c r="O654" s="50">
        <f t="shared" si="40"/>
        <v>0.52312933786266558</v>
      </c>
      <c r="P654" s="50">
        <f t="shared" si="43"/>
        <v>0.2172613668545666</v>
      </c>
    </row>
    <row r="655" spans="1:16">
      <c r="A655">
        <v>653</v>
      </c>
      <c r="B655" t="s">
        <v>242</v>
      </c>
      <c r="C655" t="s">
        <v>529</v>
      </c>
      <c r="D655" s="1">
        <v>41639</v>
      </c>
      <c r="E655" s="5">
        <v>1496372000</v>
      </c>
      <c r="F655" s="5">
        <v>759362000</v>
      </c>
      <c r="G655" s="5">
        <v>737010000</v>
      </c>
      <c r="H655" s="5">
        <v>322739000</v>
      </c>
      <c r="I655" s="5">
        <v>147696000</v>
      </c>
      <c r="J655" s="5">
        <v>0</v>
      </c>
      <c r="K655" s="5">
        <f t="shared" si="41"/>
        <v>470435000</v>
      </c>
      <c r="L655" s="5">
        <f t="shared" si="42"/>
        <v>266575000</v>
      </c>
      <c r="M655" t="s">
        <v>576</v>
      </c>
      <c r="N655" t="s">
        <v>1002</v>
      </c>
      <c r="O655" s="50">
        <f t="shared" si="40"/>
        <v>0.49253126896253074</v>
      </c>
      <c r="P655" s="50">
        <f t="shared" si="43"/>
        <v>0.1781475461984052</v>
      </c>
    </row>
    <row r="656" spans="1:16">
      <c r="A656">
        <v>654</v>
      </c>
      <c r="B656" t="s">
        <v>242</v>
      </c>
      <c r="C656" t="s">
        <v>531</v>
      </c>
      <c r="D656" s="1">
        <v>42004</v>
      </c>
      <c r="E656" s="5">
        <v>1530654000</v>
      </c>
      <c r="F656" s="5">
        <v>780281000</v>
      </c>
      <c r="G656" s="5">
        <v>750373000</v>
      </c>
      <c r="H656" s="5">
        <v>331995000</v>
      </c>
      <c r="I656" s="5">
        <v>142751000</v>
      </c>
      <c r="J656" s="5">
        <v>0</v>
      </c>
      <c r="K656" s="5">
        <f t="shared" si="41"/>
        <v>474746000</v>
      </c>
      <c r="L656" s="5">
        <f t="shared" si="42"/>
        <v>275627000</v>
      </c>
      <c r="M656" t="s">
        <v>576</v>
      </c>
      <c r="N656" t="s">
        <v>1002</v>
      </c>
      <c r="O656" s="50">
        <f t="shared" si="40"/>
        <v>0.49023031985020782</v>
      </c>
      <c r="P656" s="50">
        <f t="shared" si="43"/>
        <v>0.18007139431902963</v>
      </c>
    </row>
    <row r="657" spans="1:16">
      <c r="A657">
        <v>655</v>
      </c>
      <c r="B657" t="s">
        <v>242</v>
      </c>
      <c r="C657" t="s">
        <v>532</v>
      </c>
      <c r="D657" s="1">
        <v>42369</v>
      </c>
      <c r="E657" s="5">
        <v>1557067000</v>
      </c>
      <c r="F657" s="5">
        <v>803506000</v>
      </c>
      <c r="G657" s="5">
        <v>753561000</v>
      </c>
      <c r="H657" s="5">
        <v>313544000</v>
      </c>
      <c r="I657" s="5">
        <v>132892000</v>
      </c>
      <c r="J657" s="5">
        <v>0</v>
      </c>
      <c r="K657" s="5">
        <f t="shared" si="41"/>
        <v>446436000</v>
      </c>
      <c r="L657" s="5">
        <f t="shared" si="42"/>
        <v>307125000</v>
      </c>
      <c r="M657" t="s">
        <v>576</v>
      </c>
      <c r="N657" t="s">
        <v>1002</v>
      </c>
      <c r="O657" s="50">
        <f t="shared" si="40"/>
        <v>0.48396183337004761</v>
      </c>
      <c r="P657" s="50">
        <f t="shared" si="43"/>
        <v>0.19724584748119381</v>
      </c>
    </row>
    <row r="658" spans="1:16">
      <c r="A658">
        <v>656</v>
      </c>
      <c r="B658" t="s">
        <v>243</v>
      </c>
      <c r="C658" t="s">
        <v>527</v>
      </c>
      <c r="D658" s="1">
        <v>41639</v>
      </c>
      <c r="E658" s="5">
        <v>27351573000</v>
      </c>
      <c r="F658" s="5">
        <v>25986382000</v>
      </c>
      <c r="G658" s="5">
        <v>1365191000</v>
      </c>
      <c r="H658" s="5">
        <v>175148000</v>
      </c>
      <c r="I658" s="5">
        <v>0</v>
      </c>
      <c r="J658" s="5">
        <v>0</v>
      </c>
      <c r="K658" s="5">
        <f t="shared" si="41"/>
        <v>175148000</v>
      </c>
      <c r="L658" s="5">
        <f t="shared" si="42"/>
        <v>1190043000</v>
      </c>
      <c r="M658" t="s">
        <v>565</v>
      </c>
      <c r="N658" t="s">
        <v>1006</v>
      </c>
      <c r="O658" s="50">
        <f t="shared" si="40"/>
        <v>4.9912705203463026E-2</v>
      </c>
      <c r="P658" s="50">
        <f t="shared" si="43"/>
        <v>4.3509124685443136E-2</v>
      </c>
    </row>
    <row r="659" spans="1:16">
      <c r="A659">
        <v>657</v>
      </c>
      <c r="B659" t="s">
        <v>243</v>
      </c>
      <c r="C659" t="s">
        <v>529</v>
      </c>
      <c r="D659" s="1">
        <v>42004</v>
      </c>
      <c r="E659" s="5">
        <v>21531577000</v>
      </c>
      <c r="F659" s="5">
        <v>20132544000</v>
      </c>
      <c r="G659" s="5">
        <v>1399033000</v>
      </c>
      <c r="H659" s="5">
        <v>182711000</v>
      </c>
      <c r="I659" s="5">
        <v>0</v>
      </c>
      <c r="J659" s="5">
        <v>0</v>
      </c>
      <c r="K659" s="5">
        <f t="shared" si="41"/>
        <v>182711000</v>
      </c>
      <c r="L659" s="5">
        <f t="shared" si="42"/>
        <v>1216322000</v>
      </c>
      <c r="M659" t="s">
        <v>565</v>
      </c>
      <c r="N659" t="s">
        <v>1006</v>
      </c>
      <c r="O659" s="50">
        <f t="shared" si="40"/>
        <v>6.497587241287528E-2</v>
      </c>
      <c r="P659" s="50">
        <f t="shared" si="43"/>
        <v>5.649014932812399E-2</v>
      </c>
    </row>
    <row r="660" spans="1:16">
      <c r="A660">
        <v>658</v>
      </c>
      <c r="B660" t="s">
        <v>243</v>
      </c>
      <c r="C660" t="s">
        <v>531</v>
      </c>
      <c r="D660" s="1">
        <v>42369</v>
      </c>
      <c r="E660" s="5">
        <v>18114048000</v>
      </c>
      <c r="F660" s="5">
        <v>17019352000</v>
      </c>
      <c r="G660" s="5">
        <v>1094696000</v>
      </c>
      <c r="H660" s="5">
        <v>408225000</v>
      </c>
      <c r="I660" s="5">
        <v>0</v>
      </c>
      <c r="J660" s="5">
        <v>0</v>
      </c>
      <c r="K660" s="5">
        <f t="shared" si="41"/>
        <v>408225000</v>
      </c>
      <c r="L660" s="5">
        <f t="shared" si="42"/>
        <v>686471000</v>
      </c>
      <c r="M660" t="s">
        <v>565</v>
      </c>
      <c r="N660" t="s">
        <v>1006</v>
      </c>
      <c r="O660" s="50">
        <f t="shared" si="40"/>
        <v>6.0433537550524274E-2</v>
      </c>
      <c r="P660" s="50">
        <f t="shared" si="43"/>
        <v>3.7897161363379409E-2</v>
      </c>
    </row>
    <row r="661" spans="1:16">
      <c r="A661">
        <v>659</v>
      </c>
      <c r="B661" t="s">
        <v>243</v>
      </c>
      <c r="C661" t="s">
        <v>532</v>
      </c>
      <c r="D661" s="1">
        <v>42735</v>
      </c>
      <c r="E661" s="5">
        <v>19036525000</v>
      </c>
      <c r="F661" s="5">
        <v>18246209000</v>
      </c>
      <c r="G661" s="5">
        <v>790316000</v>
      </c>
      <c r="H661" s="5">
        <v>191073000</v>
      </c>
      <c r="I661" s="5">
        <v>0</v>
      </c>
      <c r="J661" s="5">
        <v>0</v>
      </c>
      <c r="K661" s="5">
        <f t="shared" si="41"/>
        <v>191073000</v>
      </c>
      <c r="L661" s="5">
        <f t="shared" si="42"/>
        <v>599243000</v>
      </c>
      <c r="M661" t="s">
        <v>565</v>
      </c>
      <c r="N661" t="s">
        <v>1006</v>
      </c>
      <c r="O661" s="50">
        <f t="shared" si="40"/>
        <v>4.1515770341488234E-2</v>
      </c>
      <c r="P661" s="50">
        <f t="shared" si="43"/>
        <v>3.1478591812318685E-2</v>
      </c>
    </row>
    <row r="662" spans="1:16">
      <c r="A662">
        <v>660</v>
      </c>
      <c r="B662" t="s">
        <v>244</v>
      </c>
      <c r="C662" t="s">
        <v>527</v>
      </c>
      <c r="D662" s="1">
        <v>41639</v>
      </c>
      <c r="E662" s="5">
        <v>4954619000</v>
      </c>
      <c r="F662" s="5">
        <v>3266524000</v>
      </c>
      <c r="G662" s="5">
        <v>1688095000</v>
      </c>
      <c r="H662" s="5">
        <v>966829000</v>
      </c>
      <c r="I662" s="5">
        <v>0</v>
      </c>
      <c r="J662" s="5">
        <v>0</v>
      </c>
      <c r="K662" s="5">
        <f t="shared" si="41"/>
        <v>966829000</v>
      </c>
      <c r="L662" s="5">
        <f t="shared" si="42"/>
        <v>721266000</v>
      </c>
      <c r="M662" t="s">
        <v>565</v>
      </c>
      <c r="N662" t="s">
        <v>888</v>
      </c>
      <c r="O662" s="50">
        <f t="shared" si="40"/>
        <v>0.34071136448635098</v>
      </c>
      <c r="P662" s="50">
        <f t="shared" si="43"/>
        <v>0.14557446294054094</v>
      </c>
    </row>
    <row r="663" spans="1:16">
      <c r="A663">
        <v>661</v>
      </c>
      <c r="B663" t="s">
        <v>244</v>
      </c>
      <c r="C663" t="s">
        <v>529</v>
      </c>
      <c r="D663" s="1">
        <v>42004</v>
      </c>
      <c r="E663" s="5">
        <v>4877885000</v>
      </c>
      <c r="F663" s="5">
        <v>3163268000</v>
      </c>
      <c r="G663" s="5">
        <v>1714617000</v>
      </c>
      <c r="H663" s="5">
        <v>936900000</v>
      </c>
      <c r="I663" s="5">
        <v>0</v>
      </c>
      <c r="J663" s="5">
        <v>0</v>
      </c>
      <c r="K663" s="5">
        <f t="shared" si="41"/>
        <v>936900000</v>
      </c>
      <c r="L663" s="5">
        <f t="shared" si="42"/>
        <v>777717000</v>
      </c>
      <c r="M663" t="s">
        <v>565</v>
      </c>
      <c r="N663" t="s">
        <v>888</v>
      </c>
      <c r="O663" s="50">
        <f t="shared" si="40"/>
        <v>0.35150828689073232</v>
      </c>
      <c r="P663" s="50">
        <f t="shared" si="43"/>
        <v>0.15943733810862701</v>
      </c>
    </row>
    <row r="664" spans="1:16">
      <c r="A664">
        <v>662</v>
      </c>
      <c r="B664" t="s">
        <v>244</v>
      </c>
      <c r="C664" t="s">
        <v>531</v>
      </c>
      <c r="D664" s="1">
        <v>42369</v>
      </c>
      <c r="E664" s="5">
        <v>4561030000</v>
      </c>
      <c r="F664" s="5">
        <v>3073712000</v>
      </c>
      <c r="G664" s="5">
        <v>1487318000</v>
      </c>
      <c r="H664" s="5">
        <v>971611000</v>
      </c>
      <c r="I664" s="5">
        <v>0</v>
      </c>
      <c r="J664" s="5">
        <v>0</v>
      </c>
      <c r="K664" s="5">
        <f t="shared" si="41"/>
        <v>971611000</v>
      </c>
      <c r="L664" s="5">
        <f t="shared" si="42"/>
        <v>515707000</v>
      </c>
      <c r="M664" t="s">
        <v>565</v>
      </c>
      <c r="N664" t="s">
        <v>888</v>
      </c>
      <c r="O664" s="50">
        <f t="shared" si="40"/>
        <v>0.32609257119554136</v>
      </c>
      <c r="P664" s="50">
        <f t="shared" si="43"/>
        <v>0.11306810084564232</v>
      </c>
    </row>
    <row r="665" spans="1:16">
      <c r="A665">
        <v>663</v>
      </c>
      <c r="B665" t="s">
        <v>244</v>
      </c>
      <c r="C665" t="s">
        <v>532</v>
      </c>
      <c r="D665" s="1">
        <v>42735</v>
      </c>
      <c r="E665" s="5">
        <v>3991462000</v>
      </c>
      <c r="F665" s="5">
        <v>2759908000</v>
      </c>
      <c r="G665" s="5">
        <v>1231554000</v>
      </c>
      <c r="H665" s="5">
        <v>965322000</v>
      </c>
      <c r="I665" s="5">
        <v>0</v>
      </c>
      <c r="J665" s="5">
        <v>0</v>
      </c>
      <c r="K665" s="5">
        <f t="shared" si="41"/>
        <v>965322000</v>
      </c>
      <c r="L665" s="5">
        <f t="shared" si="42"/>
        <v>266232000</v>
      </c>
      <c r="M665" t="s">
        <v>565</v>
      </c>
      <c r="N665" t="s">
        <v>888</v>
      </c>
      <c r="O665" s="50">
        <f t="shared" si="40"/>
        <v>0.30854709377165557</v>
      </c>
      <c r="P665" s="50">
        <f t="shared" si="43"/>
        <v>6.6700371943914288E-2</v>
      </c>
    </row>
    <row r="666" spans="1:16">
      <c r="A666">
        <v>664</v>
      </c>
      <c r="B666" t="s">
        <v>245</v>
      </c>
      <c r="C666" t="s">
        <v>527</v>
      </c>
      <c r="D666" s="1">
        <v>41274</v>
      </c>
      <c r="E666" s="5">
        <v>3409900000</v>
      </c>
      <c r="F666" s="5">
        <v>2141600000</v>
      </c>
      <c r="G666" s="5">
        <v>1268300000</v>
      </c>
      <c r="H666" s="5">
        <v>489700000</v>
      </c>
      <c r="I666" s="5">
        <v>112000000</v>
      </c>
      <c r="J666" s="5">
        <v>0</v>
      </c>
      <c r="K666" s="5">
        <f t="shared" si="41"/>
        <v>601700000</v>
      </c>
      <c r="L666" s="5">
        <f t="shared" si="42"/>
        <v>666600000</v>
      </c>
      <c r="M666" t="s">
        <v>612</v>
      </c>
      <c r="N666" t="s">
        <v>926</v>
      </c>
      <c r="O666" s="50">
        <f t="shared" si="40"/>
        <v>0.37194639138977681</v>
      </c>
      <c r="P666" s="50">
        <f t="shared" si="43"/>
        <v>0.19548960380069796</v>
      </c>
    </row>
    <row r="667" spans="1:16">
      <c r="A667">
        <v>665</v>
      </c>
      <c r="B667" t="s">
        <v>245</v>
      </c>
      <c r="C667" t="s">
        <v>529</v>
      </c>
      <c r="D667" s="1">
        <v>41639</v>
      </c>
      <c r="E667" s="5">
        <v>3130700000</v>
      </c>
      <c r="F667" s="5">
        <v>1929800000</v>
      </c>
      <c r="G667" s="5">
        <v>1200900000</v>
      </c>
      <c r="H667" s="5">
        <v>496100000</v>
      </c>
      <c r="I667" s="5">
        <v>115600000</v>
      </c>
      <c r="J667" s="5">
        <v>0</v>
      </c>
      <c r="K667" s="5">
        <f t="shared" si="41"/>
        <v>611700000</v>
      </c>
      <c r="L667" s="5">
        <f t="shared" si="42"/>
        <v>589200000</v>
      </c>
      <c r="M667" t="s">
        <v>612</v>
      </c>
      <c r="N667" t="s">
        <v>926</v>
      </c>
      <c r="O667" s="50">
        <f t="shared" si="40"/>
        <v>0.38358833487718402</v>
      </c>
      <c r="P667" s="50">
        <f t="shared" si="43"/>
        <v>0.18820072188328488</v>
      </c>
    </row>
    <row r="668" spans="1:16">
      <c r="A668">
        <v>666</v>
      </c>
      <c r="B668" t="s">
        <v>245</v>
      </c>
      <c r="C668" t="s">
        <v>531</v>
      </c>
      <c r="D668" s="1">
        <v>42004</v>
      </c>
      <c r="E668" s="5">
        <v>3258700000</v>
      </c>
      <c r="F668" s="5">
        <v>2047800000</v>
      </c>
      <c r="G668" s="5">
        <v>1210900000</v>
      </c>
      <c r="H668" s="5">
        <v>589800000</v>
      </c>
      <c r="I668" s="5">
        <v>126300000</v>
      </c>
      <c r="J668" s="5">
        <v>0</v>
      </c>
      <c r="K668" s="5">
        <f t="shared" si="41"/>
        <v>716100000</v>
      </c>
      <c r="L668" s="5">
        <f t="shared" si="42"/>
        <v>494800000</v>
      </c>
      <c r="M668" t="s">
        <v>612</v>
      </c>
      <c r="N668" t="s">
        <v>926</v>
      </c>
      <c r="O668" s="50">
        <f t="shared" si="40"/>
        <v>0.37158989781201091</v>
      </c>
      <c r="P668" s="50">
        <f t="shared" si="43"/>
        <v>0.15183969067419523</v>
      </c>
    </row>
    <row r="669" spans="1:16">
      <c r="A669">
        <v>667</v>
      </c>
      <c r="B669" t="s">
        <v>245</v>
      </c>
      <c r="C669" t="s">
        <v>532</v>
      </c>
      <c r="D669" s="1">
        <v>42369</v>
      </c>
      <c r="E669" s="5">
        <v>3276500000</v>
      </c>
      <c r="F669" s="5">
        <v>2201100000</v>
      </c>
      <c r="G669" s="5">
        <v>1075400000</v>
      </c>
      <c r="H669" s="5">
        <v>737900000</v>
      </c>
      <c r="I669" s="5">
        <v>143700000</v>
      </c>
      <c r="J669" s="5">
        <v>0</v>
      </c>
      <c r="K669" s="5">
        <f t="shared" si="41"/>
        <v>881600000</v>
      </c>
      <c r="L669" s="5">
        <f t="shared" si="42"/>
        <v>193800000</v>
      </c>
      <c r="M669" t="s">
        <v>612</v>
      </c>
      <c r="N669" t="s">
        <v>926</v>
      </c>
      <c r="O669" s="50">
        <f t="shared" si="40"/>
        <v>0.32821608423622772</v>
      </c>
      <c r="P669" s="50">
        <f t="shared" si="43"/>
        <v>5.9148481611475658E-2</v>
      </c>
    </row>
    <row r="670" spans="1:16">
      <c r="A670">
        <v>668</v>
      </c>
      <c r="B670" t="s">
        <v>246</v>
      </c>
      <c r="C670" t="s">
        <v>527</v>
      </c>
      <c r="D670" s="1">
        <v>41639</v>
      </c>
      <c r="E670" s="5">
        <v>637413000</v>
      </c>
      <c r="F670" s="5">
        <v>190454000</v>
      </c>
      <c r="G670" s="5">
        <v>446959000</v>
      </c>
      <c r="H670" s="5">
        <v>31970000</v>
      </c>
      <c r="I670" s="5">
        <v>0</v>
      </c>
      <c r="J670" s="5">
        <v>160828000</v>
      </c>
      <c r="K670" s="5">
        <f t="shared" si="41"/>
        <v>192798000</v>
      </c>
      <c r="L670" s="5">
        <f t="shared" si="42"/>
        <v>254161000</v>
      </c>
      <c r="M670" t="s">
        <v>663</v>
      </c>
      <c r="N670" t="s">
        <v>988</v>
      </c>
      <c r="O670" s="50">
        <f t="shared" si="40"/>
        <v>0.70120785111066142</v>
      </c>
      <c r="P670" s="50">
        <f t="shared" si="43"/>
        <v>0.39873833762411498</v>
      </c>
    </row>
    <row r="671" spans="1:16">
      <c r="A671">
        <v>669</v>
      </c>
      <c r="B671" t="s">
        <v>246</v>
      </c>
      <c r="C671" t="s">
        <v>529</v>
      </c>
      <c r="D671" s="1">
        <v>42004</v>
      </c>
      <c r="E671" s="5">
        <v>686090000</v>
      </c>
      <c r="F671" s="5">
        <v>211923000</v>
      </c>
      <c r="G671" s="5">
        <v>474167000</v>
      </c>
      <c r="H671" s="5">
        <v>32316000</v>
      </c>
      <c r="I671" s="5">
        <v>0</v>
      </c>
      <c r="J671" s="5">
        <v>170814000</v>
      </c>
      <c r="K671" s="5">
        <f t="shared" si="41"/>
        <v>203130000</v>
      </c>
      <c r="L671" s="5">
        <f t="shared" si="42"/>
        <v>271037000</v>
      </c>
      <c r="M671" t="s">
        <v>663</v>
      </c>
      <c r="N671" t="s">
        <v>988</v>
      </c>
      <c r="O671" s="50">
        <f t="shared" si="40"/>
        <v>0.69111486831173752</v>
      </c>
      <c r="P671" s="50">
        <f t="shared" si="43"/>
        <v>0.39504583946712529</v>
      </c>
    </row>
    <row r="672" spans="1:16">
      <c r="A672">
        <v>670</v>
      </c>
      <c r="B672" t="s">
        <v>246</v>
      </c>
      <c r="C672" t="s">
        <v>531</v>
      </c>
      <c r="D672" s="1">
        <v>42369</v>
      </c>
      <c r="E672" s="5">
        <v>744012000</v>
      </c>
      <c r="F672" s="5">
        <v>233417000</v>
      </c>
      <c r="G672" s="5">
        <v>510595000</v>
      </c>
      <c r="H672" s="5">
        <v>35645000</v>
      </c>
      <c r="I672" s="5">
        <v>0</v>
      </c>
      <c r="J672" s="5">
        <v>174796000</v>
      </c>
      <c r="K672" s="5">
        <f t="shared" si="41"/>
        <v>210441000</v>
      </c>
      <c r="L672" s="5">
        <f t="shared" si="42"/>
        <v>300154000</v>
      </c>
      <c r="M672" t="s">
        <v>663</v>
      </c>
      <c r="N672" t="s">
        <v>988</v>
      </c>
      <c r="O672" s="50">
        <f t="shared" si="40"/>
        <v>0.68627253323871118</v>
      </c>
      <c r="P672" s="50">
        <f t="shared" si="43"/>
        <v>0.40342628882329856</v>
      </c>
    </row>
    <row r="673" spans="1:16">
      <c r="A673">
        <v>671</v>
      </c>
      <c r="B673" t="s">
        <v>246</v>
      </c>
      <c r="C673" t="s">
        <v>532</v>
      </c>
      <c r="D673" s="1">
        <v>42735</v>
      </c>
      <c r="E673" s="5">
        <v>801591000</v>
      </c>
      <c r="F673" s="5">
        <v>253612000</v>
      </c>
      <c r="G673" s="5">
        <v>547979000</v>
      </c>
      <c r="H673" s="5">
        <v>33399000</v>
      </c>
      <c r="I673" s="5">
        <v>0</v>
      </c>
      <c r="J673" s="5">
        <v>193585000</v>
      </c>
      <c r="K673" s="5">
        <f t="shared" si="41"/>
        <v>226984000</v>
      </c>
      <c r="L673" s="5">
        <f t="shared" si="42"/>
        <v>320995000</v>
      </c>
      <c r="M673" t="s">
        <v>663</v>
      </c>
      <c r="N673" t="s">
        <v>988</v>
      </c>
      <c r="O673" s="50">
        <f t="shared" si="40"/>
        <v>0.68361421223541674</v>
      </c>
      <c r="P673" s="50">
        <f t="shared" si="43"/>
        <v>0.40044736031217915</v>
      </c>
    </row>
    <row r="674" spans="1:16">
      <c r="A674">
        <v>672</v>
      </c>
      <c r="B674" t="s">
        <v>247</v>
      </c>
      <c r="C674" t="s">
        <v>527</v>
      </c>
      <c r="D674" s="1">
        <v>41274</v>
      </c>
      <c r="E674" s="5">
        <v>3368545000</v>
      </c>
      <c r="F674" s="5">
        <v>2515796000</v>
      </c>
      <c r="G674" s="5">
        <v>852749000</v>
      </c>
      <c r="H674" s="5">
        <v>280928000</v>
      </c>
      <c r="I674" s="5">
        <v>132460000</v>
      </c>
      <c r="J674" s="5">
        <v>0</v>
      </c>
      <c r="K674" s="5">
        <f t="shared" si="41"/>
        <v>413388000</v>
      </c>
      <c r="L674" s="5">
        <f t="shared" si="42"/>
        <v>439361000</v>
      </c>
      <c r="M674" t="s">
        <v>576</v>
      </c>
      <c r="N674" t="s">
        <v>686</v>
      </c>
      <c r="O674" s="50">
        <f t="shared" si="40"/>
        <v>0.25315054422606798</v>
      </c>
      <c r="P674" s="50">
        <f t="shared" si="43"/>
        <v>0.13043049744028951</v>
      </c>
    </row>
    <row r="675" spans="1:16">
      <c r="A675">
        <v>673</v>
      </c>
      <c r="B675" t="s">
        <v>247</v>
      </c>
      <c r="C675" t="s">
        <v>529</v>
      </c>
      <c r="D675" s="1">
        <v>41639</v>
      </c>
      <c r="E675" s="5">
        <v>3309616000</v>
      </c>
      <c r="F675" s="5">
        <v>2444984000</v>
      </c>
      <c r="G675" s="5">
        <v>864632000</v>
      </c>
      <c r="H675" s="5">
        <v>270261000</v>
      </c>
      <c r="I675" s="5">
        <v>134300000</v>
      </c>
      <c r="J675" s="5">
        <v>0</v>
      </c>
      <c r="K675" s="5">
        <f t="shared" si="41"/>
        <v>404561000</v>
      </c>
      <c r="L675" s="5">
        <f t="shared" si="42"/>
        <v>460071000</v>
      </c>
      <c r="M675" t="s">
        <v>576</v>
      </c>
      <c r="N675" t="s">
        <v>686</v>
      </c>
      <c r="O675" s="50">
        <f t="shared" si="40"/>
        <v>0.2612484348637425</v>
      </c>
      <c r="P675" s="50">
        <f t="shared" si="43"/>
        <v>0.13901038670347254</v>
      </c>
    </row>
    <row r="676" spans="1:16">
      <c r="A676">
        <v>674</v>
      </c>
      <c r="B676" t="s">
        <v>247</v>
      </c>
      <c r="C676" t="s">
        <v>531</v>
      </c>
      <c r="D676" s="1">
        <v>42004</v>
      </c>
      <c r="E676" s="5">
        <v>3391187000</v>
      </c>
      <c r="F676" s="5">
        <v>2566246000</v>
      </c>
      <c r="G676" s="5">
        <v>824941000</v>
      </c>
      <c r="H676" s="5">
        <v>253827000</v>
      </c>
      <c r="I676" s="5">
        <v>143969000</v>
      </c>
      <c r="J676" s="5">
        <v>0</v>
      </c>
      <c r="K676" s="5">
        <f t="shared" si="41"/>
        <v>397796000</v>
      </c>
      <c r="L676" s="5">
        <f t="shared" si="42"/>
        <v>427145000</v>
      </c>
      <c r="M676" t="s">
        <v>576</v>
      </c>
      <c r="N676" t="s">
        <v>686</v>
      </c>
      <c r="O676" s="50">
        <f t="shared" si="40"/>
        <v>0.24326025076175395</v>
      </c>
      <c r="P676" s="50">
        <f t="shared" si="43"/>
        <v>0.12595737126852632</v>
      </c>
    </row>
    <row r="677" spans="1:16">
      <c r="A677">
        <v>675</v>
      </c>
      <c r="B677" t="s">
        <v>247</v>
      </c>
      <c r="C677" t="s">
        <v>532</v>
      </c>
      <c r="D677" s="1">
        <v>42369</v>
      </c>
      <c r="E677" s="5">
        <v>3578995000</v>
      </c>
      <c r="F677" s="5">
        <v>2659728000</v>
      </c>
      <c r="G677" s="5">
        <v>919267000</v>
      </c>
      <c r="H677" s="5">
        <v>255192000</v>
      </c>
      <c r="I677" s="5">
        <v>130593000</v>
      </c>
      <c r="J677" s="5">
        <v>0</v>
      </c>
      <c r="K677" s="5">
        <f t="shared" si="41"/>
        <v>385785000</v>
      </c>
      <c r="L677" s="5">
        <f t="shared" si="42"/>
        <v>533482000</v>
      </c>
      <c r="M677" t="s">
        <v>576</v>
      </c>
      <c r="N677" t="s">
        <v>686</v>
      </c>
      <c r="O677" s="50">
        <f t="shared" si="40"/>
        <v>0.25685059632662244</v>
      </c>
      <c r="P677" s="50">
        <f t="shared" si="43"/>
        <v>0.1490591632567243</v>
      </c>
    </row>
    <row r="678" spans="1:16">
      <c r="A678">
        <v>676</v>
      </c>
      <c r="B678" t="s">
        <v>248</v>
      </c>
      <c r="C678" t="s">
        <v>527</v>
      </c>
      <c r="D678" s="1">
        <v>41274</v>
      </c>
      <c r="E678" s="5">
        <v>5011853000</v>
      </c>
      <c r="F678" s="5">
        <v>0</v>
      </c>
      <c r="G678" s="5">
        <v>5011853000</v>
      </c>
      <c r="H678" s="5">
        <v>2676141000</v>
      </c>
      <c r="I678" s="5">
        <v>0</v>
      </c>
      <c r="J678" s="5">
        <v>1266807000</v>
      </c>
      <c r="K678" s="5">
        <f t="shared" si="41"/>
        <v>3942948000</v>
      </c>
      <c r="L678" s="5">
        <f t="shared" si="42"/>
        <v>1068905000</v>
      </c>
      <c r="M678" t="s">
        <v>713</v>
      </c>
      <c r="N678" t="s">
        <v>714</v>
      </c>
      <c r="O678" s="50">
        <f t="shared" si="40"/>
        <v>1</v>
      </c>
      <c r="P678" s="50">
        <f t="shared" si="43"/>
        <v>0.21327540931467862</v>
      </c>
    </row>
    <row r="679" spans="1:16">
      <c r="A679">
        <v>677</v>
      </c>
      <c r="B679" t="s">
        <v>248</v>
      </c>
      <c r="C679" t="s">
        <v>529</v>
      </c>
      <c r="D679" s="1">
        <v>41639</v>
      </c>
      <c r="E679" s="5">
        <v>4762000000</v>
      </c>
      <c r="F679" s="5">
        <v>0</v>
      </c>
      <c r="G679" s="5">
        <v>4762000000</v>
      </c>
      <c r="H679" s="5">
        <v>2616000000</v>
      </c>
      <c r="I679" s="5">
        <v>0</v>
      </c>
      <c r="J679" s="5">
        <v>1170000000</v>
      </c>
      <c r="K679" s="5">
        <f t="shared" si="41"/>
        <v>3786000000</v>
      </c>
      <c r="L679" s="5">
        <f t="shared" si="42"/>
        <v>976000000</v>
      </c>
      <c r="M679" t="s">
        <v>713</v>
      </c>
      <c r="N679" t="s">
        <v>714</v>
      </c>
      <c r="O679" s="50">
        <f t="shared" si="40"/>
        <v>1</v>
      </c>
      <c r="P679" s="50">
        <f t="shared" si="43"/>
        <v>0.20495590088198237</v>
      </c>
    </row>
    <row r="680" spans="1:16">
      <c r="A680">
        <v>678</v>
      </c>
      <c r="B680" t="s">
        <v>248</v>
      </c>
      <c r="C680" t="s">
        <v>531</v>
      </c>
      <c r="D680" s="1">
        <v>42004</v>
      </c>
      <c r="E680" s="5">
        <v>4772000000</v>
      </c>
      <c r="F680" s="5">
        <v>0</v>
      </c>
      <c r="G680" s="5">
        <v>4772000000</v>
      </c>
      <c r="H680" s="5">
        <v>2671000000</v>
      </c>
      <c r="I680" s="5">
        <v>0</v>
      </c>
      <c r="J680" s="5">
        <v>1139000000</v>
      </c>
      <c r="K680" s="5">
        <f t="shared" si="41"/>
        <v>3810000000</v>
      </c>
      <c r="L680" s="5">
        <f t="shared" si="42"/>
        <v>962000000</v>
      </c>
      <c r="M680" t="s">
        <v>713</v>
      </c>
      <c r="N680" t="s">
        <v>714</v>
      </c>
      <c r="O680" s="50">
        <f t="shared" si="40"/>
        <v>1</v>
      </c>
      <c r="P680" s="50">
        <f t="shared" si="43"/>
        <v>0.20159262363788769</v>
      </c>
    </row>
    <row r="681" spans="1:16">
      <c r="A681">
        <v>679</v>
      </c>
      <c r="B681" t="s">
        <v>248</v>
      </c>
      <c r="C681" t="s">
        <v>532</v>
      </c>
      <c r="D681" s="1">
        <v>42369</v>
      </c>
      <c r="E681" s="5">
        <v>5576000000</v>
      </c>
      <c r="F681" s="5">
        <v>0</v>
      </c>
      <c r="G681" s="5">
        <v>5576000000</v>
      </c>
      <c r="H681" s="5">
        <v>3275000000</v>
      </c>
      <c r="I681" s="5">
        <v>0</v>
      </c>
      <c r="J681" s="5">
        <v>1320000000</v>
      </c>
      <c r="K681" s="5">
        <f t="shared" si="41"/>
        <v>4595000000</v>
      </c>
      <c r="L681" s="5">
        <f t="shared" si="42"/>
        <v>981000000</v>
      </c>
      <c r="M681" t="s">
        <v>713</v>
      </c>
      <c r="N681" t="s">
        <v>714</v>
      </c>
      <c r="O681" s="50">
        <f t="shared" si="40"/>
        <v>1</v>
      </c>
      <c r="P681" s="50">
        <f t="shared" si="43"/>
        <v>0.17593256814921091</v>
      </c>
    </row>
    <row r="682" spans="1:16">
      <c r="A682">
        <v>680</v>
      </c>
      <c r="B682" t="s">
        <v>249</v>
      </c>
      <c r="C682" t="s">
        <v>527</v>
      </c>
      <c r="D682" s="1">
        <v>41639</v>
      </c>
      <c r="E682" s="5">
        <v>30930000000</v>
      </c>
      <c r="F682" s="5">
        <v>25202000000</v>
      </c>
      <c r="G682" s="5">
        <v>5728000000</v>
      </c>
      <c r="H682" s="5">
        <v>2039000000</v>
      </c>
      <c r="I682" s="5">
        <v>0</v>
      </c>
      <c r="J682" s="5">
        <v>0</v>
      </c>
      <c r="K682" s="5">
        <f t="shared" si="41"/>
        <v>2039000000</v>
      </c>
      <c r="L682" s="5">
        <f t="shared" si="42"/>
        <v>3689000000</v>
      </c>
      <c r="M682" t="s">
        <v>565</v>
      </c>
      <c r="N682" t="s">
        <v>707</v>
      </c>
      <c r="O682" s="50">
        <f t="shared" si="40"/>
        <v>0.18519236986744259</v>
      </c>
      <c r="P682" s="50">
        <f t="shared" si="43"/>
        <v>0.11926931781441966</v>
      </c>
    </row>
    <row r="683" spans="1:16">
      <c r="A683">
        <v>681</v>
      </c>
      <c r="B683" t="s">
        <v>249</v>
      </c>
      <c r="C683" t="s">
        <v>529</v>
      </c>
      <c r="D683" s="1">
        <v>42004</v>
      </c>
      <c r="E683" s="5">
        <v>30852000000</v>
      </c>
      <c r="F683" s="5">
        <v>24979000000</v>
      </c>
      <c r="G683" s="5">
        <v>5873000000</v>
      </c>
      <c r="H683" s="5">
        <v>1984000000</v>
      </c>
      <c r="I683" s="5">
        <v>0</v>
      </c>
      <c r="J683" s="5">
        <v>0</v>
      </c>
      <c r="K683" s="5">
        <f t="shared" si="41"/>
        <v>1984000000</v>
      </c>
      <c r="L683" s="5">
        <f t="shared" si="42"/>
        <v>3889000000</v>
      </c>
      <c r="M683" t="s">
        <v>565</v>
      </c>
      <c r="N683" t="s">
        <v>707</v>
      </c>
      <c r="O683" s="50">
        <f t="shared" si="40"/>
        <v>0.19036043044211071</v>
      </c>
      <c r="P683" s="50">
        <f t="shared" si="43"/>
        <v>0.12605341631012576</v>
      </c>
    </row>
    <row r="684" spans="1:16">
      <c r="A684">
        <v>682</v>
      </c>
      <c r="B684" t="s">
        <v>249</v>
      </c>
      <c r="C684" t="s">
        <v>531</v>
      </c>
      <c r="D684" s="1">
        <v>42369</v>
      </c>
      <c r="E684" s="5">
        <v>31469000000</v>
      </c>
      <c r="F684" s="5">
        <v>25339000000</v>
      </c>
      <c r="G684" s="5">
        <v>6130000000</v>
      </c>
      <c r="H684" s="5">
        <v>1952000000</v>
      </c>
      <c r="I684" s="5">
        <v>0</v>
      </c>
      <c r="J684" s="5">
        <v>0</v>
      </c>
      <c r="K684" s="5">
        <f t="shared" si="41"/>
        <v>1952000000</v>
      </c>
      <c r="L684" s="5">
        <f t="shared" si="42"/>
        <v>4178000000</v>
      </c>
      <c r="M684" t="s">
        <v>565</v>
      </c>
      <c r="N684" t="s">
        <v>707</v>
      </c>
      <c r="O684" s="50">
        <f t="shared" si="40"/>
        <v>0.19479487749849056</v>
      </c>
      <c r="P684" s="50">
        <f t="shared" si="43"/>
        <v>0.13276557882360418</v>
      </c>
    </row>
    <row r="685" spans="1:16">
      <c r="A685">
        <v>683</v>
      </c>
      <c r="B685" t="s">
        <v>249</v>
      </c>
      <c r="C685" t="s">
        <v>532</v>
      </c>
      <c r="D685" s="1">
        <v>42735</v>
      </c>
      <c r="E685" s="5">
        <v>31353000000</v>
      </c>
      <c r="F685" s="5">
        <v>25104000000</v>
      </c>
      <c r="G685" s="5">
        <v>6249000000</v>
      </c>
      <c r="H685" s="5">
        <v>1940000000</v>
      </c>
      <c r="I685" s="5">
        <v>0</v>
      </c>
      <c r="J685" s="5">
        <v>0</v>
      </c>
      <c r="K685" s="5">
        <f t="shared" si="41"/>
        <v>1940000000</v>
      </c>
      <c r="L685" s="5">
        <f t="shared" si="42"/>
        <v>4309000000</v>
      </c>
      <c r="M685" t="s">
        <v>565</v>
      </c>
      <c r="N685" t="s">
        <v>707</v>
      </c>
      <c r="O685" s="50">
        <f t="shared" si="40"/>
        <v>0.19931107071093679</v>
      </c>
      <c r="P685" s="50">
        <f t="shared" si="43"/>
        <v>0.13743501419321916</v>
      </c>
    </row>
    <row r="686" spans="1:16">
      <c r="A686">
        <v>684</v>
      </c>
      <c r="B686" t="s">
        <v>250</v>
      </c>
      <c r="C686" t="s">
        <v>527</v>
      </c>
      <c r="D686" s="1">
        <v>41274</v>
      </c>
      <c r="E686" s="5">
        <v>2426301000</v>
      </c>
      <c r="F686" s="5">
        <v>800336000</v>
      </c>
      <c r="G686" s="5">
        <v>1625965000</v>
      </c>
      <c r="H686" s="5">
        <v>72163000</v>
      </c>
      <c r="I686" s="5">
        <v>0</v>
      </c>
      <c r="J686" s="5">
        <v>768820000</v>
      </c>
      <c r="K686" s="5">
        <f t="shared" si="41"/>
        <v>840983000</v>
      </c>
      <c r="L686" s="5">
        <f t="shared" si="42"/>
        <v>784982000</v>
      </c>
      <c r="M686" t="s">
        <v>663</v>
      </c>
      <c r="N686" t="s">
        <v>988</v>
      </c>
      <c r="O686" s="50">
        <f t="shared" si="40"/>
        <v>0.67014150346556345</v>
      </c>
      <c r="P686" s="50">
        <f t="shared" si="43"/>
        <v>0.32353034516327528</v>
      </c>
    </row>
    <row r="687" spans="1:16">
      <c r="A687">
        <v>685</v>
      </c>
      <c r="B687" t="s">
        <v>250</v>
      </c>
      <c r="C687" t="s">
        <v>529</v>
      </c>
      <c r="D687" s="1">
        <v>41639</v>
      </c>
      <c r="E687" s="5">
        <v>2486017000</v>
      </c>
      <c r="F687" s="5">
        <v>815095000</v>
      </c>
      <c r="G687" s="5">
        <v>1670922000</v>
      </c>
      <c r="H687" s="5">
        <v>76864000</v>
      </c>
      <c r="I687" s="5">
        <v>0</v>
      </c>
      <c r="J687" s="5">
        <v>749722000</v>
      </c>
      <c r="K687" s="5">
        <f t="shared" si="41"/>
        <v>826586000</v>
      </c>
      <c r="L687" s="5">
        <f t="shared" si="42"/>
        <v>844336000</v>
      </c>
      <c r="M687" t="s">
        <v>663</v>
      </c>
      <c r="N687" t="s">
        <v>988</v>
      </c>
      <c r="O687" s="50">
        <f t="shared" si="40"/>
        <v>0.67212814715265423</v>
      </c>
      <c r="P687" s="50">
        <f t="shared" si="43"/>
        <v>0.33963404111878559</v>
      </c>
    </row>
    <row r="688" spans="1:16">
      <c r="A688">
        <v>686</v>
      </c>
      <c r="B688" t="s">
        <v>250</v>
      </c>
      <c r="C688" t="s">
        <v>531</v>
      </c>
      <c r="D688" s="1">
        <v>42004</v>
      </c>
      <c r="E688" s="5">
        <v>2535559000</v>
      </c>
      <c r="F688" s="5">
        <v>783602000</v>
      </c>
      <c r="G688" s="5">
        <v>1751957000</v>
      </c>
      <c r="H688" s="5">
        <v>88705000</v>
      </c>
      <c r="I688" s="5">
        <v>0</v>
      </c>
      <c r="J688" s="5">
        <v>708406000</v>
      </c>
      <c r="K688" s="5">
        <f t="shared" si="41"/>
        <v>797111000</v>
      </c>
      <c r="L688" s="5">
        <f t="shared" si="42"/>
        <v>954846000</v>
      </c>
      <c r="M688" t="s">
        <v>663</v>
      </c>
      <c r="N688" t="s">
        <v>988</v>
      </c>
      <c r="O688" s="50">
        <f t="shared" si="40"/>
        <v>0.69095493340916148</v>
      </c>
      <c r="P688" s="50">
        <f t="shared" si="43"/>
        <v>0.37658204758792835</v>
      </c>
    </row>
    <row r="689" spans="1:16">
      <c r="A689">
        <v>687</v>
      </c>
      <c r="B689" t="s">
        <v>250</v>
      </c>
      <c r="C689" t="s">
        <v>532</v>
      </c>
      <c r="D689" s="1">
        <v>42369</v>
      </c>
      <c r="E689" s="5">
        <v>2403906000</v>
      </c>
      <c r="F689" s="5">
        <v>747276000</v>
      </c>
      <c r="G689" s="5">
        <v>1656630000</v>
      </c>
      <c r="H689" s="5">
        <v>72363000</v>
      </c>
      <c r="I689" s="5">
        <v>0</v>
      </c>
      <c r="J689" s="5">
        <v>643689000</v>
      </c>
      <c r="K689" s="5">
        <f t="shared" si="41"/>
        <v>716052000</v>
      </c>
      <c r="L689" s="5">
        <f t="shared" si="42"/>
        <v>940578000</v>
      </c>
      <c r="M689" t="s">
        <v>663</v>
      </c>
      <c r="N689" t="s">
        <v>988</v>
      </c>
      <c r="O689" s="50">
        <f t="shared" si="40"/>
        <v>0.68914092314757736</v>
      </c>
      <c r="P689" s="50">
        <f t="shared" si="43"/>
        <v>0.3912707069244804</v>
      </c>
    </row>
    <row r="690" spans="1:16">
      <c r="A690">
        <v>688</v>
      </c>
      <c r="B690" t="s">
        <v>251</v>
      </c>
      <c r="C690" t="s">
        <v>527</v>
      </c>
      <c r="D690" s="1">
        <v>41274</v>
      </c>
      <c r="E690" s="5">
        <v>9702000000</v>
      </c>
      <c r="F690" s="5">
        <v>2471000000</v>
      </c>
      <c r="G690" s="5">
        <v>7231000000</v>
      </c>
      <c r="H690" s="5">
        <v>1461000000</v>
      </c>
      <c r="I690" s="5">
        <v>1760000000</v>
      </c>
      <c r="J690" s="5">
        <v>0</v>
      </c>
      <c r="K690" s="5">
        <f t="shared" si="41"/>
        <v>3221000000</v>
      </c>
      <c r="L690" s="5">
        <f t="shared" si="42"/>
        <v>4010000000</v>
      </c>
      <c r="M690" t="s">
        <v>569</v>
      </c>
      <c r="N690" t="s">
        <v>625</v>
      </c>
      <c r="O690" s="50">
        <f t="shared" si="40"/>
        <v>0.74531024531024537</v>
      </c>
      <c r="P690" s="50">
        <f t="shared" si="43"/>
        <v>0.41331684188827045</v>
      </c>
    </row>
    <row r="691" spans="1:16">
      <c r="A691">
        <v>689</v>
      </c>
      <c r="B691" t="s">
        <v>251</v>
      </c>
      <c r="C691" t="s">
        <v>529</v>
      </c>
      <c r="D691" s="1">
        <v>41639</v>
      </c>
      <c r="E691" s="5">
        <v>11202000000</v>
      </c>
      <c r="F691" s="5">
        <v>2859000000</v>
      </c>
      <c r="G691" s="5">
        <v>8343000000</v>
      </c>
      <c r="H691" s="5">
        <v>1699000000</v>
      </c>
      <c r="I691" s="5">
        <v>2120000000</v>
      </c>
      <c r="J691" s="5">
        <v>0</v>
      </c>
      <c r="K691" s="5">
        <f t="shared" si="41"/>
        <v>3819000000</v>
      </c>
      <c r="L691" s="5">
        <f t="shared" si="42"/>
        <v>4524000000</v>
      </c>
      <c r="M691" t="s">
        <v>569</v>
      </c>
      <c r="N691" t="s">
        <v>625</v>
      </c>
      <c r="O691" s="50">
        <f t="shared" si="40"/>
        <v>0.7447777182645956</v>
      </c>
      <c r="P691" s="50">
        <f t="shared" si="43"/>
        <v>0.40385645420460631</v>
      </c>
    </row>
    <row r="692" spans="1:16">
      <c r="A692">
        <v>690</v>
      </c>
      <c r="B692" t="s">
        <v>251</v>
      </c>
      <c r="C692" t="s">
        <v>531</v>
      </c>
      <c r="D692" s="1">
        <v>42004</v>
      </c>
      <c r="E692" s="5">
        <v>24890000000</v>
      </c>
      <c r="F692" s="5">
        <v>3788000000</v>
      </c>
      <c r="G692" s="5">
        <v>21102000000</v>
      </c>
      <c r="H692" s="5">
        <v>2983000000</v>
      </c>
      <c r="I692" s="5">
        <v>2854000000</v>
      </c>
      <c r="J692" s="5">
        <v>0</v>
      </c>
      <c r="K692" s="5">
        <f t="shared" si="41"/>
        <v>5837000000</v>
      </c>
      <c r="L692" s="5">
        <f t="shared" si="42"/>
        <v>15265000000</v>
      </c>
      <c r="M692" t="s">
        <v>569</v>
      </c>
      <c r="N692" t="s">
        <v>625</v>
      </c>
      <c r="O692" s="50">
        <f t="shared" si="40"/>
        <v>0.84781036560867817</v>
      </c>
      <c r="P692" s="50">
        <f t="shared" si="43"/>
        <v>0.6132985134592206</v>
      </c>
    </row>
    <row r="693" spans="1:16">
      <c r="A693">
        <v>691</v>
      </c>
      <c r="B693" t="s">
        <v>251</v>
      </c>
      <c r="C693" t="s">
        <v>532</v>
      </c>
      <c r="D693" s="1">
        <v>42369</v>
      </c>
      <c r="E693" s="5">
        <v>32639000000</v>
      </c>
      <c r="F693" s="5">
        <v>4006000000</v>
      </c>
      <c r="G693" s="5">
        <v>28633000000</v>
      </c>
      <c r="H693" s="5">
        <v>3426000000</v>
      </c>
      <c r="I693" s="5">
        <v>3014000000</v>
      </c>
      <c r="J693" s="5">
        <v>0</v>
      </c>
      <c r="K693" s="5">
        <f t="shared" si="41"/>
        <v>6440000000</v>
      </c>
      <c r="L693" s="5">
        <f t="shared" si="42"/>
        <v>22193000000</v>
      </c>
      <c r="M693" t="s">
        <v>569</v>
      </c>
      <c r="N693" t="s">
        <v>625</v>
      </c>
      <c r="O693" s="50">
        <f t="shared" si="40"/>
        <v>0.87726339655013941</v>
      </c>
      <c r="P693" s="50">
        <f t="shared" si="43"/>
        <v>0.67995342994577035</v>
      </c>
    </row>
    <row r="694" spans="1:16">
      <c r="A694">
        <v>692</v>
      </c>
      <c r="B694" t="s">
        <v>252</v>
      </c>
      <c r="C694" t="s">
        <v>527</v>
      </c>
      <c r="D694" s="1">
        <v>41420</v>
      </c>
      <c r="E694" s="5">
        <v>17774100000</v>
      </c>
      <c r="F694" s="5">
        <v>11350200000</v>
      </c>
      <c r="G694" s="5">
        <v>6423900000</v>
      </c>
      <c r="H694" s="5">
        <v>3552300000</v>
      </c>
      <c r="I694" s="5">
        <v>0</v>
      </c>
      <c r="J694" s="5">
        <v>0</v>
      </c>
      <c r="K694" s="5">
        <f t="shared" si="41"/>
        <v>3552300000</v>
      </c>
      <c r="L694" s="5">
        <f t="shared" si="42"/>
        <v>2871600000</v>
      </c>
      <c r="M694" t="s">
        <v>646</v>
      </c>
      <c r="N694" t="s">
        <v>786</v>
      </c>
      <c r="O694" s="50">
        <f t="shared" si="40"/>
        <v>0.36141914358532923</v>
      </c>
      <c r="P694" s="50">
        <f t="shared" si="43"/>
        <v>0.16156092291592825</v>
      </c>
    </row>
    <row r="695" spans="1:16">
      <c r="A695">
        <v>693</v>
      </c>
      <c r="B695" t="s">
        <v>252</v>
      </c>
      <c r="C695" t="s">
        <v>529</v>
      </c>
      <c r="D695" s="1">
        <v>41784</v>
      </c>
      <c r="E695" s="5">
        <v>17909600000</v>
      </c>
      <c r="F695" s="5">
        <v>11539800000</v>
      </c>
      <c r="G695" s="5">
        <v>6369800000</v>
      </c>
      <c r="H695" s="5">
        <v>3474300000</v>
      </c>
      <c r="I695" s="5">
        <v>0</v>
      </c>
      <c r="J695" s="5">
        <v>0</v>
      </c>
      <c r="K695" s="5">
        <f t="shared" si="41"/>
        <v>3474300000</v>
      </c>
      <c r="L695" s="5">
        <f t="shared" si="42"/>
        <v>2895500000</v>
      </c>
      <c r="M695" t="s">
        <v>646</v>
      </c>
      <c r="N695" t="s">
        <v>786</v>
      </c>
      <c r="O695" s="50">
        <f t="shared" si="40"/>
        <v>0.35566400142940102</v>
      </c>
      <c r="P695" s="50">
        <f t="shared" si="43"/>
        <v>0.16167306919194174</v>
      </c>
    </row>
    <row r="696" spans="1:16">
      <c r="A696">
        <v>694</v>
      </c>
      <c r="B696" t="s">
        <v>252</v>
      </c>
      <c r="C696" t="s">
        <v>531</v>
      </c>
      <c r="D696" s="1">
        <v>42155</v>
      </c>
      <c r="E696" s="5">
        <v>17630300000</v>
      </c>
      <c r="F696" s="5">
        <v>11681100000</v>
      </c>
      <c r="G696" s="5">
        <v>5949200000</v>
      </c>
      <c r="H696" s="5">
        <v>3328000000</v>
      </c>
      <c r="I696" s="5">
        <v>0</v>
      </c>
      <c r="J696" s="5">
        <v>0</v>
      </c>
      <c r="K696" s="5">
        <f t="shared" si="41"/>
        <v>3328000000</v>
      </c>
      <c r="L696" s="5">
        <f t="shared" si="42"/>
        <v>2621200000</v>
      </c>
      <c r="M696" t="s">
        <v>646</v>
      </c>
      <c r="N696" t="s">
        <v>786</v>
      </c>
      <c r="O696" s="50">
        <f t="shared" si="40"/>
        <v>0.33744179055376256</v>
      </c>
      <c r="P696" s="50">
        <f t="shared" si="43"/>
        <v>0.14867585917426249</v>
      </c>
    </row>
    <row r="697" spans="1:16">
      <c r="A697">
        <v>695</v>
      </c>
      <c r="B697" t="s">
        <v>252</v>
      </c>
      <c r="C697" t="s">
        <v>532</v>
      </c>
      <c r="D697" s="1">
        <v>42519</v>
      </c>
      <c r="E697" s="5">
        <v>16563100000</v>
      </c>
      <c r="F697" s="5">
        <v>10733600000</v>
      </c>
      <c r="G697" s="5">
        <v>5829500000</v>
      </c>
      <c r="H697" s="5">
        <v>3118900000</v>
      </c>
      <c r="I697" s="5">
        <v>0</v>
      </c>
      <c r="J697" s="5">
        <v>0</v>
      </c>
      <c r="K697" s="5">
        <f t="shared" si="41"/>
        <v>3118900000</v>
      </c>
      <c r="L697" s="5">
        <f t="shared" si="42"/>
        <v>2710600000</v>
      </c>
      <c r="M697" t="s">
        <v>646</v>
      </c>
      <c r="N697" t="s">
        <v>786</v>
      </c>
      <c r="O697" s="50">
        <f t="shared" si="40"/>
        <v>0.35195706117816106</v>
      </c>
      <c r="P697" s="50">
        <f t="shared" si="43"/>
        <v>0.16365293936521544</v>
      </c>
    </row>
    <row r="698" spans="1:16">
      <c r="A698">
        <v>696</v>
      </c>
      <c r="B698" t="s">
        <v>253</v>
      </c>
      <c r="C698" t="s">
        <v>527</v>
      </c>
      <c r="D698" s="1">
        <v>41639</v>
      </c>
      <c r="E698" s="5">
        <v>7819000000</v>
      </c>
      <c r="F698" s="5">
        <v>4495000000</v>
      </c>
      <c r="G698" s="5">
        <v>3324000000</v>
      </c>
      <c r="H698" s="5">
        <v>1126000000</v>
      </c>
      <c r="I698" s="5">
        <v>710000000</v>
      </c>
      <c r="J698" s="5">
        <v>31000000</v>
      </c>
      <c r="K698" s="5">
        <f t="shared" si="41"/>
        <v>1867000000</v>
      </c>
      <c r="L698" s="5">
        <f t="shared" si="42"/>
        <v>1457000000</v>
      </c>
      <c r="M698" t="s">
        <v>576</v>
      </c>
      <c r="N698" t="s">
        <v>679</v>
      </c>
      <c r="O698" s="50">
        <f t="shared" si="40"/>
        <v>0.42511830157309116</v>
      </c>
      <c r="P698" s="50">
        <f t="shared" si="43"/>
        <v>0.18634096431768768</v>
      </c>
    </row>
    <row r="699" spans="1:16">
      <c r="A699">
        <v>697</v>
      </c>
      <c r="B699" t="s">
        <v>253</v>
      </c>
      <c r="C699" t="s">
        <v>529</v>
      </c>
      <c r="D699" s="1">
        <v>42004</v>
      </c>
      <c r="E699" s="5">
        <v>9715000000</v>
      </c>
      <c r="F699" s="5">
        <v>5663000000</v>
      </c>
      <c r="G699" s="5">
        <v>4052000000</v>
      </c>
      <c r="H699" s="5">
        <v>1202000000</v>
      </c>
      <c r="I699" s="5">
        <v>815000000</v>
      </c>
      <c r="J699" s="5">
        <v>33000000</v>
      </c>
      <c r="K699" s="5">
        <f t="shared" si="41"/>
        <v>2050000000</v>
      </c>
      <c r="L699" s="5">
        <f t="shared" si="42"/>
        <v>2002000000</v>
      </c>
      <c r="M699" t="s">
        <v>576</v>
      </c>
      <c r="N699" t="s">
        <v>679</v>
      </c>
      <c r="O699" s="50">
        <f t="shared" si="40"/>
        <v>0.41708697889861035</v>
      </c>
      <c r="P699" s="50">
        <f t="shared" si="43"/>
        <v>0.20607308286155429</v>
      </c>
    </row>
    <row r="700" spans="1:16">
      <c r="A700">
        <v>698</v>
      </c>
      <c r="B700" t="s">
        <v>253</v>
      </c>
      <c r="C700" t="s">
        <v>531</v>
      </c>
      <c r="D700" s="1">
        <v>42369</v>
      </c>
      <c r="E700" s="5">
        <v>9111000000</v>
      </c>
      <c r="F700" s="5">
        <v>5458000000</v>
      </c>
      <c r="G700" s="5">
        <v>3653000000</v>
      </c>
      <c r="H700" s="5">
        <v>1508000000</v>
      </c>
      <c r="I700" s="5">
        <v>769000000</v>
      </c>
      <c r="J700" s="5">
        <v>54000000</v>
      </c>
      <c r="K700" s="5">
        <f t="shared" si="41"/>
        <v>2331000000</v>
      </c>
      <c r="L700" s="5">
        <f t="shared" si="42"/>
        <v>1322000000</v>
      </c>
      <c r="M700" t="s">
        <v>576</v>
      </c>
      <c r="N700" t="s">
        <v>679</v>
      </c>
      <c r="O700" s="50">
        <f t="shared" si="40"/>
        <v>0.40094391395017015</v>
      </c>
      <c r="P700" s="50">
        <f t="shared" si="43"/>
        <v>0.14509933047963999</v>
      </c>
    </row>
    <row r="701" spans="1:16">
      <c r="A701">
        <v>699</v>
      </c>
      <c r="B701" t="s">
        <v>253</v>
      </c>
      <c r="C701" t="s">
        <v>532</v>
      </c>
      <c r="D701" s="1">
        <v>42735</v>
      </c>
      <c r="E701" s="5">
        <v>9390000000</v>
      </c>
      <c r="F701" s="5">
        <v>5644000000</v>
      </c>
      <c r="G701" s="5">
        <v>3746000000</v>
      </c>
      <c r="H701" s="5">
        <v>1472000000</v>
      </c>
      <c r="I701" s="5">
        <v>742000000</v>
      </c>
      <c r="J701" s="5">
        <v>64000000</v>
      </c>
      <c r="K701" s="5">
        <f t="shared" si="41"/>
        <v>2278000000</v>
      </c>
      <c r="L701" s="5">
        <f t="shared" si="42"/>
        <v>1468000000</v>
      </c>
      <c r="M701" t="s">
        <v>576</v>
      </c>
      <c r="N701" t="s">
        <v>679</v>
      </c>
      <c r="O701" s="50">
        <f t="shared" si="40"/>
        <v>0.39893503727369539</v>
      </c>
      <c r="P701" s="50">
        <f t="shared" si="43"/>
        <v>0.15633652822151226</v>
      </c>
    </row>
    <row r="702" spans="1:16">
      <c r="A702">
        <v>700</v>
      </c>
      <c r="B702" t="s">
        <v>254</v>
      </c>
      <c r="C702" t="s">
        <v>527</v>
      </c>
      <c r="D702" s="1">
        <v>41639</v>
      </c>
      <c r="E702" s="5">
        <v>155427000000</v>
      </c>
      <c r="F702" s="5">
        <v>137373000000</v>
      </c>
      <c r="G702" s="5">
        <v>18054000000</v>
      </c>
      <c r="H702" s="5">
        <v>12382000000</v>
      </c>
      <c r="I702" s="5">
        <v>0</v>
      </c>
      <c r="J702" s="5">
        <v>0</v>
      </c>
      <c r="K702" s="5">
        <f t="shared" si="41"/>
        <v>12382000000</v>
      </c>
      <c r="L702" s="5">
        <f t="shared" si="42"/>
        <v>5672000000</v>
      </c>
      <c r="M702" t="s">
        <v>589</v>
      </c>
      <c r="N702" t="s">
        <v>1013</v>
      </c>
      <c r="O702" s="50">
        <f t="shared" si="40"/>
        <v>0.11615742438572452</v>
      </c>
      <c r="P702" s="50">
        <f t="shared" si="43"/>
        <v>3.6493016013948672E-2</v>
      </c>
    </row>
    <row r="703" spans="1:16">
      <c r="A703">
        <v>701</v>
      </c>
      <c r="B703" t="s">
        <v>254</v>
      </c>
      <c r="C703" t="s">
        <v>529</v>
      </c>
      <c r="D703" s="1">
        <v>42004</v>
      </c>
      <c r="E703" s="5">
        <v>155929000000</v>
      </c>
      <c r="F703" s="5">
        <v>142121000000</v>
      </c>
      <c r="G703" s="5">
        <v>13808000000</v>
      </c>
      <c r="H703" s="5">
        <v>12158000000</v>
      </c>
      <c r="I703" s="5">
        <v>0</v>
      </c>
      <c r="J703" s="5">
        <v>0</v>
      </c>
      <c r="K703" s="5">
        <f t="shared" si="41"/>
        <v>12158000000</v>
      </c>
      <c r="L703" s="5">
        <f t="shared" si="42"/>
        <v>1650000000</v>
      </c>
      <c r="M703" t="s">
        <v>589</v>
      </c>
      <c r="N703" t="s">
        <v>1013</v>
      </c>
      <c r="O703" s="50">
        <f t="shared" si="40"/>
        <v>8.8553123536994405E-2</v>
      </c>
      <c r="P703" s="50">
        <f t="shared" si="43"/>
        <v>1.0581739124858108E-2</v>
      </c>
    </row>
    <row r="704" spans="1:16">
      <c r="A704">
        <v>702</v>
      </c>
      <c r="B704" t="s">
        <v>254</v>
      </c>
      <c r="C704" t="s">
        <v>531</v>
      </c>
      <c r="D704" s="1">
        <v>42369</v>
      </c>
      <c r="E704" s="5">
        <v>152356000000</v>
      </c>
      <c r="F704" s="5">
        <v>134054000000</v>
      </c>
      <c r="G704" s="5">
        <v>18302000000</v>
      </c>
      <c r="H704" s="5">
        <v>13405000000</v>
      </c>
      <c r="I704" s="5">
        <v>0</v>
      </c>
      <c r="J704" s="5">
        <v>0</v>
      </c>
      <c r="K704" s="5">
        <f t="shared" si="41"/>
        <v>13405000000</v>
      </c>
      <c r="L704" s="5">
        <f t="shared" si="42"/>
        <v>4897000000</v>
      </c>
      <c r="M704" t="s">
        <v>589</v>
      </c>
      <c r="N704" t="s">
        <v>1013</v>
      </c>
      <c r="O704" s="50">
        <f t="shared" si="40"/>
        <v>0.12012654572186199</v>
      </c>
      <c r="P704" s="50">
        <f t="shared" si="43"/>
        <v>3.2141825723962299E-2</v>
      </c>
    </row>
    <row r="705" spans="1:16">
      <c r="A705">
        <v>703</v>
      </c>
      <c r="B705" t="s">
        <v>254</v>
      </c>
      <c r="C705" t="s">
        <v>532</v>
      </c>
      <c r="D705" s="1">
        <v>42735</v>
      </c>
      <c r="E705" s="5">
        <v>166380000000</v>
      </c>
      <c r="F705" s="5">
        <v>145125000000</v>
      </c>
      <c r="G705" s="5">
        <v>21255000000</v>
      </c>
      <c r="H705" s="5">
        <v>11710000000</v>
      </c>
      <c r="I705" s="5">
        <v>0</v>
      </c>
      <c r="J705" s="5">
        <v>0</v>
      </c>
      <c r="K705" s="5">
        <f t="shared" si="41"/>
        <v>11710000000</v>
      </c>
      <c r="L705" s="5">
        <f t="shared" si="42"/>
        <v>9545000000</v>
      </c>
      <c r="M705" t="s">
        <v>589</v>
      </c>
      <c r="N705" t="s">
        <v>1013</v>
      </c>
      <c r="O705" s="50">
        <f t="shared" si="40"/>
        <v>0.12774972953479991</v>
      </c>
      <c r="P705" s="50">
        <f t="shared" si="43"/>
        <v>5.7368674119485513E-2</v>
      </c>
    </row>
    <row r="706" spans="1:16">
      <c r="A706">
        <v>704</v>
      </c>
      <c r="B706" t="s">
        <v>255</v>
      </c>
      <c r="C706" t="s">
        <v>527</v>
      </c>
      <c r="D706" s="1">
        <v>41274</v>
      </c>
      <c r="E706" s="5">
        <v>13013868000</v>
      </c>
      <c r="F706" s="5">
        <v>9235777000</v>
      </c>
      <c r="G706" s="5">
        <v>3778091000</v>
      </c>
      <c r="H706" s="5">
        <v>2656530000</v>
      </c>
      <c r="I706" s="5">
        <v>0</v>
      </c>
      <c r="J706" s="5">
        <v>98383000</v>
      </c>
      <c r="K706" s="5">
        <f t="shared" si="41"/>
        <v>2754913000</v>
      </c>
      <c r="L706" s="5">
        <f t="shared" si="42"/>
        <v>1023178000</v>
      </c>
      <c r="M706" t="s">
        <v>589</v>
      </c>
      <c r="N706" t="s">
        <v>722</v>
      </c>
      <c r="O706" s="50">
        <f t="shared" ref="O706:O769" si="44">1-(F706/E706)</f>
        <v>0.29031268797255361</v>
      </c>
      <c r="P706" s="50">
        <f t="shared" si="43"/>
        <v>7.8622128332637153E-2</v>
      </c>
    </row>
    <row r="707" spans="1:16">
      <c r="A707">
        <v>705</v>
      </c>
      <c r="B707" t="s">
        <v>255</v>
      </c>
      <c r="C707" t="s">
        <v>529</v>
      </c>
      <c r="D707" s="1">
        <v>41639</v>
      </c>
      <c r="E707" s="5">
        <v>14077843000</v>
      </c>
      <c r="F707" s="5">
        <v>9857923000</v>
      </c>
      <c r="G707" s="5">
        <v>4219920000</v>
      </c>
      <c r="H707" s="5">
        <v>3028028000</v>
      </c>
      <c r="I707" s="5">
        <v>0</v>
      </c>
      <c r="J707" s="5">
        <v>133957000</v>
      </c>
      <c r="K707" s="5">
        <f t="shared" ref="K707:K770" si="45">SUM(H707:J707)</f>
        <v>3161985000</v>
      </c>
      <c r="L707" s="5">
        <f t="shared" ref="L707:L770" si="46">G707-SUM(H707:J707)</f>
        <v>1057935000</v>
      </c>
      <c r="M707" t="s">
        <v>589</v>
      </c>
      <c r="N707" t="s">
        <v>722</v>
      </c>
      <c r="O707" s="50">
        <f t="shared" si="44"/>
        <v>0.29975614872249956</v>
      </c>
      <c r="P707" s="50">
        <f t="shared" ref="P707:P770" si="47">$L707/$E707</f>
        <v>7.5148941496222116E-2</v>
      </c>
    </row>
    <row r="708" spans="1:16">
      <c r="A708">
        <v>706</v>
      </c>
      <c r="B708" t="s">
        <v>255</v>
      </c>
      <c r="C708" t="s">
        <v>531</v>
      </c>
      <c r="D708" s="1">
        <v>42004</v>
      </c>
      <c r="E708" s="5">
        <v>15341647000</v>
      </c>
      <c r="F708" s="5">
        <v>10747886000</v>
      </c>
      <c r="G708" s="5">
        <v>4593761000</v>
      </c>
      <c r="H708" s="5">
        <v>3314030000</v>
      </c>
      <c r="I708" s="5">
        <v>0</v>
      </c>
      <c r="J708" s="5">
        <v>148313000</v>
      </c>
      <c r="K708" s="5">
        <f t="shared" si="45"/>
        <v>3462343000</v>
      </c>
      <c r="L708" s="5">
        <f t="shared" si="46"/>
        <v>1131418000</v>
      </c>
      <c r="M708" t="s">
        <v>589</v>
      </c>
      <c r="N708" t="s">
        <v>722</v>
      </c>
      <c r="O708" s="50">
        <f t="shared" si="44"/>
        <v>0.29943075864019031</v>
      </c>
      <c r="P708" s="50">
        <f t="shared" si="47"/>
        <v>7.3748144511472588E-2</v>
      </c>
    </row>
    <row r="709" spans="1:16">
      <c r="A709">
        <v>707</v>
      </c>
      <c r="B709" t="s">
        <v>255</v>
      </c>
      <c r="C709" t="s">
        <v>532</v>
      </c>
      <c r="D709" s="1">
        <v>42369</v>
      </c>
      <c r="E709" s="5">
        <v>15280044000</v>
      </c>
      <c r="F709" s="5">
        <v>10724192000</v>
      </c>
      <c r="G709" s="5">
        <v>4555852000</v>
      </c>
      <c r="H709" s="5">
        <v>3277390000</v>
      </c>
      <c r="I709" s="5">
        <v>0</v>
      </c>
      <c r="J709" s="5">
        <v>141675000</v>
      </c>
      <c r="K709" s="5">
        <f t="shared" si="45"/>
        <v>3419065000</v>
      </c>
      <c r="L709" s="5">
        <f t="shared" si="46"/>
        <v>1136787000</v>
      </c>
      <c r="M709" t="s">
        <v>589</v>
      </c>
      <c r="N709" t="s">
        <v>722</v>
      </c>
      <c r="O709" s="50">
        <f t="shared" si="44"/>
        <v>0.29815699483587876</v>
      </c>
      <c r="P709" s="50">
        <f t="shared" si="47"/>
        <v>7.4396840742081638E-2</v>
      </c>
    </row>
    <row r="710" spans="1:16">
      <c r="A710">
        <v>708</v>
      </c>
      <c r="B710" t="s">
        <v>256</v>
      </c>
      <c r="C710" t="s">
        <v>527</v>
      </c>
      <c r="D710" s="1">
        <v>41425</v>
      </c>
      <c r="E710" s="5">
        <v>2375923000</v>
      </c>
      <c r="F710" s="5">
        <v>862075000</v>
      </c>
      <c r="G710" s="5">
        <v>1513848000</v>
      </c>
      <c r="H710" s="5">
        <v>1156635000</v>
      </c>
      <c r="I710" s="5">
        <v>0</v>
      </c>
      <c r="J710" s="5">
        <v>0</v>
      </c>
      <c r="K710" s="5">
        <f t="shared" si="45"/>
        <v>1156635000</v>
      </c>
      <c r="L710" s="5">
        <f t="shared" si="46"/>
        <v>357213000</v>
      </c>
      <c r="M710" t="s">
        <v>576</v>
      </c>
      <c r="N710" t="s">
        <v>632</v>
      </c>
      <c r="O710" s="50">
        <f t="shared" si="44"/>
        <v>0.63716206291197142</v>
      </c>
      <c r="P710" s="50">
        <f t="shared" si="47"/>
        <v>0.15034704407508157</v>
      </c>
    </row>
    <row r="711" spans="1:16">
      <c r="A711">
        <v>709</v>
      </c>
      <c r="B711" t="s">
        <v>256</v>
      </c>
      <c r="C711" t="s">
        <v>529</v>
      </c>
      <c r="D711" s="1">
        <v>41790</v>
      </c>
      <c r="E711" s="5">
        <v>2554236000</v>
      </c>
      <c r="F711" s="5">
        <v>952225000</v>
      </c>
      <c r="G711" s="5">
        <v>1602011000</v>
      </c>
      <c r="H711" s="5">
        <v>1196512000</v>
      </c>
      <c r="I711" s="5">
        <v>0</v>
      </c>
      <c r="J711" s="5">
        <v>0</v>
      </c>
      <c r="K711" s="5">
        <f t="shared" si="45"/>
        <v>1196512000</v>
      </c>
      <c r="L711" s="5">
        <f t="shared" si="46"/>
        <v>405499000</v>
      </c>
      <c r="M711" t="s">
        <v>576</v>
      </c>
      <c r="N711" t="s">
        <v>632</v>
      </c>
      <c r="O711" s="50">
        <f t="shared" si="44"/>
        <v>0.62719772174536725</v>
      </c>
      <c r="P711" s="50">
        <f t="shared" si="47"/>
        <v>0.15875549479374654</v>
      </c>
    </row>
    <row r="712" spans="1:16">
      <c r="A712">
        <v>710</v>
      </c>
      <c r="B712" t="s">
        <v>256</v>
      </c>
      <c r="C712" t="s">
        <v>531</v>
      </c>
      <c r="D712" s="1">
        <v>42155</v>
      </c>
      <c r="E712" s="5">
        <v>2773718000</v>
      </c>
      <c r="F712" s="5">
        <v>1022107000</v>
      </c>
      <c r="G712" s="5">
        <v>1751611000</v>
      </c>
      <c r="H712" s="5">
        <v>1295014000</v>
      </c>
      <c r="I712" s="5">
        <v>0</v>
      </c>
      <c r="J712" s="5">
        <v>0</v>
      </c>
      <c r="K712" s="5">
        <f t="shared" si="45"/>
        <v>1295014000</v>
      </c>
      <c r="L712" s="5">
        <f t="shared" si="46"/>
        <v>456597000</v>
      </c>
      <c r="M712" t="s">
        <v>576</v>
      </c>
      <c r="N712" t="s">
        <v>632</v>
      </c>
      <c r="O712" s="50">
        <f t="shared" si="44"/>
        <v>0.63150291413907256</v>
      </c>
      <c r="P712" s="50">
        <f t="shared" si="47"/>
        <v>0.1646155088585069</v>
      </c>
    </row>
    <row r="713" spans="1:16">
      <c r="A713">
        <v>711</v>
      </c>
      <c r="B713" t="s">
        <v>256</v>
      </c>
      <c r="C713" t="s">
        <v>532</v>
      </c>
      <c r="D713" s="1">
        <v>42521</v>
      </c>
      <c r="E713" s="5">
        <v>2898150000</v>
      </c>
      <c r="F713" s="5">
        <v>1147639000</v>
      </c>
      <c r="G713" s="5">
        <v>1750511000</v>
      </c>
      <c r="H713" s="5">
        <v>1325567000</v>
      </c>
      <c r="I713" s="5">
        <v>0</v>
      </c>
      <c r="J713" s="5">
        <v>0</v>
      </c>
      <c r="K713" s="5">
        <f t="shared" si="45"/>
        <v>1325567000</v>
      </c>
      <c r="L713" s="5">
        <f t="shared" si="46"/>
        <v>424944000</v>
      </c>
      <c r="M713" t="s">
        <v>576</v>
      </c>
      <c r="N713" t="s">
        <v>632</v>
      </c>
      <c r="O713" s="50">
        <f t="shared" si="44"/>
        <v>0.60400979935476085</v>
      </c>
      <c r="P713" s="50">
        <f t="shared" si="47"/>
        <v>0.14662595103773096</v>
      </c>
    </row>
    <row r="714" spans="1:16">
      <c r="A714">
        <v>712</v>
      </c>
      <c r="B714" t="s">
        <v>257</v>
      </c>
      <c r="C714" t="s">
        <v>527</v>
      </c>
      <c r="D714" s="1">
        <v>41307</v>
      </c>
      <c r="E714" s="5">
        <v>15651000000</v>
      </c>
      <c r="F714" s="5">
        <v>9480000000</v>
      </c>
      <c r="G714" s="5">
        <v>6171000000</v>
      </c>
      <c r="H714" s="5">
        <v>0</v>
      </c>
      <c r="I714" s="5">
        <v>0</v>
      </c>
      <c r="J714" s="5">
        <v>0</v>
      </c>
      <c r="K714" s="5">
        <f t="shared" si="45"/>
        <v>0</v>
      </c>
      <c r="L714" s="5">
        <f t="shared" si="46"/>
        <v>6171000000</v>
      </c>
      <c r="M714" t="s">
        <v>589</v>
      </c>
      <c r="N714" t="s">
        <v>1011</v>
      </c>
      <c r="O714" s="50">
        <f t="shared" si="44"/>
        <v>0.3942879049262028</v>
      </c>
      <c r="P714" s="50">
        <f t="shared" si="47"/>
        <v>0.3942879049262028</v>
      </c>
    </row>
    <row r="715" spans="1:16">
      <c r="A715">
        <v>713</v>
      </c>
      <c r="B715" t="s">
        <v>257</v>
      </c>
      <c r="C715" t="s">
        <v>529</v>
      </c>
      <c r="D715" s="1">
        <v>41671</v>
      </c>
      <c r="E715" s="5">
        <v>16148000000</v>
      </c>
      <c r="F715" s="5">
        <v>9855000000</v>
      </c>
      <c r="G715" s="5">
        <v>6293000000</v>
      </c>
      <c r="H715" s="5">
        <v>0</v>
      </c>
      <c r="I715" s="5">
        <v>0</v>
      </c>
      <c r="J715" s="5">
        <v>0</v>
      </c>
      <c r="K715" s="5">
        <f t="shared" si="45"/>
        <v>0</v>
      </c>
      <c r="L715" s="5">
        <f t="shared" si="46"/>
        <v>6293000000</v>
      </c>
      <c r="M715" t="s">
        <v>589</v>
      </c>
      <c r="N715" t="s">
        <v>1011</v>
      </c>
      <c r="O715" s="50">
        <f t="shared" si="44"/>
        <v>0.38970770374040131</v>
      </c>
      <c r="P715" s="50">
        <f t="shared" si="47"/>
        <v>0.38970770374040131</v>
      </c>
    </row>
    <row r="716" spans="1:16">
      <c r="A716">
        <v>714</v>
      </c>
      <c r="B716" t="s">
        <v>257</v>
      </c>
      <c r="C716" t="s">
        <v>531</v>
      </c>
      <c r="D716" s="1">
        <v>42035</v>
      </c>
      <c r="E716" s="5">
        <v>16435000000</v>
      </c>
      <c r="F716" s="5">
        <v>10146000000</v>
      </c>
      <c r="G716" s="5">
        <v>6289000000</v>
      </c>
      <c r="H716" s="5">
        <v>0</v>
      </c>
      <c r="I716" s="5">
        <v>0</v>
      </c>
      <c r="J716" s="5">
        <v>0</v>
      </c>
      <c r="K716" s="5">
        <f t="shared" si="45"/>
        <v>0</v>
      </c>
      <c r="L716" s="5">
        <f t="shared" si="46"/>
        <v>6289000000</v>
      </c>
      <c r="M716" t="s">
        <v>589</v>
      </c>
      <c r="N716" t="s">
        <v>1011</v>
      </c>
      <c r="O716" s="50">
        <f t="shared" si="44"/>
        <v>0.38265895953757223</v>
      </c>
      <c r="P716" s="50">
        <f t="shared" si="47"/>
        <v>0.38265895953757223</v>
      </c>
    </row>
    <row r="717" spans="1:16">
      <c r="A717">
        <v>715</v>
      </c>
      <c r="B717" t="s">
        <v>257</v>
      </c>
      <c r="C717" t="s">
        <v>532</v>
      </c>
      <c r="D717" s="1">
        <v>42399</v>
      </c>
      <c r="E717" s="5">
        <v>15797000000</v>
      </c>
      <c r="F717" s="5">
        <v>10077000000</v>
      </c>
      <c r="G717" s="5">
        <v>5720000000</v>
      </c>
      <c r="H717" s="5">
        <v>0</v>
      </c>
      <c r="I717" s="5">
        <v>0</v>
      </c>
      <c r="J717" s="5">
        <v>0</v>
      </c>
      <c r="K717" s="5">
        <f t="shared" si="45"/>
        <v>0</v>
      </c>
      <c r="L717" s="5">
        <f t="shared" si="46"/>
        <v>5720000000</v>
      </c>
      <c r="M717" t="s">
        <v>589</v>
      </c>
      <c r="N717" t="s">
        <v>1011</v>
      </c>
      <c r="O717" s="50">
        <f t="shared" si="44"/>
        <v>0.36209406849401782</v>
      </c>
      <c r="P717" s="50">
        <f t="shared" si="47"/>
        <v>0.36209406849401787</v>
      </c>
    </row>
    <row r="718" spans="1:16">
      <c r="A718">
        <v>716</v>
      </c>
      <c r="B718" t="s">
        <v>258</v>
      </c>
      <c r="C718" t="s">
        <v>527</v>
      </c>
      <c r="D718" s="1">
        <v>41272</v>
      </c>
      <c r="E718" s="5">
        <v>2715675000</v>
      </c>
      <c r="F718" s="5">
        <v>1277195000</v>
      </c>
      <c r="G718" s="5">
        <v>1438480000</v>
      </c>
      <c r="H718" s="5">
        <v>508547000</v>
      </c>
      <c r="I718" s="5">
        <v>325773000</v>
      </c>
      <c r="J718" s="5">
        <v>0</v>
      </c>
      <c r="K718" s="5">
        <f t="shared" si="45"/>
        <v>834320000</v>
      </c>
      <c r="L718" s="5">
        <f t="shared" si="46"/>
        <v>604160000</v>
      </c>
      <c r="M718" t="s">
        <v>589</v>
      </c>
      <c r="N718" t="s">
        <v>1028</v>
      </c>
      <c r="O718" s="50">
        <f t="shared" si="44"/>
        <v>0.52969519548546862</v>
      </c>
      <c r="P718" s="50">
        <f t="shared" si="47"/>
        <v>0.2224713929317757</v>
      </c>
    </row>
    <row r="719" spans="1:16">
      <c r="A719">
        <v>717</v>
      </c>
      <c r="B719" t="s">
        <v>258</v>
      </c>
      <c r="C719" t="s">
        <v>529</v>
      </c>
      <c r="D719" s="1">
        <v>41636</v>
      </c>
      <c r="E719" s="5">
        <v>2631851000</v>
      </c>
      <c r="F719" s="5">
        <v>1224551000</v>
      </c>
      <c r="G719" s="5">
        <v>1407300000</v>
      </c>
      <c r="H719" s="5">
        <v>468345000</v>
      </c>
      <c r="I719" s="5">
        <v>364923000</v>
      </c>
      <c r="J719" s="5">
        <v>0</v>
      </c>
      <c r="K719" s="5">
        <f t="shared" si="45"/>
        <v>833268000</v>
      </c>
      <c r="L719" s="5">
        <f t="shared" si="46"/>
        <v>574032000</v>
      </c>
      <c r="M719" t="s">
        <v>589</v>
      </c>
      <c r="N719" t="s">
        <v>1028</v>
      </c>
      <c r="O719" s="50">
        <f t="shared" si="44"/>
        <v>0.53471872077864591</v>
      </c>
      <c r="P719" s="50">
        <f t="shared" si="47"/>
        <v>0.21810961182832919</v>
      </c>
    </row>
    <row r="720" spans="1:16">
      <c r="A720">
        <v>718</v>
      </c>
      <c r="B720" t="s">
        <v>258</v>
      </c>
      <c r="C720" t="s">
        <v>531</v>
      </c>
      <c r="D720" s="1">
        <v>42000</v>
      </c>
      <c r="E720" s="5">
        <v>2870658000</v>
      </c>
      <c r="F720" s="5">
        <v>1266246000</v>
      </c>
      <c r="G720" s="5">
        <v>1604412000</v>
      </c>
      <c r="H720" s="5">
        <v>518665000</v>
      </c>
      <c r="I720" s="5">
        <v>395121000</v>
      </c>
      <c r="J720" s="5">
        <v>0</v>
      </c>
      <c r="K720" s="5">
        <f t="shared" si="45"/>
        <v>913786000</v>
      </c>
      <c r="L720" s="5">
        <f t="shared" si="46"/>
        <v>690626000</v>
      </c>
      <c r="M720" t="s">
        <v>589</v>
      </c>
      <c r="N720" t="s">
        <v>1028</v>
      </c>
      <c r="O720" s="50">
        <f t="shared" si="44"/>
        <v>0.55890043328045347</v>
      </c>
      <c r="P720" s="50">
        <f t="shared" si="47"/>
        <v>0.24058107932049028</v>
      </c>
    </row>
    <row r="721" spans="1:16">
      <c r="A721">
        <v>719</v>
      </c>
      <c r="B721" t="s">
        <v>258</v>
      </c>
      <c r="C721" t="s">
        <v>532</v>
      </c>
      <c r="D721" s="1">
        <v>42364</v>
      </c>
      <c r="E721" s="5">
        <v>2820270000</v>
      </c>
      <c r="F721" s="5">
        <v>1281566000</v>
      </c>
      <c r="G721" s="5">
        <v>1538704000</v>
      </c>
      <c r="H721" s="5">
        <v>562080000</v>
      </c>
      <c r="I721" s="5">
        <v>427043000</v>
      </c>
      <c r="J721" s="5">
        <v>0</v>
      </c>
      <c r="K721" s="5">
        <f t="shared" si="45"/>
        <v>989123000</v>
      </c>
      <c r="L721" s="5">
        <f t="shared" si="46"/>
        <v>549581000</v>
      </c>
      <c r="M721" t="s">
        <v>589</v>
      </c>
      <c r="N721" t="s">
        <v>1028</v>
      </c>
      <c r="O721" s="50">
        <f t="shared" si="44"/>
        <v>0.54558747921298312</v>
      </c>
      <c r="P721" s="50">
        <f t="shared" si="47"/>
        <v>0.19486822183691632</v>
      </c>
    </row>
    <row r="722" spans="1:16">
      <c r="A722">
        <v>720</v>
      </c>
      <c r="B722" t="s">
        <v>259</v>
      </c>
      <c r="C722" t="s">
        <v>527</v>
      </c>
      <c r="D722" s="1">
        <v>41639</v>
      </c>
      <c r="E722" s="5">
        <v>19540000000</v>
      </c>
      <c r="F722" s="5">
        <v>15422000000</v>
      </c>
      <c r="G722" s="5">
        <v>4118000000</v>
      </c>
      <c r="H722" s="5">
        <v>2816000000</v>
      </c>
      <c r="I722" s="5">
        <v>0</v>
      </c>
      <c r="J722" s="5">
        <v>0</v>
      </c>
      <c r="K722" s="5">
        <f t="shared" si="45"/>
        <v>2816000000</v>
      </c>
      <c r="L722" s="5">
        <f t="shared" si="46"/>
        <v>1302000000</v>
      </c>
      <c r="M722" t="s">
        <v>589</v>
      </c>
      <c r="N722" t="s">
        <v>1045</v>
      </c>
      <c r="O722" s="50">
        <f t="shared" si="44"/>
        <v>0.21074718526100311</v>
      </c>
      <c r="P722" s="50">
        <f t="shared" si="47"/>
        <v>6.6632548618219031E-2</v>
      </c>
    </row>
    <row r="723" spans="1:16">
      <c r="A723">
        <v>721</v>
      </c>
      <c r="B723" t="s">
        <v>259</v>
      </c>
      <c r="C723" t="s">
        <v>529</v>
      </c>
      <c r="D723" s="1">
        <v>42004</v>
      </c>
      <c r="E723" s="5">
        <v>18138000000</v>
      </c>
      <c r="F723" s="5">
        <v>13906000000</v>
      </c>
      <c r="G723" s="5">
        <v>4232000000</v>
      </c>
      <c r="H723" s="5">
        <v>2815000000</v>
      </c>
      <c r="I723" s="5">
        <v>0</v>
      </c>
      <c r="J723" s="5">
        <v>0</v>
      </c>
      <c r="K723" s="5">
        <f t="shared" si="45"/>
        <v>2815000000</v>
      </c>
      <c r="L723" s="5">
        <f t="shared" si="46"/>
        <v>1417000000</v>
      </c>
      <c r="M723" t="s">
        <v>589</v>
      </c>
      <c r="N723" t="s">
        <v>1045</v>
      </c>
      <c r="O723" s="50">
        <f t="shared" si="44"/>
        <v>0.23332230675928989</v>
      </c>
      <c r="P723" s="50">
        <f t="shared" si="47"/>
        <v>7.8123277097805713E-2</v>
      </c>
    </row>
    <row r="724" spans="1:16">
      <c r="A724">
        <v>722</v>
      </c>
      <c r="B724" t="s">
        <v>259</v>
      </c>
      <c r="C724" t="s">
        <v>531</v>
      </c>
      <c r="D724" s="1">
        <v>42369</v>
      </c>
      <c r="E724" s="5">
        <v>16443000000</v>
      </c>
      <c r="F724" s="5">
        <v>12164000000</v>
      </c>
      <c r="G724" s="5">
        <v>4279000000</v>
      </c>
      <c r="H724" s="5">
        <v>2728000000</v>
      </c>
      <c r="I724" s="5">
        <v>0</v>
      </c>
      <c r="J724" s="5">
        <v>0</v>
      </c>
      <c r="K724" s="5">
        <f t="shared" si="45"/>
        <v>2728000000</v>
      </c>
      <c r="L724" s="5">
        <f t="shared" si="46"/>
        <v>1551000000</v>
      </c>
      <c r="M724" t="s">
        <v>589</v>
      </c>
      <c r="N724" t="s">
        <v>1045</v>
      </c>
      <c r="O724" s="50">
        <f t="shared" si="44"/>
        <v>0.26023231770358202</v>
      </c>
      <c r="P724" s="50">
        <f t="shared" si="47"/>
        <v>9.4325852946542596E-2</v>
      </c>
    </row>
    <row r="725" spans="1:16">
      <c r="A725">
        <v>723</v>
      </c>
      <c r="B725" t="s">
        <v>259</v>
      </c>
      <c r="C725" t="s">
        <v>532</v>
      </c>
      <c r="D725" s="1">
        <v>42735</v>
      </c>
      <c r="E725" s="5">
        <v>15158000000</v>
      </c>
      <c r="F725" s="5">
        <v>10972000000</v>
      </c>
      <c r="G725" s="5">
        <v>4186000000</v>
      </c>
      <c r="H725" s="5">
        <v>2617000000</v>
      </c>
      <c r="I725" s="5">
        <v>0</v>
      </c>
      <c r="J725" s="5">
        <v>0</v>
      </c>
      <c r="K725" s="5">
        <f t="shared" si="45"/>
        <v>2617000000</v>
      </c>
      <c r="L725" s="5">
        <f t="shared" si="46"/>
        <v>1569000000</v>
      </c>
      <c r="M725" t="s">
        <v>589</v>
      </c>
      <c r="N725" t="s">
        <v>1045</v>
      </c>
      <c r="O725" s="50">
        <f t="shared" si="44"/>
        <v>0.27615780445969129</v>
      </c>
      <c r="P725" s="50">
        <f t="shared" si="47"/>
        <v>0.10350969784932049</v>
      </c>
    </row>
    <row r="726" spans="1:16">
      <c r="A726">
        <v>724</v>
      </c>
      <c r="B726" t="s">
        <v>260</v>
      </c>
      <c r="C726" t="s">
        <v>527</v>
      </c>
      <c r="D726" s="1">
        <v>41274</v>
      </c>
      <c r="E726" s="5">
        <v>8950045000</v>
      </c>
      <c r="F726" s="5">
        <v>5033885000</v>
      </c>
      <c r="G726" s="5">
        <v>3916160000</v>
      </c>
      <c r="H726" s="5">
        <v>2785035000</v>
      </c>
      <c r="I726" s="5">
        <v>0</v>
      </c>
      <c r="J726" s="5">
        <v>0</v>
      </c>
      <c r="K726" s="5">
        <f t="shared" si="45"/>
        <v>2785035000</v>
      </c>
      <c r="L726" s="5">
        <f t="shared" si="46"/>
        <v>1131125000</v>
      </c>
      <c r="M726" t="s">
        <v>565</v>
      </c>
      <c r="N726" t="s">
        <v>1047</v>
      </c>
      <c r="O726" s="50">
        <f t="shared" si="44"/>
        <v>0.43755757652615157</v>
      </c>
      <c r="P726" s="50">
        <f t="shared" si="47"/>
        <v>0.12638204612379045</v>
      </c>
    </row>
    <row r="727" spans="1:16">
      <c r="A727">
        <v>725</v>
      </c>
      <c r="B727" t="s">
        <v>260</v>
      </c>
      <c r="C727" t="s">
        <v>529</v>
      </c>
      <c r="D727" s="1">
        <v>41639</v>
      </c>
      <c r="E727" s="5">
        <v>9437758000</v>
      </c>
      <c r="F727" s="5">
        <v>5301275000</v>
      </c>
      <c r="G727" s="5">
        <v>4136483000</v>
      </c>
      <c r="H727" s="5">
        <v>2839629000</v>
      </c>
      <c r="I727" s="5">
        <v>0</v>
      </c>
      <c r="J727" s="5">
        <v>0</v>
      </c>
      <c r="K727" s="5">
        <f t="shared" si="45"/>
        <v>2839629000</v>
      </c>
      <c r="L727" s="5">
        <f t="shared" si="46"/>
        <v>1296854000</v>
      </c>
      <c r="M727" t="s">
        <v>565</v>
      </c>
      <c r="N727" t="s">
        <v>1047</v>
      </c>
      <c r="O727" s="50">
        <f t="shared" si="44"/>
        <v>0.43829085255205735</v>
      </c>
      <c r="P727" s="50">
        <f t="shared" si="47"/>
        <v>0.13741123686367038</v>
      </c>
    </row>
    <row r="728" spans="1:16">
      <c r="A728">
        <v>726</v>
      </c>
      <c r="B728" t="s">
        <v>260</v>
      </c>
      <c r="C728" t="s">
        <v>531</v>
      </c>
      <c r="D728" s="1">
        <v>42004</v>
      </c>
      <c r="E728" s="5">
        <v>9964953000</v>
      </c>
      <c r="F728" s="5">
        <v>5650711000</v>
      </c>
      <c r="G728" s="5">
        <v>4314242000</v>
      </c>
      <c r="H728" s="5">
        <v>2967125000</v>
      </c>
      <c r="I728" s="5">
        <v>0</v>
      </c>
      <c r="J728" s="5">
        <v>0</v>
      </c>
      <c r="K728" s="5">
        <f t="shared" si="45"/>
        <v>2967125000</v>
      </c>
      <c r="L728" s="5">
        <f t="shared" si="46"/>
        <v>1347117000</v>
      </c>
      <c r="M728" t="s">
        <v>565</v>
      </c>
      <c r="N728" t="s">
        <v>1047</v>
      </c>
      <c r="O728" s="50">
        <f t="shared" si="44"/>
        <v>0.43294153018082471</v>
      </c>
      <c r="P728" s="50">
        <f t="shared" si="47"/>
        <v>0.13518548456776464</v>
      </c>
    </row>
    <row r="729" spans="1:16">
      <c r="A729">
        <v>727</v>
      </c>
      <c r="B729" t="s">
        <v>260</v>
      </c>
      <c r="C729" t="s">
        <v>532</v>
      </c>
      <c r="D729" s="1">
        <v>42369</v>
      </c>
      <c r="E729" s="5">
        <v>9973384000</v>
      </c>
      <c r="F729" s="5">
        <v>5741956000</v>
      </c>
      <c r="G729" s="5">
        <v>4231428000</v>
      </c>
      <c r="H729" s="5">
        <v>2931108000</v>
      </c>
      <c r="I729" s="5">
        <v>0</v>
      </c>
      <c r="J729" s="5">
        <v>0</v>
      </c>
      <c r="K729" s="5">
        <f t="shared" si="45"/>
        <v>2931108000</v>
      </c>
      <c r="L729" s="5">
        <f t="shared" si="46"/>
        <v>1300320000</v>
      </c>
      <c r="M729" t="s">
        <v>565</v>
      </c>
      <c r="N729" t="s">
        <v>1047</v>
      </c>
      <c r="O729" s="50">
        <f t="shared" si="44"/>
        <v>0.42427204246823347</v>
      </c>
      <c r="P729" s="50">
        <f t="shared" si="47"/>
        <v>0.13037901679109118</v>
      </c>
    </row>
    <row r="730" spans="1:16">
      <c r="A730">
        <v>728</v>
      </c>
      <c r="B730" t="s">
        <v>261</v>
      </c>
      <c r="C730" t="s">
        <v>527</v>
      </c>
      <c r="D730" s="1">
        <v>41639</v>
      </c>
      <c r="E730" s="5">
        <v>29402000000</v>
      </c>
      <c r="F730" s="5">
        <v>24931000000</v>
      </c>
      <c r="G730" s="5">
        <v>4471000000</v>
      </c>
      <c r="H730" s="5">
        <v>1333000000</v>
      </c>
      <c r="I730" s="5">
        <v>0</v>
      </c>
      <c r="J730" s="5">
        <v>0</v>
      </c>
      <c r="K730" s="5">
        <f t="shared" si="45"/>
        <v>1333000000</v>
      </c>
      <c r="L730" s="5">
        <f t="shared" si="46"/>
        <v>3138000000</v>
      </c>
      <c r="M730" t="s">
        <v>682</v>
      </c>
      <c r="N730" t="s">
        <v>733</v>
      </c>
      <c r="O730" s="50">
        <f t="shared" si="44"/>
        <v>0.15206448540915585</v>
      </c>
      <c r="P730" s="50">
        <f t="shared" si="47"/>
        <v>0.10672743350792463</v>
      </c>
    </row>
    <row r="731" spans="1:16">
      <c r="A731">
        <v>729</v>
      </c>
      <c r="B731" t="s">
        <v>261</v>
      </c>
      <c r="C731" t="s">
        <v>529</v>
      </c>
      <c r="D731" s="1">
        <v>42004</v>
      </c>
      <c r="E731" s="5">
        <v>32870000000</v>
      </c>
      <c r="F731" s="5">
        <v>27334000000</v>
      </c>
      <c r="G731" s="5">
        <v>5536000000</v>
      </c>
      <c r="H731" s="5">
        <v>293000000</v>
      </c>
      <c r="I731" s="5">
        <v>0</v>
      </c>
      <c r="J731" s="5">
        <v>0</v>
      </c>
      <c r="K731" s="5">
        <f t="shared" si="45"/>
        <v>293000000</v>
      </c>
      <c r="L731" s="5">
        <f t="shared" si="46"/>
        <v>5243000000</v>
      </c>
      <c r="M731" t="s">
        <v>682</v>
      </c>
      <c r="N731" t="s">
        <v>733</v>
      </c>
      <c r="O731" s="50">
        <f t="shared" si="44"/>
        <v>0.16842105263157892</v>
      </c>
      <c r="P731" s="50">
        <f t="shared" si="47"/>
        <v>0.15950714937633101</v>
      </c>
    </row>
    <row r="732" spans="1:16">
      <c r="A732">
        <v>730</v>
      </c>
      <c r="B732" t="s">
        <v>261</v>
      </c>
      <c r="C732" t="s">
        <v>531</v>
      </c>
      <c r="D732" s="1">
        <v>42369</v>
      </c>
      <c r="E732" s="5">
        <v>23633000000</v>
      </c>
      <c r="F732" s="5">
        <v>21113000000</v>
      </c>
      <c r="G732" s="5">
        <v>2520000000</v>
      </c>
      <c r="H732" s="5">
        <v>200000000</v>
      </c>
      <c r="I732" s="5">
        <v>0</v>
      </c>
      <c r="J732" s="5">
        <v>0</v>
      </c>
      <c r="K732" s="5">
        <f t="shared" si="45"/>
        <v>200000000</v>
      </c>
      <c r="L732" s="5">
        <f t="shared" si="46"/>
        <v>2320000000</v>
      </c>
      <c r="M732" t="s">
        <v>682</v>
      </c>
      <c r="N732" t="s">
        <v>733</v>
      </c>
      <c r="O732" s="50">
        <f t="shared" si="44"/>
        <v>0.10663055896416029</v>
      </c>
      <c r="P732" s="50">
        <f t="shared" si="47"/>
        <v>9.8167816189226931E-2</v>
      </c>
    </row>
    <row r="733" spans="1:16">
      <c r="A733">
        <v>731</v>
      </c>
      <c r="B733" t="s">
        <v>261</v>
      </c>
      <c r="C733" t="s">
        <v>532</v>
      </c>
      <c r="D733" s="1">
        <v>42735</v>
      </c>
      <c r="E733" s="5">
        <v>15887000000</v>
      </c>
      <c r="F733" s="5">
        <v>15023000000</v>
      </c>
      <c r="G733" s="5">
        <v>864000000</v>
      </c>
      <c r="H733" s="5">
        <v>228000000</v>
      </c>
      <c r="I733" s="5">
        <v>0</v>
      </c>
      <c r="J733" s="5">
        <v>0</v>
      </c>
      <c r="K733" s="5">
        <f t="shared" si="45"/>
        <v>228000000</v>
      </c>
      <c r="L733" s="5">
        <f t="shared" si="46"/>
        <v>636000000</v>
      </c>
      <c r="M733" t="s">
        <v>682</v>
      </c>
      <c r="N733" t="s">
        <v>733</v>
      </c>
      <c r="O733" s="50">
        <f t="shared" si="44"/>
        <v>5.4384087618807864E-2</v>
      </c>
      <c r="P733" s="50">
        <f t="shared" si="47"/>
        <v>4.0032731163844655E-2</v>
      </c>
    </row>
    <row r="734" spans="1:16">
      <c r="A734">
        <v>732</v>
      </c>
      <c r="B734" t="s">
        <v>262</v>
      </c>
      <c r="C734" t="s">
        <v>527</v>
      </c>
      <c r="D734" s="1">
        <v>41455</v>
      </c>
      <c r="E734" s="5">
        <v>4297842000</v>
      </c>
      <c r="F734" s="5">
        <v>3193722000</v>
      </c>
      <c r="G734" s="5">
        <v>1104120000</v>
      </c>
      <c r="H734" s="5">
        <v>902869000</v>
      </c>
      <c r="I734" s="5">
        <v>0</v>
      </c>
      <c r="J734" s="5">
        <v>0</v>
      </c>
      <c r="K734" s="5">
        <f t="shared" si="45"/>
        <v>902869000</v>
      </c>
      <c r="L734" s="5">
        <f t="shared" si="46"/>
        <v>201251000</v>
      </c>
      <c r="M734" t="s">
        <v>589</v>
      </c>
      <c r="N734" t="s">
        <v>1028</v>
      </c>
      <c r="O734" s="50">
        <f t="shared" si="44"/>
        <v>0.25690102148938931</v>
      </c>
      <c r="P734" s="50">
        <f t="shared" si="47"/>
        <v>4.682605828692632E-2</v>
      </c>
    </row>
    <row r="735" spans="1:16">
      <c r="A735">
        <v>733</v>
      </c>
      <c r="B735" t="s">
        <v>262</v>
      </c>
      <c r="C735" t="s">
        <v>529</v>
      </c>
      <c r="D735" s="1">
        <v>41820</v>
      </c>
      <c r="E735" s="5">
        <v>5348483000</v>
      </c>
      <c r="F735" s="5">
        <v>3891816000</v>
      </c>
      <c r="G735" s="5">
        <v>1456667000</v>
      </c>
      <c r="H735" s="5">
        <v>1126940000</v>
      </c>
      <c r="I735" s="5">
        <v>0</v>
      </c>
      <c r="J735" s="5">
        <v>0</v>
      </c>
      <c r="K735" s="5">
        <f t="shared" si="45"/>
        <v>1126940000</v>
      </c>
      <c r="L735" s="5">
        <f t="shared" si="46"/>
        <v>329727000</v>
      </c>
      <c r="M735" t="s">
        <v>589</v>
      </c>
      <c r="N735" t="s">
        <v>1028</v>
      </c>
      <c r="O735" s="50">
        <f t="shared" si="44"/>
        <v>0.27235143123760508</v>
      </c>
      <c r="P735" s="50">
        <f t="shared" si="47"/>
        <v>6.1648695527311205E-2</v>
      </c>
    </row>
    <row r="736" spans="1:16">
      <c r="A736">
        <v>734</v>
      </c>
      <c r="B736" t="s">
        <v>262</v>
      </c>
      <c r="C736" t="s">
        <v>531</v>
      </c>
      <c r="D736" s="1">
        <v>42185</v>
      </c>
      <c r="E736" s="5">
        <v>6155297000</v>
      </c>
      <c r="F736" s="5">
        <v>4338193000</v>
      </c>
      <c r="G736" s="5">
        <v>1817104000</v>
      </c>
      <c r="H736" s="5">
        <v>1347510000</v>
      </c>
      <c r="I736" s="5">
        <v>0</v>
      </c>
      <c r="J736" s="5">
        <v>0</v>
      </c>
      <c r="K736" s="5">
        <f t="shared" si="45"/>
        <v>1347510000</v>
      </c>
      <c r="L736" s="5">
        <f t="shared" si="46"/>
        <v>469594000</v>
      </c>
      <c r="M736" t="s">
        <v>589</v>
      </c>
      <c r="N736" t="s">
        <v>1028</v>
      </c>
      <c r="O736" s="50">
        <f t="shared" si="44"/>
        <v>0.29520980059938617</v>
      </c>
      <c r="P736" s="50">
        <f t="shared" si="47"/>
        <v>7.6291038434051189E-2</v>
      </c>
    </row>
    <row r="737" spans="1:16">
      <c r="A737">
        <v>735</v>
      </c>
      <c r="B737" t="s">
        <v>262</v>
      </c>
      <c r="C737" t="s">
        <v>532</v>
      </c>
      <c r="D737" s="1">
        <v>42551</v>
      </c>
      <c r="E737" s="5">
        <v>6911676000</v>
      </c>
      <c r="F737" s="5">
        <v>4818585000</v>
      </c>
      <c r="G737" s="5">
        <v>2093091000</v>
      </c>
      <c r="H737" s="5">
        <v>1513064000</v>
      </c>
      <c r="I737" s="5">
        <v>0</v>
      </c>
      <c r="J737" s="5">
        <v>0</v>
      </c>
      <c r="K737" s="5">
        <f t="shared" si="45"/>
        <v>1513064000</v>
      </c>
      <c r="L737" s="5">
        <f t="shared" si="46"/>
        <v>580027000</v>
      </c>
      <c r="M737" t="s">
        <v>589</v>
      </c>
      <c r="N737" t="s">
        <v>1028</v>
      </c>
      <c r="O737" s="50">
        <f t="shared" si="44"/>
        <v>0.3028340738194325</v>
      </c>
      <c r="P737" s="50">
        <f t="shared" si="47"/>
        <v>8.3919877031272877E-2</v>
      </c>
    </row>
    <row r="738" spans="1:16">
      <c r="A738">
        <v>736</v>
      </c>
      <c r="B738" t="s">
        <v>263</v>
      </c>
      <c r="C738" t="s">
        <v>527</v>
      </c>
      <c r="D738" s="1">
        <v>41274</v>
      </c>
      <c r="E738" s="5">
        <v>4088983000</v>
      </c>
      <c r="F738" s="5">
        <v>1671980000</v>
      </c>
      <c r="G738" s="5">
        <v>2417003000</v>
      </c>
      <c r="H738" s="5">
        <v>1269586000</v>
      </c>
      <c r="I738" s="5">
        <v>201197000</v>
      </c>
      <c r="J738" s="5">
        <v>92369000</v>
      </c>
      <c r="K738" s="5">
        <f t="shared" si="45"/>
        <v>1563152000</v>
      </c>
      <c r="L738" s="5">
        <f t="shared" si="46"/>
        <v>853851000</v>
      </c>
      <c r="M738" t="s">
        <v>589</v>
      </c>
      <c r="N738" t="s">
        <v>1060</v>
      </c>
      <c r="O738" s="50">
        <f t="shared" si="44"/>
        <v>0.59110125916395351</v>
      </c>
      <c r="P738" s="50">
        <f t="shared" si="47"/>
        <v>0.20881744922881801</v>
      </c>
    </row>
    <row r="739" spans="1:16">
      <c r="A739">
        <v>737</v>
      </c>
      <c r="B739" t="s">
        <v>263</v>
      </c>
      <c r="C739" t="s">
        <v>529</v>
      </c>
      <c r="D739" s="1">
        <v>41637</v>
      </c>
      <c r="E739" s="5">
        <v>4082157000</v>
      </c>
      <c r="F739" s="5">
        <v>1672901000</v>
      </c>
      <c r="G739" s="5">
        <v>2409256000</v>
      </c>
      <c r="H739" s="5">
        <v>1269777000</v>
      </c>
      <c r="I739" s="5">
        <v>207591000</v>
      </c>
      <c r="J739" s="5">
        <v>125876000</v>
      </c>
      <c r="K739" s="5">
        <f t="shared" si="45"/>
        <v>1603244000</v>
      </c>
      <c r="L739" s="5">
        <f t="shared" si="46"/>
        <v>806012000</v>
      </c>
      <c r="M739" t="s">
        <v>589</v>
      </c>
      <c r="N739" t="s">
        <v>1060</v>
      </c>
      <c r="O739" s="50">
        <f t="shared" si="44"/>
        <v>0.59019190099743835</v>
      </c>
      <c r="P739" s="50">
        <f t="shared" si="47"/>
        <v>0.19744757489729081</v>
      </c>
    </row>
    <row r="740" spans="1:16">
      <c r="A740">
        <v>738</v>
      </c>
      <c r="B740" t="s">
        <v>263</v>
      </c>
      <c r="C740" t="s">
        <v>531</v>
      </c>
      <c r="D740" s="1">
        <v>42001</v>
      </c>
      <c r="E740" s="5">
        <v>4277207000</v>
      </c>
      <c r="F740" s="5">
        <v>1698372000</v>
      </c>
      <c r="G740" s="5">
        <v>2578835000</v>
      </c>
      <c r="H740" s="5">
        <v>1315793000</v>
      </c>
      <c r="I740" s="5">
        <v>222556000</v>
      </c>
      <c r="J740" s="5">
        <v>99794000</v>
      </c>
      <c r="K740" s="5">
        <f t="shared" si="45"/>
        <v>1638143000</v>
      </c>
      <c r="L740" s="5">
        <f t="shared" si="46"/>
        <v>940692000</v>
      </c>
      <c r="M740" t="s">
        <v>589</v>
      </c>
      <c r="N740" t="s">
        <v>1060</v>
      </c>
      <c r="O740" s="50">
        <f t="shared" si="44"/>
        <v>0.60292499287502332</v>
      </c>
      <c r="P740" s="50">
        <f t="shared" si="47"/>
        <v>0.21993137110268454</v>
      </c>
    </row>
    <row r="741" spans="1:16">
      <c r="A741">
        <v>739</v>
      </c>
      <c r="B741" t="s">
        <v>263</v>
      </c>
      <c r="C741" t="s">
        <v>532</v>
      </c>
      <c r="D741" s="1">
        <v>42365</v>
      </c>
      <c r="E741" s="5">
        <v>4447509000</v>
      </c>
      <c r="F741" s="5">
        <v>1677033000</v>
      </c>
      <c r="G741" s="5">
        <v>2770476000</v>
      </c>
      <c r="H741" s="5">
        <v>1370183000</v>
      </c>
      <c r="I741" s="5">
        <v>242944000</v>
      </c>
      <c r="J741" s="5">
        <v>86171000</v>
      </c>
      <c r="K741" s="5">
        <f t="shared" si="45"/>
        <v>1699298000</v>
      </c>
      <c r="L741" s="5">
        <f t="shared" si="46"/>
        <v>1071178000</v>
      </c>
      <c r="M741" t="s">
        <v>589</v>
      </c>
      <c r="N741" t="s">
        <v>1060</v>
      </c>
      <c r="O741" s="50">
        <f t="shared" si="44"/>
        <v>0.62292757586325287</v>
      </c>
      <c r="P741" s="50">
        <f t="shared" si="47"/>
        <v>0.24084897860802529</v>
      </c>
    </row>
    <row r="742" spans="1:16">
      <c r="A742">
        <v>740</v>
      </c>
      <c r="B742" t="s">
        <v>264</v>
      </c>
      <c r="C742" t="s">
        <v>527</v>
      </c>
      <c r="D742" s="1">
        <v>41274</v>
      </c>
      <c r="E742" s="5">
        <v>3036584000</v>
      </c>
      <c r="F742" s="5">
        <v>162167000</v>
      </c>
      <c r="G742" s="5">
        <v>0</v>
      </c>
      <c r="H742" s="5">
        <v>1789327000</v>
      </c>
      <c r="I742" s="5">
        <v>0</v>
      </c>
      <c r="J742" s="5">
        <v>193937000</v>
      </c>
      <c r="K742" s="5">
        <f t="shared" si="45"/>
        <v>1983264000</v>
      </c>
      <c r="L742" s="5">
        <f t="shared" si="46"/>
        <v>-1983264000</v>
      </c>
      <c r="M742" t="s">
        <v>602</v>
      </c>
      <c r="N742" t="s">
        <v>738</v>
      </c>
      <c r="O742" s="50">
        <f t="shared" si="44"/>
        <v>0.94659558240443864</v>
      </c>
      <c r="P742" s="50">
        <f t="shared" si="47"/>
        <v>-0.65312337811172028</v>
      </c>
    </row>
    <row r="743" spans="1:16">
      <c r="A743">
        <v>741</v>
      </c>
      <c r="B743" t="s">
        <v>264</v>
      </c>
      <c r="C743" t="s">
        <v>529</v>
      </c>
      <c r="D743" s="1">
        <v>41639</v>
      </c>
      <c r="E743" s="5">
        <v>2872833000</v>
      </c>
      <c r="F743" s="5">
        <v>116241000</v>
      </c>
      <c r="G743" s="5">
        <v>0</v>
      </c>
      <c r="H743" s="5">
        <v>1716639000</v>
      </c>
      <c r="I743" s="5">
        <v>0</v>
      </c>
      <c r="J743" s="5">
        <v>131409000</v>
      </c>
      <c r="K743" s="5">
        <f t="shared" si="45"/>
        <v>1848048000</v>
      </c>
      <c r="L743" s="5">
        <f t="shared" si="46"/>
        <v>-1848048000</v>
      </c>
      <c r="M743" t="s">
        <v>602</v>
      </c>
      <c r="N743" t="s">
        <v>738</v>
      </c>
      <c r="O743" s="50">
        <f t="shared" si="44"/>
        <v>0.95953784992027036</v>
      </c>
      <c r="P743" s="50">
        <f t="shared" si="47"/>
        <v>-0.64328417280085548</v>
      </c>
    </row>
    <row r="744" spans="1:16">
      <c r="A744">
        <v>742</v>
      </c>
      <c r="B744" t="s">
        <v>264</v>
      </c>
      <c r="C744" t="s">
        <v>531</v>
      </c>
      <c r="D744" s="1">
        <v>42004</v>
      </c>
      <c r="E744" s="5">
        <v>2955641000</v>
      </c>
      <c r="F744" s="5">
        <v>86453000</v>
      </c>
      <c r="G744" s="5">
        <v>0</v>
      </c>
      <c r="H744" s="5">
        <v>1843069000</v>
      </c>
      <c r="I744" s="5">
        <v>0</v>
      </c>
      <c r="J744" s="5">
        <v>120266000</v>
      </c>
      <c r="K744" s="5">
        <f t="shared" si="45"/>
        <v>1963335000</v>
      </c>
      <c r="L744" s="5">
        <f t="shared" si="46"/>
        <v>-1963335000</v>
      </c>
      <c r="M744" t="s">
        <v>602</v>
      </c>
      <c r="N744" t="s">
        <v>738</v>
      </c>
      <c r="O744" s="50">
        <f t="shared" si="44"/>
        <v>0.97074983057820619</v>
      </c>
      <c r="P744" s="50">
        <f t="shared" si="47"/>
        <v>-0.66426707438420296</v>
      </c>
    </row>
    <row r="745" spans="1:16">
      <c r="A745">
        <v>743</v>
      </c>
      <c r="B745" t="s">
        <v>264</v>
      </c>
      <c r="C745" t="s">
        <v>532</v>
      </c>
      <c r="D745" s="1">
        <v>42369</v>
      </c>
      <c r="E745" s="5">
        <v>3153251000</v>
      </c>
      <c r="F745" s="5">
        <v>82175000</v>
      </c>
      <c r="G745" s="5">
        <v>0</v>
      </c>
      <c r="H745" s="5">
        <v>1948041000</v>
      </c>
      <c r="I745" s="5">
        <v>0</v>
      </c>
      <c r="J745" s="5">
        <v>127821000</v>
      </c>
      <c r="K745" s="5">
        <f t="shared" si="45"/>
        <v>2075862000</v>
      </c>
      <c r="L745" s="5">
        <f t="shared" si="46"/>
        <v>-2075862000</v>
      </c>
      <c r="M745" t="s">
        <v>602</v>
      </c>
      <c r="N745" t="s">
        <v>738</v>
      </c>
      <c r="O745" s="50">
        <f t="shared" si="44"/>
        <v>0.9739395944059005</v>
      </c>
      <c r="P745" s="50">
        <f t="shared" si="47"/>
        <v>-0.65832437696840496</v>
      </c>
    </row>
    <row r="746" spans="1:16">
      <c r="A746">
        <v>744</v>
      </c>
      <c r="B746" t="s">
        <v>265</v>
      </c>
      <c r="C746" t="s">
        <v>527</v>
      </c>
      <c r="D746" s="1">
        <v>41636</v>
      </c>
      <c r="E746" s="5">
        <v>4627802000</v>
      </c>
      <c r="F746" s="5">
        <v>3016109000</v>
      </c>
      <c r="G746" s="5">
        <v>1611693000</v>
      </c>
      <c r="H746" s="5">
        <v>1096507000</v>
      </c>
      <c r="I746" s="5">
        <v>0</v>
      </c>
      <c r="J746" s="5">
        <v>0</v>
      </c>
      <c r="K746" s="5">
        <f t="shared" si="45"/>
        <v>1096507000</v>
      </c>
      <c r="L746" s="5">
        <f t="shared" si="46"/>
        <v>515186000</v>
      </c>
      <c r="M746" t="s">
        <v>589</v>
      </c>
      <c r="N746" t="s">
        <v>856</v>
      </c>
      <c r="O746" s="50">
        <f t="shared" si="44"/>
        <v>0.34826317115555072</v>
      </c>
      <c r="P746" s="50">
        <f t="shared" si="47"/>
        <v>0.11132412320146799</v>
      </c>
    </row>
    <row r="747" spans="1:16">
      <c r="A747">
        <v>745</v>
      </c>
      <c r="B747" t="s">
        <v>265</v>
      </c>
      <c r="C747" t="s">
        <v>529</v>
      </c>
      <c r="D747" s="1">
        <v>42007</v>
      </c>
      <c r="E747" s="5">
        <v>5324746000</v>
      </c>
      <c r="F747" s="5">
        <v>3420339000</v>
      </c>
      <c r="G747" s="5">
        <v>1904407000</v>
      </c>
      <c r="H747" s="5">
        <v>1340453000</v>
      </c>
      <c r="I747" s="5">
        <v>0</v>
      </c>
      <c r="J747" s="5">
        <v>0</v>
      </c>
      <c r="K747" s="5">
        <f t="shared" si="45"/>
        <v>1340453000</v>
      </c>
      <c r="L747" s="5">
        <f t="shared" si="46"/>
        <v>563954000</v>
      </c>
      <c r="M747" t="s">
        <v>589</v>
      </c>
      <c r="N747" t="s">
        <v>856</v>
      </c>
      <c r="O747" s="50">
        <f t="shared" si="44"/>
        <v>0.35765217721183318</v>
      </c>
      <c r="P747" s="50">
        <f t="shared" si="47"/>
        <v>0.10591190640830567</v>
      </c>
    </row>
    <row r="748" spans="1:16">
      <c r="A748">
        <v>746</v>
      </c>
      <c r="B748" t="s">
        <v>265</v>
      </c>
      <c r="C748" t="s">
        <v>531</v>
      </c>
      <c r="D748" s="1">
        <v>42371</v>
      </c>
      <c r="E748" s="5">
        <v>5731549000</v>
      </c>
      <c r="F748" s="5">
        <v>3595217000</v>
      </c>
      <c r="G748" s="5">
        <v>2136332000</v>
      </c>
      <c r="H748" s="5">
        <v>1541214000</v>
      </c>
      <c r="I748" s="5">
        <v>0</v>
      </c>
      <c r="J748" s="5">
        <v>0</v>
      </c>
      <c r="K748" s="5">
        <f t="shared" si="45"/>
        <v>1541214000</v>
      </c>
      <c r="L748" s="5">
        <f t="shared" si="46"/>
        <v>595118000</v>
      </c>
      <c r="M748" t="s">
        <v>589</v>
      </c>
      <c r="N748" t="s">
        <v>856</v>
      </c>
      <c r="O748" s="50">
        <f t="shared" si="44"/>
        <v>0.37273204852649777</v>
      </c>
      <c r="P748" s="50">
        <f t="shared" si="47"/>
        <v>0.10383196584378848</v>
      </c>
    </row>
    <row r="749" spans="1:16">
      <c r="A749">
        <v>747</v>
      </c>
      <c r="B749" t="s">
        <v>265</v>
      </c>
      <c r="C749" t="s">
        <v>532</v>
      </c>
      <c r="D749" s="1">
        <v>42735</v>
      </c>
      <c r="E749" s="5">
        <v>6028199000</v>
      </c>
      <c r="F749" s="5">
        <v>3752151000</v>
      </c>
      <c r="G749" s="5">
        <v>2276048000</v>
      </c>
      <c r="H749" s="5">
        <v>1500399000</v>
      </c>
      <c r="I749" s="5">
        <v>0</v>
      </c>
      <c r="J749" s="5">
        <v>0</v>
      </c>
      <c r="K749" s="5">
        <f t="shared" si="45"/>
        <v>1500399000</v>
      </c>
      <c r="L749" s="5">
        <f t="shared" si="46"/>
        <v>775649000</v>
      </c>
      <c r="M749" t="s">
        <v>589</v>
      </c>
      <c r="N749" t="s">
        <v>856</v>
      </c>
      <c r="O749" s="50">
        <f t="shared" si="44"/>
        <v>0.3775668321500335</v>
      </c>
      <c r="P749" s="50">
        <f t="shared" si="47"/>
        <v>0.12867010528351835</v>
      </c>
    </row>
    <row r="750" spans="1:16">
      <c r="A750">
        <v>748</v>
      </c>
      <c r="B750" t="s">
        <v>266</v>
      </c>
      <c r="C750" t="s">
        <v>527</v>
      </c>
      <c r="D750" s="1">
        <v>41274</v>
      </c>
      <c r="E750" s="5">
        <v>33013000000</v>
      </c>
      <c r="F750" s="5">
        <v>5717000000</v>
      </c>
      <c r="G750" s="5">
        <v>27296000000</v>
      </c>
      <c r="H750" s="5">
        <v>20801000000</v>
      </c>
      <c r="I750" s="5">
        <v>0</v>
      </c>
      <c r="J750" s="5">
        <v>1679000000</v>
      </c>
      <c r="K750" s="5">
        <f t="shared" si="45"/>
        <v>22480000000</v>
      </c>
      <c r="L750" s="5">
        <f t="shared" si="46"/>
        <v>4816000000</v>
      </c>
      <c r="M750" t="s">
        <v>569</v>
      </c>
      <c r="N750" t="s">
        <v>900</v>
      </c>
      <c r="O750" s="50">
        <f t="shared" si="44"/>
        <v>0.8268257958985854</v>
      </c>
      <c r="P750" s="50">
        <f t="shared" si="47"/>
        <v>0.14588192530215369</v>
      </c>
    </row>
    <row r="751" spans="1:16">
      <c r="A751">
        <v>749</v>
      </c>
      <c r="B751" t="s">
        <v>266</v>
      </c>
      <c r="C751" t="s">
        <v>529</v>
      </c>
      <c r="D751" s="1">
        <v>41639</v>
      </c>
      <c r="E751" s="5">
        <v>34182000000</v>
      </c>
      <c r="F751" s="5">
        <v>5970000000</v>
      </c>
      <c r="G751" s="5">
        <v>28212000000</v>
      </c>
      <c r="H751" s="5">
        <v>21667000000</v>
      </c>
      <c r="I751" s="5">
        <v>0</v>
      </c>
      <c r="J751" s="5">
        <v>1753000000</v>
      </c>
      <c r="K751" s="5">
        <f t="shared" si="45"/>
        <v>23420000000</v>
      </c>
      <c r="L751" s="5">
        <f t="shared" si="46"/>
        <v>4792000000</v>
      </c>
      <c r="M751" t="s">
        <v>569</v>
      </c>
      <c r="N751" t="s">
        <v>900</v>
      </c>
      <c r="O751" s="50">
        <f t="shared" si="44"/>
        <v>0.82534667368790593</v>
      </c>
      <c r="P751" s="50">
        <f t="shared" si="47"/>
        <v>0.14019074366625708</v>
      </c>
    </row>
    <row r="752" spans="1:16">
      <c r="A752">
        <v>750</v>
      </c>
      <c r="B752" t="s">
        <v>266</v>
      </c>
      <c r="C752" t="s">
        <v>531</v>
      </c>
      <c r="D752" s="1">
        <v>42004</v>
      </c>
      <c r="E752" s="5">
        <v>36918000000</v>
      </c>
      <c r="F752" s="5">
        <v>6262000000</v>
      </c>
      <c r="G752" s="5">
        <v>30656000000</v>
      </c>
      <c r="H752" s="5">
        <v>23271000000</v>
      </c>
      <c r="I752" s="5">
        <v>0</v>
      </c>
      <c r="J752" s="5">
        <v>1820000000</v>
      </c>
      <c r="K752" s="5">
        <f t="shared" si="45"/>
        <v>25091000000</v>
      </c>
      <c r="L752" s="5">
        <f t="shared" si="46"/>
        <v>5565000000</v>
      </c>
      <c r="M752" t="s">
        <v>569</v>
      </c>
      <c r="N752" t="s">
        <v>900</v>
      </c>
      <c r="O752" s="50">
        <f t="shared" si="44"/>
        <v>0.83038084403272117</v>
      </c>
      <c r="P752" s="50">
        <f t="shared" si="47"/>
        <v>0.15073947667804324</v>
      </c>
    </row>
    <row r="753" spans="1:16">
      <c r="A753">
        <v>751</v>
      </c>
      <c r="B753" t="s">
        <v>266</v>
      </c>
      <c r="C753" t="s">
        <v>532</v>
      </c>
      <c r="D753" s="1">
        <v>42369</v>
      </c>
      <c r="E753" s="5">
        <v>39678000000</v>
      </c>
      <c r="F753" s="5">
        <v>6638000000</v>
      </c>
      <c r="G753" s="5">
        <v>33040000000</v>
      </c>
      <c r="H753" s="5">
        <v>25171000000</v>
      </c>
      <c r="I753" s="5">
        <v>0</v>
      </c>
      <c r="J753" s="5">
        <v>1904000000</v>
      </c>
      <c r="K753" s="5">
        <f t="shared" si="45"/>
        <v>27075000000</v>
      </c>
      <c r="L753" s="5">
        <f t="shared" si="46"/>
        <v>5965000000</v>
      </c>
      <c r="M753" t="s">
        <v>569</v>
      </c>
      <c r="N753" t="s">
        <v>900</v>
      </c>
      <c r="O753" s="50">
        <f t="shared" si="44"/>
        <v>0.83270326125308736</v>
      </c>
      <c r="P753" s="50">
        <f t="shared" si="47"/>
        <v>0.15033519834669087</v>
      </c>
    </row>
    <row r="754" spans="1:16">
      <c r="A754">
        <v>752</v>
      </c>
      <c r="B754" t="s">
        <v>267</v>
      </c>
      <c r="C754" t="s">
        <v>527</v>
      </c>
      <c r="D754" s="1">
        <v>41274</v>
      </c>
      <c r="E754" s="5">
        <v>1765979000</v>
      </c>
      <c r="F754" s="5">
        <v>567989000</v>
      </c>
      <c r="G754" s="5">
        <v>1197990000</v>
      </c>
      <c r="H754" s="5">
        <v>158950000</v>
      </c>
      <c r="I754" s="5">
        <v>0</v>
      </c>
      <c r="J754" s="5">
        <v>506220000</v>
      </c>
      <c r="K754" s="5">
        <f t="shared" si="45"/>
        <v>665170000</v>
      </c>
      <c r="L754" s="5">
        <f t="shared" si="46"/>
        <v>532820000</v>
      </c>
      <c r="M754" t="s">
        <v>663</v>
      </c>
      <c r="N754" t="s">
        <v>696</v>
      </c>
      <c r="O754" s="50">
        <f t="shared" si="44"/>
        <v>0.67837160011529019</v>
      </c>
      <c r="P754" s="50">
        <f t="shared" si="47"/>
        <v>0.30171366703681074</v>
      </c>
    </row>
    <row r="755" spans="1:16">
      <c r="A755">
        <v>753</v>
      </c>
      <c r="B755" t="s">
        <v>267</v>
      </c>
      <c r="C755" t="s">
        <v>529</v>
      </c>
      <c r="D755" s="1">
        <v>41639</v>
      </c>
      <c r="E755" s="5">
        <v>2847945000</v>
      </c>
      <c r="F755" s="5">
        <v>1206813000</v>
      </c>
      <c r="G755" s="5">
        <v>1641132000</v>
      </c>
      <c r="H755" s="5">
        <v>241719000</v>
      </c>
      <c r="I755" s="5">
        <v>0</v>
      </c>
      <c r="J755" s="5">
        <v>865800000</v>
      </c>
      <c r="K755" s="5">
        <f t="shared" si="45"/>
        <v>1107519000</v>
      </c>
      <c r="L755" s="5">
        <f t="shared" si="46"/>
        <v>533613000</v>
      </c>
      <c r="M755" t="s">
        <v>663</v>
      </c>
      <c r="N755" t="s">
        <v>696</v>
      </c>
      <c r="O755" s="50">
        <f t="shared" si="44"/>
        <v>0.57625129698782807</v>
      </c>
      <c r="P755" s="50">
        <f t="shared" si="47"/>
        <v>0.18736773357631556</v>
      </c>
    </row>
    <row r="756" spans="1:16">
      <c r="A756">
        <v>754</v>
      </c>
      <c r="B756" t="s">
        <v>267</v>
      </c>
      <c r="C756" t="s">
        <v>531</v>
      </c>
      <c r="D756" s="1">
        <v>42004</v>
      </c>
      <c r="E756" s="5">
        <v>3305879000</v>
      </c>
      <c r="F756" s="5">
        <v>1403358000</v>
      </c>
      <c r="G756" s="5">
        <v>1902521000</v>
      </c>
      <c r="H756" s="5">
        <v>212481000</v>
      </c>
      <c r="I756" s="5">
        <v>0</v>
      </c>
      <c r="J756" s="5">
        <v>844130000</v>
      </c>
      <c r="K756" s="5">
        <f t="shared" si="45"/>
        <v>1056611000</v>
      </c>
      <c r="L756" s="5">
        <f t="shared" si="46"/>
        <v>845910000</v>
      </c>
      <c r="M756" t="s">
        <v>663</v>
      </c>
      <c r="N756" t="s">
        <v>696</v>
      </c>
      <c r="O756" s="50">
        <f t="shared" si="44"/>
        <v>0.57549625984496111</v>
      </c>
      <c r="P756" s="50">
        <f t="shared" si="47"/>
        <v>0.25588050863325607</v>
      </c>
    </row>
    <row r="757" spans="1:16">
      <c r="A757">
        <v>755</v>
      </c>
      <c r="B757" t="s">
        <v>267</v>
      </c>
      <c r="C757" t="s">
        <v>532</v>
      </c>
      <c r="D757" s="1">
        <v>42369</v>
      </c>
      <c r="E757" s="5">
        <v>3775685000</v>
      </c>
      <c r="F757" s="5">
        <v>1622257000</v>
      </c>
      <c r="G757" s="5">
        <v>2153428000</v>
      </c>
      <c r="H757" s="5">
        <v>258342000</v>
      </c>
      <c r="I757" s="5">
        <v>0</v>
      </c>
      <c r="J757" s="5">
        <v>826240000</v>
      </c>
      <c r="K757" s="5">
        <f t="shared" si="45"/>
        <v>1084582000</v>
      </c>
      <c r="L757" s="5">
        <f t="shared" si="46"/>
        <v>1068846000</v>
      </c>
      <c r="M757" t="s">
        <v>663</v>
      </c>
      <c r="N757" t="s">
        <v>696</v>
      </c>
      <c r="O757" s="50">
        <f t="shared" si="44"/>
        <v>0.57034101096887058</v>
      </c>
      <c r="P757" s="50">
        <f t="shared" si="47"/>
        <v>0.28308664520477739</v>
      </c>
    </row>
    <row r="758" spans="1:16">
      <c r="A758">
        <v>756</v>
      </c>
      <c r="B758" t="s">
        <v>268</v>
      </c>
      <c r="C758" t="s">
        <v>527</v>
      </c>
      <c r="D758" s="1">
        <v>41639</v>
      </c>
      <c r="E758" s="5">
        <v>2013719000</v>
      </c>
      <c r="F758" s="5">
        <v>0</v>
      </c>
      <c r="G758" s="5">
        <v>2013719000</v>
      </c>
      <c r="H758" s="5">
        <v>401324000</v>
      </c>
      <c r="I758" s="5">
        <v>0</v>
      </c>
      <c r="J758" s="5">
        <v>423312000</v>
      </c>
      <c r="K758" s="5">
        <f t="shared" si="45"/>
        <v>824636000</v>
      </c>
      <c r="L758" s="5">
        <f t="shared" si="46"/>
        <v>1189083000</v>
      </c>
      <c r="M758" t="s">
        <v>663</v>
      </c>
      <c r="N758" t="s">
        <v>696</v>
      </c>
      <c r="O758" s="50">
        <f t="shared" si="44"/>
        <v>1</v>
      </c>
      <c r="P758" s="50">
        <f t="shared" si="47"/>
        <v>0.59049102680165411</v>
      </c>
    </row>
    <row r="759" spans="1:16">
      <c r="A759">
        <v>757</v>
      </c>
      <c r="B759" t="s">
        <v>268</v>
      </c>
      <c r="C759" t="s">
        <v>529</v>
      </c>
      <c r="D759" s="1">
        <v>42004</v>
      </c>
      <c r="E759" s="5">
        <v>1563210000</v>
      </c>
      <c r="F759" s="5">
        <v>0</v>
      </c>
      <c r="G759" s="5">
        <v>1563210000</v>
      </c>
      <c r="H759" s="5">
        <v>463059000</v>
      </c>
      <c r="I759" s="5">
        <v>0</v>
      </c>
      <c r="J759" s="5">
        <v>455016000</v>
      </c>
      <c r="K759" s="5">
        <f t="shared" si="45"/>
        <v>918075000</v>
      </c>
      <c r="L759" s="5">
        <f t="shared" si="46"/>
        <v>645135000</v>
      </c>
      <c r="M759" t="s">
        <v>663</v>
      </c>
      <c r="N759" t="s">
        <v>696</v>
      </c>
      <c r="O759" s="50">
        <f t="shared" si="44"/>
        <v>1</v>
      </c>
      <c r="P759" s="50">
        <f t="shared" si="47"/>
        <v>0.4126988696336385</v>
      </c>
    </row>
    <row r="760" spans="1:16">
      <c r="A760">
        <v>758</v>
      </c>
      <c r="B760" t="s">
        <v>268</v>
      </c>
      <c r="C760" t="s">
        <v>531</v>
      </c>
      <c r="D760" s="1">
        <v>42369</v>
      </c>
      <c r="E760" s="5">
        <v>1828305000</v>
      </c>
      <c r="F760" s="5">
        <v>0</v>
      </c>
      <c r="G760" s="5">
        <v>1828305000</v>
      </c>
      <c r="H760" s="5">
        <v>706644000</v>
      </c>
      <c r="I760" s="5">
        <v>0</v>
      </c>
      <c r="J760" s="5">
        <v>504905000</v>
      </c>
      <c r="K760" s="5">
        <f t="shared" si="45"/>
        <v>1211549000</v>
      </c>
      <c r="L760" s="5">
        <f t="shared" si="46"/>
        <v>616756000</v>
      </c>
      <c r="M760" t="s">
        <v>663</v>
      </c>
      <c r="N760" t="s">
        <v>696</v>
      </c>
      <c r="O760" s="50">
        <f t="shared" si="44"/>
        <v>1</v>
      </c>
      <c r="P760" s="50">
        <f t="shared" si="47"/>
        <v>0.33733758864084495</v>
      </c>
    </row>
    <row r="761" spans="1:16">
      <c r="A761">
        <v>759</v>
      </c>
      <c r="B761" t="s">
        <v>268</v>
      </c>
      <c r="C761" t="s">
        <v>532</v>
      </c>
      <c r="D761" s="1">
        <v>42735</v>
      </c>
      <c r="E761" s="5">
        <v>2040486000</v>
      </c>
      <c r="F761" s="5">
        <v>0</v>
      </c>
      <c r="G761" s="5">
        <v>2040486000</v>
      </c>
      <c r="H761" s="5">
        <v>842010000</v>
      </c>
      <c r="I761" s="5">
        <v>0</v>
      </c>
      <c r="J761" s="5">
        <v>568108000</v>
      </c>
      <c r="K761" s="5">
        <f t="shared" si="45"/>
        <v>1410118000</v>
      </c>
      <c r="L761" s="5">
        <f t="shared" si="46"/>
        <v>630368000</v>
      </c>
      <c r="M761" t="s">
        <v>663</v>
      </c>
      <c r="N761" t="s">
        <v>696</v>
      </c>
      <c r="O761" s="50">
        <f t="shared" si="44"/>
        <v>1</v>
      </c>
      <c r="P761" s="50">
        <f t="shared" si="47"/>
        <v>0.3089303234621556</v>
      </c>
    </row>
    <row r="762" spans="1:16">
      <c r="A762">
        <v>760</v>
      </c>
      <c r="B762" t="s">
        <v>269</v>
      </c>
      <c r="C762" t="s">
        <v>527</v>
      </c>
      <c r="D762" s="1">
        <v>41308</v>
      </c>
      <c r="E762" s="5">
        <v>74754000000</v>
      </c>
      <c r="F762" s="5">
        <v>48912000000</v>
      </c>
      <c r="G762" s="5">
        <v>25842000000</v>
      </c>
      <c r="H762" s="5">
        <v>16508000000</v>
      </c>
      <c r="I762" s="5">
        <v>0</v>
      </c>
      <c r="J762" s="5">
        <v>1568000000</v>
      </c>
      <c r="K762" s="5">
        <f t="shared" si="45"/>
        <v>18076000000</v>
      </c>
      <c r="L762" s="5">
        <f t="shared" si="46"/>
        <v>7766000000</v>
      </c>
      <c r="M762" t="s">
        <v>589</v>
      </c>
      <c r="N762" t="s">
        <v>1076</v>
      </c>
      <c r="O762" s="50">
        <f t="shared" si="44"/>
        <v>0.34569387591299461</v>
      </c>
      <c r="P762" s="50">
        <f t="shared" si="47"/>
        <v>0.10388741739572464</v>
      </c>
    </row>
    <row r="763" spans="1:16">
      <c r="A763">
        <v>761</v>
      </c>
      <c r="B763" t="s">
        <v>269</v>
      </c>
      <c r="C763" t="s">
        <v>529</v>
      </c>
      <c r="D763" s="1">
        <v>41672</v>
      </c>
      <c r="E763" s="5">
        <v>78812000000</v>
      </c>
      <c r="F763" s="5">
        <v>51897000000</v>
      </c>
      <c r="G763" s="5">
        <v>26915000000</v>
      </c>
      <c r="H763" s="5">
        <v>16122000000</v>
      </c>
      <c r="I763" s="5">
        <v>0</v>
      </c>
      <c r="J763" s="5">
        <v>1627000000</v>
      </c>
      <c r="K763" s="5">
        <f t="shared" si="45"/>
        <v>17749000000</v>
      </c>
      <c r="L763" s="5">
        <f t="shared" si="46"/>
        <v>9166000000</v>
      </c>
      <c r="M763" t="s">
        <v>589</v>
      </c>
      <c r="N763" t="s">
        <v>1076</v>
      </c>
      <c r="O763" s="50">
        <f t="shared" si="44"/>
        <v>0.34150890727300409</v>
      </c>
      <c r="P763" s="50">
        <f t="shared" si="47"/>
        <v>0.11630208597675482</v>
      </c>
    </row>
    <row r="764" spans="1:16">
      <c r="A764">
        <v>762</v>
      </c>
      <c r="B764" t="s">
        <v>269</v>
      </c>
      <c r="C764" t="s">
        <v>531</v>
      </c>
      <c r="D764" s="1">
        <v>42036</v>
      </c>
      <c r="E764" s="5">
        <v>83176000000</v>
      </c>
      <c r="F764" s="5">
        <v>54787000000</v>
      </c>
      <c r="G764" s="5">
        <v>28389000000</v>
      </c>
      <c r="H764" s="5">
        <v>16280000000</v>
      </c>
      <c r="I764" s="5">
        <v>0</v>
      </c>
      <c r="J764" s="5">
        <v>1640000000</v>
      </c>
      <c r="K764" s="5">
        <f t="shared" si="45"/>
        <v>17920000000</v>
      </c>
      <c r="L764" s="5">
        <f t="shared" si="46"/>
        <v>10469000000</v>
      </c>
      <c r="M764" t="s">
        <v>589</v>
      </c>
      <c r="N764" t="s">
        <v>1076</v>
      </c>
      <c r="O764" s="50">
        <f t="shared" si="44"/>
        <v>0.34131239780705969</v>
      </c>
      <c r="P764" s="50">
        <f t="shared" si="47"/>
        <v>0.12586563431759162</v>
      </c>
    </row>
    <row r="765" spans="1:16">
      <c r="A765">
        <v>763</v>
      </c>
      <c r="B765" t="s">
        <v>269</v>
      </c>
      <c r="C765" t="s">
        <v>532</v>
      </c>
      <c r="D765" s="1">
        <v>42400</v>
      </c>
      <c r="E765" s="5">
        <v>88519000000</v>
      </c>
      <c r="F765" s="5">
        <v>58254000000</v>
      </c>
      <c r="G765" s="5">
        <v>30265000000</v>
      </c>
      <c r="H765" s="5">
        <v>16801000000</v>
      </c>
      <c r="I765" s="5">
        <v>0</v>
      </c>
      <c r="J765" s="5">
        <v>1690000000</v>
      </c>
      <c r="K765" s="5">
        <f t="shared" si="45"/>
        <v>18491000000</v>
      </c>
      <c r="L765" s="5">
        <f t="shared" si="46"/>
        <v>11774000000</v>
      </c>
      <c r="M765" t="s">
        <v>589</v>
      </c>
      <c r="N765" t="s">
        <v>1076</v>
      </c>
      <c r="O765" s="50">
        <f t="shared" si="44"/>
        <v>0.34190399801172633</v>
      </c>
      <c r="P765" s="50">
        <f t="shared" si="47"/>
        <v>0.13301099199042013</v>
      </c>
    </row>
    <row r="766" spans="1:16">
      <c r="A766">
        <v>764</v>
      </c>
      <c r="B766" t="s">
        <v>270</v>
      </c>
      <c r="C766" t="s">
        <v>527</v>
      </c>
      <c r="D766" s="1">
        <v>41274</v>
      </c>
      <c r="E766" s="5">
        <v>12245000000</v>
      </c>
      <c r="F766" s="5">
        <v>3535000000</v>
      </c>
      <c r="G766" s="5">
        <v>8710000000</v>
      </c>
      <c r="H766" s="5">
        <v>1126000000</v>
      </c>
      <c r="I766" s="5">
        <v>0</v>
      </c>
      <c r="J766" s="5">
        <v>2866000000</v>
      </c>
      <c r="K766" s="5">
        <f t="shared" si="45"/>
        <v>3992000000</v>
      </c>
      <c r="L766" s="5">
        <f t="shared" si="46"/>
        <v>4718000000</v>
      </c>
      <c r="M766" t="s">
        <v>682</v>
      </c>
      <c r="N766" t="s">
        <v>824</v>
      </c>
      <c r="O766" s="50">
        <f t="shared" si="44"/>
        <v>0.71131073907717435</v>
      </c>
      <c r="P766" s="50">
        <f t="shared" si="47"/>
        <v>0.38530012249897916</v>
      </c>
    </row>
    <row r="767" spans="1:16">
      <c r="A767">
        <v>765</v>
      </c>
      <c r="B767" t="s">
        <v>270</v>
      </c>
      <c r="C767" t="s">
        <v>529</v>
      </c>
      <c r="D767" s="1">
        <v>41639</v>
      </c>
      <c r="E767" s="5">
        <v>11905000000</v>
      </c>
      <c r="F767" s="5">
        <v>3969000000</v>
      </c>
      <c r="G767" s="5">
        <v>7936000000</v>
      </c>
      <c r="H767" s="5">
        <v>1045000000</v>
      </c>
      <c r="I767" s="5">
        <v>0</v>
      </c>
      <c r="J767" s="5">
        <v>2687000000</v>
      </c>
      <c r="K767" s="5">
        <f t="shared" si="45"/>
        <v>3732000000</v>
      </c>
      <c r="L767" s="5">
        <f t="shared" si="46"/>
        <v>4204000000</v>
      </c>
      <c r="M767" t="s">
        <v>682</v>
      </c>
      <c r="N767" t="s">
        <v>824</v>
      </c>
      <c r="O767" s="50">
        <f t="shared" si="44"/>
        <v>0.66661066778664424</v>
      </c>
      <c r="P767" s="50">
        <f t="shared" si="47"/>
        <v>0.35312893742125157</v>
      </c>
    </row>
    <row r="768" spans="1:16">
      <c r="A768">
        <v>766</v>
      </c>
      <c r="B768" t="s">
        <v>270</v>
      </c>
      <c r="C768" t="s">
        <v>531</v>
      </c>
      <c r="D768" s="1">
        <v>42004</v>
      </c>
      <c r="E768" s="5">
        <v>10737000000</v>
      </c>
      <c r="F768" s="5">
        <v>3753000000</v>
      </c>
      <c r="G768" s="5">
        <v>6984000000</v>
      </c>
      <c r="H768" s="5">
        <v>863000000</v>
      </c>
      <c r="I768" s="5">
        <v>0</v>
      </c>
      <c r="J768" s="5">
        <v>3224000000</v>
      </c>
      <c r="K768" s="5">
        <f t="shared" si="45"/>
        <v>4087000000</v>
      </c>
      <c r="L768" s="5">
        <f t="shared" si="46"/>
        <v>2897000000</v>
      </c>
      <c r="M768" t="s">
        <v>682</v>
      </c>
      <c r="N768" t="s">
        <v>824</v>
      </c>
      <c r="O768" s="50">
        <f t="shared" si="44"/>
        <v>0.6504610226320201</v>
      </c>
      <c r="P768" s="50">
        <f t="shared" si="47"/>
        <v>0.26981465958833939</v>
      </c>
    </row>
    <row r="769" spans="1:16">
      <c r="A769">
        <v>767</v>
      </c>
      <c r="B769" t="s">
        <v>270</v>
      </c>
      <c r="C769" t="s">
        <v>532</v>
      </c>
      <c r="D769" s="1">
        <v>42369</v>
      </c>
      <c r="E769" s="5">
        <v>6636000000</v>
      </c>
      <c r="F769" s="5">
        <v>3323000000</v>
      </c>
      <c r="G769" s="5">
        <v>3313000000</v>
      </c>
      <c r="H769" s="5">
        <v>703000000</v>
      </c>
      <c r="I769" s="5">
        <v>0</v>
      </c>
      <c r="J769" s="5">
        <v>3955000000</v>
      </c>
      <c r="K769" s="5">
        <f t="shared" si="45"/>
        <v>4658000000</v>
      </c>
      <c r="L769" s="5">
        <f t="shared" si="46"/>
        <v>-1345000000</v>
      </c>
      <c r="M769" t="s">
        <v>682</v>
      </c>
      <c r="N769" t="s">
        <v>824</v>
      </c>
      <c r="O769" s="50">
        <f t="shared" si="44"/>
        <v>0.49924653405666064</v>
      </c>
      <c r="P769" s="50">
        <f t="shared" si="47"/>
        <v>-0.20268233875828812</v>
      </c>
    </row>
    <row r="770" spans="1:16">
      <c r="A770">
        <v>768</v>
      </c>
      <c r="B770" t="s">
        <v>271</v>
      </c>
      <c r="C770" t="s">
        <v>527</v>
      </c>
      <c r="D770" s="1">
        <v>41274</v>
      </c>
      <c r="E770" s="5">
        <v>22086000000</v>
      </c>
      <c r="F770" s="5">
        <v>13195000000</v>
      </c>
      <c r="G770" s="5">
        <v>8891000000</v>
      </c>
      <c r="H770" s="5">
        <v>0</v>
      </c>
      <c r="I770" s="5">
        <v>0</v>
      </c>
      <c r="J770" s="5">
        <v>7080000000</v>
      </c>
      <c r="K770" s="5">
        <f t="shared" si="45"/>
        <v>7080000000</v>
      </c>
      <c r="L770" s="5">
        <f t="shared" si="46"/>
        <v>1811000000</v>
      </c>
      <c r="M770" t="s">
        <v>602</v>
      </c>
      <c r="N770" t="s">
        <v>638</v>
      </c>
      <c r="O770" s="50">
        <f t="shared" ref="O770:O833" si="48">1-(F770/E770)</f>
        <v>0.40256270940867522</v>
      </c>
      <c r="P770" s="50">
        <f t="shared" si="47"/>
        <v>8.199764556732772E-2</v>
      </c>
    </row>
    <row r="771" spans="1:16">
      <c r="A771">
        <v>769</v>
      </c>
      <c r="B771" t="s">
        <v>271</v>
      </c>
      <c r="C771" t="s">
        <v>529</v>
      </c>
      <c r="D771" s="1">
        <v>41639</v>
      </c>
      <c r="E771" s="5">
        <v>20673000000</v>
      </c>
      <c r="F771" s="5">
        <v>11048000000</v>
      </c>
      <c r="G771" s="5">
        <v>9625000000</v>
      </c>
      <c r="H771" s="5">
        <v>0</v>
      </c>
      <c r="I771" s="5">
        <v>0</v>
      </c>
      <c r="J771" s="5">
        <v>5970000000</v>
      </c>
      <c r="K771" s="5">
        <f t="shared" ref="K771:K834" si="49">SUM(H771:J771)</f>
        <v>5970000000</v>
      </c>
      <c r="L771" s="5">
        <f t="shared" ref="L771:L834" si="50">G771-SUM(H771:J771)</f>
        <v>3655000000</v>
      </c>
      <c r="M771" t="s">
        <v>602</v>
      </c>
      <c r="N771" t="s">
        <v>638</v>
      </c>
      <c r="O771" s="50">
        <f t="shared" si="48"/>
        <v>0.46558312775117305</v>
      </c>
      <c r="P771" s="50">
        <f t="shared" ref="P771:P834" si="51">$L771/$E771</f>
        <v>0.17680065786291299</v>
      </c>
    </row>
    <row r="772" spans="1:16">
      <c r="A772">
        <v>770</v>
      </c>
      <c r="B772" t="s">
        <v>271</v>
      </c>
      <c r="C772" t="s">
        <v>531</v>
      </c>
      <c r="D772" s="1">
        <v>42004</v>
      </c>
      <c r="E772" s="5">
        <v>18614000000</v>
      </c>
      <c r="F772" s="5">
        <v>10805000000</v>
      </c>
      <c r="G772" s="5">
        <v>7809000000</v>
      </c>
      <c r="H772" s="5">
        <v>0</v>
      </c>
      <c r="I772" s="5">
        <v>0</v>
      </c>
      <c r="J772" s="5">
        <v>5757000000</v>
      </c>
      <c r="K772" s="5">
        <f t="shared" si="49"/>
        <v>5757000000</v>
      </c>
      <c r="L772" s="5">
        <f t="shared" si="50"/>
        <v>2052000000</v>
      </c>
      <c r="M772" t="s">
        <v>602</v>
      </c>
      <c r="N772" t="s">
        <v>638</v>
      </c>
      <c r="O772" s="50">
        <f t="shared" si="48"/>
        <v>0.41952293972278931</v>
      </c>
      <c r="P772" s="50">
        <f t="shared" si="51"/>
        <v>0.11023960459868916</v>
      </c>
    </row>
    <row r="773" spans="1:16">
      <c r="A773">
        <v>771</v>
      </c>
      <c r="B773" t="s">
        <v>271</v>
      </c>
      <c r="C773" t="s">
        <v>532</v>
      </c>
      <c r="D773" s="1">
        <v>42369</v>
      </c>
      <c r="E773" s="5">
        <v>18377000000</v>
      </c>
      <c r="F773" s="5">
        <v>10775000000</v>
      </c>
      <c r="G773" s="5">
        <v>7602000000</v>
      </c>
      <c r="H773" s="5">
        <v>0</v>
      </c>
      <c r="I773" s="5">
        <v>0</v>
      </c>
      <c r="J773" s="5">
        <v>5274000000</v>
      </c>
      <c r="K773" s="5">
        <f t="shared" si="49"/>
        <v>5274000000</v>
      </c>
      <c r="L773" s="5">
        <f t="shared" si="50"/>
        <v>2328000000</v>
      </c>
      <c r="M773" t="s">
        <v>602</v>
      </c>
      <c r="N773" t="s">
        <v>638</v>
      </c>
      <c r="O773" s="50">
        <f t="shared" si="48"/>
        <v>0.41366926048865427</v>
      </c>
      <c r="P773" s="50">
        <f t="shared" si="51"/>
        <v>0.12668008924198726</v>
      </c>
    </row>
    <row r="774" spans="1:16">
      <c r="A774">
        <v>772</v>
      </c>
      <c r="B774" t="s">
        <v>272</v>
      </c>
      <c r="C774" t="s">
        <v>527</v>
      </c>
      <c r="D774" s="1">
        <v>41274</v>
      </c>
      <c r="E774" s="5">
        <v>5580506000</v>
      </c>
      <c r="F774" s="5">
        <v>3440623000</v>
      </c>
      <c r="G774" s="5">
        <v>2139883000</v>
      </c>
      <c r="H774" s="5">
        <v>1111232000</v>
      </c>
      <c r="I774" s="5">
        <v>0</v>
      </c>
      <c r="J774" s="5">
        <v>0</v>
      </c>
      <c r="K774" s="5">
        <f t="shared" si="49"/>
        <v>1111232000</v>
      </c>
      <c r="L774" s="5">
        <f t="shared" si="50"/>
        <v>1028651000</v>
      </c>
      <c r="M774" t="s">
        <v>589</v>
      </c>
      <c r="N774" t="s">
        <v>1052</v>
      </c>
      <c r="O774" s="50">
        <f t="shared" si="48"/>
        <v>0.38345680481304023</v>
      </c>
      <c r="P774" s="50">
        <f t="shared" si="51"/>
        <v>0.18432934217793154</v>
      </c>
    </row>
    <row r="775" spans="1:16">
      <c r="A775">
        <v>773</v>
      </c>
      <c r="B775" t="s">
        <v>272</v>
      </c>
      <c r="C775" t="s">
        <v>529</v>
      </c>
      <c r="D775" s="1">
        <v>41639</v>
      </c>
      <c r="E775" s="5">
        <v>5899872000</v>
      </c>
      <c r="F775" s="5">
        <v>3621417000</v>
      </c>
      <c r="G775" s="5">
        <v>2278455000</v>
      </c>
      <c r="H775" s="5">
        <v>1124753000</v>
      </c>
      <c r="I775" s="5">
        <v>0</v>
      </c>
      <c r="J775" s="5">
        <v>0</v>
      </c>
      <c r="K775" s="5">
        <f t="shared" si="49"/>
        <v>1124753000</v>
      </c>
      <c r="L775" s="5">
        <f t="shared" si="50"/>
        <v>1153702000</v>
      </c>
      <c r="M775" t="s">
        <v>589</v>
      </c>
      <c r="N775" t="s">
        <v>1052</v>
      </c>
      <c r="O775" s="50">
        <f t="shared" si="48"/>
        <v>0.38618719185772166</v>
      </c>
      <c r="P775" s="50">
        <f t="shared" si="51"/>
        <v>0.19554695423900723</v>
      </c>
    </row>
    <row r="776" spans="1:16">
      <c r="A776">
        <v>774</v>
      </c>
      <c r="B776" t="s">
        <v>272</v>
      </c>
      <c r="C776" t="s">
        <v>531</v>
      </c>
      <c r="D776" s="1">
        <v>42004</v>
      </c>
      <c r="E776" s="5">
        <v>6228508000</v>
      </c>
      <c r="F776" s="5">
        <v>3788023000</v>
      </c>
      <c r="G776" s="5">
        <v>2440485000</v>
      </c>
      <c r="H776" s="5">
        <v>1159502000</v>
      </c>
      <c r="I776" s="5">
        <v>0</v>
      </c>
      <c r="J776" s="5">
        <v>0</v>
      </c>
      <c r="K776" s="5">
        <f t="shared" si="49"/>
        <v>1159502000</v>
      </c>
      <c r="L776" s="5">
        <f t="shared" si="50"/>
        <v>1280983000</v>
      </c>
      <c r="M776" t="s">
        <v>589</v>
      </c>
      <c r="N776" t="s">
        <v>1052</v>
      </c>
      <c r="O776" s="50">
        <f t="shared" si="48"/>
        <v>0.39182497638278702</v>
      </c>
      <c r="P776" s="50">
        <f t="shared" si="51"/>
        <v>0.2056645026385131</v>
      </c>
    </row>
    <row r="777" spans="1:16">
      <c r="A777">
        <v>775</v>
      </c>
      <c r="B777" t="s">
        <v>272</v>
      </c>
      <c r="C777" t="s">
        <v>532</v>
      </c>
      <c r="D777" s="1">
        <v>42369</v>
      </c>
      <c r="E777" s="5">
        <v>5995402000</v>
      </c>
      <c r="F777" s="5">
        <v>3619612000</v>
      </c>
      <c r="G777" s="5">
        <v>2375790000</v>
      </c>
      <c r="H777" s="5">
        <v>1220095000</v>
      </c>
      <c r="I777" s="5">
        <v>0</v>
      </c>
      <c r="J777" s="5">
        <v>0</v>
      </c>
      <c r="K777" s="5">
        <f t="shared" si="49"/>
        <v>1220095000</v>
      </c>
      <c r="L777" s="5">
        <f t="shared" si="50"/>
        <v>1155695000</v>
      </c>
      <c r="M777" t="s">
        <v>589</v>
      </c>
      <c r="N777" t="s">
        <v>1052</v>
      </c>
      <c r="O777" s="50">
        <f t="shared" si="48"/>
        <v>0.39626867389376064</v>
      </c>
      <c r="P777" s="50">
        <f t="shared" si="51"/>
        <v>0.19276355447057594</v>
      </c>
    </row>
    <row r="778" spans="1:16">
      <c r="A778">
        <v>776</v>
      </c>
      <c r="B778" t="s">
        <v>273</v>
      </c>
      <c r="C778" t="s">
        <v>527</v>
      </c>
      <c r="D778" s="1">
        <v>41545</v>
      </c>
      <c r="E778" s="5">
        <v>2492300000</v>
      </c>
      <c r="F778" s="5">
        <v>1330900000</v>
      </c>
      <c r="G778" s="5">
        <v>1161400000</v>
      </c>
      <c r="H778" s="5">
        <v>661100000</v>
      </c>
      <c r="I778" s="5">
        <v>197600000</v>
      </c>
      <c r="J778" s="5">
        <v>112600000</v>
      </c>
      <c r="K778" s="5">
        <f t="shared" si="49"/>
        <v>971300000</v>
      </c>
      <c r="L778" s="5">
        <f t="shared" si="50"/>
        <v>190100000</v>
      </c>
      <c r="M778" t="s">
        <v>569</v>
      </c>
      <c r="N778" t="s">
        <v>570</v>
      </c>
      <c r="O778" s="50">
        <f t="shared" si="48"/>
        <v>0.46599526541748582</v>
      </c>
      <c r="P778" s="50">
        <f t="shared" si="51"/>
        <v>7.627492677446536E-2</v>
      </c>
    </row>
    <row r="779" spans="1:16">
      <c r="A779">
        <v>777</v>
      </c>
      <c r="B779" t="s">
        <v>273</v>
      </c>
      <c r="C779" t="s">
        <v>529</v>
      </c>
      <c r="D779" s="1">
        <v>41909</v>
      </c>
      <c r="E779" s="5">
        <v>2530700000</v>
      </c>
      <c r="F779" s="5">
        <v>1285200000</v>
      </c>
      <c r="G779" s="5">
        <v>1245500000</v>
      </c>
      <c r="H779" s="5">
        <v>591500000</v>
      </c>
      <c r="I779" s="5">
        <v>203200000</v>
      </c>
      <c r="J779" s="5">
        <v>113800000</v>
      </c>
      <c r="K779" s="5">
        <f t="shared" si="49"/>
        <v>908500000</v>
      </c>
      <c r="L779" s="5">
        <f t="shared" si="50"/>
        <v>337000000</v>
      </c>
      <c r="M779" t="s">
        <v>569</v>
      </c>
      <c r="N779" t="s">
        <v>570</v>
      </c>
      <c r="O779" s="50">
        <f t="shared" si="48"/>
        <v>0.49215632038566404</v>
      </c>
      <c r="P779" s="50">
        <f t="shared" si="51"/>
        <v>0.13316473702928044</v>
      </c>
    </row>
    <row r="780" spans="1:16">
      <c r="A780">
        <v>778</v>
      </c>
      <c r="B780" t="s">
        <v>273</v>
      </c>
      <c r="C780" t="s">
        <v>531</v>
      </c>
      <c r="D780" s="1">
        <v>42273</v>
      </c>
      <c r="E780" s="5">
        <v>2705000000</v>
      </c>
      <c r="F780" s="5">
        <v>1272300000</v>
      </c>
      <c r="G780" s="5">
        <v>1432700000</v>
      </c>
      <c r="H780" s="5">
        <v>624000000</v>
      </c>
      <c r="I780" s="5">
        <v>214900000</v>
      </c>
      <c r="J780" s="5">
        <v>110200000</v>
      </c>
      <c r="K780" s="5">
        <f t="shared" si="49"/>
        <v>949100000</v>
      </c>
      <c r="L780" s="5">
        <f t="shared" si="50"/>
        <v>483600000</v>
      </c>
      <c r="M780" t="s">
        <v>569</v>
      </c>
      <c r="N780" t="s">
        <v>570</v>
      </c>
      <c r="O780" s="50">
        <f t="shared" si="48"/>
        <v>0.52964879852125701</v>
      </c>
      <c r="P780" s="50">
        <f t="shared" si="51"/>
        <v>0.17878003696857672</v>
      </c>
    </row>
    <row r="781" spans="1:16">
      <c r="A781">
        <v>779</v>
      </c>
      <c r="B781" t="s">
        <v>273</v>
      </c>
      <c r="C781" t="s">
        <v>532</v>
      </c>
      <c r="D781" s="1">
        <v>42637</v>
      </c>
      <c r="E781" s="5">
        <v>2832700000</v>
      </c>
      <c r="F781" s="5">
        <v>1269400000</v>
      </c>
      <c r="G781" s="5">
        <v>1563300000</v>
      </c>
      <c r="H781" s="5">
        <v>682400000</v>
      </c>
      <c r="I781" s="5">
        <v>232100000</v>
      </c>
      <c r="J781" s="5">
        <v>89700000</v>
      </c>
      <c r="K781" s="5">
        <f t="shared" si="49"/>
        <v>1004200000</v>
      </c>
      <c r="L781" s="5">
        <f t="shared" si="50"/>
        <v>559100000</v>
      </c>
      <c r="M781" t="s">
        <v>569</v>
      </c>
      <c r="N781" t="s">
        <v>570</v>
      </c>
      <c r="O781" s="50">
        <f t="shared" si="48"/>
        <v>0.55187630176157021</v>
      </c>
      <c r="P781" s="50">
        <f t="shared" si="51"/>
        <v>0.19737353055388851</v>
      </c>
    </row>
    <row r="782" spans="1:16">
      <c r="A782">
        <v>780</v>
      </c>
      <c r="B782" t="s">
        <v>274</v>
      </c>
      <c r="C782" t="s">
        <v>527</v>
      </c>
      <c r="D782" s="1">
        <v>41639</v>
      </c>
      <c r="E782" s="5">
        <v>39055000000</v>
      </c>
      <c r="F782" s="5">
        <v>28364000000</v>
      </c>
      <c r="G782" s="5">
        <v>10691000000</v>
      </c>
      <c r="H782" s="5">
        <v>5190000000</v>
      </c>
      <c r="I782" s="5">
        <v>0</v>
      </c>
      <c r="J782" s="5">
        <v>0</v>
      </c>
      <c r="K782" s="5">
        <f t="shared" si="49"/>
        <v>5190000000</v>
      </c>
      <c r="L782" s="5">
        <f t="shared" si="50"/>
        <v>5501000000</v>
      </c>
      <c r="M782" t="s">
        <v>565</v>
      </c>
      <c r="N782" t="s">
        <v>566</v>
      </c>
      <c r="O782" s="50">
        <f t="shared" si="48"/>
        <v>0.27374215849443095</v>
      </c>
      <c r="P782" s="50">
        <f t="shared" si="51"/>
        <v>0.14085264370759185</v>
      </c>
    </row>
    <row r="783" spans="1:16">
      <c r="A783">
        <v>781</v>
      </c>
      <c r="B783" t="s">
        <v>274</v>
      </c>
      <c r="C783" t="s">
        <v>529</v>
      </c>
      <c r="D783" s="1">
        <v>42004</v>
      </c>
      <c r="E783" s="5">
        <v>40306000000</v>
      </c>
      <c r="F783" s="5">
        <v>28957000000</v>
      </c>
      <c r="G783" s="5">
        <v>11349000000</v>
      </c>
      <c r="H783" s="5">
        <v>5518000000</v>
      </c>
      <c r="I783" s="5">
        <v>0</v>
      </c>
      <c r="J783" s="5">
        <v>0</v>
      </c>
      <c r="K783" s="5">
        <f t="shared" si="49"/>
        <v>5518000000</v>
      </c>
      <c r="L783" s="5">
        <f t="shared" si="50"/>
        <v>5831000000</v>
      </c>
      <c r="M783" t="s">
        <v>565</v>
      </c>
      <c r="N783" t="s">
        <v>566</v>
      </c>
      <c r="O783" s="50">
        <f t="shared" si="48"/>
        <v>0.2815709819877934</v>
      </c>
      <c r="P783" s="50">
        <f t="shared" si="51"/>
        <v>0.14466828759986106</v>
      </c>
    </row>
    <row r="784" spans="1:16">
      <c r="A784">
        <v>782</v>
      </c>
      <c r="B784" t="s">
        <v>274</v>
      </c>
      <c r="C784" t="s">
        <v>531</v>
      </c>
      <c r="D784" s="1">
        <v>42369</v>
      </c>
      <c r="E784" s="5">
        <v>38581000000</v>
      </c>
      <c r="F784" s="5">
        <v>26747000000</v>
      </c>
      <c r="G784" s="5">
        <v>11834000000</v>
      </c>
      <c r="H784" s="5">
        <v>5006000000</v>
      </c>
      <c r="I784" s="5">
        <v>0</v>
      </c>
      <c r="J784" s="5">
        <v>0</v>
      </c>
      <c r="K784" s="5">
        <f t="shared" si="49"/>
        <v>5006000000</v>
      </c>
      <c r="L784" s="5">
        <f t="shared" si="50"/>
        <v>6828000000</v>
      </c>
      <c r="M784" t="s">
        <v>565</v>
      </c>
      <c r="N784" t="s">
        <v>566</v>
      </c>
      <c r="O784" s="50">
        <f t="shared" si="48"/>
        <v>0.30673129260516829</v>
      </c>
      <c r="P784" s="50">
        <f t="shared" si="51"/>
        <v>0.17697830538347892</v>
      </c>
    </row>
    <row r="785" spans="1:16">
      <c r="A785">
        <v>783</v>
      </c>
      <c r="B785" t="s">
        <v>274</v>
      </c>
      <c r="C785" t="s">
        <v>532</v>
      </c>
      <c r="D785" s="1">
        <v>42735</v>
      </c>
      <c r="E785" s="5">
        <v>39302000000</v>
      </c>
      <c r="F785" s="5">
        <v>27150000000</v>
      </c>
      <c r="G785" s="5">
        <v>12152000000</v>
      </c>
      <c r="H785" s="5">
        <v>5469000000</v>
      </c>
      <c r="I785" s="5">
        <v>0</v>
      </c>
      <c r="J785" s="5">
        <v>0</v>
      </c>
      <c r="K785" s="5">
        <f t="shared" si="49"/>
        <v>5469000000</v>
      </c>
      <c r="L785" s="5">
        <f t="shared" si="50"/>
        <v>6683000000</v>
      </c>
      <c r="M785" t="s">
        <v>565</v>
      </c>
      <c r="N785" t="s">
        <v>566</v>
      </c>
      <c r="O785" s="50">
        <f t="shared" si="48"/>
        <v>0.3091954607907994</v>
      </c>
      <c r="P785" s="50">
        <f t="shared" si="51"/>
        <v>0.17004223703628313</v>
      </c>
    </row>
    <row r="786" spans="1:16">
      <c r="A786">
        <v>784</v>
      </c>
      <c r="B786" t="s">
        <v>275</v>
      </c>
      <c r="C786" t="s">
        <v>527</v>
      </c>
      <c r="D786" s="1">
        <v>41547</v>
      </c>
      <c r="E786" s="5">
        <v>3387614000</v>
      </c>
      <c r="F786" s="5">
        <v>1852768000</v>
      </c>
      <c r="G786" s="5">
        <v>1534846000</v>
      </c>
      <c r="H786" s="5">
        <v>126250000</v>
      </c>
      <c r="I786" s="5">
        <v>15235000</v>
      </c>
      <c r="J786" s="5">
        <v>455623000</v>
      </c>
      <c r="K786" s="5">
        <f t="shared" si="49"/>
        <v>597108000</v>
      </c>
      <c r="L786" s="5">
        <f t="shared" si="50"/>
        <v>937738000</v>
      </c>
      <c r="M786" t="s">
        <v>682</v>
      </c>
      <c r="N786" t="s">
        <v>1066</v>
      </c>
      <c r="O786" s="50">
        <f t="shared" si="48"/>
        <v>0.45307582268818114</v>
      </c>
      <c r="P786" s="50">
        <f t="shared" si="51"/>
        <v>0.27681371018067585</v>
      </c>
    </row>
    <row r="787" spans="1:16">
      <c r="A787">
        <v>785</v>
      </c>
      <c r="B787" t="s">
        <v>275</v>
      </c>
      <c r="C787" t="s">
        <v>529</v>
      </c>
      <c r="D787" s="1">
        <v>41912</v>
      </c>
      <c r="E787" s="5">
        <v>3715968000</v>
      </c>
      <c r="F787" s="5">
        <v>2006715000</v>
      </c>
      <c r="G787" s="5">
        <v>1709253000</v>
      </c>
      <c r="H787" s="5">
        <v>116190000</v>
      </c>
      <c r="I787" s="5">
        <v>15905000</v>
      </c>
      <c r="J787" s="5">
        <v>523984000</v>
      </c>
      <c r="K787" s="5">
        <f t="shared" si="49"/>
        <v>656079000</v>
      </c>
      <c r="L787" s="5">
        <f t="shared" si="50"/>
        <v>1053174000</v>
      </c>
      <c r="M787" t="s">
        <v>682</v>
      </c>
      <c r="N787" t="s">
        <v>1066</v>
      </c>
      <c r="O787" s="50">
        <f t="shared" si="48"/>
        <v>0.45997516663222071</v>
      </c>
      <c r="P787" s="50">
        <f t="shared" si="51"/>
        <v>0.28341847938410664</v>
      </c>
    </row>
    <row r="788" spans="1:16">
      <c r="A788">
        <v>786</v>
      </c>
      <c r="B788" t="s">
        <v>275</v>
      </c>
      <c r="C788" t="s">
        <v>531</v>
      </c>
      <c r="D788" s="1">
        <v>42277</v>
      </c>
      <c r="E788" s="5">
        <v>3161702000</v>
      </c>
      <c r="F788" s="5">
        <v>1703476000</v>
      </c>
      <c r="G788" s="5">
        <v>1458226000</v>
      </c>
      <c r="H788" s="5">
        <v>122878000</v>
      </c>
      <c r="I788" s="5">
        <v>16104000</v>
      </c>
      <c r="J788" s="5">
        <v>608039000</v>
      </c>
      <c r="K788" s="5">
        <f t="shared" si="49"/>
        <v>747021000</v>
      </c>
      <c r="L788" s="5">
        <f t="shared" si="50"/>
        <v>711205000</v>
      </c>
      <c r="M788" t="s">
        <v>682</v>
      </c>
      <c r="N788" t="s">
        <v>1066</v>
      </c>
      <c r="O788" s="50">
        <f t="shared" si="48"/>
        <v>0.46121550987411208</v>
      </c>
      <c r="P788" s="50">
        <f t="shared" si="51"/>
        <v>0.22494371702329949</v>
      </c>
    </row>
    <row r="789" spans="1:16">
      <c r="A789">
        <v>787</v>
      </c>
      <c r="B789" t="s">
        <v>275</v>
      </c>
      <c r="C789" t="s">
        <v>532</v>
      </c>
      <c r="D789" s="1">
        <v>42643</v>
      </c>
      <c r="E789" s="5">
        <v>1624232000</v>
      </c>
      <c r="F789" s="5">
        <v>898805000</v>
      </c>
      <c r="G789" s="5">
        <v>725427000</v>
      </c>
      <c r="H789" s="5">
        <v>136287000</v>
      </c>
      <c r="I789" s="5">
        <v>10269000</v>
      </c>
      <c r="J789" s="5">
        <v>598587000</v>
      </c>
      <c r="K789" s="5">
        <f t="shared" si="49"/>
        <v>745143000</v>
      </c>
      <c r="L789" s="5">
        <f t="shared" si="50"/>
        <v>-19716000</v>
      </c>
      <c r="M789" t="s">
        <v>682</v>
      </c>
      <c r="N789" t="s">
        <v>1066</v>
      </c>
      <c r="O789" s="50">
        <f t="shared" si="48"/>
        <v>0.44662769850612472</v>
      </c>
      <c r="P789" s="50">
        <f t="shared" si="51"/>
        <v>-1.2138659994385039E-2</v>
      </c>
    </row>
    <row r="790" spans="1:16">
      <c r="A790">
        <v>788</v>
      </c>
      <c r="B790" t="s">
        <v>276</v>
      </c>
      <c r="C790" t="s">
        <v>527</v>
      </c>
      <c r="D790" s="1">
        <v>41943</v>
      </c>
      <c r="E790" s="5">
        <v>55123000000</v>
      </c>
      <c r="F790" s="5">
        <v>39486000000</v>
      </c>
      <c r="G790" s="5">
        <v>15637000000</v>
      </c>
      <c r="H790" s="5">
        <v>8717000000</v>
      </c>
      <c r="I790" s="5">
        <v>2197000000</v>
      </c>
      <c r="J790" s="5">
        <v>906000000</v>
      </c>
      <c r="K790" s="5">
        <f t="shared" si="49"/>
        <v>11820000000</v>
      </c>
      <c r="L790" s="5">
        <f t="shared" si="50"/>
        <v>3817000000</v>
      </c>
      <c r="M790" t="s">
        <v>576</v>
      </c>
      <c r="N790" t="s">
        <v>1072</v>
      </c>
      <c r="O790" s="50">
        <f t="shared" si="48"/>
        <v>0.28367469114525701</v>
      </c>
      <c r="P790" s="50">
        <f t="shared" si="51"/>
        <v>6.9245142680913599E-2</v>
      </c>
    </row>
    <row r="791" spans="1:16">
      <c r="A791">
        <v>789</v>
      </c>
      <c r="B791" t="s">
        <v>276</v>
      </c>
      <c r="C791" t="s">
        <v>529</v>
      </c>
      <c r="D791" s="1">
        <v>42308</v>
      </c>
      <c r="E791" s="5">
        <v>52107000000</v>
      </c>
      <c r="F791" s="5">
        <v>37168000000</v>
      </c>
      <c r="G791" s="5">
        <v>14939000000</v>
      </c>
      <c r="H791" s="5">
        <v>9047000000</v>
      </c>
      <c r="I791" s="5">
        <v>2338000000</v>
      </c>
      <c r="J791" s="5">
        <v>852000000</v>
      </c>
      <c r="K791" s="5">
        <f t="shared" si="49"/>
        <v>12237000000</v>
      </c>
      <c r="L791" s="5">
        <f t="shared" si="50"/>
        <v>2702000000</v>
      </c>
      <c r="M791" t="s">
        <v>576</v>
      </c>
      <c r="N791" t="s">
        <v>1072</v>
      </c>
      <c r="O791" s="50">
        <f t="shared" si="48"/>
        <v>0.28669852419060782</v>
      </c>
      <c r="P791" s="50">
        <f t="shared" si="51"/>
        <v>5.1854837161993593E-2</v>
      </c>
    </row>
    <row r="792" spans="1:16">
      <c r="A792">
        <v>790</v>
      </c>
      <c r="B792" t="s">
        <v>276</v>
      </c>
      <c r="C792" t="s">
        <v>531</v>
      </c>
      <c r="D792" s="1">
        <v>42674</v>
      </c>
      <c r="E792" s="5">
        <v>50123000000</v>
      </c>
      <c r="F792" s="5">
        <v>35507000000</v>
      </c>
      <c r="G792" s="5">
        <v>14616000000</v>
      </c>
      <c r="H792" s="5">
        <v>8419000000</v>
      </c>
      <c r="I792" s="5">
        <v>2298000000</v>
      </c>
      <c r="J792" s="5">
        <v>755000000</v>
      </c>
      <c r="K792" s="5">
        <f t="shared" si="49"/>
        <v>11472000000</v>
      </c>
      <c r="L792" s="5">
        <f t="shared" si="50"/>
        <v>3144000000</v>
      </c>
      <c r="M792" t="s">
        <v>576</v>
      </c>
      <c r="N792" t="s">
        <v>1072</v>
      </c>
      <c r="O792" s="50">
        <f t="shared" si="48"/>
        <v>0.29160265746264191</v>
      </c>
      <c r="P792" s="50">
        <f t="shared" si="51"/>
        <v>6.2725694790814593E-2</v>
      </c>
    </row>
    <row r="793" spans="1:16">
      <c r="A793">
        <v>791</v>
      </c>
      <c r="B793" t="s">
        <v>277</v>
      </c>
      <c r="C793" t="s">
        <v>527</v>
      </c>
      <c r="D793" s="1">
        <v>41578</v>
      </c>
      <c r="E793" s="5">
        <v>112298000000</v>
      </c>
      <c r="F793" s="5">
        <v>86380000000</v>
      </c>
      <c r="G793" s="5">
        <v>25918000000</v>
      </c>
      <c r="H793" s="5">
        <v>13267000000</v>
      </c>
      <c r="I793" s="5">
        <v>3135000000</v>
      </c>
      <c r="J793" s="5">
        <v>1373000000</v>
      </c>
      <c r="K793" s="5">
        <f t="shared" si="49"/>
        <v>17775000000</v>
      </c>
      <c r="L793" s="5">
        <f t="shared" si="50"/>
        <v>8143000000</v>
      </c>
      <c r="M793" t="s">
        <v>576</v>
      </c>
      <c r="N793" t="s">
        <v>699</v>
      </c>
      <c r="O793" s="50">
        <f t="shared" si="48"/>
        <v>0.2307966303941299</v>
      </c>
      <c r="P793" s="50">
        <f t="shared" si="51"/>
        <v>7.2512422304938651E-2</v>
      </c>
    </row>
    <row r="794" spans="1:16">
      <c r="A794">
        <v>792</v>
      </c>
      <c r="B794" t="s">
        <v>277</v>
      </c>
      <c r="C794" t="s">
        <v>529</v>
      </c>
      <c r="D794" s="1">
        <v>41943</v>
      </c>
      <c r="E794" s="5">
        <v>56651000000</v>
      </c>
      <c r="F794" s="5">
        <v>45431000000</v>
      </c>
      <c r="G794" s="5">
        <v>11220000000</v>
      </c>
      <c r="H794" s="5">
        <v>5361000000</v>
      </c>
      <c r="I794" s="5">
        <v>1298000000</v>
      </c>
      <c r="J794" s="5">
        <v>129000000</v>
      </c>
      <c r="K794" s="5">
        <f t="shared" si="49"/>
        <v>6788000000</v>
      </c>
      <c r="L794" s="5">
        <f t="shared" si="50"/>
        <v>4432000000</v>
      </c>
      <c r="M794" t="s">
        <v>576</v>
      </c>
      <c r="N794" t="s">
        <v>699</v>
      </c>
      <c r="O794" s="50">
        <f t="shared" si="48"/>
        <v>0.19805475631498115</v>
      </c>
      <c r="P794" s="50">
        <f t="shared" si="51"/>
        <v>7.8233393938324125E-2</v>
      </c>
    </row>
    <row r="795" spans="1:16">
      <c r="A795">
        <v>793</v>
      </c>
      <c r="B795" t="s">
        <v>277</v>
      </c>
      <c r="C795" t="s">
        <v>531</v>
      </c>
      <c r="D795" s="1">
        <v>42308</v>
      </c>
      <c r="E795" s="5">
        <v>51463000000</v>
      </c>
      <c r="F795" s="5">
        <v>41524000000</v>
      </c>
      <c r="G795" s="5">
        <v>9939000000</v>
      </c>
      <c r="H795" s="5">
        <v>4663000000</v>
      </c>
      <c r="I795" s="5">
        <v>1191000000</v>
      </c>
      <c r="J795" s="5">
        <v>102000000</v>
      </c>
      <c r="K795" s="5">
        <f t="shared" si="49"/>
        <v>5956000000</v>
      </c>
      <c r="L795" s="5">
        <f t="shared" si="50"/>
        <v>3983000000</v>
      </c>
      <c r="M795" t="s">
        <v>576</v>
      </c>
      <c r="N795" t="s">
        <v>699</v>
      </c>
      <c r="O795" s="50">
        <f t="shared" si="48"/>
        <v>0.19312904416765442</v>
      </c>
      <c r="P795" s="50">
        <f t="shared" si="51"/>
        <v>7.7395410294774883E-2</v>
      </c>
    </row>
    <row r="796" spans="1:16">
      <c r="A796">
        <v>794</v>
      </c>
      <c r="B796" t="s">
        <v>277</v>
      </c>
      <c r="C796" t="s">
        <v>532</v>
      </c>
      <c r="D796" s="1">
        <v>42674</v>
      </c>
      <c r="E796" s="5">
        <v>48238000000</v>
      </c>
      <c r="F796" s="5">
        <v>39240000000</v>
      </c>
      <c r="G796" s="5">
        <v>8998000000</v>
      </c>
      <c r="H796" s="5">
        <v>4019000000</v>
      </c>
      <c r="I796" s="5">
        <v>1209000000</v>
      </c>
      <c r="J796" s="5">
        <v>16000000</v>
      </c>
      <c r="K796" s="5">
        <f t="shared" si="49"/>
        <v>5244000000</v>
      </c>
      <c r="L796" s="5">
        <f t="shared" si="50"/>
        <v>3754000000</v>
      </c>
      <c r="M796" t="s">
        <v>576</v>
      </c>
      <c r="N796" t="s">
        <v>699</v>
      </c>
      <c r="O796" s="50">
        <f t="shared" si="48"/>
        <v>0.18653343836809155</v>
      </c>
      <c r="P796" s="50">
        <f t="shared" si="51"/>
        <v>7.7822463617894605E-2</v>
      </c>
    </row>
    <row r="797" spans="1:16">
      <c r="A797">
        <v>795</v>
      </c>
      <c r="B797" t="s">
        <v>278</v>
      </c>
      <c r="C797" t="s">
        <v>527</v>
      </c>
      <c r="D797" s="1">
        <v>41394</v>
      </c>
      <c r="E797" s="5">
        <v>2807114000</v>
      </c>
      <c r="F797" s="5">
        <v>1123773000</v>
      </c>
      <c r="G797" s="5">
        <v>1683341000</v>
      </c>
      <c r="H797" s="5">
        <v>828095000</v>
      </c>
      <c r="I797" s="5">
        <v>0</v>
      </c>
      <c r="J797" s="5">
        <v>92407000</v>
      </c>
      <c r="K797" s="5">
        <f t="shared" si="49"/>
        <v>920502000</v>
      </c>
      <c r="L797" s="5">
        <f t="shared" si="50"/>
        <v>762839000</v>
      </c>
      <c r="M797" t="s">
        <v>602</v>
      </c>
      <c r="N797" t="s">
        <v>659</v>
      </c>
      <c r="O797" s="50">
        <f t="shared" si="48"/>
        <v>0.59966962510250743</v>
      </c>
      <c r="P797" s="50">
        <f t="shared" si="51"/>
        <v>0.27175205566998706</v>
      </c>
    </row>
    <row r="798" spans="1:16">
      <c r="A798">
        <v>796</v>
      </c>
      <c r="B798" t="s">
        <v>278</v>
      </c>
      <c r="C798" t="s">
        <v>529</v>
      </c>
      <c r="D798" s="1">
        <v>41759</v>
      </c>
      <c r="E798" s="5">
        <v>3024295000</v>
      </c>
      <c r="F798" s="5">
        <v>1179405000</v>
      </c>
      <c r="G798" s="5">
        <v>1844890000</v>
      </c>
      <c r="H798" s="5">
        <v>830789000</v>
      </c>
      <c r="I798" s="5">
        <v>0</v>
      </c>
      <c r="J798" s="5">
        <v>115604000</v>
      </c>
      <c r="K798" s="5">
        <f t="shared" si="49"/>
        <v>946393000</v>
      </c>
      <c r="L798" s="5">
        <f t="shared" si="50"/>
        <v>898497000</v>
      </c>
      <c r="M798" t="s">
        <v>602</v>
      </c>
      <c r="N798" t="s">
        <v>659</v>
      </c>
      <c r="O798" s="50">
        <f t="shared" si="48"/>
        <v>0.61002316242297794</v>
      </c>
      <c r="P798" s="50">
        <f t="shared" si="51"/>
        <v>0.2970930415187672</v>
      </c>
    </row>
    <row r="799" spans="1:16">
      <c r="A799">
        <v>797</v>
      </c>
      <c r="B799" t="s">
        <v>278</v>
      </c>
      <c r="C799" t="s">
        <v>531</v>
      </c>
      <c r="D799" s="1">
        <v>42124</v>
      </c>
      <c r="E799" s="5">
        <v>3078658000</v>
      </c>
      <c r="F799" s="5">
        <v>1231104000</v>
      </c>
      <c r="G799" s="5">
        <v>1847554000</v>
      </c>
      <c r="H799" s="5">
        <v>818091000</v>
      </c>
      <c r="I799" s="5">
        <v>0</v>
      </c>
      <c r="J799" s="5">
        <v>159804000</v>
      </c>
      <c r="K799" s="5">
        <f t="shared" si="49"/>
        <v>977895000</v>
      </c>
      <c r="L799" s="5">
        <f t="shared" si="50"/>
        <v>869659000</v>
      </c>
      <c r="M799" t="s">
        <v>602</v>
      </c>
      <c r="N799" t="s">
        <v>659</v>
      </c>
      <c r="O799" s="50">
        <f t="shared" si="48"/>
        <v>0.60011667421324488</v>
      </c>
      <c r="P799" s="50">
        <f t="shared" si="51"/>
        <v>0.28247989870911289</v>
      </c>
    </row>
    <row r="800" spans="1:16">
      <c r="A800">
        <v>798</v>
      </c>
      <c r="B800" t="s">
        <v>278</v>
      </c>
      <c r="C800" t="s">
        <v>532</v>
      </c>
      <c r="D800" s="1">
        <v>42490</v>
      </c>
      <c r="E800" s="5">
        <v>3038153000</v>
      </c>
      <c r="F800" s="5">
        <v>1250320000</v>
      </c>
      <c r="G800" s="5">
        <v>1787833000</v>
      </c>
      <c r="H800" s="5">
        <v>905648000</v>
      </c>
      <c r="I800" s="5">
        <v>0</v>
      </c>
      <c r="J800" s="5">
        <v>173598000</v>
      </c>
      <c r="K800" s="5">
        <f t="shared" si="49"/>
        <v>1079246000</v>
      </c>
      <c r="L800" s="5">
        <f t="shared" si="50"/>
        <v>708587000</v>
      </c>
      <c r="M800" t="s">
        <v>602</v>
      </c>
      <c r="N800" t="s">
        <v>659</v>
      </c>
      <c r="O800" s="50">
        <f t="shared" si="48"/>
        <v>0.58846048898788172</v>
      </c>
      <c r="P800" s="50">
        <f t="shared" si="51"/>
        <v>0.23322953123163975</v>
      </c>
    </row>
    <row r="801" spans="1:16">
      <c r="A801">
        <v>799</v>
      </c>
      <c r="B801" t="s">
        <v>279</v>
      </c>
      <c r="C801" t="s">
        <v>527</v>
      </c>
      <c r="D801" s="1">
        <v>41574</v>
      </c>
      <c r="E801" s="5">
        <v>8751654000</v>
      </c>
      <c r="F801" s="5">
        <v>7338838000</v>
      </c>
      <c r="G801" s="5">
        <v>1412816000</v>
      </c>
      <c r="H801" s="5">
        <v>627340000</v>
      </c>
      <c r="I801" s="5">
        <v>0</v>
      </c>
      <c r="J801" s="5">
        <v>0</v>
      </c>
      <c r="K801" s="5">
        <f t="shared" si="49"/>
        <v>627340000</v>
      </c>
      <c r="L801" s="5">
        <f t="shared" si="50"/>
        <v>785476000</v>
      </c>
      <c r="M801" t="s">
        <v>646</v>
      </c>
      <c r="N801" t="s">
        <v>786</v>
      </c>
      <c r="O801" s="50">
        <f t="shared" si="48"/>
        <v>0.16143417004374261</v>
      </c>
      <c r="P801" s="50">
        <f t="shared" si="51"/>
        <v>8.9751720074856711E-2</v>
      </c>
    </row>
    <row r="802" spans="1:16">
      <c r="A802">
        <v>800</v>
      </c>
      <c r="B802" t="s">
        <v>279</v>
      </c>
      <c r="C802" t="s">
        <v>529</v>
      </c>
      <c r="D802" s="1">
        <v>41938</v>
      </c>
      <c r="E802" s="5">
        <v>9316256000</v>
      </c>
      <c r="F802" s="5">
        <v>7751273000</v>
      </c>
      <c r="G802" s="5">
        <v>1564983000</v>
      </c>
      <c r="H802" s="5">
        <v>650948000</v>
      </c>
      <c r="I802" s="5">
        <v>0</v>
      </c>
      <c r="J802" s="5">
        <v>0</v>
      </c>
      <c r="K802" s="5">
        <f t="shared" si="49"/>
        <v>650948000</v>
      </c>
      <c r="L802" s="5">
        <f t="shared" si="50"/>
        <v>914035000</v>
      </c>
      <c r="M802" t="s">
        <v>646</v>
      </c>
      <c r="N802" t="s">
        <v>786</v>
      </c>
      <c r="O802" s="50">
        <f t="shared" si="48"/>
        <v>0.1679841129312033</v>
      </c>
      <c r="P802" s="50">
        <f t="shared" si="51"/>
        <v>9.8111838060267992E-2</v>
      </c>
    </row>
    <row r="803" spans="1:16">
      <c r="A803">
        <v>801</v>
      </c>
      <c r="B803" t="s">
        <v>279</v>
      </c>
      <c r="C803" t="s">
        <v>531</v>
      </c>
      <c r="D803" s="1">
        <v>42308</v>
      </c>
      <c r="E803" s="5">
        <v>9263863000</v>
      </c>
      <c r="F803" s="5">
        <v>7455282000</v>
      </c>
      <c r="G803" s="5">
        <v>1808581000</v>
      </c>
      <c r="H803" s="5">
        <v>743611000</v>
      </c>
      <c r="I803" s="5">
        <v>0</v>
      </c>
      <c r="J803" s="5">
        <v>0</v>
      </c>
      <c r="K803" s="5">
        <f t="shared" si="49"/>
        <v>743611000</v>
      </c>
      <c r="L803" s="5">
        <f t="shared" si="50"/>
        <v>1064970000</v>
      </c>
      <c r="M803" t="s">
        <v>646</v>
      </c>
      <c r="N803" t="s">
        <v>786</v>
      </c>
      <c r="O803" s="50">
        <f t="shared" si="48"/>
        <v>0.19522967902267119</v>
      </c>
      <c r="P803" s="50">
        <f t="shared" si="51"/>
        <v>0.11495960162623303</v>
      </c>
    </row>
    <row r="804" spans="1:16">
      <c r="A804">
        <v>802</v>
      </c>
      <c r="B804" t="s">
        <v>279</v>
      </c>
      <c r="C804" t="s">
        <v>532</v>
      </c>
      <c r="D804" s="1">
        <v>42673</v>
      </c>
      <c r="E804" s="5">
        <v>9523224000</v>
      </c>
      <c r="F804" s="5">
        <v>7365049000</v>
      </c>
      <c r="G804" s="5">
        <v>2158175000</v>
      </c>
      <c r="H804" s="5">
        <v>871974000</v>
      </c>
      <c r="I804" s="5">
        <v>0</v>
      </c>
      <c r="J804" s="5">
        <v>0</v>
      </c>
      <c r="K804" s="5">
        <f t="shared" si="49"/>
        <v>871974000</v>
      </c>
      <c r="L804" s="5">
        <f t="shared" si="50"/>
        <v>1286201000</v>
      </c>
      <c r="M804" t="s">
        <v>646</v>
      </c>
      <c r="N804" t="s">
        <v>786</v>
      </c>
      <c r="O804" s="50">
        <f t="shared" si="48"/>
        <v>0.22662230773947978</v>
      </c>
      <c r="P804" s="50">
        <f t="shared" si="51"/>
        <v>0.13505940845243167</v>
      </c>
    </row>
    <row r="805" spans="1:16">
      <c r="A805">
        <v>803</v>
      </c>
      <c r="B805" t="s">
        <v>280</v>
      </c>
      <c r="C805" t="s">
        <v>527</v>
      </c>
      <c r="D805" s="1">
        <v>41453</v>
      </c>
      <c r="E805" s="5">
        <v>5112000000</v>
      </c>
      <c r="F805" s="5">
        <v>3385000000</v>
      </c>
      <c r="G805" s="5">
        <v>1727000000</v>
      </c>
      <c r="H805" s="5">
        <v>914000000</v>
      </c>
      <c r="I805" s="5">
        <v>0</v>
      </c>
      <c r="J805" s="5">
        <v>0</v>
      </c>
      <c r="K805" s="5">
        <f t="shared" si="49"/>
        <v>914000000</v>
      </c>
      <c r="L805" s="5">
        <f t="shared" si="50"/>
        <v>813000000</v>
      </c>
      <c r="M805" t="s">
        <v>576</v>
      </c>
      <c r="N805" t="s">
        <v>1056</v>
      </c>
      <c r="O805" s="50">
        <f t="shared" si="48"/>
        <v>0.33783255086071984</v>
      </c>
      <c r="P805" s="50">
        <f t="shared" si="51"/>
        <v>0.159037558685446</v>
      </c>
    </row>
    <row r="806" spans="1:16">
      <c r="A806">
        <v>804</v>
      </c>
      <c r="B806" t="s">
        <v>280</v>
      </c>
      <c r="C806" t="s">
        <v>529</v>
      </c>
      <c r="D806" s="1">
        <v>41817</v>
      </c>
      <c r="E806" s="5">
        <v>5012000000</v>
      </c>
      <c r="F806" s="5">
        <v>3310000000</v>
      </c>
      <c r="G806" s="5">
        <v>1702000000</v>
      </c>
      <c r="H806" s="5">
        <v>820000000</v>
      </c>
      <c r="I806" s="5">
        <v>0</v>
      </c>
      <c r="J806" s="5">
        <v>0</v>
      </c>
      <c r="K806" s="5">
        <f t="shared" si="49"/>
        <v>820000000</v>
      </c>
      <c r="L806" s="5">
        <f t="shared" si="50"/>
        <v>882000000</v>
      </c>
      <c r="M806" t="s">
        <v>576</v>
      </c>
      <c r="N806" t="s">
        <v>1056</v>
      </c>
      <c r="O806" s="50">
        <f t="shared" si="48"/>
        <v>0.33958499600957703</v>
      </c>
      <c r="P806" s="50">
        <f t="shared" si="51"/>
        <v>0.17597765363128492</v>
      </c>
    </row>
    <row r="807" spans="1:16">
      <c r="A807">
        <v>805</v>
      </c>
      <c r="B807" t="s">
        <v>280</v>
      </c>
      <c r="C807" t="s">
        <v>531</v>
      </c>
      <c r="D807" s="1">
        <v>42188</v>
      </c>
      <c r="E807" s="5">
        <v>5083000000</v>
      </c>
      <c r="F807" s="5">
        <v>3348000000</v>
      </c>
      <c r="G807" s="5">
        <v>1735000000</v>
      </c>
      <c r="H807" s="5">
        <v>976000000</v>
      </c>
      <c r="I807" s="5">
        <v>0</v>
      </c>
      <c r="J807" s="5">
        <v>0</v>
      </c>
      <c r="K807" s="5">
        <f t="shared" si="49"/>
        <v>976000000</v>
      </c>
      <c r="L807" s="5">
        <f t="shared" si="50"/>
        <v>759000000</v>
      </c>
      <c r="M807" t="s">
        <v>576</v>
      </c>
      <c r="N807" t="s">
        <v>1056</v>
      </c>
      <c r="O807" s="50">
        <f t="shared" si="48"/>
        <v>0.34133385795789883</v>
      </c>
      <c r="P807" s="50">
        <f t="shared" si="51"/>
        <v>0.14932126696832579</v>
      </c>
    </row>
    <row r="808" spans="1:16">
      <c r="A808">
        <v>806</v>
      </c>
      <c r="B808" t="s">
        <v>280</v>
      </c>
      <c r="C808" t="s">
        <v>532</v>
      </c>
      <c r="D808" s="1">
        <v>42552</v>
      </c>
      <c r="E808" s="5">
        <v>7467000000</v>
      </c>
      <c r="F808" s="5">
        <v>5132000000</v>
      </c>
      <c r="G808" s="5">
        <v>2335000000</v>
      </c>
      <c r="H808" s="5">
        <v>1186000000</v>
      </c>
      <c r="I808" s="5">
        <v>0</v>
      </c>
      <c r="J808" s="5">
        <v>0</v>
      </c>
      <c r="K808" s="5">
        <f t="shared" si="49"/>
        <v>1186000000</v>
      </c>
      <c r="L808" s="5">
        <f t="shared" si="50"/>
        <v>1149000000</v>
      </c>
      <c r="M808" t="s">
        <v>576</v>
      </c>
      <c r="N808" t="s">
        <v>1056</v>
      </c>
      <c r="O808" s="50">
        <f t="shared" si="48"/>
        <v>0.31270925405115846</v>
      </c>
      <c r="P808" s="50">
        <f t="shared" si="51"/>
        <v>0.1538770590598634</v>
      </c>
    </row>
    <row r="809" spans="1:16">
      <c r="A809">
        <v>807</v>
      </c>
      <c r="B809" t="s">
        <v>281</v>
      </c>
      <c r="C809" t="s">
        <v>527</v>
      </c>
      <c r="D809" s="1">
        <v>41272</v>
      </c>
      <c r="E809" s="5">
        <v>8939967000</v>
      </c>
      <c r="F809" s="5">
        <v>6432454000</v>
      </c>
      <c r="G809" s="5">
        <v>2507513000</v>
      </c>
      <c r="H809" s="5">
        <v>1873360000</v>
      </c>
      <c r="I809" s="5">
        <v>0</v>
      </c>
      <c r="J809" s="5">
        <v>0</v>
      </c>
      <c r="K809" s="5">
        <f t="shared" si="49"/>
        <v>1873360000</v>
      </c>
      <c r="L809" s="5">
        <f t="shared" si="50"/>
        <v>634153000</v>
      </c>
      <c r="M809" t="s">
        <v>569</v>
      </c>
      <c r="N809" t="s">
        <v>672</v>
      </c>
      <c r="O809" s="50">
        <f t="shared" si="48"/>
        <v>0.28048347382042904</v>
      </c>
      <c r="P809" s="50">
        <f t="shared" si="51"/>
        <v>7.0934601883877194E-2</v>
      </c>
    </row>
    <row r="810" spans="1:16">
      <c r="A810">
        <v>808</v>
      </c>
      <c r="B810" t="s">
        <v>281</v>
      </c>
      <c r="C810" t="s">
        <v>529</v>
      </c>
      <c r="D810" s="1">
        <v>41636</v>
      </c>
      <c r="E810" s="5">
        <v>9560647000</v>
      </c>
      <c r="F810" s="5">
        <v>6904633000</v>
      </c>
      <c r="G810" s="5">
        <v>2656014000</v>
      </c>
      <c r="H810" s="5">
        <v>1978960000</v>
      </c>
      <c r="I810" s="5">
        <v>0</v>
      </c>
      <c r="J810" s="5">
        <v>0</v>
      </c>
      <c r="K810" s="5">
        <f t="shared" si="49"/>
        <v>1978960000</v>
      </c>
      <c r="L810" s="5">
        <f t="shared" si="50"/>
        <v>677054000</v>
      </c>
      <c r="M810" t="s">
        <v>569</v>
      </c>
      <c r="N810" t="s">
        <v>672</v>
      </c>
      <c r="O810" s="50">
        <f t="shared" si="48"/>
        <v>0.27780693084892683</v>
      </c>
      <c r="P810" s="50">
        <f t="shared" si="51"/>
        <v>7.0816755393228098E-2</v>
      </c>
    </row>
    <row r="811" spans="1:16">
      <c r="A811">
        <v>809</v>
      </c>
      <c r="B811" t="s">
        <v>281</v>
      </c>
      <c r="C811" t="s">
        <v>531</v>
      </c>
      <c r="D811" s="1">
        <v>42000</v>
      </c>
      <c r="E811" s="5">
        <v>10371390000</v>
      </c>
      <c r="F811" s="5">
        <v>7460075000</v>
      </c>
      <c r="G811" s="5">
        <v>2911315000</v>
      </c>
      <c r="H811" s="5">
        <v>2196173000</v>
      </c>
      <c r="I811" s="5">
        <v>0</v>
      </c>
      <c r="J811" s="5">
        <v>0</v>
      </c>
      <c r="K811" s="5">
        <f t="shared" si="49"/>
        <v>2196173000</v>
      </c>
      <c r="L811" s="5">
        <f t="shared" si="50"/>
        <v>715142000</v>
      </c>
      <c r="M811" t="s">
        <v>569</v>
      </c>
      <c r="N811" t="s">
        <v>672</v>
      </c>
      <c r="O811" s="50">
        <f t="shared" si="48"/>
        <v>0.28070634697952734</v>
      </c>
      <c r="P811" s="50">
        <f t="shared" si="51"/>
        <v>6.8953341837497198E-2</v>
      </c>
    </row>
    <row r="812" spans="1:16">
      <c r="A812">
        <v>810</v>
      </c>
      <c r="B812" t="s">
        <v>281</v>
      </c>
      <c r="C812" t="s">
        <v>532</v>
      </c>
      <c r="D812" s="1">
        <v>42364</v>
      </c>
      <c r="E812" s="5">
        <v>10629719000</v>
      </c>
      <c r="F812" s="5">
        <v>7617460000</v>
      </c>
      <c r="G812" s="5">
        <v>3012259000</v>
      </c>
      <c r="H812" s="5">
        <v>2243356000</v>
      </c>
      <c r="I812" s="5">
        <v>0</v>
      </c>
      <c r="J812" s="5">
        <v>0</v>
      </c>
      <c r="K812" s="5">
        <f t="shared" si="49"/>
        <v>2243356000</v>
      </c>
      <c r="L812" s="5">
        <f t="shared" si="50"/>
        <v>768903000</v>
      </c>
      <c r="M812" t="s">
        <v>569</v>
      </c>
      <c r="N812" t="s">
        <v>672</v>
      </c>
      <c r="O812" s="50">
        <f t="shared" si="48"/>
        <v>0.28338086829952891</v>
      </c>
      <c r="P812" s="50">
        <f t="shared" si="51"/>
        <v>7.2335214129366915E-2</v>
      </c>
    </row>
    <row r="813" spans="1:16">
      <c r="A813">
        <v>811</v>
      </c>
      <c r="B813" t="s">
        <v>282</v>
      </c>
      <c r="C813" t="s">
        <v>527</v>
      </c>
      <c r="D813" s="1">
        <v>41274</v>
      </c>
      <c r="E813" s="5">
        <v>5059000000</v>
      </c>
      <c r="F813" s="5">
        <v>1885000000</v>
      </c>
      <c r="G813" s="5">
        <v>3174000000</v>
      </c>
      <c r="H813" s="5">
        <v>2101000000</v>
      </c>
      <c r="I813" s="5">
        <v>0</v>
      </c>
      <c r="J813" s="5">
        <v>722000000</v>
      </c>
      <c r="K813" s="5">
        <f t="shared" si="49"/>
        <v>2823000000</v>
      </c>
      <c r="L813" s="5">
        <f t="shared" si="50"/>
        <v>351000000</v>
      </c>
      <c r="M813" t="s">
        <v>663</v>
      </c>
      <c r="N813" t="s">
        <v>696</v>
      </c>
      <c r="O813" s="50">
        <f t="shared" si="48"/>
        <v>0.62739671871911451</v>
      </c>
      <c r="P813" s="50">
        <f t="shared" si="51"/>
        <v>6.938130065230283E-2</v>
      </c>
    </row>
    <row r="814" spans="1:16">
      <c r="A814">
        <v>812</v>
      </c>
      <c r="B814" t="s">
        <v>282</v>
      </c>
      <c r="C814" t="s">
        <v>529</v>
      </c>
      <c r="D814" s="1">
        <v>41639</v>
      </c>
      <c r="E814" s="5">
        <v>5166000000</v>
      </c>
      <c r="F814" s="5">
        <v>1989000000</v>
      </c>
      <c r="G814" s="5">
        <v>3177000000</v>
      </c>
      <c r="H814" s="5">
        <v>1968000000</v>
      </c>
      <c r="I814" s="5">
        <v>0</v>
      </c>
      <c r="J814" s="5">
        <v>697000000</v>
      </c>
      <c r="K814" s="5">
        <f t="shared" si="49"/>
        <v>2665000000</v>
      </c>
      <c r="L814" s="5">
        <f t="shared" si="50"/>
        <v>512000000</v>
      </c>
      <c r="M814" t="s">
        <v>663</v>
      </c>
      <c r="N814" t="s">
        <v>696</v>
      </c>
      <c r="O814" s="50">
        <f t="shared" si="48"/>
        <v>0.61498257839721249</v>
      </c>
      <c r="P814" s="50">
        <f t="shared" si="51"/>
        <v>9.910956252419667E-2</v>
      </c>
    </row>
    <row r="815" spans="1:16">
      <c r="A815">
        <v>813</v>
      </c>
      <c r="B815" t="s">
        <v>282</v>
      </c>
      <c r="C815" t="s">
        <v>531</v>
      </c>
      <c r="D815" s="1">
        <v>42004</v>
      </c>
      <c r="E815" s="5">
        <v>5354000000</v>
      </c>
      <c r="F815" s="5">
        <v>2033000000</v>
      </c>
      <c r="G815" s="5">
        <v>3321000000</v>
      </c>
      <c r="H815" s="5">
        <v>1920000000</v>
      </c>
      <c r="I815" s="5">
        <v>0</v>
      </c>
      <c r="J815" s="5">
        <v>701000000</v>
      </c>
      <c r="K815" s="5">
        <f t="shared" si="49"/>
        <v>2621000000</v>
      </c>
      <c r="L815" s="5">
        <f t="shared" si="50"/>
        <v>700000000</v>
      </c>
      <c r="M815" t="s">
        <v>663</v>
      </c>
      <c r="N815" t="s">
        <v>696</v>
      </c>
      <c r="O815" s="50">
        <f t="shared" si="48"/>
        <v>0.62028389988793431</v>
      </c>
      <c r="P815" s="50">
        <f t="shared" si="51"/>
        <v>0.13074336944340681</v>
      </c>
    </row>
    <row r="816" spans="1:16">
      <c r="A816">
        <v>814</v>
      </c>
      <c r="B816" t="s">
        <v>282</v>
      </c>
      <c r="C816" t="s">
        <v>532</v>
      </c>
      <c r="D816" s="1">
        <v>42369</v>
      </c>
      <c r="E816" s="5">
        <v>5387000000</v>
      </c>
      <c r="F816" s="5">
        <v>2012000000</v>
      </c>
      <c r="G816" s="5">
        <v>3375000000</v>
      </c>
      <c r="H816" s="5">
        <v>2011000000</v>
      </c>
      <c r="I816" s="5">
        <v>0</v>
      </c>
      <c r="J816" s="5">
        <v>716000000</v>
      </c>
      <c r="K816" s="5">
        <f t="shared" si="49"/>
        <v>2727000000</v>
      </c>
      <c r="L816" s="5">
        <f t="shared" si="50"/>
        <v>648000000</v>
      </c>
      <c r="M816" t="s">
        <v>663</v>
      </c>
      <c r="N816" t="s">
        <v>696</v>
      </c>
      <c r="O816" s="50">
        <f t="shared" si="48"/>
        <v>0.62650826062743636</v>
      </c>
      <c r="P816" s="50">
        <f t="shared" si="51"/>
        <v>0.1202895860404678</v>
      </c>
    </row>
    <row r="817" spans="1:16">
      <c r="A817">
        <v>815</v>
      </c>
      <c r="B817" t="s">
        <v>283</v>
      </c>
      <c r="C817" t="s">
        <v>527</v>
      </c>
      <c r="D817" s="1">
        <v>41274</v>
      </c>
      <c r="E817" s="5">
        <v>6644252000</v>
      </c>
      <c r="F817" s="5">
        <v>3784370000</v>
      </c>
      <c r="G817" s="5">
        <v>2859882000</v>
      </c>
      <c r="H817" s="5">
        <v>1703796000</v>
      </c>
      <c r="I817" s="5">
        <v>0</v>
      </c>
      <c r="J817" s="5">
        <v>0</v>
      </c>
      <c r="K817" s="5">
        <f t="shared" si="49"/>
        <v>1703796000</v>
      </c>
      <c r="L817" s="5">
        <f t="shared" si="50"/>
        <v>1156086000</v>
      </c>
      <c r="M817" t="s">
        <v>646</v>
      </c>
      <c r="N817" t="s">
        <v>786</v>
      </c>
      <c r="O817" s="50">
        <f t="shared" si="48"/>
        <v>0.43042949003138353</v>
      </c>
      <c r="P817" s="50">
        <f t="shared" si="51"/>
        <v>0.17399791579247748</v>
      </c>
    </row>
    <row r="818" spans="1:16">
      <c r="A818">
        <v>816</v>
      </c>
      <c r="B818" t="s">
        <v>283</v>
      </c>
      <c r="C818" t="s">
        <v>529</v>
      </c>
      <c r="D818" s="1">
        <v>41639</v>
      </c>
      <c r="E818" s="5">
        <v>7146079000</v>
      </c>
      <c r="F818" s="5">
        <v>3865231000</v>
      </c>
      <c r="G818" s="5">
        <v>3280848000</v>
      </c>
      <c r="H818" s="5">
        <v>1924132000</v>
      </c>
      <c r="I818" s="5">
        <v>0</v>
      </c>
      <c r="J818" s="5">
        <v>0</v>
      </c>
      <c r="K818" s="5">
        <f t="shared" si="49"/>
        <v>1924132000</v>
      </c>
      <c r="L818" s="5">
        <f t="shared" si="50"/>
        <v>1356716000</v>
      </c>
      <c r="M818" t="s">
        <v>646</v>
      </c>
      <c r="N818" t="s">
        <v>786</v>
      </c>
      <c r="O818" s="50">
        <f t="shared" si="48"/>
        <v>0.45911163310677083</v>
      </c>
      <c r="P818" s="50">
        <f t="shared" si="51"/>
        <v>0.18985460418223757</v>
      </c>
    </row>
    <row r="819" spans="1:16">
      <c r="A819">
        <v>817</v>
      </c>
      <c r="B819" t="s">
        <v>283</v>
      </c>
      <c r="C819" t="s">
        <v>531</v>
      </c>
      <c r="D819" s="1">
        <v>42004</v>
      </c>
      <c r="E819" s="5">
        <v>7421768000</v>
      </c>
      <c r="F819" s="5">
        <v>4085602000</v>
      </c>
      <c r="G819" s="5">
        <v>3336166000</v>
      </c>
      <c r="H819" s="5">
        <v>1898284000</v>
      </c>
      <c r="I819" s="5">
        <v>0</v>
      </c>
      <c r="J819" s="5">
        <v>0</v>
      </c>
      <c r="K819" s="5">
        <f t="shared" si="49"/>
        <v>1898284000</v>
      </c>
      <c r="L819" s="5">
        <f t="shared" si="50"/>
        <v>1437882000</v>
      </c>
      <c r="M819" t="s">
        <v>646</v>
      </c>
      <c r="N819" t="s">
        <v>786</v>
      </c>
      <c r="O819" s="50">
        <f t="shared" si="48"/>
        <v>0.44951095210736847</v>
      </c>
      <c r="P819" s="50">
        <f t="shared" si="51"/>
        <v>0.19373847309697637</v>
      </c>
    </row>
    <row r="820" spans="1:16">
      <c r="A820">
        <v>818</v>
      </c>
      <c r="B820" t="s">
        <v>283</v>
      </c>
      <c r="C820" t="s">
        <v>532</v>
      </c>
      <c r="D820" s="1">
        <v>42369</v>
      </c>
      <c r="E820" s="5">
        <v>7386626000</v>
      </c>
      <c r="F820" s="5">
        <v>4003951000</v>
      </c>
      <c r="G820" s="5">
        <v>3382675000</v>
      </c>
      <c r="H820" s="5">
        <v>1969308000</v>
      </c>
      <c r="I820" s="5">
        <v>0</v>
      </c>
      <c r="J820" s="5">
        <v>0</v>
      </c>
      <c r="K820" s="5">
        <f t="shared" si="49"/>
        <v>1969308000</v>
      </c>
      <c r="L820" s="5">
        <f t="shared" si="50"/>
        <v>1413367000</v>
      </c>
      <c r="M820" t="s">
        <v>646</v>
      </c>
      <c r="N820" t="s">
        <v>786</v>
      </c>
      <c r="O820" s="50">
        <f t="shared" si="48"/>
        <v>0.45794588760822597</v>
      </c>
      <c r="P820" s="50">
        <f t="shared" si="51"/>
        <v>0.19134135124751139</v>
      </c>
    </row>
    <row r="821" spans="1:16">
      <c r="A821">
        <v>819</v>
      </c>
      <c r="B821" t="s">
        <v>284</v>
      </c>
      <c r="C821" t="s">
        <v>527</v>
      </c>
      <c r="D821" s="1">
        <v>41639</v>
      </c>
      <c r="E821" s="5">
        <v>41313000000</v>
      </c>
      <c r="F821" s="5">
        <v>32564000000</v>
      </c>
      <c r="G821" s="5">
        <v>8749000000</v>
      </c>
      <c r="H821" s="5">
        <v>0</v>
      </c>
      <c r="I821" s="5">
        <v>0</v>
      </c>
      <c r="J821" s="5">
        <v>6688000000</v>
      </c>
      <c r="K821" s="5">
        <f t="shared" si="49"/>
        <v>6688000000</v>
      </c>
      <c r="L821" s="5">
        <f t="shared" si="50"/>
        <v>2061000000</v>
      </c>
      <c r="M821" t="s">
        <v>569</v>
      </c>
      <c r="N821" t="s">
        <v>599</v>
      </c>
      <c r="O821" s="50">
        <f t="shared" si="48"/>
        <v>0.21177353375450825</v>
      </c>
      <c r="P821" s="50">
        <f t="shared" si="51"/>
        <v>4.9887444630019609E-2</v>
      </c>
    </row>
    <row r="822" spans="1:16">
      <c r="A822">
        <v>820</v>
      </c>
      <c r="B822" t="s">
        <v>284</v>
      </c>
      <c r="C822" t="s">
        <v>529</v>
      </c>
      <c r="D822" s="1">
        <v>42004</v>
      </c>
      <c r="E822" s="5">
        <v>48500000000</v>
      </c>
      <c r="F822" s="5">
        <v>38166000000</v>
      </c>
      <c r="G822" s="5">
        <v>10334000000</v>
      </c>
      <c r="H822" s="5">
        <v>0</v>
      </c>
      <c r="I822" s="5">
        <v>0</v>
      </c>
      <c r="J822" s="5">
        <v>7972000000</v>
      </c>
      <c r="K822" s="5">
        <f t="shared" si="49"/>
        <v>7972000000</v>
      </c>
      <c r="L822" s="5">
        <f t="shared" si="50"/>
        <v>2362000000</v>
      </c>
      <c r="M822" t="s">
        <v>569</v>
      </c>
      <c r="N822" t="s">
        <v>599</v>
      </c>
      <c r="O822" s="50">
        <f t="shared" si="48"/>
        <v>0.2130721649484536</v>
      </c>
      <c r="P822" s="50">
        <f t="shared" si="51"/>
        <v>4.8701030927835051E-2</v>
      </c>
    </row>
    <row r="823" spans="1:16">
      <c r="A823">
        <v>821</v>
      </c>
      <c r="B823" t="s">
        <v>284</v>
      </c>
      <c r="C823" t="s">
        <v>531</v>
      </c>
      <c r="D823" s="1">
        <v>42369</v>
      </c>
      <c r="E823" s="5">
        <v>54289000000</v>
      </c>
      <c r="F823" s="5">
        <v>44269000000</v>
      </c>
      <c r="G823" s="5">
        <v>10020000000</v>
      </c>
      <c r="H823" s="5">
        <v>0</v>
      </c>
      <c r="I823" s="5">
        <v>0</v>
      </c>
      <c r="J823" s="5">
        <v>7673000000</v>
      </c>
      <c r="K823" s="5">
        <f t="shared" si="49"/>
        <v>7673000000</v>
      </c>
      <c r="L823" s="5">
        <f t="shared" si="50"/>
        <v>2347000000</v>
      </c>
      <c r="M823" t="s">
        <v>569</v>
      </c>
      <c r="N823" t="s">
        <v>599</v>
      </c>
      <c r="O823" s="50">
        <f t="shared" si="48"/>
        <v>0.18456777616091657</v>
      </c>
      <c r="P823" s="50">
        <f t="shared" si="51"/>
        <v>4.3231593877212697E-2</v>
      </c>
    </row>
    <row r="824" spans="1:16">
      <c r="A824">
        <v>822</v>
      </c>
      <c r="B824" t="s">
        <v>284</v>
      </c>
      <c r="C824" t="s">
        <v>532</v>
      </c>
      <c r="D824" s="1">
        <v>42735</v>
      </c>
      <c r="E824" s="5">
        <v>54379000000</v>
      </c>
      <c r="F824" s="5">
        <v>45007000000</v>
      </c>
      <c r="G824" s="5">
        <v>9372000000</v>
      </c>
      <c r="H824" s="5">
        <v>0</v>
      </c>
      <c r="I824" s="5">
        <v>0</v>
      </c>
      <c r="J824" s="5">
        <v>7631000000</v>
      </c>
      <c r="K824" s="5">
        <f t="shared" si="49"/>
        <v>7631000000</v>
      </c>
      <c r="L824" s="5">
        <f t="shared" si="50"/>
        <v>1741000000</v>
      </c>
      <c r="M824" t="s">
        <v>569</v>
      </c>
      <c r="N824" t="s">
        <v>599</v>
      </c>
      <c r="O824" s="50">
        <f t="shared" si="48"/>
        <v>0.17234594236745804</v>
      </c>
      <c r="P824" s="50">
        <f t="shared" si="51"/>
        <v>3.2016035601978708E-2</v>
      </c>
    </row>
    <row r="825" spans="1:16">
      <c r="A825">
        <v>823</v>
      </c>
      <c r="B825" t="s">
        <v>285</v>
      </c>
      <c r="C825" t="s">
        <v>527</v>
      </c>
      <c r="D825" s="1">
        <v>41274</v>
      </c>
      <c r="E825" s="5">
        <v>102874000000</v>
      </c>
      <c r="F825" s="5">
        <v>52513000000</v>
      </c>
      <c r="G825" s="5">
        <v>50361000000</v>
      </c>
      <c r="H825" s="5">
        <v>22389000000</v>
      </c>
      <c r="I825" s="5">
        <v>5816000000</v>
      </c>
      <c r="J825" s="5">
        <v>0</v>
      </c>
      <c r="K825" s="5">
        <f t="shared" si="49"/>
        <v>28205000000</v>
      </c>
      <c r="L825" s="5">
        <f t="shared" si="50"/>
        <v>22156000000</v>
      </c>
      <c r="M825" t="s">
        <v>576</v>
      </c>
      <c r="N825" t="s">
        <v>577</v>
      </c>
      <c r="O825" s="50">
        <f t="shared" si="48"/>
        <v>0.48954060306783054</v>
      </c>
      <c r="P825" s="50">
        <f t="shared" si="51"/>
        <v>0.21537025876314714</v>
      </c>
    </row>
    <row r="826" spans="1:16">
      <c r="A826">
        <v>824</v>
      </c>
      <c r="B826" t="s">
        <v>285</v>
      </c>
      <c r="C826" t="s">
        <v>529</v>
      </c>
      <c r="D826" s="1">
        <v>41639</v>
      </c>
      <c r="E826" s="5">
        <v>98367000000</v>
      </c>
      <c r="F826" s="5">
        <v>49683000000</v>
      </c>
      <c r="G826" s="5">
        <v>48684000000</v>
      </c>
      <c r="H826" s="5">
        <v>22629000000</v>
      </c>
      <c r="I826" s="5">
        <v>5743000000</v>
      </c>
      <c r="J826" s="5">
        <v>0</v>
      </c>
      <c r="K826" s="5">
        <f t="shared" si="49"/>
        <v>28372000000</v>
      </c>
      <c r="L826" s="5">
        <f t="shared" si="50"/>
        <v>20312000000</v>
      </c>
      <c r="M826" t="s">
        <v>576</v>
      </c>
      <c r="N826" t="s">
        <v>577</v>
      </c>
      <c r="O826" s="50">
        <f t="shared" si="48"/>
        <v>0.49492207752599959</v>
      </c>
      <c r="P826" s="50">
        <f t="shared" si="51"/>
        <v>0.20649201459839173</v>
      </c>
    </row>
    <row r="827" spans="1:16">
      <c r="A827">
        <v>825</v>
      </c>
      <c r="B827" t="s">
        <v>285</v>
      </c>
      <c r="C827" t="s">
        <v>531</v>
      </c>
      <c r="D827" s="1">
        <v>42004</v>
      </c>
      <c r="E827" s="5">
        <v>92793000000</v>
      </c>
      <c r="F827" s="5">
        <v>46386000000</v>
      </c>
      <c r="G827" s="5">
        <v>46407000000</v>
      </c>
      <c r="H827" s="5">
        <v>22438000000</v>
      </c>
      <c r="I827" s="5">
        <v>5437000000</v>
      </c>
      <c r="J827" s="5">
        <v>0</v>
      </c>
      <c r="K827" s="5">
        <f t="shared" si="49"/>
        <v>27875000000</v>
      </c>
      <c r="L827" s="5">
        <f t="shared" si="50"/>
        <v>18532000000</v>
      </c>
      <c r="M827" t="s">
        <v>576</v>
      </c>
      <c r="N827" t="s">
        <v>577</v>
      </c>
      <c r="O827" s="50">
        <f t="shared" si="48"/>
        <v>0.50011315508712939</v>
      </c>
      <c r="P827" s="50">
        <f t="shared" si="51"/>
        <v>0.1997133404459388</v>
      </c>
    </row>
    <row r="828" spans="1:16">
      <c r="A828">
        <v>826</v>
      </c>
      <c r="B828" t="s">
        <v>285</v>
      </c>
      <c r="C828" t="s">
        <v>532</v>
      </c>
      <c r="D828" s="1">
        <v>42369</v>
      </c>
      <c r="E828" s="5">
        <v>81741000000</v>
      </c>
      <c r="F828" s="5">
        <v>41057000000</v>
      </c>
      <c r="G828" s="5">
        <v>40684000000</v>
      </c>
      <c r="H828" s="5">
        <v>19748000000</v>
      </c>
      <c r="I828" s="5">
        <v>5247000000</v>
      </c>
      <c r="J828" s="5">
        <v>0</v>
      </c>
      <c r="K828" s="5">
        <f t="shared" si="49"/>
        <v>24995000000</v>
      </c>
      <c r="L828" s="5">
        <f t="shared" si="50"/>
        <v>15689000000</v>
      </c>
      <c r="M828" t="s">
        <v>576</v>
      </c>
      <c r="N828" t="s">
        <v>577</v>
      </c>
      <c r="O828" s="50">
        <f t="shared" si="48"/>
        <v>0.4977184032492874</v>
      </c>
      <c r="P828" s="50">
        <f t="shared" si="51"/>
        <v>0.19193550360284312</v>
      </c>
    </row>
    <row r="829" spans="1:16">
      <c r="A829">
        <v>827</v>
      </c>
      <c r="B829" t="s">
        <v>286</v>
      </c>
      <c r="C829" t="s">
        <v>527</v>
      </c>
      <c r="D829" s="1">
        <v>41274</v>
      </c>
      <c r="E829" s="5">
        <v>1293338000</v>
      </c>
      <c r="F829" s="5">
        <v>594190000</v>
      </c>
      <c r="G829" s="5">
        <v>699148000</v>
      </c>
      <c r="H829" s="5">
        <v>354571000</v>
      </c>
      <c r="I829" s="5">
        <v>82014000</v>
      </c>
      <c r="J829" s="5">
        <v>0</v>
      </c>
      <c r="K829" s="5">
        <f t="shared" si="49"/>
        <v>436585000</v>
      </c>
      <c r="L829" s="5">
        <f t="shared" si="50"/>
        <v>262563000</v>
      </c>
      <c r="M829" t="s">
        <v>569</v>
      </c>
      <c r="N829" t="s">
        <v>570</v>
      </c>
      <c r="O829" s="50">
        <f t="shared" si="48"/>
        <v>0.54057639998206186</v>
      </c>
      <c r="P829" s="50">
        <f t="shared" si="51"/>
        <v>0.2030118963488276</v>
      </c>
    </row>
    <row r="830" spans="1:16">
      <c r="A830">
        <v>828</v>
      </c>
      <c r="B830" t="s">
        <v>286</v>
      </c>
      <c r="C830" t="s">
        <v>529</v>
      </c>
      <c r="D830" s="1">
        <v>41639</v>
      </c>
      <c r="E830" s="5">
        <v>1377058000</v>
      </c>
      <c r="F830" s="5">
        <v>620940000</v>
      </c>
      <c r="G830" s="5">
        <v>756118000</v>
      </c>
      <c r="H830" s="5">
        <v>401353000</v>
      </c>
      <c r="I830" s="5">
        <v>88003000</v>
      </c>
      <c r="J830" s="5">
        <v>0</v>
      </c>
      <c r="K830" s="5">
        <f t="shared" si="49"/>
        <v>489356000</v>
      </c>
      <c r="L830" s="5">
        <f t="shared" si="50"/>
        <v>266762000</v>
      </c>
      <c r="M830" t="s">
        <v>569</v>
      </c>
      <c r="N830" t="s">
        <v>570</v>
      </c>
      <c r="O830" s="50">
        <f t="shared" si="48"/>
        <v>0.54908217373560153</v>
      </c>
      <c r="P830" s="50">
        <f t="shared" si="51"/>
        <v>0.19371878308684165</v>
      </c>
    </row>
    <row r="831" spans="1:16">
      <c r="A831">
        <v>829</v>
      </c>
      <c r="B831" t="s">
        <v>286</v>
      </c>
      <c r="C831" t="s">
        <v>531</v>
      </c>
      <c r="D831" s="1">
        <v>42004</v>
      </c>
      <c r="E831" s="5">
        <v>1485807000</v>
      </c>
      <c r="F831" s="5">
        <v>669691000</v>
      </c>
      <c r="G831" s="5">
        <v>816116000</v>
      </c>
      <c r="H831" s="5">
        <v>457598000</v>
      </c>
      <c r="I831" s="5">
        <v>98263000</v>
      </c>
      <c r="J831" s="5">
        <v>0</v>
      </c>
      <c r="K831" s="5">
        <f t="shared" si="49"/>
        <v>555861000</v>
      </c>
      <c r="L831" s="5">
        <f t="shared" si="50"/>
        <v>260255000</v>
      </c>
      <c r="M831" t="s">
        <v>569</v>
      </c>
      <c r="N831" t="s">
        <v>570</v>
      </c>
      <c r="O831" s="50">
        <f t="shared" si="48"/>
        <v>0.5492745693081269</v>
      </c>
      <c r="P831" s="50">
        <f t="shared" si="51"/>
        <v>0.17516070391376537</v>
      </c>
    </row>
    <row r="832" spans="1:16">
      <c r="A832">
        <v>830</v>
      </c>
      <c r="B832" t="s">
        <v>286</v>
      </c>
      <c r="C832" t="s">
        <v>532</v>
      </c>
      <c r="D832" s="1">
        <v>42369</v>
      </c>
      <c r="E832" s="5">
        <v>1601892000</v>
      </c>
      <c r="F832" s="5">
        <v>711622000</v>
      </c>
      <c r="G832" s="5">
        <v>890270000</v>
      </c>
      <c r="H832" s="5">
        <v>482465000</v>
      </c>
      <c r="I832" s="5">
        <v>99681000</v>
      </c>
      <c r="J832" s="5">
        <v>0</v>
      </c>
      <c r="K832" s="5">
        <f t="shared" si="49"/>
        <v>582146000</v>
      </c>
      <c r="L832" s="5">
        <f t="shared" si="50"/>
        <v>308124000</v>
      </c>
      <c r="M832" t="s">
        <v>569</v>
      </c>
      <c r="N832" t="s">
        <v>570</v>
      </c>
      <c r="O832" s="50">
        <f t="shared" si="48"/>
        <v>0.55576156195299053</v>
      </c>
      <c r="P832" s="50">
        <f t="shared" si="51"/>
        <v>0.19235004607052161</v>
      </c>
    </row>
    <row r="833" spans="1:16">
      <c r="A833">
        <v>831</v>
      </c>
      <c r="B833" t="s">
        <v>287</v>
      </c>
      <c r="C833" t="s">
        <v>527</v>
      </c>
      <c r="D833" s="1">
        <v>41274</v>
      </c>
      <c r="E833" s="5">
        <v>2821446000</v>
      </c>
      <c r="F833" s="5">
        <v>1645912000</v>
      </c>
      <c r="G833" s="5">
        <v>1175534000</v>
      </c>
      <c r="H833" s="5">
        <v>453535000</v>
      </c>
      <c r="I833" s="5">
        <v>233713000</v>
      </c>
      <c r="J833" s="5">
        <v>0</v>
      </c>
      <c r="K833" s="5">
        <f t="shared" si="49"/>
        <v>687248000</v>
      </c>
      <c r="L833" s="5">
        <f t="shared" si="50"/>
        <v>488286000</v>
      </c>
      <c r="M833" t="s">
        <v>612</v>
      </c>
      <c r="N833" t="s">
        <v>622</v>
      </c>
      <c r="O833" s="50">
        <f t="shared" si="48"/>
        <v>0.4166423883356265</v>
      </c>
      <c r="P833" s="50">
        <f t="shared" si="51"/>
        <v>0.17306232336185062</v>
      </c>
    </row>
    <row r="834" spans="1:16">
      <c r="A834">
        <v>832</v>
      </c>
      <c r="B834" t="s">
        <v>287</v>
      </c>
      <c r="C834" t="s">
        <v>529</v>
      </c>
      <c r="D834" s="1">
        <v>41639</v>
      </c>
      <c r="E834" s="5">
        <v>2952896000</v>
      </c>
      <c r="F834" s="5">
        <v>1668691000</v>
      </c>
      <c r="G834" s="5">
        <v>1284205000</v>
      </c>
      <c r="H834" s="5">
        <v>505877000</v>
      </c>
      <c r="I834" s="5">
        <v>259838000</v>
      </c>
      <c r="J834" s="5">
        <v>0</v>
      </c>
      <c r="K834" s="5">
        <f t="shared" si="49"/>
        <v>765715000</v>
      </c>
      <c r="L834" s="5">
        <f t="shared" si="50"/>
        <v>518490000</v>
      </c>
      <c r="M834" t="s">
        <v>612</v>
      </c>
      <c r="N834" t="s">
        <v>622</v>
      </c>
      <c r="O834" s="50">
        <f t="shared" ref="O834:O897" si="52">1-(F834/E834)</f>
        <v>0.43489679284336458</v>
      </c>
      <c r="P834" s="50">
        <f t="shared" si="51"/>
        <v>0.17558694921866533</v>
      </c>
    </row>
    <row r="835" spans="1:16">
      <c r="A835">
        <v>833</v>
      </c>
      <c r="B835" t="s">
        <v>287</v>
      </c>
      <c r="C835" t="s">
        <v>531</v>
      </c>
      <c r="D835" s="1">
        <v>42004</v>
      </c>
      <c r="E835" s="5">
        <v>3088533000</v>
      </c>
      <c r="F835" s="5">
        <v>1726383000</v>
      </c>
      <c r="G835" s="5">
        <v>1362150000</v>
      </c>
      <c r="H835" s="5">
        <v>514891000</v>
      </c>
      <c r="I835" s="5">
        <v>253640000</v>
      </c>
      <c r="J835" s="5">
        <v>0</v>
      </c>
      <c r="K835" s="5">
        <f t="shared" ref="K835:K898" si="53">SUM(H835:J835)</f>
        <v>768531000</v>
      </c>
      <c r="L835" s="5">
        <f t="shared" ref="L835:L898" si="54">G835-SUM(H835:J835)</f>
        <v>593619000</v>
      </c>
      <c r="M835" t="s">
        <v>612</v>
      </c>
      <c r="N835" t="s">
        <v>622</v>
      </c>
      <c r="O835" s="50">
        <f t="shared" si="52"/>
        <v>0.44103462711908858</v>
      </c>
      <c r="P835" s="50">
        <f t="shared" ref="P835:P898" si="55">$L835/$E835</f>
        <v>0.19220095754197866</v>
      </c>
    </row>
    <row r="836" spans="1:16">
      <c r="A836">
        <v>834</v>
      </c>
      <c r="B836" t="s">
        <v>287</v>
      </c>
      <c r="C836" t="s">
        <v>532</v>
      </c>
      <c r="D836" s="1">
        <v>42369</v>
      </c>
      <c r="E836" s="5">
        <v>3023189000</v>
      </c>
      <c r="F836" s="5">
        <v>1671590000</v>
      </c>
      <c r="G836" s="5">
        <v>1351599000</v>
      </c>
      <c r="H836" s="5">
        <v>509557000</v>
      </c>
      <c r="I836" s="5">
        <v>246101000</v>
      </c>
      <c r="J836" s="5">
        <v>0</v>
      </c>
      <c r="K836" s="5">
        <f t="shared" si="53"/>
        <v>755658000</v>
      </c>
      <c r="L836" s="5">
        <f t="shared" si="54"/>
        <v>595941000</v>
      </c>
      <c r="M836" t="s">
        <v>612</v>
      </c>
      <c r="N836" t="s">
        <v>622</v>
      </c>
      <c r="O836" s="50">
        <f t="shared" si="52"/>
        <v>0.44707724194550857</v>
      </c>
      <c r="P836" s="50">
        <f t="shared" si="55"/>
        <v>0.19712330257883315</v>
      </c>
    </row>
    <row r="837" spans="1:16">
      <c r="A837">
        <v>835</v>
      </c>
      <c r="B837" t="s">
        <v>288</v>
      </c>
      <c r="C837" t="s">
        <v>527</v>
      </c>
      <c r="D837" s="1">
        <v>41637</v>
      </c>
      <c r="E837" s="5">
        <v>1421178000</v>
      </c>
      <c r="F837" s="5">
        <v>509291000</v>
      </c>
      <c r="G837" s="5">
        <v>911887000</v>
      </c>
      <c r="H837" s="5">
        <v>397285000</v>
      </c>
      <c r="I837" s="5">
        <v>276743000</v>
      </c>
      <c r="J837" s="5">
        <v>0</v>
      </c>
      <c r="K837" s="5">
        <f t="shared" si="53"/>
        <v>674028000</v>
      </c>
      <c r="L837" s="5">
        <f t="shared" si="54"/>
        <v>237859000</v>
      </c>
      <c r="M837" t="s">
        <v>569</v>
      </c>
      <c r="N837" t="s">
        <v>1091</v>
      </c>
      <c r="O837" s="50">
        <f t="shared" si="52"/>
        <v>0.64164165220683123</v>
      </c>
      <c r="P837" s="50">
        <f t="shared" si="55"/>
        <v>0.16736749372703488</v>
      </c>
    </row>
    <row r="838" spans="1:16">
      <c r="A838">
        <v>836</v>
      </c>
      <c r="B838" t="s">
        <v>288</v>
      </c>
      <c r="C838" t="s">
        <v>529</v>
      </c>
      <c r="D838" s="1">
        <v>42001</v>
      </c>
      <c r="E838" s="5">
        <v>1861358000</v>
      </c>
      <c r="F838" s="5">
        <v>563648000</v>
      </c>
      <c r="G838" s="5">
        <v>1297710000</v>
      </c>
      <c r="H838" s="5">
        <v>471921000</v>
      </c>
      <c r="I838" s="5">
        <v>388055000</v>
      </c>
      <c r="J838" s="5">
        <v>0</v>
      </c>
      <c r="K838" s="5">
        <f t="shared" si="53"/>
        <v>859976000</v>
      </c>
      <c r="L838" s="5">
        <f t="shared" si="54"/>
        <v>437734000</v>
      </c>
      <c r="M838" t="s">
        <v>569</v>
      </c>
      <c r="N838" t="s">
        <v>1091</v>
      </c>
      <c r="O838" s="50">
        <f t="shared" si="52"/>
        <v>0.69718452871505643</v>
      </c>
      <c r="P838" s="50">
        <f t="shared" si="55"/>
        <v>0.23516916144019581</v>
      </c>
    </row>
    <row r="839" spans="1:16">
      <c r="A839">
        <v>837</v>
      </c>
      <c r="B839" t="s">
        <v>288</v>
      </c>
      <c r="C839" t="s">
        <v>531</v>
      </c>
      <c r="D839" s="1">
        <v>42372</v>
      </c>
      <c r="E839" s="5">
        <v>2219762000</v>
      </c>
      <c r="F839" s="5">
        <v>670472000</v>
      </c>
      <c r="G839" s="5">
        <v>1549290000</v>
      </c>
      <c r="H839" s="5">
        <v>522046000</v>
      </c>
      <c r="I839" s="5">
        <v>401527000</v>
      </c>
      <c r="J839" s="5">
        <v>0</v>
      </c>
      <c r="K839" s="5">
        <f t="shared" si="53"/>
        <v>923573000</v>
      </c>
      <c r="L839" s="5">
        <f t="shared" si="54"/>
        <v>625717000</v>
      </c>
      <c r="M839" t="s">
        <v>569</v>
      </c>
      <c r="N839" t="s">
        <v>1091</v>
      </c>
      <c r="O839" s="50">
        <f t="shared" si="52"/>
        <v>0.69795320399213967</v>
      </c>
      <c r="P839" s="50">
        <f t="shared" si="55"/>
        <v>0.28188472457858094</v>
      </c>
    </row>
    <row r="840" spans="1:16">
      <c r="A840">
        <v>838</v>
      </c>
      <c r="B840" t="s">
        <v>288</v>
      </c>
      <c r="C840" t="s">
        <v>532</v>
      </c>
      <c r="D840" s="1">
        <v>42736</v>
      </c>
      <c r="E840" s="5">
        <v>2398373000</v>
      </c>
      <c r="F840" s="5">
        <v>731925000</v>
      </c>
      <c r="G840" s="5">
        <v>1666448000</v>
      </c>
      <c r="H840" s="5">
        <v>584491000</v>
      </c>
      <c r="I840" s="5">
        <v>504415000</v>
      </c>
      <c r="J840" s="5">
        <v>0</v>
      </c>
      <c r="K840" s="5">
        <f t="shared" si="53"/>
        <v>1088906000</v>
      </c>
      <c r="L840" s="5">
        <f t="shared" si="54"/>
        <v>577542000</v>
      </c>
      <c r="M840" t="s">
        <v>569</v>
      </c>
      <c r="N840" t="s">
        <v>1091</v>
      </c>
      <c r="O840" s="50">
        <f t="shared" si="52"/>
        <v>0.69482436635168932</v>
      </c>
      <c r="P840" s="50">
        <f t="shared" si="55"/>
        <v>0.24080574622879761</v>
      </c>
    </row>
    <row r="841" spans="1:16">
      <c r="A841">
        <v>839</v>
      </c>
      <c r="B841" t="s">
        <v>289</v>
      </c>
      <c r="C841" t="s">
        <v>527</v>
      </c>
      <c r="D841" s="1">
        <v>41636</v>
      </c>
      <c r="E841" s="5">
        <v>52708000000</v>
      </c>
      <c r="F841" s="5">
        <v>21187000000</v>
      </c>
      <c r="G841" s="5">
        <v>31521000000</v>
      </c>
      <c r="H841" s="5">
        <v>8088000000</v>
      </c>
      <c r="I841" s="5">
        <v>10611000000</v>
      </c>
      <c r="J841" s="5">
        <v>291000000</v>
      </c>
      <c r="K841" s="5">
        <f t="shared" si="53"/>
        <v>18990000000</v>
      </c>
      <c r="L841" s="5">
        <f t="shared" si="54"/>
        <v>12531000000</v>
      </c>
      <c r="M841" t="s">
        <v>576</v>
      </c>
      <c r="N841" t="s">
        <v>686</v>
      </c>
      <c r="O841" s="50">
        <f t="shared" si="52"/>
        <v>0.5980306594824315</v>
      </c>
      <c r="P841" s="50">
        <f t="shared" si="55"/>
        <v>0.23774379600819609</v>
      </c>
    </row>
    <row r="842" spans="1:16">
      <c r="A842">
        <v>840</v>
      </c>
      <c r="B842" t="s">
        <v>289</v>
      </c>
      <c r="C842" t="s">
        <v>529</v>
      </c>
      <c r="D842" s="1">
        <v>42000</v>
      </c>
      <c r="E842" s="5">
        <v>55870000000</v>
      </c>
      <c r="F842" s="5">
        <v>20261000000</v>
      </c>
      <c r="G842" s="5">
        <v>35609000000</v>
      </c>
      <c r="H842" s="5">
        <v>8136000000</v>
      </c>
      <c r="I842" s="5">
        <v>11537000000</v>
      </c>
      <c r="J842" s="5">
        <v>294000000</v>
      </c>
      <c r="K842" s="5">
        <f t="shared" si="53"/>
        <v>19967000000</v>
      </c>
      <c r="L842" s="5">
        <f t="shared" si="54"/>
        <v>15642000000</v>
      </c>
      <c r="M842" t="s">
        <v>576</v>
      </c>
      <c r="N842" t="s">
        <v>686</v>
      </c>
      <c r="O842" s="50">
        <f t="shared" si="52"/>
        <v>0.6373545731161625</v>
      </c>
      <c r="P842" s="50">
        <f t="shared" si="55"/>
        <v>0.27997136209056739</v>
      </c>
    </row>
    <row r="843" spans="1:16">
      <c r="A843">
        <v>841</v>
      </c>
      <c r="B843" t="s">
        <v>289</v>
      </c>
      <c r="C843" t="s">
        <v>531</v>
      </c>
      <c r="D843" s="1">
        <v>42364</v>
      </c>
      <c r="E843" s="5">
        <v>55355000000</v>
      </c>
      <c r="F843" s="5">
        <v>20676000000</v>
      </c>
      <c r="G843" s="5">
        <v>34679000000</v>
      </c>
      <c r="H843" s="5">
        <v>7930000000</v>
      </c>
      <c r="I843" s="5">
        <v>12128000000</v>
      </c>
      <c r="J843" s="5">
        <v>265000000</v>
      </c>
      <c r="K843" s="5">
        <f t="shared" si="53"/>
        <v>20323000000</v>
      </c>
      <c r="L843" s="5">
        <f t="shared" si="54"/>
        <v>14356000000</v>
      </c>
      <c r="M843" t="s">
        <v>576</v>
      </c>
      <c r="N843" t="s">
        <v>686</v>
      </c>
      <c r="O843" s="50">
        <f t="shared" si="52"/>
        <v>0.62648360581699936</v>
      </c>
      <c r="P843" s="50">
        <f t="shared" si="55"/>
        <v>0.2593442326799747</v>
      </c>
    </row>
    <row r="844" spans="1:16">
      <c r="A844">
        <v>842</v>
      </c>
      <c r="B844" t="s">
        <v>289</v>
      </c>
      <c r="C844" t="s">
        <v>532</v>
      </c>
      <c r="D844" s="1">
        <v>42735</v>
      </c>
      <c r="E844" s="5">
        <v>59387000000</v>
      </c>
      <c r="F844" s="5">
        <v>23196000000</v>
      </c>
      <c r="G844" s="5">
        <v>36191000000</v>
      </c>
      <c r="H844" s="5">
        <v>8397000000</v>
      </c>
      <c r="I844" s="5">
        <v>12740000000</v>
      </c>
      <c r="J844" s="5">
        <v>294000000</v>
      </c>
      <c r="K844" s="5">
        <f t="shared" si="53"/>
        <v>21431000000</v>
      </c>
      <c r="L844" s="5">
        <f t="shared" si="54"/>
        <v>14760000000</v>
      </c>
      <c r="M844" t="s">
        <v>576</v>
      </c>
      <c r="N844" t="s">
        <v>686</v>
      </c>
      <c r="O844" s="50">
        <f t="shared" si="52"/>
        <v>0.60940946671830543</v>
      </c>
      <c r="P844" s="50">
        <f t="shared" si="55"/>
        <v>0.24853924259518076</v>
      </c>
    </row>
    <row r="845" spans="1:16">
      <c r="A845">
        <v>843</v>
      </c>
      <c r="B845" t="s">
        <v>290</v>
      </c>
      <c r="C845" t="s">
        <v>527</v>
      </c>
      <c r="D845" s="1">
        <v>41486</v>
      </c>
      <c r="E845" s="5">
        <v>3946000000</v>
      </c>
      <c r="F845" s="5">
        <v>527000000</v>
      </c>
      <c r="G845" s="5">
        <v>3419000000</v>
      </c>
      <c r="H845" s="5">
        <v>1534000000</v>
      </c>
      <c r="I845" s="5">
        <v>647000000</v>
      </c>
      <c r="J845" s="5">
        <v>30000000</v>
      </c>
      <c r="K845" s="5">
        <f t="shared" si="53"/>
        <v>2211000000</v>
      </c>
      <c r="L845" s="5">
        <f t="shared" si="54"/>
        <v>1208000000</v>
      </c>
      <c r="M845" t="s">
        <v>576</v>
      </c>
      <c r="N845" t="s">
        <v>616</v>
      </c>
      <c r="O845" s="50">
        <f t="shared" si="52"/>
        <v>0.86644703497212361</v>
      </c>
      <c r="P845" s="50">
        <f t="shared" si="55"/>
        <v>0.30613279270146987</v>
      </c>
    </row>
    <row r="846" spans="1:16">
      <c r="A846">
        <v>844</v>
      </c>
      <c r="B846" t="s">
        <v>290</v>
      </c>
      <c r="C846" t="s">
        <v>529</v>
      </c>
      <c r="D846" s="1">
        <v>41851</v>
      </c>
      <c r="E846" s="5">
        <v>4243000000</v>
      </c>
      <c r="F846" s="5">
        <v>603000000</v>
      </c>
      <c r="G846" s="5">
        <v>3640000000</v>
      </c>
      <c r="H846" s="5">
        <v>1601000000</v>
      </c>
      <c r="I846" s="5">
        <v>714000000</v>
      </c>
      <c r="J846" s="5">
        <v>25000000</v>
      </c>
      <c r="K846" s="5">
        <f t="shared" si="53"/>
        <v>2340000000</v>
      </c>
      <c r="L846" s="5">
        <f t="shared" si="54"/>
        <v>1300000000</v>
      </c>
      <c r="M846" t="s">
        <v>576</v>
      </c>
      <c r="N846" t="s">
        <v>616</v>
      </c>
      <c r="O846" s="50">
        <f t="shared" si="52"/>
        <v>0.8578835729436719</v>
      </c>
      <c r="P846" s="50">
        <f t="shared" si="55"/>
        <v>0.30638699033702571</v>
      </c>
    </row>
    <row r="847" spans="1:16">
      <c r="A847">
        <v>845</v>
      </c>
      <c r="B847" t="s">
        <v>290</v>
      </c>
      <c r="C847" t="s">
        <v>531</v>
      </c>
      <c r="D847" s="1">
        <v>42216</v>
      </c>
      <c r="E847" s="5">
        <v>4192000000</v>
      </c>
      <c r="F847" s="5">
        <v>695000000</v>
      </c>
      <c r="G847" s="5">
        <v>3497000000</v>
      </c>
      <c r="H847" s="5">
        <v>1771000000</v>
      </c>
      <c r="I847" s="5">
        <v>798000000</v>
      </c>
      <c r="J847" s="5">
        <v>42000000</v>
      </c>
      <c r="K847" s="5">
        <f t="shared" si="53"/>
        <v>2611000000</v>
      </c>
      <c r="L847" s="5">
        <f t="shared" si="54"/>
        <v>886000000</v>
      </c>
      <c r="M847" t="s">
        <v>576</v>
      </c>
      <c r="N847" t="s">
        <v>616</v>
      </c>
      <c r="O847" s="50">
        <f t="shared" si="52"/>
        <v>0.83420801526717558</v>
      </c>
      <c r="P847" s="50">
        <f t="shared" si="55"/>
        <v>0.21135496183206107</v>
      </c>
    </row>
    <row r="848" spans="1:16">
      <c r="A848">
        <v>846</v>
      </c>
      <c r="B848" t="s">
        <v>290</v>
      </c>
      <c r="C848" t="s">
        <v>532</v>
      </c>
      <c r="D848" s="1">
        <v>42582</v>
      </c>
      <c r="E848" s="5">
        <v>4694000000</v>
      </c>
      <c r="F848" s="5">
        <v>730000000</v>
      </c>
      <c r="G848" s="5">
        <v>3964000000</v>
      </c>
      <c r="H848" s="5">
        <v>1807000000</v>
      </c>
      <c r="I848" s="5">
        <v>881000000</v>
      </c>
      <c r="J848" s="5">
        <v>34000000</v>
      </c>
      <c r="K848" s="5">
        <f t="shared" si="53"/>
        <v>2722000000</v>
      </c>
      <c r="L848" s="5">
        <f t="shared" si="54"/>
        <v>1242000000</v>
      </c>
      <c r="M848" t="s">
        <v>576</v>
      </c>
      <c r="N848" t="s">
        <v>616</v>
      </c>
      <c r="O848" s="50">
        <f t="shared" si="52"/>
        <v>0.84448231785257777</v>
      </c>
      <c r="P848" s="50">
        <f t="shared" si="55"/>
        <v>0.26459309757136773</v>
      </c>
    </row>
    <row r="849" spans="1:16">
      <c r="A849">
        <v>847</v>
      </c>
      <c r="B849" t="s">
        <v>291</v>
      </c>
      <c r="C849" t="s">
        <v>527</v>
      </c>
      <c r="D849" s="1">
        <v>41274</v>
      </c>
      <c r="E849" s="5">
        <v>21852000000</v>
      </c>
      <c r="F849" s="5">
        <v>15287000000</v>
      </c>
      <c r="G849" s="5">
        <v>6565000000</v>
      </c>
      <c r="H849" s="5">
        <v>3303000000</v>
      </c>
      <c r="I849" s="5">
        <v>0</v>
      </c>
      <c r="J849" s="5">
        <v>1473000000</v>
      </c>
      <c r="K849" s="5">
        <f t="shared" si="53"/>
        <v>4776000000</v>
      </c>
      <c r="L849" s="5">
        <f t="shared" si="54"/>
        <v>1789000000</v>
      </c>
      <c r="M849" t="s">
        <v>612</v>
      </c>
      <c r="N849" t="s">
        <v>730</v>
      </c>
      <c r="O849" s="50">
        <f t="shared" si="52"/>
        <v>0.30043016657514188</v>
      </c>
      <c r="P849" s="50">
        <f t="shared" si="55"/>
        <v>8.1868936481786558E-2</v>
      </c>
    </row>
    <row r="850" spans="1:16">
      <c r="A850">
        <v>848</v>
      </c>
      <c r="B850" t="s">
        <v>291</v>
      </c>
      <c r="C850" t="s">
        <v>529</v>
      </c>
      <c r="D850" s="1">
        <v>41639</v>
      </c>
      <c r="E850" s="5">
        <v>23483000000</v>
      </c>
      <c r="F850" s="5">
        <v>16282000000</v>
      </c>
      <c r="G850" s="5">
        <v>7201000000</v>
      </c>
      <c r="H850" s="5">
        <v>3557000000</v>
      </c>
      <c r="I850" s="5">
        <v>0</v>
      </c>
      <c r="J850" s="5">
        <v>1531000000</v>
      </c>
      <c r="K850" s="5">
        <f t="shared" si="53"/>
        <v>5088000000</v>
      </c>
      <c r="L850" s="5">
        <f t="shared" si="54"/>
        <v>2113000000</v>
      </c>
      <c r="M850" t="s">
        <v>612</v>
      </c>
      <c r="N850" t="s">
        <v>730</v>
      </c>
      <c r="O850" s="50">
        <f t="shared" si="52"/>
        <v>0.30664736192138997</v>
      </c>
      <c r="P850" s="50">
        <f t="shared" si="55"/>
        <v>8.9979985521441042E-2</v>
      </c>
    </row>
    <row r="851" spans="1:16">
      <c r="A851">
        <v>849</v>
      </c>
      <c r="B851" t="s">
        <v>291</v>
      </c>
      <c r="C851" t="s">
        <v>531</v>
      </c>
      <c r="D851" s="1">
        <v>42004</v>
      </c>
      <c r="E851" s="5">
        <v>23617000000</v>
      </c>
      <c r="F851" s="5">
        <v>16254000000</v>
      </c>
      <c r="G851" s="5">
        <v>7363000000</v>
      </c>
      <c r="H851" s="5">
        <v>3494000000</v>
      </c>
      <c r="I851" s="5">
        <v>0</v>
      </c>
      <c r="J851" s="5">
        <v>1406000000</v>
      </c>
      <c r="K851" s="5">
        <f t="shared" si="53"/>
        <v>4900000000</v>
      </c>
      <c r="L851" s="5">
        <f t="shared" si="54"/>
        <v>2463000000</v>
      </c>
      <c r="M851" t="s">
        <v>612</v>
      </c>
      <c r="N851" t="s">
        <v>730</v>
      </c>
      <c r="O851" s="50">
        <f t="shared" si="52"/>
        <v>0.31176694753779055</v>
      </c>
      <c r="P851" s="50">
        <f t="shared" si="55"/>
        <v>0.10428928314349832</v>
      </c>
    </row>
    <row r="852" spans="1:16">
      <c r="A852">
        <v>850</v>
      </c>
      <c r="B852" t="s">
        <v>291</v>
      </c>
      <c r="C852" t="s">
        <v>532</v>
      </c>
      <c r="D852" s="1">
        <v>42369</v>
      </c>
      <c r="E852" s="5">
        <v>22365000000</v>
      </c>
      <c r="F852" s="5">
        <v>15468000000</v>
      </c>
      <c r="G852" s="5">
        <v>6897000000</v>
      </c>
      <c r="H852" s="5">
        <v>3219000000</v>
      </c>
      <c r="I852" s="5">
        <v>0</v>
      </c>
      <c r="J852" s="5">
        <v>1294000000</v>
      </c>
      <c r="K852" s="5">
        <f t="shared" si="53"/>
        <v>4513000000</v>
      </c>
      <c r="L852" s="5">
        <f t="shared" si="54"/>
        <v>2384000000</v>
      </c>
      <c r="M852" t="s">
        <v>612</v>
      </c>
      <c r="N852" t="s">
        <v>730</v>
      </c>
      <c r="O852" s="50">
        <f t="shared" si="52"/>
        <v>0.30838363514419853</v>
      </c>
      <c r="P852" s="50">
        <f t="shared" si="55"/>
        <v>0.10659512631343618</v>
      </c>
    </row>
    <row r="853" spans="1:16">
      <c r="A853">
        <v>851</v>
      </c>
      <c r="B853" t="s">
        <v>292</v>
      </c>
      <c r="C853" t="s">
        <v>527</v>
      </c>
      <c r="D853" s="1">
        <v>41274</v>
      </c>
      <c r="E853" s="5">
        <v>6956200000</v>
      </c>
      <c r="F853" s="5">
        <v>0</v>
      </c>
      <c r="G853" s="5">
        <v>6956200000</v>
      </c>
      <c r="H853" s="5">
        <v>6279100000</v>
      </c>
      <c r="I853" s="5">
        <v>0</v>
      </c>
      <c r="J853" s="5">
        <v>0</v>
      </c>
      <c r="K853" s="5">
        <f t="shared" si="53"/>
        <v>6279100000</v>
      </c>
      <c r="L853" s="5">
        <f t="shared" si="54"/>
        <v>677100000</v>
      </c>
      <c r="M853" t="s">
        <v>589</v>
      </c>
      <c r="N853" t="s">
        <v>1103</v>
      </c>
      <c r="O853" s="50">
        <f t="shared" si="52"/>
        <v>1</v>
      </c>
      <c r="P853" s="50">
        <f t="shared" si="55"/>
        <v>9.7337626865242513E-2</v>
      </c>
    </row>
    <row r="854" spans="1:16">
      <c r="A854">
        <v>852</v>
      </c>
      <c r="B854" t="s">
        <v>292</v>
      </c>
      <c r="C854" t="s">
        <v>529</v>
      </c>
      <c r="D854" s="1">
        <v>41639</v>
      </c>
      <c r="E854" s="5">
        <v>7122300000</v>
      </c>
      <c r="F854" s="5">
        <v>0</v>
      </c>
      <c r="G854" s="5">
        <v>7122300000</v>
      </c>
      <c r="H854" s="5">
        <v>6463400000</v>
      </c>
      <c r="I854" s="5">
        <v>0</v>
      </c>
      <c r="J854" s="5">
        <v>0</v>
      </c>
      <c r="K854" s="5">
        <f t="shared" si="53"/>
        <v>6463400000</v>
      </c>
      <c r="L854" s="5">
        <f t="shared" si="54"/>
        <v>658900000</v>
      </c>
      <c r="M854" t="s">
        <v>589</v>
      </c>
      <c r="N854" t="s">
        <v>1103</v>
      </c>
      <c r="O854" s="50">
        <f t="shared" si="52"/>
        <v>1</v>
      </c>
      <c r="P854" s="50">
        <f t="shared" si="55"/>
        <v>9.2512250256237452E-2</v>
      </c>
    </row>
    <row r="855" spans="1:16">
      <c r="A855">
        <v>853</v>
      </c>
      <c r="B855" t="s">
        <v>292</v>
      </c>
      <c r="C855" t="s">
        <v>531</v>
      </c>
      <c r="D855" s="1">
        <v>42004</v>
      </c>
      <c r="E855" s="5">
        <v>7537100000</v>
      </c>
      <c r="F855" s="5">
        <v>0</v>
      </c>
      <c r="G855" s="5">
        <v>7537100000</v>
      </c>
      <c r="H855" s="5">
        <v>6748500000</v>
      </c>
      <c r="I855" s="5">
        <v>0</v>
      </c>
      <c r="J855" s="5">
        <v>0</v>
      </c>
      <c r="K855" s="5">
        <f t="shared" si="53"/>
        <v>6748500000</v>
      </c>
      <c r="L855" s="5">
        <f t="shared" si="54"/>
        <v>788600000</v>
      </c>
      <c r="M855" t="s">
        <v>589</v>
      </c>
      <c r="N855" t="s">
        <v>1103</v>
      </c>
      <c r="O855" s="50">
        <f t="shared" si="52"/>
        <v>1</v>
      </c>
      <c r="P855" s="50">
        <f t="shared" si="55"/>
        <v>0.10462910137851428</v>
      </c>
    </row>
    <row r="856" spans="1:16">
      <c r="A856">
        <v>854</v>
      </c>
      <c r="B856" t="s">
        <v>292</v>
      </c>
      <c r="C856" t="s">
        <v>532</v>
      </c>
      <c r="D856" s="1">
        <v>42369</v>
      </c>
      <c r="E856" s="5">
        <v>7613800000</v>
      </c>
      <c r="F856" s="5">
        <v>0</v>
      </c>
      <c r="G856" s="5">
        <v>7613800000</v>
      </c>
      <c r="H856" s="5">
        <v>6742700000</v>
      </c>
      <c r="I856" s="5">
        <v>0</v>
      </c>
      <c r="J856" s="5">
        <v>0</v>
      </c>
      <c r="K856" s="5">
        <f t="shared" si="53"/>
        <v>6742700000</v>
      </c>
      <c r="L856" s="5">
        <f t="shared" si="54"/>
        <v>871100000</v>
      </c>
      <c r="M856" t="s">
        <v>589</v>
      </c>
      <c r="N856" t="s">
        <v>1103</v>
      </c>
      <c r="O856" s="50">
        <f t="shared" si="52"/>
        <v>1</v>
      </c>
      <c r="P856" s="50">
        <f t="shared" si="55"/>
        <v>0.11441067535264914</v>
      </c>
    </row>
    <row r="857" spans="1:16">
      <c r="A857">
        <v>855</v>
      </c>
      <c r="B857" t="s">
        <v>293</v>
      </c>
      <c r="C857" t="s">
        <v>527</v>
      </c>
      <c r="D857" s="1">
        <v>41274</v>
      </c>
      <c r="E857" s="5">
        <v>3003955000</v>
      </c>
      <c r="F857" s="5">
        <v>1277113000</v>
      </c>
      <c r="G857" s="5">
        <v>1726842000</v>
      </c>
      <c r="H857" s="5">
        <v>850371000</v>
      </c>
      <c r="I857" s="5">
        <v>0</v>
      </c>
      <c r="J857" s="5">
        <v>316344000</v>
      </c>
      <c r="K857" s="5">
        <f t="shared" si="53"/>
        <v>1166715000</v>
      </c>
      <c r="L857" s="5">
        <f t="shared" si="54"/>
        <v>560127000</v>
      </c>
      <c r="M857" t="s">
        <v>663</v>
      </c>
      <c r="N857" t="s">
        <v>696</v>
      </c>
      <c r="O857" s="50">
        <f t="shared" si="52"/>
        <v>0.57485614797824869</v>
      </c>
      <c r="P857" s="50">
        <f t="shared" si="55"/>
        <v>0.18646317937519039</v>
      </c>
    </row>
    <row r="858" spans="1:16">
      <c r="A858">
        <v>856</v>
      </c>
      <c r="B858" t="s">
        <v>293</v>
      </c>
      <c r="C858" t="s">
        <v>529</v>
      </c>
      <c r="D858" s="1">
        <v>41639</v>
      </c>
      <c r="E858" s="5">
        <v>3024623000</v>
      </c>
      <c r="F858" s="5">
        <v>1288878000</v>
      </c>
      <c r="G858" s="5">
        <v>1735745000</v>
      </c>
      <c r="H858" s="5">
        <v>924031000</v>
      </c>
      <c r="I858" s="5">
        <v>0</v>
      </c>
      <c r="J858" s="5">
        <v>322037000</v>
      </c>
      <c r="K858" s="5">
        <f t="shared" si="53"/>
        <v>1246068000</v>
      </c>
      <c r="L858" s="5">
        <f t="shared" si="54"/>
        <v>489677000</v>
      </c>
      <c r="M858" t="s">
        <v>663</v>
      </c>
      <c r="N858" t="s">
        <v>696</v>
      </c>
      <c r="O858" s="50">
        <f t="shared" si="52"/>
        <v>0.57387152051677182</v>
      </c>
      <c r="P858" s="50">
        <f t="shared" si="55"/>
        <v>0.16189687111418513</v>
      </c>
    </row>
    <row r="859" spans="1:16">
      <c r="A859">
        <v>857</v>
      </c>
      <c r="B859" t="s">
        <v>293</v>
      </c>
      <c r="C859" t="s">
        <v>531</v>
      </c>
      <c r="D859" s="1">
        <v>42004</v>
      </c>
      <c r="E859" s="5">
        <v>3117693000</v>
      </c>
      <c r="F859" s="5">
        <v>1344636000</v>
      </c>
      <c r="G859" s="5">
        <v>1773057000</v>
      </c>
      <c r="H859" s="5">
        <v>869572000</v>
      </c>
      <c r="I859" s="5">
        <v>0</v>
      </c>
      <c r="J859" s="5">
        <v>353143000</v>
      </c>
      <c r="K859" s="5">
        <f t="shared" si="53"/>
        <v>1222715000</v>
      </c>
      <c r="L859" s="5">
        <f t="shared" si="54"/>
        <v>550342000</v>
      </c>
      <c r="M859" t="s">
        <v>663</v>
      </c>
      <c r="N859" t="s">
        <v>696</v>
      </c>
      <c r="O859" s="50">
        <f t="shared" si="52"/>
        <v>0.56870801583093655</v>
      </c>
      <c r="P859" s="50">
        <f t="shared" si="55"/>
        <v>0.1765221912484648</v>
      </c>
    </row>
    <row r="860" spans="1:16">
      <c r="A860">
        <v>858</v>
      </c>
      <c r="B860" t="s">
        <v>293</v>
      </c>
      <c r="C860" t="s">
        <v>532</v>
      </c>
      <c r="D860" s="1">
        <v>42369</v>
      </c>
      <c r="E860" s="5">
        <v>3007976000</v>
      </c>
      <c r="F860" s="5">
        <v>1290025000</v>
      </c>
      <c r="G860" s="5">
        <v>1717951000</v>
      </c>
      <c r="H860" s="5">
        <v>844960000</v>
      </c>
      <c r="I860" s="5">
        <v>0</v>
      </c>
      <c r="J860" s="5">
        <v>345464000</v>
      </c>
      <c r="K860" s="5">
        <f t="shared" si="53"/>
        <v>1190424000</v>
      </c>
      <c r="L860" s="5">
        <f t="shared" si="54"/>
        <v>527527000</v>
      </c>
      <c r="M860" t="s">
        <v>663</v>
      </c>
      <c r="N860" t="s">
        <v>696</v>
      </c>
      <c r="O860" s="50">
        <f t="shared" si="52"/>
        <v>0.57113188403098958</v>
      </c>
      <c r="P860" s="50">
        <f t="shared" si="55"/>
        <v>0.17537606683032045</v>
      </c>
    </row>
    <row r="861" spans="1:16">
      <c r="A861">
        <v>859</v>
      </c>
      <c r="B861" t="s">
        <v>294</v>
      </c>
      <c r="C861" t="s">
        <v>527</v>
      </c>
      <c r="D861" s="1">
        <v>41639</v>
      </c>
      <c r="E861" s="5">
        <v>2265100000</v>
      </c>
      <c r="F861" s="5">
        <v>670900000</v>
      </c>
      <c r="G861" s="5">
        <v>1594200000</v>
      </c>
      <c r="H861" s="5">
        <v>574000000</v>
      </c>
      <c r="I861" s="5">
        <v>167700000</v>
      </c>
      <c r="J861" s="5">
        <v>0</v>
      </c>
      <c r="K861" s="5">
        <f t="shared" si="53"/>
        <v>741700000</v>
      </c>
      <c r="L861" s="5">
        <f t="shared" si="54"/>
        <v>852500000</v>
      </c>
      <c r="M861" t="s">
        <v>569</v>
      </c>
      <c r="N861" t="s">
        <v>570</v>
      </c>
      <c r="O861" s="50">
        <f t="shared" si="52"/>
        <v>0.7038099863140701</v>
      </c>
      <c r="P861" s="50">
        <f t="shared" si="55"/>
        <v>0.37636307447794798</v>
      </c>
    </row>
    <row r="862" spans="1:16">
      <c r="A862">
        <v>860</v>
      </c>
      <c r="B862" t="s">
        <v>294</v>
      </c>
      <c r="C862" t="s">
        <v>529</v>
      </c>
      <c r="D862" s="1">
        <v>42004</v>
      </c>
      <c r="E862" s="5">
        <v>2131700000</v>
      </c>
      <c r="F862" s="5">
        <v>717900000</v>
      </c>
      <c r="G862" s="5">
        <v>1413800000</v>
      </c>
      <c r="H862" s="5">
        <v>691000000</v>
      </c>
      <c r="I862" s="5">
        <v>178000000</v>
      </c>
      <c r="J862" s="5">
        <v>0</v>
      </c>
      <c r="K862" s="5">
        <f t="shared" si="53"/>
        <v>869000000</v>
      </c>
      <c r="L862" s="5">
        <f t="shared" si="54"/>
        <v>544800000</v>
      </c>
      <c r="M862" t="s">
        <v>569</v>
      </c>
      <c r="N862" t="s">
        <v>570</v>
      </c>
      <c r="O862" s="50">
        <f t="shared" si="52"/>
        <v>0.66322653281418587</v>
      </c>
      <c r="P862" s="50">
        <f t="shared" si="55"/>
        <v>0.25557067129521038</v>
      </c>
    </row>
    <row r="863" spans="1:16">
      <c r="A863">
        <v>861</v>
      </c>
      <c r="B863" t="s">
        <v>294</v>
      </c>
      <c r="C863" t="s">
        <v>531</v>
      </c>
      <c r="D863" s="1">
        <v>42369</v>
      </c>
      <c r="E863" s="5">
        <v>2384400000</v>
      </c>
      <c r="F863" s="5">
        <v>806500000</v>
      </c>
      <c r="G863" s="5">
        <v>1577900000</v>
      </c>
      <c r="H863" s="5">
        <v>640500000</v>
      </c>
      <c r="I863" s="5">
        <v>197400000</v>
      </c>
      <c r="J863" s="5">
        <v>0</v>
      </c>
      <c r="K863" s="5">
        <f t="shared" si="53"/>
        <v>837900000</v>
      </c>
      <c r="L863" s="5">
        <f t="shared" si="54"/>
        <v>740000000</v>
      </c>
      <c r="M863" t="s">
        <v>569</v>
      </c>
      <c r="N863" t="s">
        <v>570</v>
      </c>
      <c r="O863" s="50">
        <f t="shared" si="52"/>
        <v>0.66175977185036072</v>
      </c>
      <c r="P863" s="50">
        <f t="shared" si="55"/>
        <v>0.31035061231337024</v>
      </c>
    </row>
    <row r="864" spans="1:16">
      <c r="A864">
        <v>862</v>
      </c>
      <c r="B864" t="s">
        <v>294</v>
      </c>
      <c r="C864" t="s">
        <v>532</v>
      </c>
      <c r="D864" s="1">
        <v>42735</v>
      </c>
      <c r="E864" s="5">
        <v>2704400000</v>
      </c>
      <c r="F864" s="5">
        <v>814300000</v>
      </c>
      <c r="G864" s="5">
        <v>1890100000</v>
      </c>
      <c r="H864" s="5">
        <v>705300000</v>
      </c>
      <c r="I864" s="5">
        <v>239600000</v>
      </c>
      <c r="J864" s="5">
        <v>0</v>
      </c>
      <c r="K864" s="5">
        <f t="shared" si="53"/>
        <v>944900000</v>
      </c>
      <c r="L864" s="5">
        <f t="shared" si="54"/>
        <v>945200000</v>
      </c>
      <c r="M864" t="s">
        <v>569</v>
      </c>
      <c r="N864" t="s">
        <v>570</v>
      </c>
      <c r="O864" s="50">
        <f t="shared" si="52"/>
        <v>0.69889809199822506</v>
      </c>
      <c r="P864" s="50">
        <f t="shared" si="55"/>
        <v>0.34950451116698711</v>
      </c>
    </row>
    <row r="865" spans="1:16">
      <c r="A865">
        <v>863</v>
      </c>
      <c r="B865" t="s">
        <v>295</v>
      </c>
      <c r="C865" t="s">
        <v>527</v>
      </c>
      <c r="D865" s="1">
        <v>41639</v>
      </c>
      <c r="E865" s="5">
        <v>14135000000</v>
      </c>
      <c r="F865" s="5">
        <v>8554000000</v>
      </c>
      <c r="G865" s="5">
        <v>5581000000</v>
      </c>
      <c r="H865" s="5">
        <v>2815000000</v>
      </c>
      <c r="I865" s="5">
        <v>0</v>
      </c>
      <c r="J865" s="5">
        <v>250000000</v>
      </c>
      <c r="K865" s="5">
        <f t="shared" si="53"/>
        <v>3065000000</v>
      </c>
      <c r="L865" s="5">
        <f t="shared" si="54"/>
        <v>2516000000</v>
      </c>
      <c r="M865" t="s">
        <v>565</v>
      </c>
      <c r="N865" t="s">
        <v>888</v>
      </c>
      <c r="O865" s="50">
        <f t="shared" si="52"/>
        <v>0.39483551467987266</v>
      </c>
      <c r="P865" s="50">
        <f t="shared" si="55"/>
        <v>0.17799787760877256</v>
      </c>
    </row>
    <row r="866" spans="1:16">
      <c r="A866">
        <v>864</v>
      </c>
      <c r="B866" t="s">
        <v>295</v>
      </c>
      <c r="C866" t="s">
        <v>529</v>
      </c>
      <c r="D866" s="1">
        <v>42004</v>
      </c>
      <c r="E866" s="5">
        <v>14484000000</v>
      </c>
      <c r="F866" s="5">
        <v>8673000000</v>
      </c>
      <c r="G866" s="5">
        <v>5811000000</v>
      </c>
      <c r="H866" s="5">
        <v>2678000000</v>
      </c>
      <c r="I866" s="5">
        <v>0</v>
      </c>
      <c r="J866" s="5">
        <v>245000000</v>
      </c>
      <c r="K866" s="5">
        <f t="shared" si="53"/>
        <v>2923000000</v>
      </c>
      <c r="L866" s="5">
        <f t="shared" si="54"/>
        <v>2888000000</v>
      </c>
      <c r="M866" t="s">
        <v>565</v>
      </c>
      <c r="N866" t="s">
        <v>888</v>
      </c>
      <c r="O866" s="50">
        <f t="shared" si="52"/>
        <v>0.40120132560066279</v>
      </c>
      <c r="P866" s="50">
        <f t="shared" si="55"/>
        <v>0.19939243302954984</v>
      </c>
    </row>
    <row r="867" spans="1:16">
      <c r="A867">
        <v>865</v>
      </c>
      <c r="B867" t="s">
        <v>295</v>
      </c>
      <c r="C867" t="s">
        <v>531</v>
      </c>
      <c r="D867" s="1">
        <v>42369</v>
      </c>
      <c r="E867" s="5">
        <v>13405000000</v>
      </c>
      <c r="F867" s="5">
        <v>7888000000</v>
      </c>
      <c r="G867" s="5">
        <v>5517000000</v>
      </c>
      <c r="H867" s="5">
        <v>2417000000</v>
      </c>
      <c r="I867" s="5">
        <v>0</v>
      </c>
      <c r="J867" s="5">
        <v>233000000</v>
      </c>
      <c r="K867" s="5">
        <f t="shared" si="53"/>
        <v>2650000000</v>
      </c>
      <c r="L867" s="5">
        <f t="shared" si="54"/>
        <v>2867000000</v>
      </c>
      <c r="M867" t="s">
        <v>565</v>
      </c>
      <c r="N867" t="s">
        <v>888</v>
      </c>
      <c r="O867" s="50">
        <f t="shared" si="52"/>
        <v>0.41156284968295409</v>
      </c>
      <c r="P867" s="50">
        <f t="shared" si="55"/>
        <v>0.21387541961954495</v>
      </c>
    </row>
    <row r="868" spans="1:16">
      <c r="A868">
        <v>866</v>
      </c>
      <c r="B868" t="s">
        <v>295</v>
      </c>
      <c r="C868" t="s">
        <v>532</v>
      </c>
      <c r="D868" s="1">
        <v>42735</v>
      </c>
      <c r="E868" s="5">
        <v>13599000000</v>
      </c>
      <c r="F868" s="5">
        <v>7896000000</v>
      </c>
      <c r="G868" s="5">
        <v>5703000000</v>
      </c>
      <c r="H868" s="5">
        <v>2415000000</v>
      </c>
      <c r="I868" s="5">
        <v>0</v>
      </c>
      <c r="J868" s="5">
        <v>224000000</v>
      </c>
      <c r="K868" s="5">
        <f t="shared" si="53"/>
        <v>2639000000</v>
      </c>
      <c r="L868" s="5">
        <f t="shared" si="54"/>
        <v>3064000000</v>
      </c>
      <c r="M868" t="s">
        <v>565</v>
      </c>
      <c r="N868" t="s">
        <v>888</v>
      </c>
      <c r="O868" s="50">
        <f t="shared" si="52"/>
        <v>0.41936907125523937</v>
      </c>
      <c r="P868" s="50">
        <f t="shared" si="55"/>
        <v>0.22531068460916243</v>
      </c>
    </row>
    <row r="869" spans="1:16">
      <c r="A869">
        <v>867</v>
      </c>
      <c r="B869" t="s">
        <v>296</v>
      </c>
      <c r="C869" t="s">
        <v>527</v>
      </c>
      <c r="D869" s="1">
        <v>41274</v>
      </c>
      <c r="E869" s="5">
        <v>4050400000</v>
      </c>
      <c r="F869" s="5">
        <v>0</v>
      </c>
      <c r="G869" s="5">
        <v>4050400000</v>
      </c>
      <c r="H869" s="5">
        <v>3207800000</v>
      </c>
      <c r="I869" s="5">
        <v>0</v>
      </c>
      <c r="J869" s="5">
        <v>0</v>
      </c>
      <c r="K869" s="5">
        <f t="shared" si="53"/>
        <v>3207800000</v>
      </c>
      <c r="L869" s="5">
        <f t="shared" si="54"/>
        <v>842600000</v>
      </c>
      <c r="M869" t="s">
        <v>602</v>
      </c>
      <c r="N869" t="s">
        <v>603</v>
      </c>
      <c r="O869" s="50">
        <f t="shared" si="52"/>
        <v>1</v>
      </c>
      <c r="P869" s="50">
        <f t="shared" si="55"/>
        <v>0.20802883665810784</v>
      </c>
    </row>
    <row r="870" spans="1:16">
      <c r="A870">
        <v>868</v>
      </c>
      <c r="B870" t="s">
        <v>296</v>
      </c>
      <c r="C870" t="s">
        <v>529</v>
      </c>
      <c r="D870" s="1">
        <v>41639</v>
      </c>
      <c r="E870" s="5">
        <v>4644600000</v>
      </c>
      <c r="F870" s="5">
        <v>0</v>
      </c>
      <c r="G870" s="5">
        <v>4644600000</v>
      </c>
      <c r="H870" s="5">
        <v>3524400000</v>
      </c>
      <c r="I870" s="5">
        <v>0</v>
      </c>
      <c r="J870" s="5">
        <v>0</v>
      </c>
      <c r="K870" s="5">
        <f t="shared" si="53"/>
        <v>3524400000</v>
      </c>
      <c r="L870" s="5">
        <f t="shared" si="54"/>
        <v>1120200000</v>
      </c>
      <c r="M870" t="s">
        <v>602</v>
      </c>
      <c r="N870" t="s">
        <v>603</v>
      </c>
      <c r="O870" s="50">
        <f t="shared" si="52"/>
        <v>1</v>
      </c>
      <c r="P870" s="50">
        <f t="shared" si="55"/>
        <v>0.24118330964991602</v>
      </c>
    </row>
    <row r="871" spans="1:16">
      <c r="A871">
        <v>869</v>
      </c>
      <c r="B871" t="s">
        <v>296</v>
      </c>
      <c r="C871" t="s">
        <v>531</v>
      </c>
      <c r="D871" s="1">
        <v>42004</v>
      </c>
      <c r="E871" s="5">
        <v>5147100000</v>
      </c>
      <c r="F871" s="5">
        <v>0</v>
      </c>
      <c r="G871" s="5">
        <v>5147100000</v>
      </c>
      <c r="H871" s="5">
        <v>3870200000</v>
      </c>
      <c r="I871" s="5">
        <v>0</v>
      </c>
      <c r="J871" s="5">
        <v>0</v>
      </c>
      <c r="K871" s="5">
        <f t="shared" si="53"/>
        <v>3870200000</v>
      </c>
      <c r="L871" s="5">
        <f t="shared" si="54"/>
        <v>1276900000</v>
      </c>
      <c r="M871" t="s">
        <v>602</v>
      </c>
      <c r="N871" t="s">
        <v>603</v>
      </c>
      <c r="O871" s="50">
        <f t="shared" si="52"/>
        <v>1</v>
      </c>
      <c r="P871" s="50">
        <f t="shared" si="55"/>
        <v>0.24808144391987721</v>
      </c>
    </row>
    <row r="872" spans="1:16">
      <c r="A872">
        <v>870</v>
      </c>
      <c r="B872" t="s">
        <v>296</v>
      </c>
      <c r="C872" t="s">
        <v>532</v>
      </c>
      <c r="D872" s="1">
        <v>42369</v>
      </c>
      <c r="E872" s="5">
        <v>5122900000</v>
      </c>
      <c r="F872" s="5">
        <v>0</v>
      </c>
      <c r="G872" s="5">
        <v>5122900000</v>
      </c>
      <c r="H872" s="5">
        <v>3764500000</v>
      </c>
      <c r="I872" s="5">
        <v>0</v>
      </c>
      <c r="J872" s="5">
        <v>0</v>
      </c>
      <c r="K872" s="5">
        <f t="shared" si="53"/>
        <v>3764500000</v>
      </c>
      <c r="L872" s="5">
        <f t="shared" si="54"/>
        <v>1358400000</v>
      </c>
      <c r="M872" t="s">
        <v>602</v>
      </c>
      <c r="N872" t="s">
        <v>603</v>
      </c>
      <c r="O872" s="50">
        <f t="shared" si="52"/>
        <v>1</v>
      </c>
      <c r="P872" s="50">
        <f t="shared" si="55"/>
        <v>0.26516231041011928</v>
      </c>
    </row>
    <row r="873" spans="1:16">
      <c r="A873">
        <v>871</v>
      </c>
      <c r="B873" t="s">
        <v>297</v>
      </c>
      <c r="C873" t="s">
        <v>527</v>
      </c>
      <c r="D873" s="1">
        <v>41274</v>
      </c>
      <c r="E873" s="5">
        <v>5054980000</v>
      </c>
      <c r="F873" s="5">
        <v>3230857000</v>
      </c>
      <c r="G873" s="5">
        <v>1824123000</v>
      </c>
      <c r="H873" s="5">
        <v>1064757000</v>
      </c>
      <c r="I873" s="5">
        <v>0</v>
      </c>
      <c r="J873" s="5">
        <v>229166000</v>
      </c>
      <c r="K873" s="5">
        <f t="shared" si="53"/>
        <v>1293923000</v>
      </c>
      <c r="L873" s="5">
        <f t="shared" si="54"/>
        <v>530200000</v>
      </c>
      <c r="M873" t="s">
        <v>565</v>
      </c>
      <c r="N873" t="s">
        <v>1111</v>
      </c>
      <c r="O873" s="50">
        <f t="shared" si="52"/>
        <v>0.36085662059988366</v>
      </c>
      <c r="P873" s="50">
        <f t="shared" si="55"/>
        <v>0.10488666621826397</v>
      </c>
    </row>
    <row r="874" spans="1:16">
      <c r="A874">
        <v>872</v>
      </c>
      <c r="B874" t="s">
        <v>297</v>
      </c>
      <c r="C874" t="s">
        <v>529</v>
      </c>
      <c r="D874" s="1">
        <v>41639</v>
      </c>
      <c r="E874" s="5">
        <v>5584571000</v>
      </c>
      <c r="F874" s="5">
        <v>3570801000</v>
      </c>
      <c r="G874" s="5">
        <v>2013770000</v>
      </c>
      <c r="H874" s="5">
        <v>1183682000</v>
      </c>
      <c r="I874" s="5">
        <v>0</v>
      </c>
      <c r="J874" s="5">
        <v>253380000</v>
      </c>
      <c r="K874" s="5">
        <f t="shared" si="53"/>
        <v>1437062000</v>
      </c>
      <c r="L874" s="5">
        <f t="shared" si="54"/>
        <v>576708000</v>
      </c>
      <c r="M874" t="s">
        <v>565</v>
      </c>
      <c r="N874" t="s">
        <v>1111</v>
      </c>
      <c r="O874" s="50">
        <f t="shared" si="52"/>
        <v>0.36059529013061165</v>
      </c>
      <c r="P874" s="50">
        <f t="shared" si="55"/>
        <v>0.10326809346680345</v>
      </c>
    </row>
    <row r="875" spans="1:16">
      <c r="A875">
        <v>873</v>
      </c>
      <c r="B875" t="s">
        <v>297</v>
      </c>
      <c r="C875" t="s">
        <v>531</v>
      </c>
      <c r="D875" s="1">
        <v>42004</v>
      </c>
      <c r="E875" s="5">
        <v>6165441000</v>
      </c>
      <c r="F875" s="5">
        <v>3898403000</v>
      </c>
      <c r="G875" s="5">
        <v>2267038000</v>
      </c>
      <c r="H875" s="5">
        <v>1341000000</v>
      </c>
      <c r="I875" s="5">
        <v>0</v>
      </c>
      <c r="J875" s="5">
        <v>294496000</v>
      </c>
      <c r="K875" s="5">
        <f t="shared" si="53"/>
        <v>1635496000</v>
      </c>
      <c r="L875" s="5">
        <f t="shared" si="54"/>
        <v>631542000</v>
      </c>
      <c r="M875" t="s">
        <v>565</v>
      </c>
      <c r="N875" t="s">
        <v>1111</v>
      </c>
      <c r="O875" s="50">
        <f t="shared" si="52"/>
        <v>0.36770086681552872</v>
      </c>
      <c r="P875" s="50">
        <f t="shared" si="55"/>
        <v>0.10243257538268552</v>
      </c>
    </row>
    <row r="876" spans="1:16">
      <c r="A876">
        <v>874</v>
      </c>
      <c r="B876" t="s">
        <v>297</v>
      </c>
      <c r="C876" t="s">
        <v>532</v>
      </c>
      <c r="D876" s="1">
        <v>42369</v>
      </c>
      <c r="E876" s="5">
        <v>6187646000</v>
      </c>
      <c r="F876" s="5">
        <v>3665578000</v>
      </c>
      <c r="G876" s="5">
        <v>2522068000</v>
      </c>
      <c r="H876" s="5">
        <v>1466761000</v>
      </c>
      <c r="I876" s="5">
        <v>0</v>
      </c>
      <c r="J876" s="5">
        <v>339613000</v>
      </c>
      <c r="K876" s="5">
        <f t="shared" si="53"/>
        <v>1806374000</v>
      </c>
      <c r="L876" s="5">
        <f t="shared" si="54"/>
        <v>715694000</v>
      </c>
      <c r="M876" t="s">
        <v>565</v>
      </c>
      <c r="N876" t="s">
        <v>1111</v>
      </c>
      <c r="O876" s="50">
        <f t="shared" si="52"/>
        <v>0.40759733184477587</v>
      </c>
      <c r="P876" s="50">
        <f t="shared" si="55"/>
        <v>0.11566498794533495</v>
      </c>
    </row>
    <row r="877" spans="1:16">
      <c r="A877">
        <v>875</v>
      </c>
      <c r="B877" t="s">
        <v>298</v>
      </c>
      <c r="C877" t="s">
        <v>527</v>
      </c>
      <c r="D877" s="1">
        <v>41544</v>
      </c>
      <c r="E877" s="5">
        <v>11818376000</v>
      </c>
      <c r="F877" s="5">
        <v>9976057000</v>
      </c>
      <c r="G877" s="5">
        <v>1842319000</v>
      </c>
      <c r="H877" s="5">
        <v>1173340000</v>
      </c>
      <c r="I877" s="5">
        <v>0</v>
      </c>
      <c r="J877" s="5">
        <v>0</v>
      </c>
      <c r="K877" s="5">
        <f t="shared" si="53"/>
        <v>1173340000</v>
      </c>
      <c r="L877" s="5">
        <f t="shared" si="54"/>
        <v>668979000</v>
      </c>
      <c r="M877" t="s">
        <v>565</v>
      </c>
      <c r="N877" t="s">
        <v>566</v>
      </c>
      <c r="O877" s="50">
        <f t="shared" si="52"/>
        <v>0.1558859694428405</v>
      </c>
      <c r="P877" s="50">
        <f t="shared" si="55"/>
        <v>5.6604985321164258E-2</v>
      </c>
    </row>
    <row r="878" spans="1:16">
      <c r="A878">
        <v>876</v>
      </c>
      <c r="B878" t="s">
        <v>298</v>
      </c>
      <c r="C878" t="s">
        <v>529</v>
      </c>
      <c r="D878" s="1">
        <v>41908</v>
      </c>
      <c r="E878" s="5">
        <v>12695157000</v>
      </c>
      <c r="F878" s="5">
        <v>10621373000</v>
      </c>
      <c r="G878" s="5">
        <v>2073784000</v>
      </c>
      <c r="H878" s="5">
        <v>1545716000</v>
      </c>
      <c r="I878" s="5">
        <v>0</v>
      </c>
      <c r="J878" s="5">
        <v>0</v>
      </c>
      <c r="K878" s="5">
        <f t="shared" si="53"/>
        <v>1545716000</v>
      </c>
      <c r="L878" s="5">
        <f t="shared" si="54"/>
        <v>528068000</v>
      </c>
      <c r="M878" t="s">
        <v>565</v>
      </c>
      <c r="N878" t="s">
        <v>566</v>
      </c>
      <c r="O878" s="50">
        <f t="shared" si="52"/>
        <v>0.16335237130190672</v>
      </c>
      <c r="P878" s="50">
        <f t="shared" si="55"/>
        <v>4.1596019647492349E-2</v>
      </c>
    </row>
    <row r="879" spans="1:16">
      <c r="A879">
        <v>877</v>
      </c>
      <c r="B879" t="s">
        <v>298</v>
      </c>
      <c r="C879" t="s">
        <v>531</v>
      </c>
      <c r="D879" s="1">
        <v>42279</v>
      </c>
      <c r="E879" s="5">
        <v>12114832000</v>
      </c>
      <c r="F879" s="5">
        <v>10146494000</v>
      </c>
      <c r="G879" s="5">
        <v>1968338000</v>
      </c>
      <c r="H879" s="5">
        <v>1522811000</v>
      </c>
      <c r="I879" s="5">
        <v>0</v>
      </c>
      <c r="J879" s="5">
        <v>0</v>
      </c>
      <c r="K879" s="5">
        <f t="shared" si="53"/>
        <v>1522811000</v>
      </c>
      <c r="L879" s="5">
        <f t="shared" si="54"/>
        <v>445527000</v>
      </c>
      <c r="M879" t="s">
        <v>565</v>
      </c>
      <c r="N879" t="s">
        <v>566</v>
      </c>
      <c r="O879" s="50">
        <f t="shared" si="52"/>
        <v>0.1624734045011933</v>
      </c>
      <c r="P879" s="50">
        <f t="shared" si="55"/>
        <v>3.6775334565101687E-2</v>
      </c>
    </row>
    <row r="880" spans="1:16">
      <c r="A880">
        <v>878</v>
      </c>
      <c r="B880" t="s">
        <v>298</v>
      </c>
      <c r="C880" t="s">
        <v>532</v>
      </c>
      <c r="D880" s="1">
        <v>42643</v>
      </c>
      <c r="E880" s="5">
        <v>10964157000</v>
      </c>
      <c r="F880" s="5">
        <v>9196326000</v>
      </c>
      <c r="G880" s="5">
        <v>1767831000</v>
      </c>
      <c r="H880" s="5">
        <v>1429233000</v>
      </c>
      <c r="I880" s="5">
        <v>0</v>
      </c>
      <c r="J880" s="5">
        <v>0</v>
      </c>
      <c r="K880" s="5">
        <f t="shared" si="53"/>
        <v>1429233000</v>
      </c>
      <c r="L880" s="5">
        <f t="shared" si="54"/>
        <v>338598000</v>
      </c>
      <c r="M880" t="s">
        <v>565</v>
      </c>
      <c r="N880" t="s">
        <v>566</v>
      </c>
      <c r="O880" s="50">
        <f t="shared" si="52"/>
        <v>0.16123729348275473</v>
      </c>
      <c r="P880" s="50">
        <f t="shared" si="55"/>
        <v>3.0882264819812412E-2</v>
      </c>
    </row>
    <row r="881" spans="1:16">
      <c r="A881">
        <v>879</v>
      </c>
      <c r="B881" t="s">
        <v>299</v>
      </c>
      <c r="C881" t="s">
        <v>527</v>
      </c>
      <c r="D881" s="1">
        <v>41274</v>
      </c>
      <c r="E881" s="5">
        <v>4365400000</v>
      </c>
      <c r="F881" s="5">
        <v>1656600000</v>
      </c>
      <c r="G881" s="5">
        <v>2708800000</v>
      </c>
      <c r="H881" s="5">
        <v>1252300000</v>
      </c>
      <c r="I881" s="5">
        <v>1101600000</v>
      </c>
      <c r="J881" s="5">
        <v>0</v>
      </c>
      <c r="K881" s="5">
        <f t="shared" si="53"/>
        <v>2353900000</v>
      </c>
      <c r="L881" s="5">
        <f t="shared" si="54"/>
        <v>354900000</v>
      </c>
      <c r="M881" t="s">
        <v>576</v>
      </c>
      <c r="N881" t="s">
        <v>844</v>
      </c>
      <c r="O881" s="50">
        <f t="shared" si="52"/>
        <v>0.62051587483392123</v>
      </c>
      <c r="P881" s="50">
        <f t="shared" si="55"/>
        <v>8.1298391899940439E-2</v>
      </c>
    </row>
    <row r="882" spans="1:16">
      <c r="A882">
        <v>880</v>
      </c>
      <c r="B882" t="s">
        <v>299</v>
      </c>
      <c r="C882" t="s">
        <v>529</v>
      </c>
      <c r="D882" s="1">
        <v>41639</v>
      </c>
      <c r="E882" s="5">
        <v>4669100000</v>
      </c>
      <c r="F882" s="5">
        <v>1727700000</v>
      </c>
      <c r="G882" s="5">
        <v>2941400000</v>
      </c>
      <c r="H882" s="5">
        <v>1293200000</v>
      </c>
      <c r="I882" s="5">
        <v>1043200000</v>
      </c>
      <c r="J882" s="5">
        <v>0</v>
      </c>
      <c r="K882" s="5">
        <f t="shared" si="53"/>
        <v>2336400000</v>
      </c>
      <c r="L882" s="5">
        <f t="shared" si="54"/>
        <v>605000000</v>
      </c>
      <c r="M882" t="s">
        <v>576</v>
      </c>
      <c r="N882" t="s">
        <v>844</v>
      </c>
      <c r="O882" s="50">
        <f t="shared" si="52"/>
        <v>0.62997151485296954</v>
      </c>
      <c r="P882" s="50">
        <f t="shared" si="55"/>
        <v>0.12957529288299671</v>
      </c>
    </row>
    <row r="883" spans="1:16">
      <c r="A883">
        <v>881</v>
      </c>
      <c r="B883" t="s">
        <v>299</v>
      </c>
      <c r="C883" t="s">
        <v>531</v>
      </c>
      <c r="D883" s="1">
        <v>42004</v>
      </c>
      <c r="E883" s="5">
        <v>4627100000</v>
      </c>
      <c r="F883" s="5">
        <v>1768900000</v>
      </c>
      <c r="G883" s="5">
        <v>2858200000</v>
      </c>
      <c r="H883" s="5">
        <v>1254700000</v>
      </c>
      <c r="I883" s="5">
        <v>1006200000</v>
      </c>
      <c r="J883" s="5">
        <v>0</v>
      </c>
      <c r="K883" s="5">
        <f t="shared" si="53"/>
        <v>2260900000</v>
      </c>
      <c r="L883" s="5">
        <f t="shared" si="54"/>
        <v>597300000</v>
      </c>
      <c r="M883" t="s">
        <v>576</v>
      </c>
      <c r="N883" t="s">
        <v>844</v>
      </c>
      <c r="O883" s="50">
        <f t="shared" si="52"/>
        <v>0.61770871604244559</v>
      </c>
      <c r="P883" s="50">
        <f t="shared" si="55"/>
        <v>0.12908733331892547</v>
      </c>
    </row>
    <row r="884" spans="1:16">
      <c r="A884">
        <v>882</v>
      </c>
      <c r="B884" t="s">
        <v>299</v>
      </c>
      <c r="C884" t="s">
        <v>532</v>
      </c>
      <c r="D884" s="1">
        <v>42369</v>
      </c>
      <c r="E884" s="5">
        <v>4857800000</v>
      </c>
      <c r="F884" s="5">
        <v>1779200000</v>
      </c>
      <c r="G884" s="5">
        <v>3078600000</v>
      </c>
      <c r="H884" s="5">
        <v>1172700000</v>
      </c>
      <c r="I884" s="5">
        <v>994500000</v>
      </c>
      <c r="J884" s="5">
        <v>0</v>
      </c>
      <c r="K884" s="5">
        <f t="shared" si="53"/>
        <v>2167200000</v>
      </c>
      <c r="L884" s="5">
        <f t="shared" si="54"/>
        <v>911400000</v>
      </c>
      <c r="M884" t="s">
        <v>576</v>
      </c>
      <c r="N884" t="s">
        <v>844</v>
      </c>
      <c r="O884" s="50">
        <f t="shared" si="52"/>
        <v>0.6337436699740624</v>
      </c>
      <c r="P884" s="50">
        <f t="shared" si="55"/>
        <v>0.18761579315739635</v>
      </c>
    </row>
    <row r="885" spans="1:16">
      <c r="A885">
        <v>883</v>
      </c>
      <c r="B885" t="s">
        <v>300</v>
      </c>
      <c r="C885" t="s">
        <v>527</v>
      </c>
      <c r="D885" s="1">
        <v>41274</v>
      </c>
      <c r="E885" s="5">
        <v>93646000000</v>
      </c>
      <c r="F885" s="5">
        <v>0</v>
      </c>
      <c r="G885" s="5">
        <v>93646000000</v>
      </c>
      <c r="H885" s="5">
        <v>64729000000</v>
      </c>
      <c r="I885" s="5">
        <v>0</v>
      </c>
      <c r="J885" s="5">
        <v>3385000000</v>
      </c>
      <c r="K885" s="5">
        <f t="shared" si="53"/>
        <v>68114000000</v>
      </c>
      <c r="L885" s="5">
        <f t="shared" si="54"/>
        <v>25532000000</v>
      </c>
      <c r="M885" t="s">
        <v>602</v>
      </c>
      <c r="N885" t="s">
        <v>738</v>
      </c>
      <c r="O885" s="50">
        <f t="shared" si="52"/>
        <v>1</v>
      </c>
      <c r="P885" s="50">
        <f t="shared" si="55"/>
        <v>0.27264378617346174</v>
      </c>
    </row>
    <row r="886" spans="1:16">
      <c r="A886">
        <v>884</v>
      </c>
      <c r="B886" t="s">
        <v>300</v>
      </c>
      <c r="C886" t="s">
        <v>529</v>
      </c>
      <c r="D886" s="1">
        <v>41639</v>
      </c>
      <c r="E886" s="5">
        <v>97142000000</v>
      </c>
      <c r="F886" s="5">
        <v>0</v>
      </c>
      <c r="G886" s="5">
        <v>97142000000</v>
      </c>
      <c r="H886" s="5">
        <v>70467000000</v>
      </c>
      <c r="I886" s="5">
        <v>0</v>
      </c>
      <c r="J886" s="5">
        <v>225000000</v>
      </c>
      <c r="K886" s="5">
        <f t="shared" si="53"/>
        <v>70692000000</v>
      </c>
      <c r="L886" s="5">
        <f t="shared" si="54"/>
        <v>26450000000</v>
      </c>
      <c r="M886" t="s">
        <v>602</v>
      </c>
      <c r="N886" t="s">
        <v>738</v>
      </c>
      <c r="O886" s="50">
        <f t="shared" si="52"/>
        <v>1</v>
      </c>
      <c r="P886" s="50">
        <f t="shared" si="55"/>
        <v>0.27228181425130221</v>
      </c>
    </row>
    <row r="887" spans="1:16">
      <c r="A887">
        <v>885</v>
      </c>
      <c r="B887" t="s">
        <v>300</v>
      </c>
      <c r="C887" t="s">
        <v>531</v>
      </c>
      <c r="D887" s="1">
        <v>42004</v>
      </c>
      <c r="E887" s="5">
        <v>91973000000</v>
      </c>
      <c r="F887" s="5">
        <v>0</v>
      </c>
      <c r="G887" s="5">
        <v>91973000000</v>
      </c>
      <c r="H887" s="5">
        <v>61274000000</v>
      </c>
      <c r="I887" s="5">
        <v>0</v>
      </c>
      <c r="J887" s="5">
        <v>3139000000</v>
      </c>
      <c r="K887" s="5">
        <f t="shared" si="53"/>
        <v>64413000000</v>
      </c>
      <c r="L887" s="5">
        <f t="shared" si="54"/>
        <v>27560000000</v>
      </c>
      <c r="M887" t="s">
        <v>602</v>
      </c>
      <c r="N887" t="s">
        <v>738</v>
      </c>
      <c r="O887" s="50">
        <f t="shared" si="52"/>
        <v>1</v>
      </c>
      <c r="P887" s="50">
        <f t="shared" si="55"/>
        <v>0.29965315907929502</v>
      </c>
    </row>
    <row r="888" spans="1:16">
      <c r="A888">
        <v>886</v>
      </c>
      <c r="B888" t="s">
        <v>300</v>
      </c>
      <c r="C888" t="s">
        <v>532</v>
      </c>
      <c r="D888" s="1">
        <v>42369</v>
      </c>
      <c r="E888" s="5">
        <v>89716000000</v>
      </c>
      <c r="F888" s="5">
        <v>0</v>
      </c>
      <c r="G888" s="5">
        <v>89716000000</v>
      </c>
      <c r="H888" s="5">
        <v>59014000000</v>
      </c>
      <c r="I888" s="5">
        <v>0</v>
      </c>
      <c r="J888" s="5">
        <v>3827000000</v>
      </c>
      <c r="K888" s="5">
        <f t="shared" si="53"/>
        <v>62841000000</v>
      </c>
      <c r="L888" s="5">
        <f t="shared" si="54"/>
        <v>26875000000</v>
      </c>
      <c r="M888" t="s">
        <v>602</v>
      </c>
      <c r="N888" t="s">
        <v>738</v>
      </c>
      <c r="O888" s="50">
        <f t="shared" si="52"/>
        <v>1</v>
      </c>
      <c r="P888" s="50">
        <f t="shared" si="55"/>
        <v>0.29955637790360695</v>
      </c>
    </row>
    <row r="889" spans="1:16">
      <c r="A889">
        <v>887</v>
      </c>
      <c r="B889" t="s">
        <v>301</v>
      </c>
      <c r="C889" t="s">
        <v>527</v>
      </c>
      <c r="D889" s="1">
        <v>41307</v>
      </c>
      <c r="E889" s="5">
        <v>12134000000</v>
      </c>
      <c r="F889" s="5">
        <v>7432000000</v>
      </c>
      <c r="G889" s="5">
        <v>4702000000</v>
      </c>
      <c r="H889" s="5">
        <v>3357000000</v>
      </c>
      <c r="I889" s="5">
        <v>0</v>
      </c>
      <c r="J889" s="5">
        <v>0</v>
      </c>
      <c r="K889" s="5">
        <f t="shared" si="53"/>
        <v>3357000000</v>
      </c>
      <c r="L889" s="5">
        <f t="shared" si="54"/>
        <v>1345000000</v>
      </c>
      <c r="M889" t="s">
        <v>589</v>
      </c>
      <c r="N889" t="s">
        <v>1173</v>
      </c>
      <c r="O889" s="50">
        <f t="shared" si="52"/>
        <v>0.38750618097906708</v>
      </c>
      <c r="P889" s="50">
        <f t="shared" si="55"/>
        <v>0.11084555793637713</v>
      </c>
    </row>
    <row r="890" spans="1:16">
      <c r="A890">
        <v>888</v>
      </c>
      <c r="B890" t="s">
        <v>301</v>
      </c>
      <c r="C890" t="s">
        <v>529</v>
      </c>
      <c r="D890" s="1">
        <v>41671</v>
      </c>
      <c r="E890" s="5">
        <v>12540000000</v>
      </c>
      <c r="F890" s="5">
        <v>7737000000</v>
      </c>
      <c r="G890" s="5">
        <v>4803000000</v>
      </c>
      <c r="H890" s="5">
        <v>3453000000</v>
      </c>
      <c r="I890" s="5">
        <v>0</v>
      </c>
      <c r="J890" s="5">
        <v>0</v>
      </c>
      <c r="K890" s="5">
        <f t="shared" si="53"/>
        <v>3453000000</v>
      </c>
      <c r="L890" s="5">
        <f t="shared" si="54"/>
        <v>1350000000</v>
      </c>
      <c r="M890" t="s">
        <v>589</v>
      </c>
      <c r="N890" t="s">
        <v>1173</v>
      </c>
      <c r="O890" s="50">
        <f t="shared" si="52"/>
        <v>0.3830143540669857</v>
      </c>
      <c r="P890" s="50">
        <f t="shared" si="55"/>
        <v>0.1076555023923445</v>
      </c>
    </row>
    <row r="891" spans="1:16">
      <c r="A891">
        <v>889</v>
      </c>
      <c r="B891" t="s">
        <v>301</v>
      </c>
      <c r="C891" t="s">
        <v>531</v>
      </c>
      <c r="D891" s="1">
        <v>42035</v>
      </c>
      <c r="E891" s="5">
        <v>13506000000</v>
      </c>
      <c r="F891" s="5">
        <v>8406000000</v>
      </c>
      <c r="G891" s="5">
        <v>5100000000</v>
      </c>
      <c r="H891" s="5">
        <v>3777000000</v>
      </c>
      <c r="I891" s="5">
        <v>0</v>
      </c>
      <c r="J891" s="5">
        <v>0</v>
      </c>
      <c r="K891" s="5">
        <f t="shared" si="53"/>
        <v>3777000000</v>
      </c>
      <c r="L891" s="5">
        <f t="shared" si="54"/>
        <v>1323000000</v>
      </c>
      <c r="M891" t="s">
        <v>589</v>
      </c>
      <c r="N891" t="s">
        <v>1173</v>
      </c>
      <c r="O891" s="50">
        <f t="shared" si="52"/>
        <v>0.3776099511328298</v>
      </c>
      <c r="P891" s="50">
        <f t="shared" si="55"/>
        <v>9.7956463793869394E-2</v>
      </c>
    </row>
    <row r="892" spans="1:16">
      <c r="A892">
        <v>890</v>
      </c>
      <c r="B892" t="s">
        <v>301</v>
      </c>
      <c r="C892" t="s">
        <v>532</v>
      </c>
      <c r="D892" s="1">
        <v>42399</v>
      </c>
      <c r="E892" s="5">
        <v>14437000000</v>
      </c>
      <c r="F892" s="5">
        <v>9168000000</v>
      </c>
      <c r="G892" s="5">
        <v>5269000000</v>
      </c>
      <c r="H892" s="5">
        <v>4168000000</v>
      </c>
      <c r="I892" s="5">
        <v>0</v>
      </c>
      <c r="J892" s="5">
        <v>0</v>
      </c>
      <c r="K892" s="5">
        <f t="shared" si="53"/>
        <v>4168000000</v>
      </c>
      <c r="L892" s="5">
        <f t="shared" si="54"/>
        <v>1101000000</v>
      </c>
      <c r="M892" t="s">
        <v>589</v>
      </c>
      <c r="N892" t="s">
        <v>1173</v>
      </c>
      <c r="O892" s="50">
        <f t="shared" si="52"/>
        <v>0.36496502043360812</v>
      </c>
      <c r="P892" s="50">
        <f t="shared" si="55"/>
        <v>7.6262381381173375E-2</v>
      </c>
    </row>
    <row r="893" spans="1:16">
      <c r="A893">
        <v>891</v>
      </c>
      <c r="B893" t="s">
        <v>302</v>
      </c>
      <c r="C893" t="s">
        <v>527</v>
      </c>
      <c r="D893" s="1">
        <v>41272</v>
      </c>
      <c r="E893" s="5">
        <v>14197000000</v>
      </c>
      <c r="F893" s="5">
        <v>8763000000</v>
      </c>
      <c r="G893" s="5">
        <v>5434000000</v>
      </c>
      <c r="H893" s="5">
        <v>3872000000</v>
      </c>
      <c r="I893" s="5">
        <v>0</v>
      </c>
      <c r="J893" s="5">
        <v>0</v>
      </c>
      <c r="K893" s="5">
        <f t="shared" si="53"/>
        <v>3872000000</v>
      </c>
      <c r="L893" s="5">
        <f t="shared" si="54"/>
        <v>1562000000</v>
      </c>
      <c r="M893" t="s">
        <v>646</v>
      </c>
      <c r="N893" t="s">
        <v>786</v>
      </c>
      <c r="O893" s="50">
        <f t="shared" si="52"/>
        <v>0.38275692047615695</v>
      </c>
      <c r="P893" s="50">
        <f t="shared" si="55"/>
        <v>0.11002324434739734</v>
      </c>
    </row>
    <row r="894" spans="1:16">
      <c r="A894">
        <v>892</v>
      </c>
      <c r="B894" t="s">
        <v>302</v>
      </c>
      <c r="C894" t="s">
        <v>529</v>
      </c>
      <c r="D894" s="1">
        <v>41636</v>
      </c>
      <c r="E894" s="5">
        <v>14792000000</v>
      </c>
      <c r="F894" s="5">
        <v>8689000000</v>
      </c>
      <c r="G894" s="5">
        <v>6103000000</v>
      </c>
      <c r="H894" s="5">
        <v>3266000000</v>
      </c>
      <c r="I894" s="5">
        <v>0</v>
      </c>
      <c r="J894" s="5">
        <v>0</v>
      </c>
      <c r="K894" s="5">
        <f t="shared" si="53"/>
        <v>3266000000</v>
      </c>
      <c r="L894" s="5">
        <f t="shared" si="54"/>
        <v>2837000000</v>
      </c>
      <c r="M894" t="s">
        <v>646</v>
      </c>
      <c r="N894" t="s">
        <v>786</v>
      </c>
      <c r="O894" s="50">
        <f t="shared" si="52"/>
        <v>0.41258788534342883</v>
      </c>
      <c r="P894" s="50">
        <f t="shared" si="55"/>
        <v>0.19179286100594917</v>
      </c>
    </row>
    <row r="895" spans="1:16">
      <c r="A895">
        <v>893</v>
      </c>
      <c r="B895" t="s">
        <v>302</v>
      </c>
      <c r="C895" t="s">
        <v>531</v>
      </c>
      <c r="D895" s="1">
        <v>42007</v>
      </c>
      <c r="E895" s="5">
        <v>14580000000</v>
      </c>
      <c r="F895" s="5">
        <v>9517000000</v>
      </c>
      <c r="G895" s="5">
        <v>5063000000</v>
      </c>
      <c r="H895" s="5">
        <v>4039000000</v>
      </c>
      <c r="I895" s="5">
        <v>0</v>
      </c>
      <c r="J895" s="5">
        <v>0</v>
      </c>
      <c r="K895" s="5">
        <f t="shared" si="53"/>
        <v>4039000000</v>
      </c>
      <c r="L895" s="5">
        <f t="shared" si="54"/>
        <v>1024000000</v>
      </c>
      <c r="M895" t="s">
        <v>646</v>
      </c>
      <c r="N895" t="s">
        <v>786</v>
      </c>
      <c r="O895" s="50">
        <f t="shared" si="52"/>
        <v>0.34725651577503425</v>
      </c>
      <c r="P895" s="50">
        <f t="shared" si="55"/>
        <v>7.0233196159122088E-2</v>
      </c>
    </row>
    <row r="896" spans="1:16">
      <c r="A896">
        <v>894</v>
      </c>
      <c r="B896" t="s">
        <v>302</v>
      </c>
      <c r="C896" t="s">
        <v>532</v>
      </c>
      <c r="D896" s="1">
        <v>42371</v>
      </c>
      <c r="E896" s="5">
        <v>13525000000</v>
      </c>
      <c r="F896" s="5">
        <v>8844000000</v>
      </c>
      <c r="G896" s="5">
        <v>4681000000</v>
      </c>
      <c r="H896" s="5">
        <v>3590000000</v>
      </c>
      <c r="I896" s="5">
        <v>0</v>
      </c>
      <c r="J896" s="5">
        <v>0</v>
      </c>
      <c r="K896" s="5">
        <f t="shared" si="53"/>
        <v>3590000000</v>
      </c>
      <c r="L896" s="5">
        <f t="shared" si="54"/>
        <v>1091000000</v>
      </c>
      <c r="M896" t="s">
        <v>646</v>
      </c>
      <c r="N896" t="s">
        <v>786</v>
      </c>
      <c r="O896" s="50">
        <f t="shared" si="52"/>
        <v>0.34609981515711641</v>
      </c>
      <c r="P896" s="50">
        <f t="shared" si="55"/>
        <v>8.0665434380776335E-2</v>
      </c>
    </row>
    <row r="897" spans="1:16">
      <c r="A897">
        <v>895</v>
      </c>
      <c r="B897" t="s">
        <v>303</v>
      </c>
      <c r="C897" t="s">
        <v>527</v>
      </c>
      <c r="D897" s="1">
        <v>41547</v>
      </c>
      <c r="E897" s="5">
        <v>1287577000</v>
      </c>
      <c r="F897" s="5">
        <v>1073447000</v>
      </c>
      <c r="G897" s="5">
        <v>214130000</v>
      </c>
      <c r="H897" s="5">
        <v>174085000</v>
      </c>
      <c r="I897" s="5">
        <v>0</v>
      </c>
      <c r="J897" s="5">
        <v>12784000</v>
      </c>
      <c r="K897" s="5">
        <f t="shared" si="53"/>
        <v>186869000</v>
      </c>
      <c r="L897" s="5">
        <f t="shared" si="54"/>
        <v>27261000</v>
      </c>
      <c r="M897" t="s">
        <v>602</v>
      </c>
      <c r="N897" t="s">
        <v>738</v>
      </c>
      <c r="O897" s="50">
        <f t="shared" si="52"/>
        <v>0.16630461712192746</v>
      </c>
      <c r="P897" s="50">
        <f t="shared" si="55"/>
        <v>2.1172326004580695E-2</v>
      </c>
    </row>
    <row r="898" spans="1:16">
      <c r="A898">
        <v>896</v>
      </c>
      <c r="B898" t="s">
        <v>303</v>
      </c>
      <c r="C898" t="s">
        <v>529</v>
      </c>
      <c r="D898" s="1">
        <v>41912</v>
      </c>
      <c r="E898" s="5">
        <v>1463767000</v>
      </c>
      <c r="F898" s="5">
        <v>1200308000</v>
      </c>
      <c r="G898" s="5">
        <v>263459000</v>
      </c>
      <c r="H898" s="5">
        <v>194491000</v>
      </c>
      <c r="I898" s="5">
        <v>0</v>
      </c>
      <c r="J898" s="5">
        <v>13279000</v>
      </c>
      <c r="K898" s="5">
        <f t="shared" si="53"/>
        <v>207770000</v>
      </c>
      <c r="L898" s="5">
        <f t="shared" si="54"/>
        <v>55689000</v>
      </c>
      <c r="M898" t="s">
        <v>602</v>
      </c>
      <c r="N898" t="s">
        <v>738</v>
      </c>
      <c r="O898" s="50">
        <f t="shared" ref="O898:O961" si="56">1-(F898/E898)</f>
        <v>0.17998697880195413</v>
      </c>
      <c r="P898" s="50">
        <f t="shared" si="55"/>
        <v>3.8044989400635484E-2</v>
      </c>
    </row>
    <row r="899" spans="1:16">
      <c r="A899">
        <v>897</v>
      </c>
      <c r="B899" t="s">
        <v>303</v>
      </c>
      <c r="C899" t="s">
        <v>531</v>
      </c>
      <c r="D899" s="1">
        <v>42277</v>
      </c>
      <c r="E899" s="5">
        <v>1627413000</v>
      </c>
      <c r="F899" s="5">
        <v>1354969000</v>
      </c>
      <c r="G899" s="5">
        <v>272444000</v>
      </c>
      <c r="H899" s="5">
        <v>207519000</v>
      </c>
      <c r="I899" s="5">
        <v>0</v>
      </c>
      <c r="J899" s="5">
        <v>13338000</v>
      </c>
      <c r="K899" s="5">
        <f t="shared" ref="K899:K962" si="57">SUM(H899:J899)</f>
        <v>220857000</v>
      </c>
      <c r="L899" s="5">
        <f t="shared" ref="L899:L962" si="58">G899-SUM(H899:J899)</f>
        <v>51587000</v>
      </c>
      <c r="M899" t="s">
        <v>602</v>
      </c>
      <c r="N899" t="s">
        <v>738</v>
      </c>
      <c r="O899" s="50">
        <f t="shared" si="56"/>
        <v>0.16740925628589665</v>
      </c>
      <c r="P899" s="50">
        <f t="shared" ref="P899:P962" si="59">$L899/$E899</f>
        <v>3.1698775909987202E-2</v>
      </c>
    </row>
    <row r="900" spans="1:16">
      <c r="A900">
        <v>898</v>
      </c>
      <c r="B900" t="s">
        <v>303</v>
      </c>
      <c r="C900" t="s">
        <v>532</v>
      </c>
      <c r="D900" s="1">
        <v>42643</v>
      </c>
      <c r="E900" s="5">
        <v>1822114000</v>
      </c>
      <c r="F900" s="5">
        <v>1524907000</v>
      </c>
      <c r="G900" s="5">
        <v>297207000</v>
      </c>
      <c r="H900" s="5">
        <v>224088000</v>
      </c>
      <c r="I900" s="5">
        <v>0</v>
      </c>
      <c r="J900" s="5">
        <v>13794000</v>
      </c>
      <c r="K900" s="5">
        <f t="shared" si="57"/>
        <v>237882000</v>
      </c>
      <c r="L900" s="5">
        <f t="shared" si="58"/>
        <v>59325000</v>
      </c>
      <c r="M900" t="s">
        <v>602</v>
      </c>
      <c r="N900" t="s">
        <v>738</v>
      </c>
      <c r="O900" s="50">
        <f t="shared" si="56"/>
        <v>0.16311108964642174</v>
      </c>
      <c r="P900" s="50">
        <f t="shared" si="59"/>
        <v>3.2558336086545625E-2</v>
      </c>
    </row>
    <row r="901" spans="1:16">
      <c r="A901">
        <v>899</v>
      </c>
      <c r="B901" t="s">
        <v>304</v>
      </c>
      <c r="C901" t="s">
        <v>527</v>
      </c>
      <c r="D901" s="1">
        <v>41274</v>
      </c>
      <c r="E901" s="5">
        <v>793373000</v>
      </c>
      <c r="F901" s="5">
        <v>206974000</v>
      </c>
      <c r="G901" s="5">
        <v>586399000</v>
      </c>
      <c r="H901" s="5">
        <v>123524000</v>
      </c>
      <c r="I901" s="5">
        <v>0</v>
      </c>
      <c r="J901" s="5">
        <v>214827000</v>
      </c>
      <c r="K901" s="5">
        <f t="shared" si="57"/>
        <v>338351000</v>
      </c>
      <c r="L901" s="5">
        <f t="shared" si="58"/>
        <v>248048000</v>
      </c>
      <c r="M901" t="s">
        <v>663</v>
      </c>
      <c r="N901" t="s">
        <v>696</v>
      </c>
      <c r="O901" s="50">
        <f t="shared" si="56"/>
        <v>0.7391214472889801</v>
      </c>
      <c r="P901" s="50">
        <f t="shared" si="59"/>
        <v>0.31264991372280126</v>
      </c>
    </row>
    <row r="902" spans="1:16">
      <c r="A902">
        <v>900</v>
      </c>
      <c r="B902" t="s">
        <v>304</v>
      </c>
      <c r="C902" t="s">
        <v>529</v>
      </c>
      <c r="D902" s="1">
        <v>41639</v>
      </c>
      <c r="E902" s="5">
        <v>861527000</v>
      </c>
      <c r="F902" s="5">
        <v>221498000</v>
      </c>
      <c r="G902" s="5">
        <v>640029000</v>
      </c>
      <c r="H902" s="5">
        <v>127470000</v>
      </c>
      <c r="I902" s="5">
        <v>0</v>
      </c>
      <c r="J902" s="5">
        <v>224713000</v>
      </c>
      <c r="K902" s="5">
        <f t="shared" si="57"/>
        <v>352183000</v>
      </c>
      <c r="L902" s="5">
        <f t="shared" si="58"/>
        <v>287846000</v>
      </c>
      <c r="M902" t="s">
        <v>663</v>
      </c>
      <c r="N902" t="s">
        <v>696</v>
      </c>
      <c r="O902" s="50">
        <f t="shared" si="56"/>
        <v>0.74290068680377974</v>
      </c>
      <c r="P902" s="50">
        <f t="shared" si="59"/>
        <v>0.33411140916071114</v>
      </c>
    </row>
    <row r="903" spans="1:16">
      <c r="A903">
        <v>901</v>
      </c>
      <c r="B903" t="s">
        <v>304</v>
      </c>
      <c r="C903" t="s">
        <v>531</v>
      </c>
      <c r="D903" s="1">
        <v>42004</v>
      </c>
      <c r="E903" s="5">
        <v>993897000</v>
      </c>
      <c r="F903" s="5">
        <v>258617000</v>
      </c>
      <c r="G903" s="5">
        <v>735280000</v>
      </c>
      <c r="H903" s="5">
        <v>122201000</v>
      </c>
      <c r="I903" s="5">
        <v>0</v>
      </c>
      <c r="J903" s="5">
        <v>258074000</v>
      </c>
      <c r="K903" s="5">
        <f t="shared" si="57"/>
        <v>380275000</v>
      </c>
      <c r="L903" s="5">
        <f t="shared" si="58"/>
        <v>355005000</v>
      </c>
      <c r="M903" t="s">
        <v>663</v>
      </c>
      <c r="N903" t="s">
        <v>696</v>
      </c>
      <c r="O903" s="50">
        <f t="shared" si="56"/>
        <v>0.73979496869393913</v>
      </c>
      <c r="P903" s="50">
        <f t="shared" si="59"/>
        <v>0.35718489944129017</v>
      </c>
    </row>
    <row r="904" spans="1:16">
      <c r="A904">
        <v>902</v>
      </c>
      <c r="B904" t="s">
        <v>304</v>
      </c>
      <c r="C904" t="s">
        <v>532</v>
      </c>
      <c r="D904" s="1">
        <v>42369</v>
      </c>
      <c r="E904" s="5">
        <v>1166769000</v>
      </c>
      <c r="F904" s="5">
        <v>304477000</v>
      </c>
      <c r="G904" s="5">
        <v>862292000</v>
      </c>
      <c r="H904" s="5">
        <v>122735000</v>
      </c>
      <c r="I904" s="5">
        <v>0</v>
      </c>
      <c r="J904" s="5">
        <v>344527000</v>
      </c>
      <c r="K904" s="5">
        <f t="shared" si="57"/>
        <v>467262000</v>
      </c>
      <c r="L904" s="5">
        <f t="shared" si="58"/>
        <v>395030000</v>
      </c>
      <c r="M904" t="s">
        <v>663</v>
      </c>
      <c r="N904" t="s">
        <v>696</v>
      </c>
      <c r="O904" s="50">
        <f t="shared" si="56"/>
        <v>0.73904260397730825</v>
      </c>
      <c r="P904" s="50">
        <f t="shared" si="59"/>
        <v>0.33856744565548108</v>
      </c>
    </row>
    <row r="905" spans="1:16">
      <c r="A905">
        <v>903</v>
      </c>
      <c r="B905" t="s">
        <v>305</v>
      </c>
      <c r="C905" t="s">
        <v>527</v>
      </c>
      <c r="D905" s="1">
        <v>41455</v>
      </c>
      <c r="E905" s="5">
        <v>2842781000</v>
      </c>
      <c r="F905" s="5">
        <v>1237452000</v>
      </c>
      <c r="G905" s="5">
        <v>1605329000</v>
      </c>
      <c r="H905" s="5">
        <v>387812000</v>
      </c>
      <c r="I905" s="5">
        <v>487832000</v>
      </c>
      <c r="J905" s="5">
        <v>0</v>
      </c>
      <c r="K905" s="5">
        <f t="shared" si="57"/>
        <v>875644000</v>
      </c>
      <c r="L905" s="5">
        <f t="shared" si="58"/>
        <v>729685000</v>
      </c>
      <c r="M905" t="s">
        <v>576</v>
      </c>
      <c r="N905" t="s">
        <v>702</v>
      </c>
      <c r="O905" s="50">
        <f t="shared" si="56"/>
        <v>0.56470371794380214</v>
      </c>
      <c r="P905" s="50">
        <f t="shared" si="59"/>
        <v>0.25667999047411671</v>
      </c>
    </row>
    <row r="906" spans="1:16">
      <c r="A906">
        <v>904</v>
      </c>
      <c r="B906" t="s">
        <v>305</v>
      </c>
      <c r="C906" t="s">
        <v>529</v>
      </c>
      <c r="D906" s="1">
        <v>41820</v>
      </c>
      <c r="E906" s="5">
        <v>2929408000</v>
      </c>
      <c r="F906" s="5">
        <v>1232962000</v>
      </c>
      <c r="G906" s="5">
        <v>1696446000</v>
      </c>
      <c r="H906" s="5">
        <v>384907000</v>
      </c>
      <c r="I906" s="5">
        <v>539469000</v>
      </c>
      <c r="J906" s="5">
        <v>0</v>
      </c>
      <c r="K906" s="5">
        <f t="shared" si="57"/>
        <v>924376000</v>
      </c>
      <c r="L906" s="5">
        <f t="shared" si="58"/>
        <v>772070000</v>
      </c>
      <c r="M906" t="s">
        <v>576</v>
      </c>
      <c r="N906" t="s">
        <v>702</v>
      </c>
      <c r="O906" s="50">
        <f t="shared" si="56"/>
        <v>0.5791088165253867</v>
      </c>
      <c r="P906" s="50">
        <f t="shared" si="59"/>
        <v>0.26355837083806694</v>
      </c>
    </row>
    <row r="907" spans="1:16">
      <c r="A907">
        <v>905</v>
      </c>
      <c r="B907" t="s">
        <v>305</v>
      </c>
      <c r="C907" t="s">
        <v>531</v>
      </c>
      <c r="D907" s="1">
        <v>42185</v>
      </c>
      <c r="E907" s="5">
        <v>2814049000</v>
      </c>
      <c r="F907" s="5">
        <v>1215229000</v>
      </c>
      <c r="G907" s="5">
        <v>1598820000</v>
      </c>
      <c r="H907" s="5">
        <v>406864000</v>
      </c>
      <c r="I907" s="5">
        <v>530616000</v>
      </c>
      <c r="J907" s="5">
        <v>0</v>
      </c>
      <c r="K907" s="5">
        <f t="shared" si="57"/>
        <v>937480000</v>
      </c>
      <c r="L907" s="5">
        <f t="shared" si="58"/>
        <v>661340000</v>
      </c>
      <c r="M907" t="s">
        <v>576</v>
      </c>
      <c r="N907" t="s">
        <v>702</v>
      </c>
      <c r="O907" s="50">
        <f t="shared" si="56"/>
        <v>0.56815641802967898</v>
      </c>
      <c r="P907" s="50">
        <f t="shared" si="59"/>
        <v>0.2350136760234097</v>
      </c>
    </row>
    <row r="908" spans="1:16">
      <c r="A908">
        <v>906</v>
      </c>
      <c r="B908" t="s">
        <v>305</v>
      </c>
      <c r="C908" t="s">
        <v>532</v>
      </c>
      <c r="D908" s="1">
        <v>42551</v>
      </c>
      <c r="E908" s="5">
        <v>2984493000</v>
      </c>
      <c r="F908" s="5">
        <v>1163391000</v>
      </c>
      <c r="G908" s="5">
        <v>1821102000</v>
      </c>
      <c r="H908" s="5">
        <v>379399000</v>
      </c>
      <c r="I908" s="5">
        <v>481258000</v>
      </c>
      <c r="J908" s="5">
        <v>0</v>
      </c>
      <c r="K908" s="5">
        <f t="shared" si="57"/>
        <v>860657000</v>
      </c>
      <c r="L908" s="5">
        <f t="shared" si="58"/>
        <v>960445000</v>
      </c>
      <c r="M908" t="s">
        <v>576</v>
      </c>
      <c r="N908" t="s">
        <v>702</v>
      </c>
      <c r="O908" s="50">
        <f t="shared" si="56"/>
        <v>0.61018806209295851</v>
      </c>
      <c r="P908" s="50">
        <f t="shared" si="59"/>
        <v>0.32181177841596548</v>
      </c>
    </row>
    <row r="909" spans="1:16">
      <c r="A909">
        <v>907</v>
      </c>
      <c r="B909" t="s">
        <v>306</v>
      </c>
      <c r="C909" t="s">
        <v>527</v>
      </c>
      <c r="D909" s="1">
        <v>41639</v>
      </c>
      <c r="E909" s="5">
        <v>19561000000</v>
      </c>
      <c r="F909" s="5">
        <v>12952000000</v>
      </c>
      <c r="G909" s="5">
        <v>6609000000</v>
      </c>
      <c r="H909" s="5">
        <v>3706000000</v>
      </c>
      <c r="I909" s="5">
        <v>0</v>
      </c>
      <c r="J909" s="5">
        <v>0</v>
      </c>
      <c r="K909" s="5">
        <f t="shared" si="57"/>
        <v>3706000000</v>
      </c>
      <c r="L909" s="5">
        <f t="shared" si="58"/>
        <v>2903000000</v>
      </c>
      <c r="M909" t="s">
        <v>646</v>
      </c>
      <c r="N909" t="s">
        <v>833</v>
      </c>
      <c r="O909" s="50">
        <f t="shared" si="56"/>
        <v>0.33786616226164301</v>
      </c>
      <c r="P909" s="50">
        <f t="shared" si="59"/>
        <v>0.14840754562650171</v>
      </c>
    </row>
    <row r="910" spans="1:16">
      <c r="A910">
        <v>908</v>
      </c>
      <c r="B910" t="s">
        <v>306</v>
      </c>
      <c r="C910" t="s">
        <v>529</v>
      </c>
      <c r="D910" s="1">
        <v>42004</v>
      </c>
      <c r="E910" s="5">
        <v>19724000000</v>
      </c>
      <c r="F910" s="5">
        <v>13041000000</v>
      </c>
      <c r="G910" s="5">
        <v>6683000000</v>
      </c>
      <c r="H910" s="5">
        <v>4162000000</v>
      </c>
      <c r="I910" s="5">
        <v>0</v>
      </c>
      <c r="J910" s="5">
        <v>0</v>
      </c>
      <c r="K910" s="5">
        <f t="shared" si="57"/>
        <v>4162000000</v>
      </c>
      <c r="L910" s="5">
        <f t="shared" si="58"/>
        <v>2521000000</v>
      </c>
      <c r="M910" t="s">
        <v>646</v>
      </c>
      <c r="N910" t="s">
        <v>833</v>
      </c>
      <c r="O910" s="50">
        <f t="shared" si="56"/>
        <v>0.33882579598458729</v>
      </c>
      <c r="P910" s="50">
        <f t="shared" si="59"/>
        <v>0.12781383086595011</v>
      </c>
    </row>
    <row r="911" spans="1:16">
      <c r="A911">
        <v>909</v>
      </c>
      <c r="B911" t="s">
        <v>306</v>
      </c>
      <c r="C911" t="s">
        <v>531</v>
      </c>
      <c r="D911" s="1">
        <v>42369</v>
      </c>
      <c r="E911" s="5">
        <v>18591000000</v>
      </c>
      <c r="F911" s="5">
        <v>11967000000</v>
      </c>
      <c r="G911" s="5">
        <v>6624000000</v>
      </c>
      <c r="H911" s="5">
        <v>5011000000</v>
      </c>
      <c r="I911" s="5">
        <v>0</v>
      </c>
      <c r="J911" s="5">
        <v>0</v>
      </c>
      <c r="K911" s="5">
        <f t="shared" si="57"/>
        <v>5011000000</v>
      </c>
      <c r="L911" s="5">
        <f t="shared" si="58"/>
        <v>1613000000</v>
      </c>
      <c r="M911" t="s">
        <v>646</v>
      </c>
      <c r="N911" t="s">
        <v>833</v>
      </c>
      <c r="O911" s="50">
        <f t="shared" si="56"/>
        <v>0.35630143617879617</v>
      </c>
      <c r="P911" s="50">
        <f t="shared" si="59"/>
        <v>8.676241191974611E-2</v>
      </c>
    </row>
    <row r="912" spans="1:16">
      <c r="A912">
        <v>910</v>
      </c>
      <c r="B912" t="s">
        <v>306</v>
      </c>
      <c r="C912" t="s">
        <v>532</v>
      </c>
      <c r="D912" s="1">
        <v>42735</v>
      </c>
      <c r="E912" s="5">
        <v>18202000000</v>
      </c>
      <c r="F912" s="5">
        <v>11551000000</v>
      </c>
      <c r="G912" s="5">
        <v>6651000000</v>
      </c>
      <c r="H912" s="5">
        <v>3334000000</v>
      </c>
      <c r="I912" s="5">
        <v>0</v>
      </c>
      <c r="J912" s="5">
        <v>0</v>
      </c>
      <c r="K912" s="5">
        <f t="shared" si="57"/>
        <v>3334000000</v>
      </c>
      <c r="L912" s="5">
        <f t="shared" si="58"/>
        <v>3317000000</v>
      </c>
      <c r="M912" t="s">
        <v>646</v>
      </c>
      <c r="N912" t="s">
        <v>833</v>
      </c>
      <c r="O912" s="50">
        <f t="shared" si="56"/>
        <v>0.36539940665860893</v>
      </c>
      <c r="P912" s="50">
        <f t="shared" si="59"/>
        <v>0.18223272167893639</v>
      </c>
    </row>
    <row r="913" spans="1:16">
      <c r="A913">
        <v>911</v>
      </c>
      <c r="B913" t="s">
        <v>307</v>
      </c>
      <c r="C913" t="s">
        <v>527</v>
      </c>
      <c r="D913" s="1">
        <v>41639</v>
      </c>
      <c r="E913" s="5">
        <v>14070000000</v>
      </c>
      <c r="F913" s="5">
        <v>7365000000</v>
      </c>
      <c r="G913" s="5">
        <v>6705000000</v>
      </c>
      <c r="H913" s="5">
        <v>1007000000</v>
      </c>
      <c r="I913" s="5">
        <v>0</v>
      </c>
      <c r="J913" s="5">
        <v>1806000000</v>
      </c>
      <c r="K913" s="5">
        <f t="shared" si="57"/>
        <v>2813000000</v>
      </c>
      <c r="L913" s="5">
        <f t="shared" si="58"/>
        <v>3892000000</v>
      </c>
      <c r="M913" t="s">
        <v>682</v>
      </c>
      <c r="N913" t="s">
        <v>1134</v>
      </c>
      <c r="O913" s="50">
        <f t="shared" si="56"/>
        <v>0.47654584221748397</v>
      </c>
      <c r="P913" s="50">
        <f t="shared" si="59"/>
        <v>0.27661691542288558</v>
      </c>
    </row>
    <row r="914" spans="1:16">
      <c r="A914">
        <v>912</v>
      </c>
      <c r="B914" t="s">
        <v>307</v>
      </c>
      <c r="C914" t="s">
        <v>529</v>
      </c>
      <c r="D914" s="1">
        <v>42004</v>
      </c>
      <c r="E914" s="5">
        <v>16226000000</v>
      </c>
      <c r="F914" s="5">
        <v>8435000000</v>
      </c>
      <c r="G914" s="5">
        <v>7791000000</v>
      </c>
      <c r="H914" s="5">
        <v>1029000000</v>
      </c>
      <c r="I914" s="5">
        <v>0</v>
      </c>
      <c r="J914" s="5">
        <v>2040000000</v>
      </c>
      <c r="K914" s="5">
        <f t="shared" si="57"/>
        <v>3069000000</v>
      </c>
      <c r="L914" s="5">
        <f t="shared" si="58"/>
        <v>4722000000</v>
      </c>
      <c r="M914" t="s">
        <v>682</v>
      </c>
      <c r="N914" t="s">
        <v>1134</v>
      </c>
      <c r="O914" s="50">
        <f t="shared" si="56"/>
        <v>0.4801553062985332</v>
      </c>
      <c r="P914" s="50">
        <f t="shared" si="59"/>
        <v>0.29101442129914951</v>
      </c>
    </row>
    <row r="915" spans="1:16">
      <c r="A915">
        <v>913</v>
      </c>
      <c r="B915" t="s">
        <v>307</v>
      </c>
      <c r="C915" t="s">
        <v>531</v>
      </c>
      <c r="D915" s="1">
        <v>42369</v>
      </c>
      <c r="E915" s="5">
        <v>14403000000</v>
      </c>
      <c r="F915" s="5">
        <v>6452000000</v>
      </c>
      <c r="G915" s="5">
        <v>7951000000</v>
      </c>
      <c r="H915" s="5">
        <v>1126000000</v>
      </c>
      <c r="I915" s="5">
        <v>0</v>
      </c>
      <c r="J915" s="5">
        <v>2309000000</v>
      </c>
      <c r="K915" s="5">
        <f t="shared" si="57"/>
        <v>3435000000</v>
      </c>
      <c r="L915" s="5">
        <f t="shared" si="58"/>
        <v>4516000000</v>
      </c>
      <c r="M915" t="s">
        <v>682</v>
      </c>
      <c r="N915" t="s">
        <v>1134</v>
      </c>
      <c r="O915" s="50">
        <f t="shared" si="56"/>
        <v>0.55203776990904674</v>
      </c>
      <c r="P915" s="50">
        <f t="shared" si="59"/>
        <v>0.31354578907172115</v>
      </c>
    </row>
    <row r="916" spans="1:16">
      <c r="A916">
        <v>914</v>
      </c>
      <c r="B916" t="s">
        <v>307</v>
      </c>
      <c r="C916" t="s">
        <v>532</v>
      </c>
      <c r="D916" s="1">
        <v>42735</v>
      </c>
      <c r="E916" s="5">
        <v>13058000000</v>
      </c>
      <c r="F916" s="5">
        <v>5801000000</v>
      </c>
      <c r="G916" s="5">
        <v>7257000000</v>
      </c>
      <c r="H916" s="5">
        <v>1089000000</v>
      </c>
      <c r="I916" s="5">
        <v>0</v>
      </c>
      <c r="J916" s="5">
        <v>2209000000</v>
      </c>
      <c r="K916" s="5">
        <f t="shared" si="57"/>
        <v>3298000000</v>
      </c>
      <c r="L916" s="5">
        <f t="shared" si="58"/>
        <v>3959000000</v>
      </c>
      <c r="M916" t="s">
        <v>682</v>
      </c>
      <c r="N916" t="s">
        <v>1134</v>
      </c>
      <c r="O916" s="50">
        <f t="shared" si="56"/>
        <v>0.5557512635931996</v>
      </c>
      <c r="P916" s="50">
        <f t="shared" si="59"/>
        <v>0.30318578649104</v>
      </c>
    </row>
    <row r="917" spans="1:16">
      <c r="A917">
        <v>915</v>
      </c>
      <c r="B917" t="s">
        <v>308</v>
      </c>
      <c r="C917" t="s">
        <v>527</v>
      </c>
      <c r="D917" s="1">
        <v>41333</v>
      </c>
      <c r="E917" s="5">
        <v>10962818000</v>
      </c>
      <c r="F917" s="5">
        <v>9498456000</v>
      </c>
      <c r="G917" s="5">
        <v>1464362000</v>
      </c>
      <c r="H917" s="5">
        <v>731767000</v>
      </c>
      <c r="I917" s="5">
        <v>0</v>
      </c>
      <c r="J917" s="5">
        <v>0</v>
      </c>
      <c r="K917" s="5">
        <f t="shared" si="57"/>
        <v>731767000</v>
      </c>
      <c r="L917" s="5">
        <f t="shared" si="58"/>
        <v>732595000</v>
      </c>
      <c r="M917" t="s">
        <v>589</v>
      </c>
      <c r="N917" t="s">
        <v>722</v>
      </c>
      <c r="O917" s="50">
        <f t="shared" si="56"/>
        <v>0.13357532707375053</v>
      </c>
      <c r="P917" s="50">
        <f t="shared" si="59"/>
        <v>6.6825427549741315E-2</v>
      </c>
    </row>
    <row r="918" spans="1:16">
      <c r="A918">
        <v>916</v>
      </c>
      <c r="B918" t="s">
        <v>308</v>
      </c>
      <c r="C918" t="s">
        <v>529</v>
      </c>
      <c r="D918" s="1">
        <v>41698</v>
      </c>
      <c r="E918" s="5">
        <v>12574299000</v>
      </c>
      <c r="F918" s="5">
        <v>10925598000</v>
      </c>
      <c r="G918" s="5">
        <v>1648701000</v>
      </c>
      <c r="H918" s="5">
        <v>819048000</v>
      </c>
      <c r="I918" s="5">
        <v>0</v>
      </c>
      <c r="J918" s="5">
        <v>0</v>
      </c>
      <c r="K918" s="5">
        <f t="shared" si="57"/>
        <v>819048000</v>
      </c>
      <c r="L918" s="5">
        <f t="shared" si="58"/>
        <v>829653000</v>
      </c>
      <c r="M918" t="s">
        <v>589</v>
      </c>
      <c r="N918" t="s">
        <v>722</v>
      </c>
      <c r="O918" s="50">
        <f t="shared" si="56"/>
        <v>0.13111673263058243</v>
      </c>
      <c r="P918" s="50">
        <f t="shared" si="59"/>
        <v>6.5980059802936128E-2</v>
      </c>
    </row>
    <row r="919" spans="1:16">
      <c r="A919">
        <v>917</v>
      </c>
      <c r="B919" t="s">
        <v>308</v>
      </c>
      <c r="C919" t="s">
        <v>531</v>
      </c>
      <c r="D919" s="1">
        <v>42063</v>
      </c>
      <c r="E919" s="5">
        <v>14268716000</v>
      </c>
      <c r="F919" s="5">
        <v>12381189000</v>
      </c>
      <c r="G919" s="5">
        <v>1887527000</v>
      </c>
      <c r="H919" s="5">
        <v>890431000</v>
      </c>
      <c r="I919" s="5">
        <v>0</v>
      </c>
      <c r="J919" s="5">
        <v>0</v>
      </c>
      <c r="K919" s="5">
        <f t="shared" si="57"/>
        <v>890431000</v>
      </c>
      <c r="L919" s="5">
        <f t="shared" si="58"/>
        <v>997096000</v>
      </c>
      <c r="M919" t="s">
        <v>589</v>
      </c>
      <c r="N919" t="s">
        <v>722</v>
      </c>
      <c r="O919" s="50">
        <f t="shared" si="56"/>
        <v>0.13228429243388118</v>
      </c>
      <c r="P919" s="50">
        <f t="shared" si="59"/>
        <v>6.9879868658118918E-2</v>
      </c>
    </row>
    <row r="920" spans="1:16">
      <c r="A920">
        <v>918</v>
      </c>
      <c r="B920" t="s">
        <v>308</v>
      </c>
      <c r="C920" t="s">
        <v>532</v>
      </c>
      <c r="D920" s="1">
        <v>42429</v>
      </c>
      <c r="E920" s="5">
        <v>15149675000</v>
      </c>
      <c r="F920" s="5">
        <v>13130915000</v>
      </c>
      <c r="G920" s="5">
        <v>2018760000</v>
      </c>
      <c r="H920" s="5">
        <v>959899000</v>
      </c>
      <c r="I920" s="5">
        <v>0</v>
      </c>
      <c r="J920" s="5">
        <v>0</v>
      </c>
      <c r="K920" s="5">
        <f t="shared" si="57"/>
        <v>959899000</v>
      </c>
      <c r="L920" s="5">
        <f t="shared" si="58"/>
        <v>1058861000</v>
      </c>
      <c r="M920" t="s">
        <v>589</v>
      </c>
      <c r="N920" t="s">
        <v>722</v>
      </c>
      <c r="O920" s="50">
        <f t="shared" si="56"/>
        <v>0.13325434374004719</v>
      </c>
      <c r="P920" s="50">
        <f t="shared" si="59"/>
        <v>6.9893314543051255E-2</v>
      </c>
    </row>
    <row r="921" spans="1:16">
      <c r="A921">
        <v>919</v>
      </c>
      <c r="B921" t="s">
        <v>309</v>
      </c>
      <c r="C921" t="s">
        <v>527</v>
      </c>
      <c r="D921" s="1">
        <v>41274</v>
      </c>
      <c r="E921" s="5">
        <v>48017000000</v>
      </c>
      <c r="F921" s="5">
        <v>19053000000</v>
      </c>
      <c r="G921" s="5">
        <v>28964000000</v>
      </c>
      <c r="H921" s="5">
        <v>18185000000</v>
      </c>
      <c r="I921" s="5">
        <v>0</v>
      </c>
      <c r="J921" s="5">
        <v>0</v>
      </c>
      <c r="K921" s="5">
        <f t="shared" si="57"/>
        <v>18185000000</v>
      </c>
      <c r="L921" s="5">
        <f t="shared" si="58"/>
        <v>10779000000</v>
      </c>
      <c r="M921" t="s">
        <v>646</v>
      </c>
      <c r="N921" t="s">
        <v>858</v>
      </c>
      <c r="O921" s="50">
        <f t="shared" si="56"/>
        <v>0.60320303225940819</v>
      </c>
      <c r="P921" s="50">
        <f t="shared" si="59"/>
        <v>0.22448299560572296</v>
      </c>
    </row>
    <row r="922" spans="1:16">
      <c r="A922">
        <v>920</v>
      </c>
      <c r="B922" t="s">
        <v>309</v>
      </c>
      <c r="C922" t="s">
        <v>529</v>
      </c>
      <c r="D922" s="1">
        <v>41639</v>
      </c>
      <c r="E922" s="5">
        <v>46854000000</v>
      </c>
      <c r="F922" s="5">
        <v>18421000000</v>
      </c>
      <c r="G922" s="5">
        <v>28433000000</v>
      </c>
      <c r="H922" s="5">
        <v>18205000000</v>
      </c>
      <c r="I922" s="5">
        <v>0</v>
      </c>
      <c r="J922" s="5">
        <v>0</v>
      </c>
      <c r="K922" s="5">
        <f t="shared" si="57"/>
        <v>18205000000</v>
      </c>
      <c r="L922" s="5">
        <f t="shared" si="58"/>
        <v>10228000000</v>
      </c>
      <c r="M922" t="s">
        <v>646</v>
      </c>
      <c r="N922" t="s">
        <v>858</v>
      </c>
      <c r="O922" s="50">
        <f t="shared" si="56"/>
        <v>0.60684253212105688</v>
      </c>
      <c r="P922" s="50">
        <f t="shared" si="59"/>
        <v>0.21829512955137234</v>
      </c>
    </row>
    <row r="923" spans="1:16">
      <c r="A923">
        <v>921</v>
      </c>
      <c r="B923" t="s">
        <v>309</v>
      </c>
      <c r="C923" t="s">
        <v>531</v>
      </c>
      <c r="D923" s="1">
        <v>42004</v>
      </c>
      <c r="E923" s="5">
        <v>45998000000</v>
      </c>
      <c r="F923" s="5">
        <v>17889000000</v>
      </c>
      <c r="G923" s="5">
        <v>28109000000</v>
      </c>
      <c r="H923" s="5">
        <v>18401000000</v>
      </c>
      <c r="I923" s="5">
        <v>0</v>
      </c>
      <c r="J923" s="5">
        <v>0</v>
      </c>
      <c r="K923" s="5">
        <f t="shared" si="57"/>
        <v>18401000000</v>
      </c>
      <c r="L923" s="5">
        <f t="shared" si="58"/>
        <v>9708000000</v>
      </c>
      <c r="M923" t="s">
        <v>646</v>
      </c>
      <c r="N923" t="s">
        <v>858</v>
      </c>
      <c r="O923" s="50">
        <f t="shared" si="56"/>
        <v>0.61109178659941743</v>
      </c>
      <c r="P923" s="50">
        <f t="shared" si="59"/>
        <v>0.21105265446323754</v>
      </c>
    </row>
    <row r="924" spans="1:16">
      <c r="A924">
        <v>922</v>
      </c>
      <c r="B924" t="s">
        <v>309</v>
      </c>
      <c r="C924" t="s">
        <v>532</v>
      </c>
      <c r="D924" s="1">
        <v>42369</v>
      </c>
      <c r="E924" s="5">
        <v>44294000000</v>
      </c>
      <c r="F924" s="5">
        <v>17482000000</v>
      </c>
      <c r="G924" s="5">
        <v>26812000000</v>
      </c>
      <c r="H924" s="5">
        <v>18084000000</v>
      </c>
      <c r="I924" s="5">
        <v>0</v>
      </c>
      <c r="J924" s="5">
        <v>0</v>
      </c>
      <c r="K924" s="5">
        <f t="shared" si="57"/>
        <v>18084000000</v>
      </c>
      <c r="L924" s="5">
        <f t="shared" si="58"/>
        <v>8728000000</v>
      </c>
      <c r="M924" t="s">
        <v>646</v>
      </c>
      <c r="N924" t="s">
        <v>858</v>
      </c>
      <c r="O924" s="50">
        <f t="shared" si="56"/>
        <v>0.60531900483135415</v>
      </c>
      <c r="P924" s="50">
        <f t="shared" si="59"/>
        <v>0.19704700410890866</v>
      </c>
    </row>
    <row r="925" spans="1:16">
      <c r="A925">
        <v>923</v>
      </c>
      <c r="B925" t="s">
        <v>310</v>
      </c>
      <c r="C925" t="s">
        <v>527</v>
      </c>
      <c r="D925" s="1">
        <v>41363</v>
      </c>
      <c r="E925" s="5">
        <v>2181732000</v>
      </c>
      <c r="F925" s="5">
        <v>875166000</v>
      </c>
      <c r="G925" s="5">
        <v>1306566000</v>
      </c>
      <c r="H925" s="5">
        <v>621536000</v>
      </c>
      <c r="I925" s="5">
        <v>0</v>
      </c>
      <c r="J925" s="5">
        <v>54291000</v>
      </c>
      <c r="K925" s="5">
        <f t="shared" si="57"/>
        <v>675827000</v>
      </c>
      <c r="L925" s="5">
        <f t="shared" si="58"/>
        <v>630739000</v>
      </c>
      <c r="M925" t="s">
        <v>589</v>
      </c>
      <c r="N925" t="s">
        <v>856</v>
      </c>
      <c r="O925" s="50">
        <f t="shared" si="56"/>
        <v>0.59886640522300638</v>
      </c>
      <c r="P925" s="50">
        <f t="shared" si="59"/>
        <v>0.28910012778838096</v>
      </c>
    </row>
    <row r="926" spans="1:16">
      <c r="A926">
        <v>924</v>
      </c>
      <c r="B926" t="s">
        <v>310</v>
      </c>
      <c r="C926" t="s">
        <v>529</v>
      </c>
      <c r="D926" s="1">
        <v>41727</v>
      </c>
      <c r="E926" s="5">
        <v>3310800000</v>
      </c>
      <c r="F926" s="5">
        <v>1294700000</v>
      </c>
      <c r="G926" s="5">
        <v>2016100000</v>
      </c>
      <c r="H926" s="5">
        <v>926900000</v>
      </c>
      <c r="I926" s="5">
        <v>0</v>
      </c>
      <c r="J926" s="5">
        <v>79700000</v>
      </c>
      <c r="K926" s="5">
        <f t="shared" si="57"/>
        <v>1006600000</v>
      </c>
      <c r="L926" s="5">
        <f t="shared" si="58"/>
        <v>1009500000</v>
      </c>
      <c r="M926" t="s">
        <v>589</v>
      </c>
      <c r="N926" t="s">
        <v>856</v>
      </c>
      <c r="O926" s="50">
        <f t="shared" si="56"/>
        <v>0.60894647819258185</v>
      </c>
      <c r="P926" s="50">
        <f t="shared" si="59"/>
        <v>0.30491119971003988</v>
      </c>
    </row>
    <row r="927" spans="1:16">
      <c r="A927">
        <v>925</v>
      </c>
      <c r="B927" t="s">
        <v>310</v>
      </c>
      <c r="C927" t="s">
        <v>531</v>
      </c>
      <c r="D927" s="1">
        <v>42091</v>
      </c>
      <c r="E927" s="5">
        <v>4371500000</v>
      </c>
      <c r="F927" s="5">
        <v>1723800000</v>
      </c>
      <c r="G927" s="5">
        <v>2647700000</v>
      </c>
      <c r="H927" s="5">
        <v>1251500000</v>
      </c>
      <c r="I927" s="5">
        <v>0</v>
      </c>
      <c r="J927" s="5">
        <v>138400000</v>
      </c>
      <c r="K927" s="5">
        <f t="shared" si="57"/>
        <v>1389900000</v>
      </c>
      <c r="L927" s="5">
        <f t="shared" si="58"/>
        <v>1257800000</v>
      </c>
      <c r="M927" t="s">
        <v>589</v>
      </c>
      <c r="N927" t="s">
        <v>856</v>
      </c>
      <c r="O927" s="50">
        <f t="shared" si="56"/>
        <v>0.60567310991650469</v>
      </c>
      <c r="P927" s="50">
        <f t="shared" si="59"/>
        <v>0.28772732471691637</v>
      </c>
    </row>
    <row r="928" spans="1:16">
      <c r="A928">
        <v>926</v>
      </c>
      <c r="B928" t="s">
        <v>310</v>
      </c>
      <c r="C928" t="s">
        <v>532</v>
      </c>
      <c r="D928" s="1">
        <v>42462</v>
      </c>
      <c r="E928" s="5">
        <v>4712100000</v>
      </c>
      <c r="F928" s="5">
        <v>1914900000</v>
      </c>
      <c r="G928" s="5">
        <v>2797200000</v>
      </c>
      <c r="H928" s="5">
        <v>1428000000</v>
      </c>
      <c r="I928" s="5">
        <v>0</v>
      </c>
      <c r="J928" s="5">
        <v>183200000</v>
      </c>
      <c r="K928" s="5">
        <f t="shared" si="57"/>
        <v>1611200000</v>
      </c>
      <c r="L928" s="5">
        <f t="shared" si="58"/>
        <v>1186000000</v>
      </c>
      <c r="M928" t="s">
        <v>589</v>
      </c>
      <c r="N928" t="s">
        <v>856</v>
      </c>
      <c r="O928" s="50">
        <f t="shared" si="56"/>
        <v>0.59362067867829627</v>
      </c>
      <c r="P928" s="50">
        <f t="shared" si="59"/>
        <v>0.25169245134865559</v>
      </c>
    </row>
    <row r="929" spans="1:16">
      <c r="A929">
        <v>927</v>
      </c>
      <c r="B929" t="s">
        <v>311</v>
      </c>
      <c r="C929" t="s">
        <v>527</v>
      </c>
      <c r="D929" s="1">
        <v>41307</v>
      </c>
      <c r="E929" s="5">
        <v>96619000000</v>
      </c>
      <c r="F929" s="5">
        <v>76726000000</v>
      </c>
      <c r="G929" s="5">
        <v>19893000000</v>
      </c>
      <c r="H929" s="5">
        <v>15477000000</v>
      </c>
      <c r="I929" s="5">
        <v>0</v>
      </c>
      <c r="J929" s="5">
        <v>1652000000</v>
      </c>
      <c r="K929" s="5">
        <f t="shared" si="57"/>
        <v>17129000000</v>
      </c>
      <c r="L929" s="5">
        <f t="shared" si="58"/>
        <v>2764000000</v>
      </c>
      <c r="M929" t="s">
        <v>646</v>
      </c>
      <c r="N929" t="s">
        <v>1142</v>
      </c>
      <c r="O929" s="50">
        <f t="shared" si="56"/>
        <v>0.20589118082364755</v>
      </c>
      <c r="P929" s="50">
        <f t="shared" si="59"/>
        <v>2.8607209762055084E-2</v>
      </c>
    </row>
    <row r="930" spans="1:16">
      <c r="A930">
        <v>928</v>
      </c>
      <c r="B930" t="s">
        <v>311</v>
      </c>
      <c r="C930" t="s">
        <v>529</v>
      </c>
      <c r="D930" s="1">
        <v>41671</v>
      </c>
      <c r="E930" s="5">
        <v>98375000000</v>
      </c>
      <c r="F930" s="5">
        <v>78138000000</v>
      </c>
      <c r="G930" s="5">
        <v>20237000000</v>
      </c>
      <c r="H930" s="5">
        <v>15809000000</v>
      </c>
      <c r="I930" s="5">
        <v>0</v>
      </c>
      <c r="J930" s="5">
        <v>1703000000</v>
      </c>
      <c r="K930" s="5">
        <f t="shared" si="57"/>
        <v>17512000000</v>
      </c>
      <c r="L930" s="5">
        <f t="shared" si="58"/>
        <v>2725000000</v>
      </c>
      <c r="M930" t="s">
        <v>646</v>
      </c>
      <c r="N930" t="s">
        <v>1142</v>
      </c>
      <c r="O930" s="50">
        <f t="shared" si="56"/>
        <v>0.20571283354510805</v>
      </c>
      <c r="P930" s="50">
        <f t="shared" si="59"/>
        <v>2.770012706480305E-2</v>
      </c>
    </row>
    <row r="931" spans="1:16">
      <c r="A931">
        <v>929</v>
      </c>
      <c r="B931" t="s">
        <v>311</v>
      </c>
      <c r="C931" t="s">
        <v>531</v>
      </c>
      <c r="D931" s="1">
        <v>42035</v>
      </c>
      <c r="E931" s="5">
        <v>108465000000</v>
      </c>
      <c r="F931" s="5">
        <v>85512000000</v>
      </c>
      <c r="G931" s="5">
        <v>22953000000</v>
      </c>
      <c r="H931" s="5">
        <v>17868000000</v>
      </c>
      <c r="I931" s="5">
        <v>0</v>
      </c>
      <c r="J931" s="5">
        <v>1948000000</v>
      </c>
      <c r="K931" s="5">
        <f t="shared" si="57"/>
        <v>19816000000</v>
      </c>
      <c r="L931" s="5">
        <f t="shared" si="58"/>
        <v>3137000000</v>
      </c>
      <c r="M931" t="s">
        <v>646</v>
      </c>
      <c r="N931" t="s">
        <v>1142</v>
      </c>
      <c r="O931" s="50">
        <f t="shared" si="56"/>
        <v>0.21161665053242984</v>
      </c>
      <c r="P931" s="50">
        <f t="shared" si="59"/>
        <v>2.8921772000184393E-2</v>
      </c>
    </row>
    <row r="932" spans="1:16">
      <c r="A932">
        <v>930</v>
      </c>
      <c r="B932" t="s">
        <v>311</v>
      </c>
      <c r="C932" t="s">
        <v>532</v>
      </c>
      <c r="D932" s="1">
        <v>42399</v>
      </c>
      <c r="E932" s="5">
        <v>109830000000</v>
      </c>
      <c r="F932" s="5">
        <v>85496000000</v>
      </c>
      <c r="G932" s="5">
        <v>24334000000</v>
      </c>
      <c r="H932" s="5">
        <v>18669000000</v>
      </c>
      <c r="I932" s="5">
        <v>0</v>
      </c>
      <c r="J932" s="5">
        <v>2089000000</v>
      </c>
      <c r="K932" s="5">
        <f t="shared" si="57"/>
        <v>20758000000</v>
      </c>
      <c r="L932" s="5">
        <f t="shared" si="58"/>
        <v>3576000000</v>
      </c>
      <c r="M932" t="s">
        <v>646</v>
      </c>
      <c r="N932" t="s">
        <v>1142</v>
      </c>
      <c r="O932" s="50">
        <f t="shared" si="56"/>
        <v>0.22156059364472369</v>
      </c>
      <c r="P932" s="50">
        <f t="shared" si="59"/>
        <v>3.2559409997268508E-2</v>
      </c>
    </row>
    <row r="933" spans="1:16">
      <c r="A933">
        <v>931</v>
      </c>
      <c r="B933" t="s">
        <v>312</v>
      </c>
      <c r="C933" t="s">
        <v>527</v>
      </c>
      <c r="D933" s="1">
        <v>41307</v>
      </c>
      <c r="E933" s="5">
        <v>19279000000</v>
      </c>
      <c r="F933" s="5">
        <v>12289000000</v>
      </c>
      <c r="G933" s="5">
        <v>6990000000</v>
      </c>
      <c r="H933" s="5">
        <v>4267000000</v>
      </c>
      <c r="I933" s="5">
        <v>0</v>
      </c>
      <c r="J933" s="5">
        <v>833000000</v>
      </c>
      <c r="K933" s="5">
        <f t="shared" si="57"/>
        <v>5100000000</v>
      </c>
      <c r="L933" s="5">
        <f t="shared" si="58"/>
        <v>1890000000</v>
      </c>
      <c r="M933" t="s">
        <v>589</v>
      </c>
      <c r="N933" t="s">
        <v>917</v>
      </c>
      <c r="O933" s="50">
        <f t="shared" si="56"/>
        <v>0.36257067275273613</v>
      </c>
      <c r="P933" s="50">
        <f t="shared" si="59"/>
        <v>9.8034130400954406E-2</v>
      </c>
    </row>
    <row r="934" spans="1:16">
      <c r="A934">
        <v>932</v>
      </c>
      <c r="B934" t="s">
        <v>312</v>
      </c>
      <c r="C934" t="s">
        <v>529</v>
      </c>
      <c r="D934" s="1">
        <v>41671</v>
      </c>
      <c r="E934" s="5">
        <v>19031000000</v>
      </c>
      <c r="F934" s="5">
        <v>12087000000</v>
      </c>
      <c r="G934" s="5">
        <v>6944000000</v>
      </c>
      <c r="H934" s="5">
        <v>4313000000</v>
      </c>
      <c r="I934" s="5">
        <v>0</v>
      </c>
      <c r="J934" s="5">
        <v>889000000</v>
      </c>
      <c r="K934" s="5">
        <f t="shared" si="57"/>
        <v>5202000000</v>
      </c>
      <c r="L934" s="5">
        <f t="shared" si="58"/>
        <v>1742000000</v>
      </c>
      <c r="M934" t="s">
        <v>589</v>
      </c>
      <c r="N934" t="s">
        <v>917</v>
      </c>
      <c r="O934" s="50">
        <f t="shared" si="56"/>
        <v>0.36487835636592925</v>
      </c>
      <c r="P934" s="50">
        <f t="shared" si="59"/>
        <v>9.1534864168987443E-2</v>
      </c>
    </row>
    <row r="935" spans="1:16">
      <c r="A935">
        <v>933</v>
      </c>
      <c r="B935" t="s">
        <v>312</v>
      </c>
      <c r="C935" t="s">
        <v>531</v>
      </c>
      <c r="D935" s="1">
        <v>42035</v>
      </c>
      <c r="E935" s="5">
        <v>19023000000</v>
      </c>
      <c r="F935" s="5">
        <v>12098000000</v>
      </c>
      <c r="G935" s="5">
        <v>6925000000</v>
      </c>
      <c r="H935" s="5">
        <v>4350000000</v>
      </c>
      <c r="I935" s="5">
        <v>0</v>
      </c>
      <c r="J935" s="5">
        <v>886000000</v>
      </c>
      <c r="K935" s="5">
        <f t="shared" si="57"/>
        <v>5236000000</v>
      </c>
      <c r="L935" s="5">
        <f t="shared" si="58"/>
        <v>1689000000</v>
      </c>
      <c r="M935" t="s">
        <v>589</v>
      </c>
      <c r="N935" t="s">
        <v>917</v>
      </c>
      <c r="O935" s="50">
        <f t="shared" si="56"/>
        <v>0.36403301266887456</v>
      </c>
      <c r="P935" s="50">
        <f t="shared" si="59"/>
        <v>8.8787257530357988E-2</v>
      </c>
    </row>
    <row r="936" spans="1:16">
      <c r="A936">
        <v>934</v>
      </c>
      <c r="B936" t="s">
        <v>312</v>
      </c>
      <c r="C936" t="s">
        <v>532</v>
      </c>
      <c r="D936" s="1">
        <v>42399</v>
      </c>
      <c r="E936" s="5">
        <v>19204000000</v>
      </c>
      <c r="F936" s="5">
        <v>12265000000</v>
      </c>
      <c r="G936" s="5">
        <v>6939000000</v>
      </c>
      <c r="H936" s="5">
        <v>4452000000</v>
      </c>
      <c r="I936" s="5">
        <v>0</v>
      </c>
      <c r="J936" s="5">
        <v>934000000</v>
      </c>
      <c r="K936" s="5">
        <f t="shared" si="57"/>
        <v>5386000000</v>
      </c>
      <c r="L936" s="5">
        <f t="shared" si="58"/>
        <v>1553000000</v>
      </c>
      <c r="M936" t="s">
        <v>589</v>
      </c>
      <c r="N936" t="s">
        <v>917</v>
      </c>
      <c r="O936" s="50">
        <f t="shared" si="56"/>
        <v>0.36133097271401793</v>
      </c>
      <c r="P936" s="50">
        <f t="shared" si="59"/>
        <v>8.0868569048114972E-2</v>
      </c>
    </row>
    <row r="937" spans="1:16">
      <c r="A937">
        <v>935</v>
      </c>
      <c r="B937" t="s">
        <v>313</v>
      </c>
      <c r="C937" t="s">
        <v>527</v>
      </c>
      <c r="D937" s="1">
        <v>41639</v>
      </c>
      <c r="E937" s="5">
        <v>2369300000</v>
      </c>
      <c r="F937" s="5">
        <v>805300000</v>
      </c>
      <c r="G937" s="5">
        <v>1564000000</v>
      </c>
      <c r="H937" s="5">
        <v>602100000</v>
      </c>
      <c r="I937" s="5">
        <v>0</v>
      </c>
      <c r="J937" s="5">
        <v>223300000</v>
      </c>
      <c r="K937" s="5">
        <f t="shared" si="57"/>
        <v>825400000</v>
      </c>
      <c r="L937" s="5">
        <f t="shared" si="58"/>
        <v>738600000</v>
      </c>
      <c r="M937" t="s">
        <v>565</v>
      </c>
      <c r="N937" t="s">
        <v>885</v>
      </c>
      <c r="O937" s="50">
        <f t="shared" si="56"/>
        <v>0.66011058118431598</v>
      </c>
      <c r="P937" s="50">
        <f t="shared" si="59"/>
        <v>0.31173764402988224</v>
      </c>
    </row>
    <row r="938" spans="1:16">
      <c r="A938">
        <v>936</v>
      </c>
      <c r="B938" t="s">
        <v>313</v>
      </c>
      <c r="C938" t="s">
        <v>529</v>
      </c>
      <c r="D938" s="1">
        <v>42004</v>
      </c>
      <c r="E938" s="5">
        <v>2577100000</v>
      </c>
      <c r="F938" s="5">
        <v>877900000</v>
      </c>
      <c r="G938" s="5">
        <v>1699200000</v>
      </c>
      <c r="H938" s="5">
        <v>632000000</v>
      </c>
      <c r="I938" s="5">
        <v>0</v>
      </c>
      <c r="J938" s="5">
        <v>258100000</v>
      </c>
      <c r="K938" s="5">
        <f t="shared" si="57"/>
        <v>890100000</v>
      </c>
      <c r="L938" s="5">
        <f t="shared" si="58"/>
        <v>809100000</v>
      </c>
      <c r="M938" t="s">
        <v>565</v>
      </c>
      <c r="N938" t="s">
        <v>885</v>
      </c>
      <c r="O938" s="50">
        <f t="shared" si="56"/>
        <v>0.65934577626013735</v>
      </c>
      <c r="P938" s="50">
        <f t="shared" si="59"/>
        <v>0.31395754918319041</v>
      </c>
    </row>
    <row r="939" spans="1:16">
      <c r="A939">
        <v>937</v>
      </c>
      <c r="B939" t="s">
        <v>313</v>
      </c>
      <c r="C939" t="s">
        <v>531</v>
      </c>
      <c r="D939" s="1">
        <v>42369</v>
      </c>
      <c r="E939" s="5">
        <v>2418800000</v>
      </c>
      <c r="F939" s="5">
        <v>759200000</v>
      </c>
      <c r="G939" s="5">
        <v>1659600000</v>
      </c>
      <c r="H939" s="5">
        <v>571200000</v>
      </c>
      <c r="I939" s="5">
        <v>0</v>
      </c>
      <c r="J939" s="5">
        <v>284600000</v>
      </c>
      <c r="K939" s="5">
        <f t="shared" si="57"/>
        <v>855800000</v>
      </c>
      <c r="L939" s="5">
        <f t="shared" si="58"/>
        <v>803800000</v>
      </c>
      <c r="M939" t="s">
        <v>565</v>
      </c>
      <c r="N939" t="s">
        <v>885</v>
      </c>
      <c r="O939" s="50">
        <f t="shared" si="56"/>
        <v>0.68612535141392428</v>
      </c>
      <c r="P939" s="50">
        <f t="shared" si="59"/>
        <v>0.3323135439060691</v>
      </c>
    </row>
    <row r="940" spans="1:16">
      <c r="A940">
        <v>938</v>
      </c>
      <c r="B940" t="s">
        <v>313</v>
      </c>
      <c r="C940" t="s">
        <v>532</v>
      </c>
      <c r="D940" s="1">
        <v>42735</v>
      </c>
      <c r="E940" s="5">
        <v>2334200000</v>
      </c>
      <c r="F940" s="5">
        <v>691100000</v>
      </c>
      <c r="G940" s="5">
        <v>1643100000</v>
      </c>
      <c r="H940" s="5">
        <v>519600000</v>
      </c>
      <c r="I940" s="5">
        <v>0</v>
      </c>
      <c r="J940" s="5">
        <v>305000000</v>
      </c>
      <c r="K940" s="5">
        <f t="shared" si="57"/>
        <v>824600000</v>
      </c>
      <c r="L940" s="5">
        <f t="shared" si="58"/>
        <v>818500000</v>
      </c>
      <c r="M940" t="s">
        <v>565</v>
      </c>
      <c r="N940" t="s">
        <v>885</v>
      </c>
      <c r="O940" s="50">
        <f t="shared" si="56"/>
        <v>0.70392425670465264</v>
      </c>
      <c r="P940" s="50">
        <f t="shared" si="59"/>
        <v>0.35065547082512211</v>
      </c>
    </row>
    <row r="941" spans="1:16">
      <c r="A941">
        <v>939</v>
      </c>
      <c r="B941" t="s">
        <v>314</v>
      </c>
      <c r="C941" t="s">
        <v>527</v>
      </c>
      <c r="D941" s="1">
        <v>41307</v>
      </c>
      <c r="E941" s="5">
        <v>10459000000</v>
      </c>
      <c r="F941" s="5">
        <v>6073000000</v>
      </c>
      <c r="G941" s="5">
        <v>4386000000</v>
      </c>
      <c r="H941" s="5">
        <v>2720000000</v>
      </c>
      <c r="I941" s="5">
        <v>0</v>
      </c>
      <c r="J941" s="5">
        <v>0</v>
      </c>
      <c r="K941" s="5">
        <f t="shared" si="57"/>
        <v>2720000000</v>
      </c>
      <c r="L941" s="5">
        <f t="shared" si="58"/>
        <v>1666000000</v>
      </c>
      <c r="M941" t="s">
        <v>589</v>
      </c>
      <c r="N941" t="s">
        <v>1011</v>
      </c>
      <c r="O941" s="50">
        <f t="shared" si="56"/>
        <v>0.41935175446983464</v>
      </c>
      <c r="P941" s="50">
        <f t="shared" si="59"/>
        <v>0.15928865092265035</v>
      </c>
    </row>
    <row r="942" spans="1:16">
      <c r="A942">
        <v>940</v>
      </c>
      <c r="B942" t="s">
        <v>314</v>
      </c>
      <c r="C942" t="s">
        <v>529</v>
      </c>
      <c r="D942" s="1">
        <v>41671</v>
      </c>
      <c r="E942" s="5">
        <v>10773000000</v>
      </c>
      <c r="F942" s="5">
        <v>6344000000</v>
      </c>
      <c r="G942" s="5">
        <v>4429000000</v>
      </c>
      <c r="H942" s="5">
        <v>2686000000</v>
      </c>
      <c r="I942" s="5">
        <v>0</v>
      </c>
      <c r="J942" s="5">
        <v>0</v>
      </c>
      <c r="K942" s="5">
        <f t="shared" si="57"/>
        <v>2686000000</v>
      </c>
      <c r="L942" s="5">
        <f t="shared" si="58"/>
        <v>1743000000</v>
      </c>
      <c r="M942" t="s">
        <v>589</v>
      </c>
      <c r="N942" t="s">
        <v>1011</v>
      </c>
      <c r="O942" s="50">
        <f t="shared" si="56"/>
        <v>0.41112039357653396</v>
      </c>
      <c r="P942" s="50">
        <f t="shared" si="59"/>
        <v>0.1617933723196881</v>
      </c>
    </row>
    <row r="943" spans="1:16">
      <c r="A943">
        <v>941</v>
      </c>
      <c r="B943" t="s">
        <v>314</v>
      </c>
      <c r="C943" t="s">
        <v>531</v>
      </c>
      <c r="D943" s="1">
        <v>42035</v>
      </c>
      <c r="E943" s="5">
        <v>11454000000</v>
      </c>
      <c r="F943" s="5">
        <v>6646000000</v>
      </c>
      <c r="G943" s="5">
        <v>4808000000</v>
      </c>
      <c r="H943" s="5">
        <v>2855000000</v>
      </c>
      <c r="I943" s="5">
        <v>0</v>
      </c>
      <c r="J943" s="5">
        <v>0</v>
      </c>
      <c r="K943" s="5">
        <f t="shared" si="57"/>
        <v>2855000000</v>
      </c>
      <c r="L943" s="5">
        <f t="shared" si="58"/>
        <v>1953000000</v>
      </c>
      <c r="M943" t="s">
        <v>589</v>
      </c>
      <c r="N943" t="s">
        <v>1011</v>
      </c>
      <c r="O943" s="50">
        <f t="shared" si="56"/>
        <v>0.4197660206041558</v>
      </c>
      <c r="P943" s="50">
        <f t="shared" si="59"/>
        <v>0.17050811943425878</v>
      </c>
    </row>
    <row r="944" spans="1:16">
      <c r="A944">
        <v>942</v>
      </c>
      <c r="B944" t="s">
        <v>314</v>
      </c>
      <c r="C944" t="s">
        <v>532</v>
      </c>
      <c r="D944" s="1">
        <v>42399</v>
      </c>
      <c r="E944" s="5">
        <v>12154000000</v>
      </c>
      <c r="F944" s="5">
        <v>6950000000</v>
      </c>
      <c r="G944" s="5">
        <v>5204000000</v>
      </c>
      <c r="H944" s="5">
        <v>3012000000</v>
      </c>
      <c r="I944" s="5">
        <v>0</v>
      </c>
      <c r="J944" s="5">
        <v>0</v>
      </c>
      <c r="K944" s="5">
        <f t="shared" si="57"/>
        <v>3012000000</v>
      </c>
      <c r="L944" s="5">
        <f t="shared" si="58"/>
        <v>2192000000</v>
      </c>
      <c r="M944" t="s">
        <v>589</v>
      </c>
      <c r="N944" t="s">
        <v>1011</v>
      </c>
      <c r="O944" s="50">
        <f t="shared" si="56"/>
        <v>0.42817179529373051</v>
      </c>
      <c r="P944" s="50">
        <f t="shared" si="59"/>
        <v>0.18035214744117162</v>
      </c>
    </row>
    <row r="945" spans="1:16">
      <c r="A945">
        <v>943</v>
      </c>
      <c r="B945" t="s">
        <v>315</v>
      </c>
      <c r="C945" t="s">
        <v>527</v>
      </c>
      <c r="D945" s="1">
        <v>41274</v>
      </c>
      <c r="E945" s="5">
        <v>3414500000</v>
      </c>
      <c r="F945" s="5">
        <v>2718900000</v>
      </c>
      <c r="G945" s="5">
        <v>695600000</v>
      </c>
      <c r="H945" s="5">
        <v>346100000</v>
      </c>
      <c r="I945" s="5">
        <v>0</v>
      </c>
      <c r="J945" s="5">
        <v>25100000</v>
      </c>
      <c r="K945" s="5">
        <f t="shared" si="57"/>
        <v>371200000</v>
      </c>
      <c r="L945" s="5">
        <f t="shared" si="58"/>
        <v>324400000</v>
      </c>
      <c r="M945" t="s">
        <v>565</v>
      </c>
      <c r="N945" t="s">
        <v>566</v>
      </c>
      <c r="O945" s="50">
        <f t="shared" si="56"/>
        <v>0.20371943183482211</v>
      </c>
      <c r="P945" s="50">
        <f t="shared" si="59"/>
        <v>9.5006589544589251E-2</v>
      </c>
    </row>
    <row r="946" spans="1:16">
      <c r="A946">
        <v>944</v>
      </c>
      <c r="B946" t="s">
        <v>315</v>
      </c>
      <c r="C946" t="s">
        <v>529</v>
      </c>
      <c r="D946" s="1">
        <v>41639</v>
      </c>
      <c r="E946" s="5">
        <v>3477200000</v>
      </c>
      <c r="F946" s="5">
        <v>2767300000</v>
      </c>
      <c r="G946" s="5">
        <v>709900000</v>
      </c>
      <c r="H946" s="5">
        <v>346900000</v>
      </c>
      <c r="I946" s="5">
        <v>0</v>
      </c>
      <c r="J946" s="5">
        <v>25400000</v>
      </c>
      <c r="K946" s="5">
        <f t="shared" si="57"/>
        <v>372300000</v>
      </c>
      <c r="L946" s="5">
        <f t="shared" si="58"/>
        <v>337600000</v>
      </c>
      <c r="M946" t="s">
        <v>565</v>
      </c>
      <c r="N946" t="s">
        <v>566</v>
      </c>
      <c r="O946" s="50">
        <f t="shared" si="56"/>
        <v>0.20415851834809617</v>
      </c>
      <c r="P946" s="50">
        <f t="shared" si="59"/>
        <v>9.7089612331761194E-2</v>
      </c>
    </row>
    <row r="947" spans="1:16">
      <c r="A947">
        <v>945</v>
      </c>
      <c r="B947" t="s">
        <v>315</v>
      </c>
      <c r="C947" t="s">
        <v>531</v>
      </c>
      <c r="D947" s="1">
        <v>42004</v>
      </c>
      <c r="E947" s="5">
        <v>3782300000</v>
      </c>
      <c r="F947" s="5">
        <v>2991900000</v>
      </c>
      <c r="G947" s="5">
        <v>790400000</v>
      </c>
      <c r="H947" s="5">
        <v>439200000</v>
      </c>
      <c r="I947" s="5">
        <v>0</v>
      </c>
      <c r="J947" s="5">
        <v>19700000</v>
      </c>
      <c r="K947" s="5">
        <f t="shared" si="57"/>
        <v>458900000</v>
      </c>
      <c r="L947" s="5">
        <f t="shared" si="58"/>
        <v>331500000</v>
      </c>
      <c r="M947" t="s">
        <v>565</v>
      </c>
      <c r="N947" t="s">
        <v>566</v>
      </c>
      <c r="O947" s="50">
        <f t="shared" si="56"/>
        <v>0.20897337598815535</v>
      </c>
      <c r="P947" s="50">
        <f t="shared" si="59"/>
        <v>8.7645083679242786E-2</v>
      </c>
    </row>
    <row r="948" spans="1:16">
      <c r="A948">
        <v>946</v>
      </c>
      <c r="B948" t="s">
        <v>315</v>
      </c>
      <c r="C948" t="s">
        <v>532</v>
      </c>
      <c r="D948" s="1">
        <v>42369</v>
      </c>
      <c r="E948" s="5">
        <v>3917200000</v>
      </c>
      <c r="F948" s="5">
        <v>2994000000</v>
      </c>
      <c r="G948" s="5">
        <v>923200000</v>
      </c>
      <c r="H948" s="5">
        <v>411800000</v>
      </c>
      <c r="I948" s="5">
        <v>0</v>
      </c>
      <c r="J948" s="5">
        <v>20800000</v>
      </c>
      <c r="K948" s="5">
        <f t="shared" si="57"/>
        <v>432600000</v>
      </c>
      <c r="L948" s="5">
        <f t="shared" si="58"/>
        <v>490600000</v>
      </c>
      <c r="M948" t="s">
        <v>565</v>
      </c>
      <c r="N948" t="s">
        <v>566</v>
      </c>
      <c r="O948" s="50">
        <f t="shared" si="56"/>
        <v>0.23567854590013271</v>
      </c>
      <c r="P948" s="50">
        <f t="shared" si="59"/>
        <v>0.12524252016746656</v>
      </c>
    </row>
    <row r="949" spans="1:16">
      <c r="A949">
        <v>947</v>
      </c>
      <c r="B949" t="s">
        <v>316</v>
      </c>
      <c r="C949" t="s">
        <v>527</v>
      </c>
      <c r="D949" s="1">
        <v>41608</v>
      </c>
      <c r="E949" s="5">
        <v>5935095000</v>
      </c>
      <c r="F949" s="5">
        <v>4920664000</v>
      </c>
      <c r="G949" s="5">
        <v>1014431000</v>
      </c>
      <c r="H949" s="5">
        <v>328595000</v>
      </c>
      <c r="I949" s="5">
        <v>0</v>
      </c>
      <c r="J949" s="5">
        <v>0</v>
      </c>
      <c r="K949" s="5">
        <f t="shared" si="57"/>
        <v>328595000</v>
      </c>
      <c r="L949" s="5">
        <f t="shared" si="58"/>
        <v>685836000</v>
      </c>
      <c r="M949" t="s">
        <v>589</v>
      </c>
      <c r="N949" t="s">
        <v>894</v>
      </c>
      <c r="O949" s="50">
        <f t="shared" si="56"/>
        <v>0.17092076874927864</v>
      </c>
      <c r="P949" s="50">
        <f t="shared" si="59"/>
        <v>0.11555602732559463</v>
      </c>
    </row>
    <row r="950" spans="1:16">
      <c r="A950">
        <v>948</v>
      </c>
      <c r="B950" t="s">
        <v>316</v>
      </c>
      <c r="C950" t="s">
        <v>529</v>
      </c>
      <c r="D950" s="1">
        <v>41973</v>
      </c>
      <c r="E950" s="5">
        <v>7779812000</v>
      </c>
      <c r="F950" s="5">
        <v>6336272000</v>
      </c>
      <c r="G950" s="5">
        <v>1443540000</v>
      </c>
      <c r="H950" s="5">
        <v>521502000</v>
      </c>
      <c r="I950" s="5">
        <v>0</v>
      </c>
      <c r="J950" s="5">
        <v>0</v>
      </c>
      <c r="K950" s="5">
        <f t="shared" si="57"/>
        <v>521502000</v>
      </c>
      <c r="L950" s="5">
        <f t="shared" si="58"/>
        <v>922038000</v>
      </c>
      <c r="M950" t="s">
        <v>589</v>
      </c>
      <c r="N950" t="s">
        <v>894</v>
      </c>
      <c r="O950" s="50">
        <f t="shared" si="56"/>
        <v>0.18554947086124962</v>
      </c>
      <c r="P950" s="50">
        <f t="shared" si="59"/>
        <v>0.11851674564886658</v>
      </c>
    </row>
    <row r="951" spans="1:16">
      <c r="A951">
        <v>949</v>
      </c>
      <c r="B951" t="s">
        <v>316</v>
      </c>
      <c r="C951" t="s">
        <v>531</v>
      </c>
      <c r="D951" s="1">
        <v>42338</v>
      </c>
      <c r="E951" s="5">
        <v>9474008000</v>
      </c>
      <c r="F951" s="5">
        <v>7757571000</v>
      </c>
      <c r="G951" s="5">
        <v>1716437000</v>
      </c>
      <c r="H951" s="5">
        <v>630421000</v>
      </c>
      <c r="I951" s="5">
        <v>0</v>
      </c>
      <c r="J951" s="5">
        <v>0</v>
      </c>
      <c r="K951" s="5">
        <f t="shared" si="57"/>
        <v>630421000</v>
      </c>
      <c r="L951" s="5">
        <f t="shared" si="58"/>
        <v>1086016000</v>
      </c>
      <c r="M951" t="s">
        <v>589</v>
      </c>
      <c r="N951" t="s">
        <v>894</v>
      </c>
      <c r="O951" s="50">
        <f t="shared" si="56"/>
        <v>0.18117326901138353</v>
      </c>
      <c r="P951" s="50">
        <f t="shared" si="59"/>
        <v>0.1146311043858101</v>
      </c>
    </row>
    <row r="952" spans="1:16">
      <c r="A952">
        <v>950</v>
      </c>
      <c r="B952" t="s">
        <v>316</v>
      </c>
      <c r="C952" t="s">
        <v>532</v>
      </c>
      <c r="D952" s="1">
        <v>42704</v>
      </c>
      <c r="E952" s="5">
        <v>10949999000</v>
      </c>
      <c r="F952" s="5">
        <v>8923519000</v>
      </c>
      <c r="G952" s="5">
        <v>2026480000</v>
      </c>
      <c r="H952" s="5">
        <v>764117000</v>
      </c>
      <c r="I952" s="5">
        <v>0</v>
      </c>
      <c r="J952" s="5">
        <v>0</v>
      </c>
      <c r="K952" s="5">
        <f t="shared" si="57"/>
        <v>764117000</v>
      </c>
      <c r="L952" s="5">
        <f t="shared" si="58"/>
        <v>1262363000</v>
      </c>
      <c r="M952" t="s">
        <v>589</v>
      </c>
      <c r="N952" t="s">
        <v>894</v>
      </c>
      <c r="O952" s="50">
        <f t="shared" si="56"/>
        <v>0.1850666835677337</v>
      </c>
      <c r="P952" s="50">
        <f t="shared" si="59"/>
        <v>0.11528430276568975</v>
      </c>
    </row>
    <row r="953" spans="1:16">
      <c r="A953">
        <v>951</v>
      </c>
      <c r="B953" t="s">
        <v>317</v>
      </c>
      <c r="C953" t="s">
        <v>527</v>
      </c>
      <c r="D953" s="1">
        <v>41274</v>
      </c>
      <c r="E953" s="5">
        <v>5671400000</v>
      </c>
      <c r="F953" s="5">
        <v>3421700000</v>
      </c>
      <c r="G953" s="5">
        <v>2249700000</v>
      </c>
      <c r="H953" s="5">
        <v>1114600000</v>
      </c>
      <c r="I953" s="5">
        <v>0</v>
      </c>
      <c r="J953" s="5">
        <v>86300000</v>
      </c>
      <c r="K953" s="5">
        <f t="shared" si="57"/>
        <v>1200900000</v>
      </c>
      <c r="L953" s="5">
        <f t="shared" si="58"/>
        <v>1048800000</v>
      </c>
      <c r="M953" t="s">
        <v>569</v>
      </c>
      <c r="N953" t="s">
        <v>900</v>
      </c>
      <c r="O953" s="50">
        <f t="shared" si="56"/>
        <v>0.39667454244101985</v>
      </c>
      <c r="P953" s="50">
        <f t="shared" si="59"/>
        <v>0.18492788376767641</v>
      </c>
    </row>
    <row r="954" spans="1:16">
      <c r="A954">
        <v>952</v>
      </c>
      <c r="B954" t="s">
        <v>317</v>
      </c>
      <c r="C954" t="s">
        <v>529</v>
      </c>
      <c r="D954" s="1">
        <v>41639</v>
      </c>
      <c r="E954" s="5">
        <v>5808300000</v>
      </c>
      <c r="F954" s="5">
        <v>3585100000</v>
      </c>
      <c r="G954" s="5">
        <v>2223200000</v>
      </c>
      <c r="H954" s="5">
        <v>1128800000</v>
      </c>
      <c r="I954" s="5">
        <v>0</v>
      </c>
      <c r="J954" s="5">
        <v>81700000</v>
      </c>
      <c r="K954" s="5">
        <f t="shared" si="57"/>
        <v>1210500000</v>
      </c>
      <c r="L954" s="5">
        <f t="shared" si="58"/>
        <v>1012700000</v>
      </c>
      <c r="M954" t="s">
        <v>569</v>
      </c>
      <c r="N954" t="s">
        <v>900</v>
      </c>
      <c r="O954" s="50">
        <f t="shared" si="56"/>
        <v>0.3827625983506362</v>
      </c>
      <c r="P954" s="50">
        <f t="shared" si="59"/>
        <v>0.17435394177298005</v>
      </c>
    </row>
    <row r="955" spans="1:16">
      <c r="A955">
        <v>953</v>
      </c>
      <c r="B955" t="s">
        <v>317</v>
      </c>
      <c r="C955" t="s">
        <v>531</v>
      </c>
      <c r="D955" s="1">
        <v>42004</v>
      </c>
      <c r="E955" s="5">
        <v>6011600000</v>
      </c>
      <c r="F955" s="5">
        <v>3808500000</v>
      </c>
      <c r="G955" s="5">
        <v>2203100000</v>
      </c>
      <c r="H955" s="5">
        <v>1198200000</v>
      </c>
      <c r="I955" s="5">
        <v>0</v>
      </c>
      <c r="J955" s="5">
        <v>76700000</v>
      </c>
      <c r="K955" s="5">
        <f t="shared" si="57"/>
        <v>1274900000</v>
      </c>
      <c r="L955" s="5">
        <f t="shared" si="58"/>
        <v>928200000</v>
      </c>
      <c r="M955" t="s">
        <v>569</v>
      </c>
      <c r="N955" t="s">
        <v>900</v>
      </c>
      <c r="O955" s="50">
        <f t="shared" si="56"/>
        <v>0.36647481535697646</v>
      </c>
      <c r="P955" s="50">
        <f t="shared" si="59"/>
        <v>0.15440149045179319</v>
      </c>
    </row>
    <row r="956" spans="1:16">
      <c r="A956">
        <v>954</v>
      </c>
      <c r="B956" t="s">
        <v>317</v>
      </c>
      <c r="C956" t="s">
        <v>532</v>
      </c>
      <c r="D956" s="1">
        <v>42369</v>
      </c>
      <c r="E956" s="5">
        <v>8680100000</v>
      </c>
      <c r="F956" s="5">
        <v>5776800000</v>
      </c>
      <c r="G956" s="5">
        <v>2903300000</v>
      </c>
      <c r="H956" s="5">
        <v>1622000000</v>
      </c>
      <c r="I956" s="5">
        <v>0</v>
      </c>
      <c r="J956" s="5">
        <v>164500000</v>
      </c>
      <c r="K956" s="5">
        <f t="shared" si="57"/>
        <v>1786500000</v>
      </c>
      <c r="L956" s="5">
        <f t="shared" si="58"/>
        <v>1116800000</v>
      </c>
      <c r="M956" t="s">
        <v>569</v>
      </c>
      <c r="N956" t="s">
        <v>900</v>
      </c>
      <c r="O956" s="50">
        <f t="shared" si="56"/>
        <v>0.33447771339039878</v>
      </c>
      <c r="P956" s="50">
        <f t="shared" si="59"/>
        <v>0.12866211218764761</v>
      </c>
    </row>
    <row r="957" spans="1:16">
      <c r="A957">
        <v>955</v>
      </c>
      <c r="B957" t="s">
        <v>318</v>
      </c>
      <c r="C957" t="s">
        <v>527</v>
      </c>
      <c r="D957" s="1">
        <v>41274</v>
      </c>
      <c r="E957" s="5">
        <v>4122930000</v>
      </c>
      <c r="F957" s="5">
        <v>2398790000</v>
      </c>
      <c r="G957" s="5">
        <v>1724140000</v>
      </c>
      <c r="H957" s="5">
        <v>1219343000</v>
      </c>
      <c r="I957" s="5">
        <v>0</v>
      </c>
      <c r="J957" s="5">
        <v>64093000</v>
      </c>
      <c r="K957" s="5">
        <f t="shared" si="57"/>
        <v>1283436000</v>
      </c>
      <c r="L957" s="5">
        <f t="shared" si="58"/>
        <v>440704000</v>
      </c>
      <c r="M957" t="s">
        <v>589</v>
      </c>
      <c r="N957" t="s">
        <v>1161</v>
      </c>
      <c r="O957" s="50">
        <f t="shared" si="56"/>
        <v>0.41818318525902698</v>
      </c>
      <c r="P957" s="50">
        <f t="shared" si="59"/>
        <v>0.10689097316714084</v>
      </c>
    </row>
    <row r="958" spans="1:16">
      <c r="A958">
        <v>956</v>
      </c>
      <c r="B958" t="s">
        <v>318</v>
      </c>
      <c r="C958" t="s">
        <v>529</v>
      </c>
      <c r="D958" s="1">
        <v>41639</v>
      </c>
      <c r="E958" s="5">
        <v>5062528000</v>
      </c>
      <c r="F958" s="5">
        <v>2987126000</v>
      </c>
      <c r="G958" s="5">
        <v>2075402000</v>
      </c>
      <c r="H958" s="5">
        <v>1454080000</v>
      </c>
      <c r="I958" s="5">
        <v>0</v>
      </c>
      <c r="J958" s="5">
        <v>80969000</v>
      </c>
      <c r="K958" s="5">
        <f t="shared" si="57"/>
        <v>1535049000</v>
      </c>
      <c r="L958" s="5">
        <f t="shared" si="58"/>
        <v>540353000</v>
      </c>
      <c r="M958" t="s">
        <v>589</v>
      </c>
      <c r="N958" t="s">
        <v>1161</v>
      </c>
      <c r="O958" s="50">
        <f t="shared" si="56"/>
        <v>0.40995368321913483</v>
      </c>
      <c r="P958" s="50">
        <f t="shared" si="59"/>
        <v>0.10673580472048748</v>
      </c>
    </row>
    <row r="959" spans="1:16">
      <c r="A959">
        <v>957</v>
      </c>
      <c r="B959" t="s">
        <v>318</v>
      </c>
      <c r="C959" t="s">
        <v>531</v>
      </c>
      <c r="D959" s="1">
        <v>42004</v>
      </c>
      <c r="E959" s="5">
        <v>6740064000</v>
      </c>
      <c r="F959" s="5">
        <v>4088151000</v>
      </c>
      <c r="G959" s="5">
        <v>2651913000</v>
      </c>
      <c r="H959" s="5">
        <v>1866520000</v>
      </c>
      <c r="I959" s="5">
        <v>0</v>
      </c>
      <c r="J959" s="5">
        <v>120719000</v>
      </c>
      <c r="K959" s="5">
        <f t="shared" si="57"/>
        <v>1987239000</v>
      </c>
      <c r="L959" s="5">
        <f t="shared" si="58"/>
        <v>664674000</v>
      </c>
      <c r="M959" t="s">
        <v>589</v>
      </c>
      <c r="N959" t="s">
        <v>1161</v>
      </c>
      <c r="O959" s="50">
        <f t="shared" si="56"/>
        <v>0.39345516600435837</v>
      </c>
      <c r="P959" s="50">
        <f t="shared" si="59"/>
        <v>9.8615384067569686E-2</v>
      </c>
    </row>
    <row r="960" spans="1:16">
      <c r="A960">
        <v>958</v>
      </c>
      <c r="B960" t="s">
        <v>318</v>
      </c>
      <c r="C960" t="s">
        <v>532</v>
      </c>
      <c r="D960" s="1">
        <v>42369</v>
      </c>
      <c r="E960" s="5">
        <v>7192633000</v>
      </c>
      <c r="F960" s="5">
        <v>4359104000</v>
      </c>
      <c r="G960" s="5">
        <v>2833529000</v>
      </c>
      <c r="H960" s="5">
        <v>1987271000</v>
      </c>
      <c r="I960" s="5">
        <v>0</v>
      </c>
      <c r="J960" s="5">
        <v>122120000</v>
      </c>
      <c r="K960" s="5">
        <f t="shared" si="57"/>
        <v>2109391000</v>
      </c>
      <c r="L960" s="5">
        <f t="shared" si="58"/>
        <v>724138000</v>
      </c>
      <c r="M960" t="s">
        <v>589</v>
      </c>
      <c r="N960" t="s">
        <v>1161</v>
      </c>
      <c r="O960" s="50">
        <f t="shared" si="56"/>
        <v>0.39394878064819938</v>
      </c>
      <c r="P960" s="50">
        <f t="shared" si="59"/>
        <v>0.10067773512147776</v>
      </c>
    </row>
    <row r="961" spans="1:16">
      <c r="A961">
        <v>959</v>
      </c>
      <c r="B961" t="s">
        <v>319</v>
      </c>
      <c r="C961" t="s">
        <v>527</v>
      </c>
      <c r="D961" s="1">
        <v>41274</v>
      </c>
      <c r="E961" s="5">
        <v>13107000000</v>
      </c>
      <c r="F961" s="5">
        <v>11799000000</v>
      </c>
      <c r="G961" s="5">
        <v>1308000000</v>
      </c>
      <c r="H961" s="5">
        <v>0</v>
      </c>
      <c r="I961" s="5">
        <v>0</v>
      </c>
      <c r="J961" s="5">
        <v>0</v>
      </c>
      <c r="K961" s="5">
        <f t="shared" si="57"/>
        <v>0</v>
      </c>
      <c r="L961" s="5">
        <f t="shared" si="58"/>
        <v>1308000000</v>
      </c>
      <c r="M961" t="s">
        <v>565</v>
      </c>
      <c r="N961" t="s">
        <v>566</v>
      </c>
      <c r="O961" s="50">
        <f t="shared" si="56"/>
        <v>9.9794003204394577E-2</v>
      </c>
      <c r="P961" s="50">
        <f t="shared" si="59"/>
        <v>9.9794003204394605E-2</v>
      </c>
    </row>
    <row r="962" spans="1:16">
      <c r="A962">
        <v>960</v>
      </c>
      <c r="B962" t="s">
        <v>319</v>
      </c>
      <c r="C962" t="s">
        <v>529</v>
      </c>
      <c r="D962" s="1">
        <v>41639</v>
      </c>
      <c r="E962" s="5">
        <v>11420000000</v>
      </c>
      <c r="F962" s="5">
        <v>10303000000</v>
      </c>
      <c r="G962" s="5">
        <v>1117000000</v>
      </c>
      <c r="H962" s="5">
        <v>0</v>
      </c>
      <c r="I962" s="5">
        <v>0</v>
      </c>
      <c r="J962" s="5">
        <v>0</v>
      </c>
      <c r="K962" s="5">
        <f t="shared" si="57"/>
        <v>0</v>
      </c>
      <c r="L962" s="5">
        <f t="shared" si="58"/>
        <v>1117000000</v>
      </c>
      <c r="M962" t="s">
        <v>565</v>
      </c>
      <c r="N962" t="s">
        <v>566</v>
      </c>
      <c r="O962" s="50">
        <f t="shared" ref="O962:O1025" si="60">1-(F962/E962)</f>
        <v>9.7810858143607682E-2</v>
      </c>
      <c r="P962" s="50">
        <f t="shared" si="59"/>
        <v>9.781085814360771E-2</v>
      </c>
    </row>
    <row r="963" spans="1:16">
      <c r="A963">
        <v>961</v>
      </c>
      <c r="B963" t="s">
        <v>319</v>
      </c>
      <c r="C963" t="s">
        <v>531</v>
      </c>
      <c r="D963" s="1">
        <v>42004</v>
      </c>
      <c r="E963" s="5">
        <v>10986000000</v>
      </c>
      <c r="F963" s="5">
        <v>9974000000</v>
      </c>
      <c r="G963" s="5">
        <v>1012000000</v>
      </c>
      <c r="H963" s="5">
        <v>0</v>
      </c>
      <c r="I963" s="5">
        <v>0</v>
      </c>
      <c r="J963" s="5">
        <v>0</v>
      </c>
      <c r="K963" s="5">
        <f t="shared" ref="K963:K1026" si="61">SUM(H963:J963)</f>
        <v>0</v>
      </c>
      <c r="L963" s="5">
        <f t="shared" ref="L963:L1026" si="62">G963-SUM(H963:J963)</f>
        <v>1012000000</v>
      </c>
      <c r="M963" t="s">
        <v>565</v>
      </c>
      <c r="N963" t="s">
        <v>566</v>
      </c>
      <c r="O963" s="50">
        <f t="shared" si="60"/>
        <v>9.2117240123793964E-2</v>
      </c>
      <c r="P963" s="50">
        <f t="shared" ref="P963:P1026" si="63">$L963/$E963</f>
        <v>9.2117240123793923E-2</v>
      </c>
    </row>
    <row r="964" spans="1:16">
      <c r="A964">
        <v>962</v>
      </c>
      <c r="B964" t="s">
        <v>319</v>
      </c>
      <c r="C964" t="s">
        <v>532</v>
      </c>
      <c r="D964" s="1">
        <v>42369</v>
      </c>
      <c r="E964" s="5">
        <v>10466000000</v>
      </c>
      <c r="F964" s="5">
        <v>9576000000</v>
      </c>
      <c r="G964" s="5">
        <v>890000000</v>
      </c>
      <c r="H964" s="5">
        <v>0</v>
      </c>
      <c r="I964" s="5">
        <v>0</v>
      </c>
      <c r="J964" s="5">
        <v>0</v>
      </c>
      <c r="K964" s="5">
        <f t="shared" si="61"/>
        <v>0</v>
      </c>
      <c r="L964" s="5">
        <f t="shared" si="62"/>
        <v>890000000</v>
      </c>
      <c r="M964" t="s">
        <v>565</v>
      </c>
      <c r="N964" t="s">
        <v>566</v>
      </c>
      <c r="O964" s="50">
        <f t="shared" si="60"/>
        <v>8.503726351996943E-2</v>
      </c>
      <c r="P964" s="50">
        <f t="shared" si="63"/>
        <v>8.503726351996943E-2</v>
      </c>
    </row>
    <row r="965" spans="1:16">
      <c r="A965">
        <v>963</v>
      </c>
      <c r="B965" t="s">
        <v>320</v>
      </c>
      <c r="C965" t="s">
        <v>527</v>
      </c>
      <c r="D965" s="1">
        <v>41455</v>
      </c>
      <c r="E965" s="5">
        <v>1282236000</v>
      </c>
      <c r="F965" s="5">
        <v>322516000</v>
      </c>
      <c r="G965" s="5">
        <v>959720000</v>
      </c>
      <c r="H965" s="5">
        <v>151382000</v>
      </c>
      <c r="I965" s="5">
        <v>235184000</v>
      </c>
      <c r="J965" s="5">
        <v>0</v>
      </c>
      <c r="K965" s="5">
        <f t="shared" si="61"/>
        <v>386566000</v>
      </c>
      <c r="L965" s="5">
        <f t="shared" si="62"/>
        <v>573154000</v>
      </c>
      <c r="M965" t="s">
        <v>576</v>
      </c>
      <c r="N965" t="s">
        <v>686</v>
      </c>
      <c r="O965" s="50">
        <f t="shared" si="60"/>
        <v>0.74847375990067344</v>
      </c>
      <c r="P965" s="50">
        <f t="shared" si="63"/>
        <v>0.4469957168571152</v>
      </c>
    </row>
    <row r="966" spans="1:16">
      <c r="A966">
        <v>964</v>
      </c>
      <c r="B966" t="s">
        <v>320</v>
      </c>
      <c r="C966" t="s">
        <v>529</v>
      </c>
      <c r="D966" s="1">
        <v>41819</v>
      </c>
      <c r="E966" s="5">
        <v>1388386000</v>
      </c>
      <c r="F966" s="5">
        <v>338580000</v>
      </c>
      <c r="G966" s="5">
        <v>1049806000</v>
      </c>
      <c r="H966" s="5">
        <v>159642000</v>
      </c>
      <c r="I966" s="5">
        <v>250434000</v>
      </c>
      <c r="J966" s="5">
        <v>0</v>
      </c>
      <c r="K966" s="5">
        <f t="shared" si="61"/>
        <v>410076000</v>
      </c>
      <c r="L966" s="5">
        <f t="shared" si="62"/>
        <v>639730000</v>
      </c>
      <c r="M966" t="s">
        <v>576</v>
      </c>
      <c r="N966" t="s">
        <v>686</v>
      </c>
      <c r="O966" s="50">
        <f t="shared" si="60"/>
        <v>0.75613410103530287</v>
      </c>
      <c r="P966" s="50">
        <f t="shared" si="63"/>
        <v>0.46077243648380206</v>
      </c>
    </row>
    <row r="967" spans="1:16">
      <c r="A967">
        <v>965</v>
      </c>
      <c r="B967" t="s">
        <v>320</v>
      </c>
      <c r="C967" t="s">
        <v>531</v>
      </c>
      <c r="D967" s="1">
        <v>42183</v>
      </c>
      <c r="E967" s="5">
        <v>1475139000</v>
      </c>
      <c r="F967" s="5">
        <v>355727000</v>
      </c>
      <c r="G967" s="5">
        <v>1119412000</v>
      </c>
      <c r="H967" s="5">
        <v>169952000</v>
      </c>
      <c r="I967" s="5">
        <v>266761000</v>
      </c>
      <c r="J967" s="5">
        <v>0</v>
      </c>
      <c r="K967" s="5">
        <f t="shared" si="61"/>
        <v>436713000</v>
      </c>
      <c r="L967" s="5">
        <f t="shared" si="62"/>
        <v>682699000</v>
      </c>
      <c r="M967" t="s">
        <v>576</v>
      </c>
      <c r="N967" t="s">
        <v>686</v>
      </c>
      <c r="O967" s="50">
        <f t="shared" si="60"/>
        <v>0.75885187768745865</v>
      </c>
      <c r="P967" s="50">
        <f t="shared" si="63"/>
        <v>0.46280316634567997</v>
      </c>
    </row>
    <row r="968" spans="1:16">
      <c r="A968">
        <v>966</v>
      </c>
      <c r="B968" t="s">
        <v>320</v>
      </c>
      <c r="C968" t="s">
        <v>532</v>
      </c>
      <c r="D968" s="1">
        <v>42554</v>
      </c>
      <c r="E968" s="5">
        <v>1423936000</v>
      </c>
      <c r="F968" s="5">
        <v>343801000</v>
      </c>
      <c r="G968" s="5">
        <v>1080135000</v>
      </c>
      <c r="H968" s="5">
        <v>170120000</v>
      </c>
      <c r="I968" s="5">
        <v>276462000</v>
      </c>
      <c r="J968" s="5">
        <v>0</v>
      </c>
      <c r="K968" s="5">
        <f t="shared" si="61"/>
        <v>446582000</v>
      </c>
      <c r="L968" s="5">
        <f t="shared" si="62"/>
        <v>633553000</v>
      </c>
      <c r="M968" t="s">
        <v>576</v>
      </c>
      <c r="N968" t="s">
        <v>686</v>
      </c>
      <c r="O968" s="50">
        <f t="shared" si="60"/>
        <v>0.75855586206121628</v>
      </c>
      <c r="P968" s="50">
        <f t="shared" si="63"/>
        <v>0.44493081149714592</v>
      </c>
    </row>
    <row r="969" spans="1:16">
      <c r="A969">
        <v>967</v>
      </c>
      <c r="B969" t="s">
        <v>321</v>
      </c>
      <c r="C969" t="s">
        <v>527</v>
      </c>
      <c r="D969" s="1">
        <v>41274</v>
      </c>
      <c r="E969" s="5">
        <v>22603400000</v>
      </c>
      <c r="F969" s="5">
        <v>4796500000</v>
      </c>
      <c r="G969" s="5">
        <v>17806900000</v>
      </c>
      <c r="H969" s="5">
        <v>6839500000</v>
      </c>
      <c r="I969" s="5">
        <v>5278100000</v>
      </c>
      <c r="J969" s="5">
        <v>0</v>
      </c>
      <c r="K969" s="5">
        <f t="shared" si="61"/>
        <v>12117600000</v>
      </c>
      <c r="L969" s="5">
        <f t="shared" si="62"/>
        <v>5689300000</v>
      </c>
      <c r="M969" t="s">
        <v>569</v>
      </c>
      <c r="N969" t="s">
        <v>573</v>
      </c>
      <c r="O969" s="50">
        <f t="shared" si="60"/>
        <v>0.78779741100896328</v>
      </c>
      <c r="P969" s="50">
        <f t="shared" si="63"/>
        <v>0.25170107152021376</v>
      </c>
    </row>
    <row r="970" spans="1:16">
      <c r="A970">
        <v>968</v>
      </c>
      <c r="B970" t="s">
        <v>321</v>
      </c>
      <c r="C970" t="s">
        <v>529</v>
      </c>
      <c r="D970" s="1">
        <v>41639</v>
      </c>
      <c r="E970" s="5">
        <v>23113100000</v>
      </c>
      <c r="F970" s="5">
        <v>4908100000</v>
      </c>
      <c r="G970" s="5">
        <v>18205000000</v>
      </c>
      <c r="H970" s="5">
        <v>6606700000</v>
      </c>
      <c r="I970" s="5">
        <v>5531300000</v>
      </c>
      <c r="J970" s="5">
        <v>0</v>
      </c>
      <c r="K970" s="5">
        <f t="shared" si="61"/>
        <v>12138000000</v>
      </c>
      <c r="L970" s="5">
        <f t="shared" si="62"/>
        <v>6067000000</v>
      </c>
      <c r="M970" t="s">
        <v>569</v>
      </c>
      <c r="N970" t="s">
        <v>573</v>
      </c>
      <c r="O970" s="50">
        <f t="shared" si="60"/>
        <v>0.78764856293617036</v>
      </c>
      <c r="P970" s="50">
        <f t="shared" si="63"/>
        <v>0.26249183363547079</v>
      </c>
    </row>
    <row r="971" spans="1:16">
      <c r="A971">
        <v>969</v>
      </c>
      <c r="B971" t="s">
        <v>321</v>
      </c>
      <c r="C971" t="s">
        <v>531</v>
      </c>
      <c r="D971" s="1">
        <v>42004</v>
      </c>
      <c r="E971" s="5">
        <v>19615600000</v>
      </c>
      <c r="F971" s="5">
        <v>4932500000</v>
      </c>
      <c r="G971" s="5">
        <v>14683100000</v>
      </c>
      <c r="H971" s="5">
        <v>6280300000</v>
      </c>
      <c r="I971" s="5">
        <v>4733600000</v>
      </c>
      <c r="J971" s="5">
        <v>0</v>
      </c>
      <c r="K971" s="5">
        <f t="shared" si="61"/>
        <v>11013900000</v>
      </c>
      <c r="L971" s="5">
        <f t="shared" si="62"/>
        <v>3669200000</v>
      </c>
      <c r="M971" t="s">
        <v>569</v>
      </c>
      <c r="N971" t="s">
        <v>573</v>
      </c>
      <c r="O971" s="50">
        <f t="shared" si="60"/>
        <v>0.74854197679398027</v>
      </c>
      <c r="P971" s="50">
        <f t="shared" si="63"/>
        <v>0.18705520096249922</v>
      </c>
    </row>
    <row r="972" spans="1:16">
      <c r="A972">
        <v>970</v>
      </c>
      <c r="B972" t="s">
        <v>321</v>
      </c>
      <c r="C972" t="s">
        <v>532</v>
      </c>
      <c r="D972" s="1">
        <v>42369</v>
      </c>
      <c r="E972" s="5">
        <v>19958700000</v>
      </c>
      <c r="F972" s="5">
        <v>5037200000</v>
      </c>
      <c r="G972" s="5">
        <v>14921500000</v>
      </c>
      <c r="H972" s="5">
        <v>6432400000</v>
      </c>
      <c r="I972" s="5">
        <v>4796400000</v>
      </c>
      <c r="J972" s="5">
        <v>0</v>
      </c>
      <c r="K972" s="5">
        <f t="shared" si="61"/>
        <v>11228800000</v>
      </c>
      <c r="L972" s="5">
        <f t="shared" si="62"/>
        <v>3692700000</v>
      </c>
      <c r="M972" t="s">
        <v>569</v>
      </c>
      <c r="N972" t="s">
        <v>573</v>
      </c>
      <c r="O972" s="50">
        <f t="shared" si="60"/>
        <v>0.74761883288991771</v>
      </c>
      <c r="P972" s="50">
        <f t="shared" si="63"/>
        <v>0.18501706022937367</v>
      </c>
    </row>
    <row r="973" spans="1:16">
      <c r="A973">
        <v>971</v>
      </c>
      <c r="B973" t="s">
        <v>322</v>
      </c>
      <c r="C973" t="s">
        <v>527</v>
      </c>
      <c r="D973" s="1">
        <v>41639</v>
      </c>
      <c r="E973" s="5">
        <v>45358000000</v>
      </c>
      <c r="F973" s="5">
        <v>41171000000</v>
      </c>
      <c r="G973" s="5">
        <v>4187000000</v>
      </c>
      <c r="H973" s="5">
        <v>-318000000</v>
      </c>
      <c r="I973" s="5">
        <v>0</v>
      </c>
      <c r="J973" s="5">
        <v>0</v>
      </c>
      <c r="K973" s="5">
        <f t="shared" si="61"/>
        <v>-318000000</v>
      </c>
      <c r="L973" s="5">
        <f t="shared" si="62"/>
        <v>4505000000</v>
      </c>
      <c r="M973" t="s">
        <v>565</v>
      </c>
      <c r="N973" t="s">
        <v>707</v>
      </c>
      <c r="O973" s="50">
        <f t="shared" si="60"/>
        <v>9.2310066581418937E-2</v>
      </c>
      <c r="P973" s="50">
        <f t="shared" si="63"/>
        <v>9.9320957714184935E-2</v>
      </c>
    </row>
    <row r="974" spans="1:16">
      <c r="A974">
        <v>972</v>
      </c>
      <c r="B974" t="s">
        <v>322</v>
      </c>
      <c r="C974" t="s">
        <v>529</v>
      </c>
      <c r="D974" s="1">
        <v>42004</v>
      </c>
      <c r="E974" s="5">
        <v>39946000000</v>
      </c>
      <c r="F974" s="5">
        <v>35263000000</v>
      </c>
      <c r="G974" s="5">
        <v>4683000000</v>
      </c>
      <c r="H974" s="5">
        <v>-329000000</v>
      </c>
      <c r="I974" s="5">
        <v>0</v>
      </c>
      <c r="J974" s="5">
        <v>0</v>
      </c>
      <c r="K974" s="5">
        <f t="shared" si="61"/>
        <v>-329000000</v>
      </c>
      <c r="L974" s="5">
        <f t="shared" si="62"/>
        <v>5012000000</v>
      </c>
      <c r="M974" t="s">
        <v>565</v>
      </c>
      <c r="N974" t="s">
        <v>707</v>
      </c>
      <c r="O974" s="50">
        <f t="shared" si="60"/>
        <v>0.11723326490762531</v>
      </c>
      <c r="P974" s="50">
        <f t="shared" si="63"/>
        <v>0.12546938366795174</v>
      </c>
    </row>
    <row r="975" spans="1:16">
      <c r="A975">
        <v>973</v>
      </c>
      <c r="B975" t="s">
        <v>322</v>
      </c>
      <c r="C975" t="s">
        <v>531</v>
      </c>
      <c r="D975" s="1">
        <v>42369</v>
      </c>
      <c r="E975" s="5">
        <v>40536000000</v>
      </c>
      <c r="F975" s="5">
        <v>36044000000</v>
      </c>
      <c r="G975" s="5">
        <v>4492000000</v>
      </c>
      <c r="H975" s="5">
        <v>-220000000</v>
      </c>
      <c r="I975" s="5">
        <v>0</v>
      </c>
      <c r="J975" s="5">
        <v>0</v>
      </c>
      <c r="K975" s="5">
        <f t="shared" si="61"/>
        <v>-220000000</v>
      </c>
      <c r="L975" s="5">
        <f t="shared" si="62"/>
        <v>4712000000</v>
      </c>
      <c r="M975" t="s">
        <v>565</v>
      </c>
      <c r="N975" t="s">
        <v>707</v>
      </c>
      <c r="O975" s="50">
        <f t="shared" si="60"/>
        <v>0.11081507795539769</v>
      </c>
      <c r="P975" s="50">
        <f t="shared" si="63"/>
        <v>0.11624235247681074</v>
      </c>
    </row>
    <row r="976" spans="1:16">
      <c r="A976">
        <v>974</v>
      </c>
      <c r="B976" t="s">
        <v>322</v>
      </c>
      <c r="C976" t="s">
        <v>532</v>
      </c>
      <c r="D976" s="1">
        <v>42735</v>
      </c>
      <c r="E976" s="5">
        <v>47248000000</v>
      </c>
      <c r="F976" s="5">
        <v>42186000000</v>
      </c>
      <c r="G976" s="5">
        <v>5062000000</v>
      </c>
      <c r="H976" s="5">
        <v>-487000000</v>
      </c>
      <c r="I976" s="5">
        <v>0</v>
      </c>
      <c r="J976" s="5">
        <v>0</v>
      </c>
      <c r="K976" s="5">
        <f t="shared" si="61"/>
        <v>-487000000</v>
      </c>
      <c r="L976" s="5">
        <f t="shared" si="62"/>
        <v>5549000000</v>
      </c>
      <c r="M976" t="s">
        <v>565</v>
      </c>
      <c r="N976" t="s">
        <v>707</v>
      </c>
      <c r="O976" s="50">
        <f t="shared" si="60"/>
        <v>0.10713681002370468</v>
      </c>
      <c r="P976" s="50">
        <f t="shared" si="63"/>
        <v>0.11744412461903149</v>
      </c>
    </row>
    <row r="977" spans="1:16">
      <c r="A977">
        <v>975</v>
      </c>
      <c r="B977" t="s">
        <v>323</v>
      </c>
      <c r="C977" t="s">
        <v>527</v>
      </c>
      <c r="D977" s="1">
        <v>41274</v>
      </c>
      <c r="E977" s="5">
        <v>3094500000</v>
      </c>
      <c r="F977" s="5">
        <v>2144200000</v>
      </c>
      <c r="G977" s="5">
        <v>950300000</v>
      </c>
      <c r="H977" s="5">
        <v>98200000</v>
      </c>
      <c r="I977" s="5">
        <v>0</v>
      </c>
      <c r="J977" s="5">
        <v>332400000</v>
      </c>
      <c r="K977" s="5">
        <f t="shared" si="61"/>
        <v>430600000</v>
      </c>
      <c r="L977" s="5">
        <f t="shared" si="62"/>
        <v>519700000</v>
      </c>
      <c r="M977" t="s">
        <v>594</v>
      </c>
      <c r="N977" t="s">
        <v>635</v>
      </c>
      <c r="O977" s="50">
        <f t="shared" si="60"/>
        <v>0.30709322992405885</v>
      </c>
      <c r="P977" s="50">
        <f t="shared" si="63"/>
        <v>0.16794312489901439</v>
      </c>
    </row>
    <row r="978" spans="1:16">
      <c r="A978">
        <v>976</v>
      </c>
      <c r="B978" t="s">
        <v>323</v>
      </c>
      <c r="C978" t="s">
        <v>529</v>
      </c>
      <c r="D978" s="1">
        <v>41639</v>
      </c>
      <c r="E978" s="5">
        <v>3276800000</v>
      </c>
      <c r="F978" s="5">
        <v>2272400000</v>
      </c>
      <c r="G978" s="5">
        <v>1004400000</v>
      </c>
      <c r="H978" s="5">
        <v>99600000</v>
      </c>
      <c r="I978" s="5">
        <v>0</v>
      </c>
      <c r="J978" s="5">
        <v>370900000</v>
      </c>
      <c r="K978" s="5">
        <f t="shared" si="61"/>
        <v>470500000</v>
      </c>
      <c r="L978" s="5">
        <f t="shared" si="62"/>
        <v>533900000</v>
      </c>
      <c r="M978" t="s">
        <v>594</v>
      </c>
      <c r="N978" t="s">
        <v>635</v>
      </c>
      <c r="O978" s="50">
        <f t="shared" si="60"/>
        <v>0.3065185546875</v>
      </c>
      <c r="P978" s="50">
        <f t="shared" si="63"/>
        <v>0.162933349609375</v>
      </c>
    </row>
    <row r="979" spans="1:16">
      <c r="A979">
        <v>977</v>
      </c>
      <c r="B979" t="s">
        <v>323</v>
      </c>
      <c r="C979" t="s">
        <v>531</v>
      </c>
      <c r="D979" s="1">
        <v>42004</v>
      </c>
      <c r="E979" s="5">
        <v>3350300000</v>
      </c>
      <c r="F979" s="5">
        <v>2317500000</v>
      </c>
      <c r="G979" s="5">
        <v>1032800000</v>
      </c>
      <c r="H979" s="5">
        <v>101100000</v>
      </c>
      <c r="I979" s="5">
        <v>0</v>
      </c>
      <c r="J979" s="5">
        <v>388100000</v>
      </c>
      <c r="K979" s="5">
        <f t="shared" si="61"/>
        <v>489200000</v>
      </c>
      <c r="L979" s="5">
        <f t="shared" si="62"/>
        <v>543600000</v>
      </c>
      <c r="M979" t="s">
        <v>594</v>
      </c>
      <c r="N979" t="s">
        <v>635</v>
      </c>
      <c r="O979" s="50">
        <f t="shared" si="60"/>
        <v>0.30827090111333311</v>
      </c>
      <c r="P979" s="50">
        <f t="shared" si="63"/>
        <v>0.16225412649613469</v>
      </c>
    </row>
    <row r="980" spans="1:16">
      <c r="A980">
        <v>978</v>
      </c>
      <c r="B980" t="s">
        <v>323</v>
      </c>
      <c r="C980" t="s">
        <v>532</v>
      </c>
      <c r="D980" s="1">
        <v>42369</v>
      </c>
      <c r="E980" s="5">
        <v>3253600000</v>
      </c>
      <c r="F980" s="5">
        <v>2171600000</v>
      </c>
      <c r="G980" s="5">
        <v>1082000000</v>
      </c>
      <c r="H980" s="5">
        <v>103700000</v>
      </c>
      <c r="I980" s="5">
        <v>0</v>
      </c>
      <c r="J980" s="5">
        <v>401300000</v>
      </c>
      <c r="K980" s="5">
        <f t="shared" si="61"/>
        <v>505000000</v>
      </c>
      <c r="L980" s="5">
        <f t="shared" si="62"/>
        <v>577000000</v>
      </c>
      <c r="M980" t="s">
        <v>594</v>
      </c>
      <c r="N980" t="s">
        <v>635</v>
      </c>
      <c r="O980" s="50">
        <f t="shared" si="60"/>
        <v>0.33255470863044012</v>
      </c>
      <c r="P980" s="50">
        <f t="shared" si="63"/>
        <v>0.17734202114580772</v>
      </c>
    </row>
    <row r="981" spans="1:16">
      <c r="A981">
        <v>979</v>
      </c>
      <c r="B981" t="s">
        <v>324</v>
      </c>
      <c r="C981" t="s">
        <v>527</v>
      </c>
      <c r="D981" s="1">
        <v>41306</v>
      </c>
      <c r="E981" s="5">
        <v>50521000000</v>
      </c>
      <c r="F981" s="5">
        <v>33194000000</v>
      </c>
      <c r="G981" s="5">
        <v>17327000000</v>
      </c>
      <c r="H981" s="5">
        <v>12244000000</v>
      </c>
      <c r="I981" s="5">
        <v>0</v>
      </c>
      <c r="J981" s="5">
        <v>1523000000</v>
      </c>
      <c r="K981" s="5">
        <f t="shared" si="61"/>
        <v>13767000000</v>
      </c>
      <c r="L981" s="5">
        <f t="shared" si="62"/>
        <v>3560000000</v>
      </c>
      <c r="M981" t="s">
        <v>589</v>
      </c>
      <c r="N981" t="s">
        <v>1076</v>
      </c>
      <c r="O981" s="50">
        <f t="shared" si="60"/>
        <v>0.34296629124522471</v>
      </c>
      <c r="P981" s="50">
        <f t="shared" si="63"/>
        <v>7.0465746917123567E-2</v>
      </c>
    </row>
    <row r="982" spans="1:16">
      <c r="A982">
        <v>980</v>
      </c>
      <c r="B982" t="s">
        <v>324</v>
      </c>
      <c r="C982" t="s">
        <v>529</v>
      </c>
      <c r="D982" s="1">
        <v>41670</v>
      </c>
      <c r="E982" s="5">
        <v>53417000000</v>
      </c>
      <c r="F982" s="5">
        <v>34941000000</v>
      </c>
      <c r="G982" s="5">
        <v>18476000000</v>
      </c>
      <c r="H982" s="5">
        <v>12865000000</v>
      </c>
      <c r="I982" s="5">
        <v>0</v>
      </c>
      <c r="J982" s="5">
        <v>1462000000</v>
      </c>
      <c r="K982" s="5">
        <f t="shared" si="61"/>
        <v>14327000000</v>
      </c>
      <c r="L982" s="5">
        <f t="shared" si="62"/>
        <v>4149000000</v>
      </c>
      <c r="M982" t="s">
        <v>589</v>
      </c>
      <c r="N982" t="s">
        <v>1076</v>
      </c>
      <c r="O982" s="50">
        <f t="shared" si="60"/>
        <v>0.34588239698972234</v>
      </c>
      <c r="P982" s="50">
        <f t="shared" si="63"/>
        <v>7.7671902203418394E-2</v>
      </c>
    </row>
    <row r="983" spans="1:16">
      <c r="A983">
        <v>981</v>
      </c>
      <c r="B983" t="s">
        <v>324</v>
      </c>
      <c r="C983" t="s">
        <v>531</v>
      </c>
      <c r="D983" s="1">
        <v>42034</v>
      </c>
      <c r="E983" s="5">
        <v>56223000000</v>
      </c>
      <c r="F983" s="5">
        <v>36665000000</v>
      </c>
      <c r="G983" s="5">
        <v>19558000000</v>
      </c>
      <c r="H983" s="5">
        <v>13281000000</v>
      </c>
      <c r="I983" s="5">
        <v>0</v>
      </c>
      <c r="J983" s="5">
        <v>1485000000</v>
      </c>
      <c r="K983" s="5">
        <f t="shared" si="61"/>
        <v>14766000000</v>
      </c>
      <c r="L983" s="5">
        <f t="shared" si="62"/>
        <v>4792000000</v>
      </c>
      <c r="M983" t="s">
        <v>589</v>
      </c>
      <c r="N983" t="s">
        <v>1076</v>
      </c>
      <c r="O983" s="50">
        <f t="shared" si="60"/>
        <v>0.34786475285915019</v>
      </c>
      <c r="P983" s="50">
        <f t="shared" si="63"/>
        <v>8.5232022481902425E-2</v>
      </c>
    </row>
    <row r="984" spans="1:16">
      <c r="A984">
        <v>982</v>
      </c>
      <c r="B984" t="s">
        <v>324</v>
      </c>
      <c r="C984" t="s">
        <v>532</v>
      </c>
      <c r="D984" s="1">
        <v>42398</v>
      </c>
      <c r="E984" s="5">
        <v>59074000000</v>
      </c>
      <c r="F984" s="5">
        <v>38504000000</v>
      </c>
      <c r="G984" s="5">
        <v>20570000000</v>
      </c>
      <c r="H984" s="5">
        <v>14115000000</v>
      </c>
      <c r="I984" s="5">
        <v>0</v>
      </c>
      <c r="J984" s="5">
        <v>1484000000</v>
      </c>
      <c r="K984" s="5">
        <f t="shared" si="61"/>
        <v>15599000000</v>
      </c>
      <c r="L984" s="5">
        <f t="shared" si="62"/>
        <v>4971000000</v>
      </c>
      <c r="M984" t="s">
        <v>589</v>
      </c>
      <c r="N984" t="s">
        <v>1076</v>
      </c>
      <c r="O984" s="50">
        <f t="shared" si="60"/>
        <v>0.34820733317533936</v>
      </c>
      <c r="P984" s="50">
        <f t="shared" si="63"/>
        <v>8.4148694857297632E-2</v>
      </c>
    </row>
    <row r="985" spans="1:16">
      <c r="A985">
        <v>983</v>
      </c>
      <c r="B985" t="s">
        <v>325</v>
      </c>
      <c r="C985" t="s">
        <v>527</v>
      </c>
      <c r="D985" s="1">
        <v>41455</v>
      </c>
      <c r="E985" s="5">
        <v>3598916000</v>
      </c>
      <c r="F985" s="5">
        <v>2195857000</v>
      </c>
      <c r="G985" s="5">
        <v>1403059000</v>
      </c>
      <c r="H985" s="5">
        <v>601300000</v>
      </c>
      <c r="I985" s="5">
        <v>683688000</v>
      </c>
      <c r="J985" s="5">
        <v>0</v>
      </c>
      <c r="K985" s="5">
        <f t="shared" si="61"/>
        <v>1284988000</v>
      </c>
      <c r="L985" s="5">
        <f t="shared" si="62"/>
        <v>118071000</v>
      </c>
      <c r="M985" t="s">
        <v>576</v>
      </c>
      <c r="N985" t="s">
        <v>702</v>
      </c>
      <c r="O985" s="50">
        <f t="shared" si="60"/>
        <v>0.38985600108477103</v>
      </c>
      <c r="P985" s="50">
        <f t="shared" si="63"/>
        <v>3.2807378666242837E-2</v>
      </c>
    </row>
    <row r="986" spans="1:16">
      <c r="A986">
        <v>984</v>
      </c>
      <c r="B986" t="s">
        <v>325</v>
      </c>
      <c r="C986" t="s">
        <v>529</v>
      </c>
      <c r="D986" s="1">
        <v>41819</v>
      </c>
      <c r="E986" s="5">
        <v>4607309000</v>
      </c>
      <c r="F986" s="5">
        <v>2599828000</v>
      </c>
      <c r="G986" s="5">
        <v>2007481000</v>
      </c>
      <c r="H986" s="5">
        <v>613341000</v>
      </c>
      <c r="I986" s="5">
        <v>716471000</v>
      </c>
      <c r="J986" s="5">
        <v>0</v>
      </c>
      <c r="K986" s="5">
        <f t="shared" si="61"/>
        <v>1329812000</v>
      </c>
      <c r="L986" s="5">
        <f t="shared" si="62"/>
        <v>677669000</v>
      </c>
      <c r="M986" t="s">
        <v>576</v>
      </c>
      <c r="N986" t="s">
        <v>702</v>
      </c>
      <c r="O986" s="50">
        <f t="shared" si="60"/>
        <v>0.43571659725883372</v>
      </c>
      <c r="P986" s="50">
        <f t="shared" si="63"/>
        <v>0.1470856415317488</v>
      </c>
    </row>
    <row r="987" spans="1:16">
      <c r="A987">
        <v>985</v>
      </c>
      <c r="B987" t="s">
        <v>325</v>
      </c>
      <c r="C987" t="s">
        <v>531</v>
      </c>
      <c r="D987" s="1">
        <v>42183</v>
      </c>
      <c r="E987" s="5">
        <v>5259312000</v>
      </c>
      <c r="F987" s="5">
        <v>2974976000</v>
      </c>
      <c r="G987" s="5">
        <v>2284336000</v>
      </c>
      <c r="H987" s="5">
        <v>591611000</v>
      </c>
      <c r="I987" s="5">
        <v>825242000</v>
      </c>
      <c r="J987" s="5">
        <v>0</v>
      </c>
      <c r="K987" s="5">
        <f t="shared" si="61"/>
        <v>1416853000</v>
      </c>
      <c r="L987" s="5">
        <f t="shared" si="62"/>
        <v>867483000</v>
      </c>
      <c r="M987" t="s">
        <v>576</v>
      </c>
      <c r="N987" t="s">
        <v>702</v>
      </c>
      <c r="O987" s="50">
        <f t="shared" si="60"/>
        <v>0.43434122181760659</v>
      </c>
      <c r="P987" s="50">
        <f t="shared" si="63"/>
        <v>0.16494229663499713</v>
      </c>
    </row>
    <row r="988" spans="1:16">
      <c r="A988">
        <v>986</v>
      </c>
      <c r="B988" t="s">
        <v>325</v>
      </c>
      <c r="C988" t="s">
        <v>532</v>
      </c>
      <c r="D988" s="1">
        <v>42547</v>
      </c>
      <c r="E988" s="5">
        <v>5885893000</v>
      </c>
      <c r="F988" s="5">
        <v>3266971000</v>
      </c>
      <c r="G988" s="5">
        <v>2618922000</v>
      </c>
      <c r="H988" s="5">
        <v>630954000</v>
      </c>
      <c r="I988" s="5">
        <v>913712000</v>
      </c>
      <c r="J988" s="5">
        <v>0</v>
      </c>
      <c r="K988" s="5">
        <f t="shared" si="61"/>
        <v>1544666000</v>
      </c>
      <c r="L988" s="5">
        <f t="shared" si="62"/>
        <v>1074256000</v>
      </c>
      <c r="M988" t="s">
        <v>576</v>
      </c>
      <c r="N988" t="s">
        <v>702</v>
      </c>
      <c r="O988" s="50">
        <f t="shared" si="60"/>
        <v>0.44494896526321492</v>
      </c>
      <c r="P988" s="50">
        <f t="shared" si="63"/>
        <v>0.18251368144137176</v>
      </c>
    </row>
    <row r="989" spans="1:16">
      <c r="A989">
        <v>987</v>
      </c>
      <c r="B989" t="s">
        <v>326</v>
      </c>
      <c r="C989" t="s">
        <v>527</v>
      </c>
      <c r="D989" s="1">
        <v>41274</v>
      </c>
      <c r="E989" s="5">
        <v>7810610000</v>
      </c>
      <c r="F989" s="5">
        <v>7479746000</v>
      </c>
      <c r="G989" s="5">
        <v>330864000</v>
      </c>
      <c r="H989" s="5">
        <v>360586000</v>
      </c>
      <c r="I989" s="5">
        <v>0</v>
      </c>
      <c r="J989" s="5">
        <v>116388000</v>
      </c>
      <c r="K989" s="5">
        <f t="shared" si="61"/>
        <v>476974000</v>
      </c>
      <c r="L989" s="5">
        <f t="shared" si="62"/>
        <v>-146110000</v>
      </c>
      <c r="M989" t="s">
        <v>602</v>
      </c>
      <c r="N989" t="s">
        <v>752</v>
      </c>
      <c r="O989" s="50">
        <f t="shared" si="60"/>
        <v>4.2360839934396877E-2</v>
      </c>
      <c r="P989" s="50">
        <f t="shared" si="63"/>
        <v>-1.8706605502003044E-2</v>
      </c>
    </row>
    <row r="990" spans="1:16">
      <c r="A990">
        <v>988</v>
      </c>
      <c r="B990" t="s">
        <v>326</v>
      </c>
      <c r="C990" t="s">
        <v>529</v>
      </c>
      <c r="D990" s="1">
        <v>41639</v>
      </c>
      <c r="E990" s="5">
        <v>9531778000</v>
      </c>
      <c r="F990" s="5">
        <v>7567707000</v>
      </c>
      <c r="G990" s="5">
        <v>1964071000</v>
      </c>
      <c r="H990" s="5">
        <v>2177616000</v>
      </c>
      <c r="I990" s="5">
        <v>0</v>
      </c>
      <c r="J990" s="5">
        <v>167425000</v>
      </c>
      <c r="K990" s="5">
        <f t="shared" si="61"/>
        <v>2345041000</v>
      </c>
      <c r="L990" s="5">
        <f t="shared" si="62"/>
        <v>-380970000</v>
      </c>
      <c r="M990" t="s">
        <v>602</v>
      </c>
      <c r="N990" t="s">
        <v>752</v>
      </c>
      <c r="O990" s="50">
        <f t="shared" si="60"/>
        <v>0.20605505079954656</v>
      </c>
      <c r="P990" s="50">
        <f t="shared" si="63"/>
        <v>-3.9968408832014343E-2</v>
      </c>
    </row>
    <row r="991" spans="1:16">
      <c r="A991">
        <v>989</v>
      </c>
      <c r="B991" t="s">
        <v>326</v>
      </c>
      <c r="C991" t="s">
        <v>531</v>
      </c>
      <c r="D991" s="1">
        <v>42004</v>
      </c>
      <c r="E991" s="5">
        <v>10681897000</v>
      </c>
      <c r="F991" s="5">
        <v>8024286000</v>
      </c>
      <c r="G991" s="5">
        <v>2657611000</v>
      </c>
      <c r="H991" s="5">
        <v>2856642000</v>
      </c>
      <c r="I991" s="5">
        <v>0</v>
      </c>
      <c r="J991" s="5">
        <v>185993000</v>
      </c>
      <c r="K991" s="5">
        <f t="shared" si="61"/>
        <v>3042635000</v>
      </c>
      <c r="L991" s="5">
        <f t="shared" si="62"/>
        <v>-385024000</v>
      </c>
      <c r="M991" t="s">
        <v>602</v>
      </c>
      <c r="N991" t="s">
        <v>752</v>
      </c>
      <c r="O991" s="50">
        <f t="shared" si="60"/>
        <v>0.24879578973659833</v>
      </c>
      <c r="P991" s="50">
        <f t="shared" si="63"/>
        <v>-3.6044534037353103E-2</v>
      </c>
    </row>
    <row r="992" spans="1:16">
      <c r="A992">
        <v>990</v>
      </c>
      <c r="B992" t="s">
        <v>326</v>
      </c>
      <c r="C992" t="s">
        <v>532</v>
      </c>
      <c r="D992" s="1">
        <v>42369</v>
      </c>
      <c r="E992" s="5">
        <v>10116502000</v>
      </c>
      <c r="F992" s="5">
        <v>7677233000</v>
      </c>
      <c r="G992" s="5">
        <v>2439269000</v>
      </c>
      <c r="H992" s="5">
        <v>2620072000</v>
      </c>
      <c r="I992" s="5">
        <v>0</v>
      </c>
      <c r="J992" s="5">
        <v>224133000</v>
      </c>
      <c r="K992" s="5">
        <f t="shared" si="61"/>
        <v>2844205000</v>
      </c>
      <c r="L992" s="5">
        <f t="shared" si="62"/>
        <v>-404936000</v>
      </c>
      <c r="M992" t="s">
        <v>602</v>
      </c>
      <c r="N992" t="s">
        <v>752</v>
      </c>
      <c r="O992" s="50">
        <f t="shared" si="60"/>
        <v>0.24111782906779433</v>
      </c>
      <c r="P992" s="50">
        <f t="shared" si="63"/>
        <v>-4.0027274249538031E-2</v>
      </c>
    </row>
    <row r="993" spans="1:16">
      <c r="A993">
        <v>991</v>
      </c>
      <c r="B993" t="s">
        <v>327</v>
      </c>
      <c r="C993" t="s">
        <v>527</v>
      </c>
      <c r="D993" s="1">
        <v>41639</v>
      </c>
      <c r="E993" s="5">
        <v>17699000000</v>
      </c>
      <c r="F993" s="5">
        <v>8307000000</v>
      </c>
      <c r="G993" s="5">
        <v>9392000000</v>
      </c>
      <c r="H993" s="5">
        <v>7161000000</v>
      </c>
      <c r="I993" s="5">
        <v>0</v>
      </c>
      <c r="J993" s="5">
        <v>867000000</v>
      </c>
      <c r="K993" s="5">
        <f t="shared" si="61"/>
        <v>8028000000</v>
      </c>
      <c r="L993" s="5">
        <f t="shared" si="62"/>
        <v>1364000000</v>
      </c>
      <c r="M993" t="s">
        <v>565</v>
      </c>
      <c r="N993" t="s">
        <v>619</v>
      </c>
      <c r="O993" s="50">
        <f t="shared" si="60"/>
        <v>0.53065144923442009</v>
      </c>
      <c r="P993" s="50">
        <f t="shared" si="63"/>
        <v>7.706650093225606E-2</v>
      </c>
    </row>
    <row r="994" spans="1:16">
      <c r="A994">
        <v>992</v>
      </c>
      <c r="B994" t="s">
        <v>327</v>
      </c>
      <c r="C994" t="s">
        <v>529</v>
      </c>
      <c r="D994" s="1">
        <v>42004</v>
      </c>
      <c r="E994" s="5">
        <v>18605000000</v>
      </c>
      <c r="F994" s="5">
        <v>7677000000</v>
      </c>
      <c r="G994" s="5">
        <v>10928000000</v>
      </c>
      <c r="H994" s="5">
        <v>7639000000</v>
      </c>
      <c r="I994" s="5">
        <v>0</v>
      </c>
      <c r="J994" s="5">
        <v>938000000</v>
      </c>
      <c r="K994" s="5">
        <f t="shared" si="61"/>
        <v>8577000000</v>
      </c>
      <c r="L994" s="5">
        <f t="shared" si="62"/>
        <v>2351000000</v>
      </c>
      <c r="M994" t="s">
        <v>565</v>
      </c>
      <c r="N994" t="s">
        <v>619</v>
      </c>
      <c r="O994" s="50">
        <f t="shared" si="60"/>
        <v>0.58736898683149685</v>
      </c>
      <c r="P994" s="50">
        <f t="shared" si="63"/>
        <v>0.12636388067723731</v>
      </c>
    </row>
    <row r="995" spans="1:16">
      <c r="A995">
        <v>993</v>
      </c>
      <c r="B995" t="s">
        <v>327</v>
      </c>
      <c r="C995" t="s">
        <v>531</v>
      </c>
      <c r="D995" s="1">
        <v>42369</v>
      </c>
      <c r="E995" s="5">
        <v>19820000000</v>
      </c>
      <c r="F995" s="5">
        <v>6025000000</v>
      </c>
      <c r="G995" s="5">
        <v>13795000000</v>
      </c>
      <c r="H995" s="5">
        <v>8625000000</v>
      </c>
      <c r="I995" s="5">
        <v>0</v>
      </c>
      <c r="J995" s="5">
        <v>1015000000</v>
      </c>
      <c r="K995" s="5">
        <f t="shared" si="61"/>
        <v>9640000000</v>
      </c>
      <c r="L995" s="5">
        <f t="shared" si="62"/>
        <v>4155000000</v>
      </c>
      <c r="M995" t="s">
        <v>565</v>
      </c>
      <c r="N995" t="s">
        <v>619</v>
      </c>
      <c r="O995" s="50">
        <f t="shared" si="60"/>
        <v>0.69601412714429867</v>
      </c>
      <c r="P995" s="50">
        <f t="shared" si="63"/>
        <v>0.20963673057517659</v>
      </c>
    </row>
    <row r="996" spans="1:16">
      <c r="A996">
        <v>994</v>
      </c>
      <c r="B996" t="s">
        <v>327</v>
      </c>
      <c r="C996" t="s">
        <v>532</v>
      </c>
      <c r="D996" s="1">
        <v>42735</v>
      </c>
      <c r="E996" s="5">
        <v>20425000000</v>
      </c>
      <c r="F996" s="5">
        <v>6132000000</v>
      </c>
      <c r="G996" s="5">
        <v>14293000000</v>
      </c>
      <c r="H996" s="5">
        <v>9312000000</v>
      </c>
      <c r="I996" s="5">
        <v>0</v>
      </c>
      <c r="J996" s="5">
        <v>1221000000</v>
      </c>
      <c r="K996" s="5">
        <f t="shared" si="61"/>
        <v>10533000000</v>
      </c>
      <c r="L996" s="5">
        <f t="shared" si="62"/>
        <v>3760000000</v>
      </c>
      <c r="M996" t="s">
        <v>565</v>
      </c>
      <c r="N996" t="s">
        <v>619</v>
      </c>
      <c r="O996" s="50">
        <f t="shared" si="60"/>
        <v>0.6997796817625459</v>
      </c>
      <c r="P996" s="50">
        <f t="shared" si="63"/>
        <v>0.18408812729498164</v>
      </c>
    </row>
    <row r="997" spans="1:16">
      <c r="A997">
        <v>995</v>
      </c>
      <c r="B997" t="s">
        <v>328</v>
      </c>
      <c r="C997" t="s">
        <v>527</v>
      </c>
      <c r="D997" s="1">
        <v>41274</v>
      </c>
      <c r="E997" s="5">
        <v>6376000000</v>
      </c>
      <c r="F997" s="5">
        <v>3851000000</v>
      </c>
      <c r="G997" s="5">
        <v>2525000000</v>
      </c>
      <c r="H997" s="5">
        <v>1201000000</v>
      </c>
      <c r="I997" s="5">
        <v>0</v>
      </c>
      <c r="J997" s="5">
        <v>749000000</v>
      </c>
      <c r="K997" s="5">
        <f t="shared" si="61"/>
        <v>1950000000</v>
      </c>
      <c r="L997" s="5">
        <f t="shared" si="62"/>
        <v>575000000</v>
      </c>
      <c r="M997" t="s">
        <v>713</v>
      </c>
      <c r="N997" t="s">
        <v>1154</v>
      </c>
      <c r="O997" s="50">
        <f t="shared" si="60"/>
        <v>0.39601631116687575</v>
      </c>
      <c r="P997" s="50">
        <f t="shared" si="63"/>
        <v>9.0181932245922206E-2</v>
      </c>
    </row>
    <row r="998" spans="1:16">
      <c r="A998">
        <v>996</v>
      </c>
      <c r="B998" t="s">
        <v>328</v>
      </c>
      <c r="C998" t="s">
        <v>529</v>
      </c>
      <c r="D998" s="1">
        <v>41639</v>
      </c>
      <c r="E998" s="5">
        <v>6313000000</v>
      </c>
      <c r="F998" s="5">
        <v>3685000000</v>
      </c>
      <c r="G998" s="5">
        <v>2628000000</v>
      </c>
      <c r="H998" s="5">
        <v>1162000000</v>
      </c>
      <c r="I998" s="5">
        <v>0</v>
      </c>
      <c r="J998" s="5">
        <v>800000000</v>
      </c>
      <c r="K998" s="5">
        <f t="shared" si="61"/>
        <v>1962000000</v>
      </c>
      <c r="L998" s="5">
        <f t="shared" si="62"/>
        <v>666000000</v>
      </c>
      <c r="M998" t="s">
        <v>713</v>
      </c>
      <c r="N998" t="s">
        <v>1154</v>
      </c>
      <c r="O998" s="50">
        <f t="shared" si="60"/>
        <v>0.4162838587042611</v>
      </c>
      <c r="P998" s="50">
        <f t="shared" si="63"/>
        <v>0.10549659432916204</v>
      </c>
    </row>
    <row r="999" spans="1:16">
      <c r="A999">
        <v>997</v>
      </c>
      <c r="B999" t="s">
        <v>328</v>
      </c>
      <c r="C999" t="s">
        <v>531</v>
      </c>
      <c r="D999" s="1">
        <v>42004</v>
      </c>
      <c r="E999" s="5">
        <v>6777000000</v>
      </c>
      <c r="F999" s="5">
        <v>3775000000</v>
      </c>
      <c r="G999" s="5">
        <v>3002000000</v>
      </c>
      <c r="H999" s="5">
        <v>1181000000</v>
      </c>
      <c r="I999" s="5">
        <v>0</v>
      </c>
      <c r="J999" s="5">
        <v>808000000</v>
      </c>
      <c r="K999" s="5">
        <f t="shared" si="61"/>
        <v>1989000000</v>
      </c>
      <c r="L999" s="5">
        <f t="shared" si="62"/>
        <v>1013000000</v>
      </c>
      <c r="M999" t="s">
        <v>713</v>
      </c>
      <c r="N999" t="s">
        <v>1154</v>
      </c>
      <c r="O999" s="50">
        <f t="shared" si="60"/>
        <v>0.4429688652796222</v>
      </c>
      <c r="P999" s="50">
        <f t="shared" si="63"/>
        <v>0.14947616939648811</v>
      </c>
    </row>
    <row r="1000" spans="1:16">
      <c r="A1000">
        <v>998</v>
      </c>
      <c r="B1000" t="s">
        <v>328</v>
      </c>
      <c r="C1000" t="s">
        <v>532</v>
      </c>
      <c r="D1000" s="1">
        <v>42369</v>
      </c>
      <c r="E1000" s="5">
        <v>8229000000</v>
      </c>
      <c r="F1000" s="5">
        <v>4265000000</v>
      </c>
      <c r="G1000" s="5">
        <v>3964000000</v>
      </c>
      <c r="H1000" s="5">
        <v>1467000000</v>
      </c>
      <c r="I1000" s="5">
        <v>0</v>
      </c>
      <c r="J1000" s="5">
        <v>1166000000</v>
      </c>
      <c r="K1000" s="5">
        <f t="shared" si="61"/>
        <v>2633000000</v>
      </c>
      <c r="L1000" s="5">
        <f t="shared" si="62"/>
        <v>1331000000</v>
      </c>
      <c r="M1000" t="s">
        <v>713</v>
      </c>
      <c r="N1000" t="s">
        <v>1154</v>
      </c>
      <c r="O1000" s="50">
        <f t="shared" si="60"/>
        <v>0.48171102199538218</v>
      </c>
      <c r="P1000" s="50">
        <f t="shared" si="63"/>
        <v>0.16174504800097217</v>
      </c>
    </row>
    <row r="1001" spans="1:16">
      <c r="A1001">
        <v>999</v>
      </c>
      <c r="B1001" t="s">
        <v>329</v>
      </c>
      <c r="C1001" t="s">
        <v>527</v>
      </c>
      <c r="D1001" s="1">
        <v>41274</v>
      </c>
      <c r="E1001" s="5">
        <v>45352000000</v>
      </c>
      <c r="F1001" s="5">
        <v>39595000000</v>
      </c>
      <c r="G1001" s="5">
        <v>5757000000</v>
      </c>
      <c r="H1001" s="5">
        <v>909000000</v>
      </c>
      <c r="I1001" s="5">
        <v>172000000</v>
      </c>
      <c r="J1001" s="5">
        <v>0</v>
      </c>
      <c r="K1001" s="5">
        <f t="shared" si="61"/>
        <v>1081000000</v>
      </c>
      <c r="L1001" s="5">
        <f t="shared" si="62"/>
        <v>4676000000</v>
      </c>
      <c r="M1001" t="s">
        <v>612</v>
      </c>
      <c r="N1001" t="s">
        <v>926</v>
      </c>
      <c r="O1001" s="50">
        <f t="shared" si="60"/>
        <v>0.12694037749162113</v>
      </c>
      <c r="P1001" s="50">
        <f t="shared" si="63"/>
        <v>0.10310460398659375</v>
      </c>
    </row>
    <row r="1002" spans="1:16">
      <c r="A1002">
        <v>1000</v>
      </c>
      <c r="B1002" t="s">
        <v>329</v>
      </c>
      <c r="C1002" t="s">
        <v>529</v>
      </c>
      <c r="D1002" s="1">
        <v>41639</v>
      </c>
      <c r="E1002" s="5">
        <v>44062000000</v>
      </c>
      <c r="F1002" s="5">
        <v>37940000000</v>
      </c>
      <c r="G1002" s="5">
        <v>6122000000</v>
      </c>
      <c r="H1002" s="5">
        <v>870000000</v>
      </c>
      <c r="I1002" s="5">
        <v>150000000</v>
      </c>
      <c r="J1002" s="5">
        <v>0</v>
      </c>
      <c r="K1002" s="5">
        <f t="shared" si="61"/>
        <v>1020000000</v>
      </c>
      <c r="L1002" s="5">
        <f t="shared" si="62"/>
        <v>5102000000</v>
      </c>
      <c r="M1002" t="s">
        <v>612</v>
      </c>
      <c r="N1002" t="s">
        <v>926</v>
      </c>
      <c r="O1002" s="50">
        <f t="shared" si="60"/>
        <v>0.13894058372293583</v>
      </c>
      <c r="P1002" s="50">
        <f t="shared" si="63"/>
        <v>0.11579138486677863</v>
      </c>
    </row>
    <row r="1003" spans="1:16">
      <c r="A1003">
        <v>1001</v>
      </c>
      <c r="B1003" t="s">
        <v>329</v>
      </c>
      <c r="C1003" t="s">
        <v>531</v>
      </c>
      <c r="D1003" s="1">
        <v>42004</v>
      </c>
      <c r="E1003" s="5">
        <v>45608000000</v>
      </c>
      <c r="F1003" s="5">
        <v>38939000000</v>
      </c>
      <c r="G1003" s="5">
        <v>6669000000</v>
      </c>
      <c r="H1003" s="5">
        <v>806000000</v>
      </c>
      <c r="I1003" s="5">
        <v>127000000</v>
      </c>
      <c r="J1003" s="5">
        <v>0</v>
      </c>
      <c r="K1003" s="5">
        <f t="shared" si="61"/>
        <v>933000000</v>
      </c>
      <c r="L1003" s="5">
        <f t="shared" si="62"/>
        <v>5736000000</v>
      </c>
      <c r="M1003" t="s">
        <v>612</v>
      </c>
      <c r="N1003" t="s">
        <v>926</v>
      </c>
      <c r="O1003" s="50">
        <f t="shared" si="60"/>
        <v>0.14622434660585859</v>
      </c>
      <c r="P1003" s="50">
        <f t="shared" si="63"/>
        <v>0.12576740922645149</v>
      </c>
    </row>
    <row r="1004" spans="1:16">
      <c r="A1004">
        <v>1002</v>
      </c>
      <c r="B1004" t="s">
        <v>329</v>
      </c>
      <c r="C1004" t="s">
        <v>532</v>
      </c>
      <c r="D1004" s="1">
        <v>42369</v>
      </c>
      <c r="E1004" s="5">
        <v>32735000000</v>
      </c>
      <c r="F1004" s="5">
        <v>25683000000</v>
      </c>
      <c r="G1004" s="5">
        <v>7052000000</v>
      </c>
      <c r="H1004" s="5">
        <v>828000000</v>
      </c>
      <c r="I1004" s="5">
        <v>102000000</v>
      </c>
      <c r="J1004" s="5">
        <v>0</v>
      </c>
      <c r="K1004" s="5">
        <f t="shared" si="61"/>
        <v>930000000</v>
      </c>
      <c r="L1004" s="5">
        <f t="shared" si="62"/>
        <v>6122000000</v>
      </c>
      <c r="M1004" t="s">
        <v>612</v>
      </c>
      <c r="N1004" t="s">
        <v>926</v>
      </c>
      <c r="O1004" s="50">
        <f t="shared" si="60"/>
        <v>0.21542691308996487</v>
      </c>
      <c r="P1004" s="50">
        <f t="shared" si="63"/>
        <v>0.18701695433022758</v>
      </c>
    </row>
    <row r="1005" spans="1:16">
      <c r="A1005">
        <v>1003</v>
      </c>
      <c r="B1005" t="s">
        <v>330</v>
      </c>
      <c r="C1005" t="s">
        <v>527</v>
      </c>
      <c r="D1005" s="1">
        <v>41307</v>
      </c>
      <c r="E1005" s="5">
        <v>27686000000</v>
      </c>
      <c r="F1005" s="5">
        <v>16538000000</v>
      </c>
      <c r="G1005" s="5">
        <v>11148000000</v>
      </c>
      <c r="H1005" s="5">
        <v>8482000000</v>
      </c>
      <c r="I1005" s="5">
        <v>0</v>
      </c>
      <c r="J1005" s="5">
        <v>0</v>
      </c>
      <c r="K1005" s="5">
        <f t="shared" si="61"/>
        <v>8482000000</v>
      </c>
      <c r="L1005" s="5">
        <f t="shared" si="62"/>
        <v>2666000000</v>
      </c>
      <c r="M1005" t="s">
        <v>589</v>
      </c>
      <c r="N1005" t="s">
        <v>1173</v>
      </c>
      <c r="O1005" s="50">
        <f t="shared" si="60"/>
        <v>0.40265838329841797</v>
      </c>
      <c r="P1005" s="50">
        <f t="shared" si="63"/>
        <v>9.6294155891064076E-2</v>
      </c>
    </row>
    <row r="1006" spans="1:16">
      <c r="A1006">
        <v>1004</v>
      </c>
      <c r="B1006" t="s">
        <v>330</v>
      </c>
      <c r="C1006" t="s">
        <v>529</v>
      </c>
      <c r="D1006" s="1">
        <v>41671</v>
      </c>
      <c r="E1006" s="5">
        <v>27931000000</v>
      </c>
      <c r="F1006" s="5">
        <v>16725000000</v>
      </c>
      <c r="G1006" s="5">
        <v>11206000000</v>
      </c>
      <c r="H1006" s="5">
        <v>8440000000</v>
      </c>
      <c r="I1006" s="5">
        <v>0</v>
      </c>
      <c r="J1006" s="5">
        <v>0</v>
      </c>
      <c r="K1006" s="5">
        <f t="shared" si="61"/>
        <v>8440000000</v>
      </c>
      <c r="L1006" s="5">
        <f t="shared" si="62"/>
        <v>2766000000</v>
      </c>
      <c r="M1006" t="s">
        <v>589</v>
      </c>
      <c r="N1006" t="s">
        <v>1173</v>
      </c>
      <c r="O1006" s="50">
        <f t="shared" si="60"/>
        <v>0.40120296444810422</v>
      </c>
      <c r="P1006" s="50">
        <f t="shared" si="63"/>
        <v>9.9029751888582582E-2</v>
      </c>
    </row>
    <row r="1007" spans="1:16">
      <c r="A1007">
        <v>1005</v>
      </c>
      <c r="B1007" t="s">
        <v>330</v>
      </c>
      <c r="C1007" t="s">
        <v>531</v>
      </c>
      <c r="D1007" s="1">
        <v>42035</v>
      </c>
      <c r="E1007" s="5">
        <v>28105000000</v>
      </c>
      <c r="F1007" s="5">
        <v>16863000000</v>
      </c>
      <c r="G1007" s="5">
        <v>11242000000</v>
      </c>
      <c r="H1007" s="5">
        <v>8355000000</v>
      </c>
      <c r="I1007" s="5">
        <v>0</v>
      </c>
      <c r="J1007" s="5">
        <v>0</v>
      </c>
      <c r="K1007" s="5">
        <f t="shared" si="61"/>
        <v>8355000000</v>
      </c>
      <c r="L1007" s="5">
        <f t="shared" si="62"/>
        <v>2887000000</v>
      </c>
      <c r="M1007" t="s">
        <v>589</v>
      </c>
      <c r="N1007" t="s">
        <v>1173</v>
      </c>
      <c r="O1007" s="50">
        <f t="shared" si="60"/>
        <v>0.4</v>
      </c>
      <c r="P1007" s="50">
        <f t="shared" si="63"/>
        <v>0.10272193559864792</v>
      </c>
    </row>
    <row r="1008" spans="1:16">
      <c r="A1008">
        <v>1006</v>
      </c>
      <c r="B1008" t="s">
        <v>330</v>
      </c>
      <c r="C1008" t="s">
        <v>532</v>
      </c>
      <c r="D1008" s="1">
        <v>42399</v>
      </c>
      <c r="E1008" s="5">
        <v>27079000000</v>
      </c>
      <c r="F1008" s="5">
        <v>16496000000</v>
      </c>
      <c r="G1008" s="5">
        <v>10583000000</v>
      </c>
      <c r="H1008" s="5">
        <v>8256000000</v>
      </c>
      <c r="I1008" s="5">
        <v>0</v>
      </c>
      <c r="J1008" s="5">
        <v>0</v>
      </c>
      <c r="K1008" s="5">
        <f t="shared" si="61"/>
        <v>8256000000</v>
      </c>
      <c r="L1008" s="5">
        <f t="shared" si="62"/>
        <v>2327000000</v>
      </c>
      <c r="M1008" t="s">
        <v>589</v>
      </c>
      <c r="N1008" t="s">
        <v>1173</v>
      </c>
      <c r="O1008" s="50">
        <f t="shared" si="60"/>
        <v>0.39081945418959341</v>
      </c>
      <c r="P1008" s="50">
        <f t="shared" si="63"/>
        <v>8.5933749399903989E-2</v>
      </c>
    </row>
    <row r="1009" spans="1:16">
      <c r="A1009">
        <v>1007</v>
      </c>
      <c r="B1009" t="s">
        <v>331</v>
      </c>
      <c r="C1009" t="s">
        <v>527</v>
      </c>
      <c r="D1009" s="1">
        <v>41639</v>
      </c>
      <c r="E1009" s="5">
        <v>8312000000</v>
      </c>
      <c r="F1009" s="5">
        <v>0</v>
      </c>
      <c r="G1009" s="5">
        <v>8312000000</v>
      </c>
      <c r="H1009" s="5">
        <v>3456000000</v>
      </c>
      <c r="I1009" s="5">
        <v>0</v>
      </c>
      <c r="J1009" s="5">
        <v>258000000</v>
      </c>
      <c r="K1009" s="5">
        <f t="shared" si="61"/>
        <v>3714000000</v>
      </c>
      <c r="L1009" s="5">
        <f t="shared" si="62"/>
        <v>4598000000</v>
      </c>
      <c r="M1009" t="s">
        <v>576</v>
      </c>
      <c r="N1009" t="s">
        <v>616</v>
      </c>
      <c r="O1009" s="50">
        <f t="shared" si="60"/>
        <v>1</v>
      </c>
      <c r="P1009" s="50">
        <f t="shared" si="63"/>
        <v>0.55317613089509143</v>
      </c>
    </row>
    <row r="1010" spans="1:16">
      <c r="A1010">
        <v>1008</v>
      </c>
      <c r="B1010" t="s">
        <v>331</v>
      </c>
      <c r="C1010" t="s">
        <v>529</v>
      </c>
      <c r="D1010" s="1">
        <v>42004</v>
      </c>
      <c r="E1010" s="5">
        <v>9441000000</v>
      </c>
      <c r="F1010" s="5">
        <v>0</v>
      </c>
      <c r="G1010" s="5">
        <v>9441000000</v>
      </c>
      <c r="H1010" s="5">
        <v>4014000000</v>
      </c>
      <c r="I1010" s="5">
        <v>0</v>
      </c>
      <c r="J1010" s="5">
        <v>321000000</v>
      </c>
      <c r="K1010" s="5">
        <f t="shared" si="61"/>
        <v>4335000000</v>
      </c>
      <c r="L1010" s="5">
        <f t="shared" si="62"/>
        <v>5106000000</v>
      </c>
      <c r="M1010" t="s">
        <v>576</v>
      </c>
      <c r="N1010" t="s">
        <v>616</v>
      </c>
      <c r="O1010" s="50">
        <f t="shared" si="60"/>
        <v>1</v>
      </c>
      <c r="P1010" s="50">
        <f t="shared" si="63"/>
        <v>0.54083253892596128</v>
      </c>
    </row>
    <row r="1011" spans="1:16">
      <c r="A1011">
        <v>1009</v>
      </c>
      <c r="B1011" t="s">
        <v>331</v>
      </c>
      <c r="C1011" t="s">
        <v>531</v>
      </c>
      <c r="D1011" s="1">
        <v>42369</v>
      </c>
      <c r="E1011" s="5">
        <v>9667000000</v>
      </c>
      <c r="F1011" s="5">
        <v>0</v>
      </c>
      <c r="G1011" s="5">
        <v>9667000000</v>
      </c>
      <c r="H1011" s="5">
        <v>4162000000</v>
      </c>
      <c r="I1011" s="5">
        <v>0</v>
      </c>
      <c r="J1011" s="5">
        <v>366000000</v>
      </c>
      <c r="K1011" s="5">
        <f t="shared" si="61"/>
        <v>4528000000</v>
      </c>
      <c r="L1011" s="5">
        <f t="shared" si="62"/>
        <v>5139000000</v>
      </c>
      <c r="M1011" t="s">
        <v>576</v>
      </c>
      <c r="N1011" t="s">
        <v>616</v>
      </c>
      <c r="O1011" s="50">
        <f t="shared" si="60"/>
        <v>1</v>
      </c>
      <c r="P1011" s="50">
        <f t="shared" si="63"/>
        <v>0.53160235853936066</v>
      </c>
    </row>
    <row r="1012" spans="1:16">
      <c r="A1012">
        <v>1010</v>
      </c>
      <c r="B1012" t="s">
        <v>331</v>
      </c>
      <c r="C1012" t="s">
        <v>532</v>
      </c>
      <c r="D1012" s="1">
        <v>42735</v>
      </c>
      <c r="E1012" s="5">
        <v>10776000000</v>
      </c>
      <c r="F1012" s="5">
        <v>0</v>
      </c>
      <c r="G1012" s="5">
        <v>10776000000</v>
      </c>
      <c r="H1012" s="5">
        <v>4525000000</v>
      </c>
      <c r="I1012" s="5">
        <v>0</v>
      </c>
      <c r="J1012" s="5">
        <v>373000000</v>
      </c>
      <c r="K1012" s="5">
        <f t="shared" si="61"/>
        <v>4898000000</v>
      </c>
      <c r="L1012" s="5">
        <f t="shared" si="62"/>
        <v>5878000000</v>
      </c>
      <c r="M1012" t="s">
        <v>576</v>
      </c>
      <c r="N1012" t="s">
        <v>616</v>
      </c>
      <c r="O1012" s="50">
        <f t="shared" si="60"/>
        <v>1</v>
      </c>
      <c r="P1012" s="50">
        <f t="shared" si="63"/>
        <v>0.54547141796585008</v>
      </c>
    </row>
    <row r="1013" spans="1:16">
      <c r="A1013">
        <v>1011</v>
      </c>
      <c r="B1013" t="s">
        <v>332</v>
      </c>
      <c r="C1013" t="s">
        <v>527</v>
      </c>
      <c r="D1013" s="1">
        <v>41274</v>
      </c>
      <c r="E1013" s="5">
        <v>475888000</v>
      </c>
      <c r="F1013" s="5">
        <v>117275000</v>
      </c>
      <c r="G1013" s="5">
        <v>358613000</v>
      </c>
      <c r="H1013" s="5">
        <v>47115000</v>
      </c>
      <c r="I1013" s="5">
        <v>0</v>
      </c>
      <c r="J1013" s="5">
        <v>121211000</v>
      </c>
      <c r="K1013" s="5">
        <f t="shared" si="61"/>
        <v>168326000</v>
      </c>
      <c r="L1013" s="5">
        <f t="shared" si="62"/>
        <v>190287000</v>
      </c>
      <c r="M1013" t="s">
        <v>663</v>
      </c>
      <c r="N1013" t="s">
        <v>727</v>
      </c>
      <c r="O1013" s="50">
        <f t="shared" si="60"/>
        <v>0.75356596510103224</v>
      </c>
      <c r="P1013" s="50">
        <f t="shared" si="63"/>
        <v>0.39985668896883303</v>
      </c>
    </row>
    <row r="1014" spans="1:16">
      <c r="A1014">
        <v>1012</v>
      </c>
      <c r="B1014" t="s">
        <v>332</v>
      </c>
      <c r="C1014" t="s">
        <v>529</v>
      </c>
      <c r="D1014" s="1">
        <v>41639</v>
      </c>
      <c r="E1014" s="5">
        <v>635490000</v>
      </c>
      <c r="F1014" s="5">
        <v>172050000</v>
      </c>
      <c r="G1014" s="5">
        <v>463440000</v>
      </c>
      <c r="H1014" s="5">
        <v>43720000</v>
      </c>
      <c r="I1014" s="5">
        <v>0</v>
      </c>
      <c r="J1014" s="5">
        <v>186979000</v>
      </c>
      <c r="K1014" s="5">
        <f t="shared" si="61"/>
        <v>230699000</v>
      </c>
      <c r="L1014" s="5">
        <f t="shared" si="62"/>
        <v>232741000</v>
      </c>
      <c r="M1014" t="s">
        <v>663</v>
      </c>
      <c r="N1014" t="s">
        <v>727</v>
      </c>
      <c r="O1014" s="50">
        <f t="shared" si="60"/>
        <v>0.72926403247887461</v>
      </c>
      <c r="P1014" s="50">
        <f t="shared" si="63"/>
        <v>0.36623865049017296</v>
      </c>
    </row>
    <row r="1015" spans="1:16">
      <c r="A1015">
        <v>1013</v>
      </c>
      <c r="B1015" t="s">
        <v>332</v>
      </c>
      <c r="C1015" t="s">
        <v>531</v>
      </c>
      <c r="D1015" s="1">
        <v>42004</v>
      </c>
      <c r="E1015" s="5">
        <v>992332000</v>
      </c>
      <c r="F1015" s="5">
        <v>275379000</v>
      </c>
      <c r="G1015" s="5">
        <v>716953000</v>
      </c>
      <c r="H1015" s="5">
        <v>57664000</v>
      </c>
      <c r="I1015" s="5">
        <v>0</v>
      </c>
      <c r="J1015" s="5">
        <v>301812000</v>
      </c>
      <c r="K1015" s="5">
        <f t="shared" si="61"/>
        <v>359476000</v>
      </c>
      <c r="L1015" s="5">
        <f t="shared" si="62"/>
        <v>357477000</v>
      </c>
      <c r="M1015" t="s">
        <v>663</v>
      </c>
      <c r="N1015" t="s">
        <v>727</v>
      </c>
      <c r="O1015" s="50">
        <f t="shared" si="60"/>
        <v>0.72249307691377485</v>
      </c>
      <c r="P1015" s="50">
        <f t="shared" si="63"/>
        <v>0.36023931506794099</v>
      </c>
    </row>
    <row r="1016" spans="1:16">
      <c r="A1016">
        <v>1014</v>
      </c>
      <c r="B1016" t="s">
        <v>332</v>
      </c>
      <c r="C1016" t="s">
        <v>532</v>
      </c>
      <c r="D1016" s="1">
        <v>42369</v>
      </c>
      <c r="E1016" s="5">
        <v>1042779000</v>
      </c>
      <c r="F1016" s="5">
        <v>280901000</v>
      </c>
      <c r="G1016" s="5">
        <v>761878000</v>
      </c>
      <c r="H1016" s="5">
        <v>53992000</v>
      </c>
      <c r="I1016" s="5">
        <v>0</v>
      </c>
      <c r="J1016" s="5">
        <v>294520000</v>
      </c>
      <c r="K1016" s="5">
        <f t="shared" si="61"/>
        <v>348512000</v>
      </c>
      <c r="L1016" s="5">
        <f t="shared" si="62"/>
        <v>413366000</v>
      </c>
      <c r="M1016" t="s">
        <v>663</v>
      </c>
      <c r="N1016" t="s">
        <v>727</v>
      </c>
      <c r="O1016" s="50">
        <f t="shared" si="60"/>
        <v>0.73062269186471918</v>
      </c>
      <c r="P1016" s="50">
        <f t="shared" si="63"/>
        <v>0.39640805961761794</v>
      </c>
    </row>
    <row r="1017" spans="1:16">
      <c r="A1017">
        <v>1015</v>
      </c>
      <c r="B1017" t="s">
        <v>333</v>
      </c>
      <c r="C1017" t="s">
        <v>527</v>
      </c>
      <c r="D1017" s="1">
        <v>41274</v>
      </c>
      <c r="E1017" s="5">
        <v>797517000</v>
      </c>
      <c r="F1017" s="5">
        <v>337533000</v>
      </c>
      <c r="G1017" s="5">
        <v>459984000</v>
      </c>
      <c r="H1017" s="5">
        <v>20412000</v>
      </c>
      <c r="I1017" s="5">
        <v>0</v>
      </c>
      <c r="J1017" s="5">
        <v>277621000</v>
      </c>
      <c r="K1017" s="5">
        <f t="shared" si="61"/>
        <v>298033000</v>
      </c>
      <c r="L1017" s="5">
        <f t="shared" si="62"/>
        <v>161951000</v>
      </c>
      <c r="M1017" t="s">
        <v>663</v>
      </c>
      <c r="N1017" t="s">
        <v>988</v>
      </c>
      <c r="O1017" s="50">
        <f t="shared" si="60"/>
        <v>0.57677015035416179</v>
      </c>
      <c r="P1017" s="50">
        <f t="shared" si="63"/>
        <v>0.20306902548785793</v>
      </c>
    </row>
    <row r="1018" spans="1:16">
      <c r="A1018">
        <v>1016</v>
      </c>
      <c r="B1018" t="s">
        <v>333</v>
      </c>
      <c r="C1018" t="s">
        <v>529</v>
      </c>
      <c r="D1018" s="1">
        <v>41639</v>
      </c>
      <c r="E1018" s="5">
        <v>1029475000</v>
      </c>
      <c r="F1018" s="5">
        <v>423256000</v>
      </c>
      <c r="G1018" s="5">
        <v>606219000</v>
      </c>
      <c r="H1018" s="5">
        <v>27772000</v>
      </c>
      <c r="I1018" s="5">
        <v>0</v>
      </c>
      <c r="J1018" s="5">
        <v>357165000</v>
      </c>
      <c r="K1018" s="5">
        <f t="shared" si="61"/>
        <v>384937000</v>
      </c>
      <c r="L1018" s="5">
        <f t="shared" si="62"/>
        <v>221282000</v>
      </c>
      <c r="M1018" t="s">
        <v>663</v>
      </c>
      <c r="N1018" t="s">
        <v>988</v>
      </c>
      <c r="O1018" s="50">
        <f t="shared" si="60"/>
        <v>0.58886228417397213</v>
      </c>
      <c r="P1018" s="50">
        <f t="shared" si="63"/>
        <v>0.21494645328929796</v>
      </c>
    </row>
    <row r="1019" spans="1:16">
      <c r="A1019">
        <v>1017</v>
      </c>
      <c r="B1019" t="s">
        <v>333</v>
      </c>
      <c r="C1019" t="s">
        <v>531</v>
      </c>
      <c r="D1019" s="1">
        <v>42004</v>
      </c>
      <c r="E1019" s="5">
        <v>1105247000</v>
      </c>
      <c r="F1019" s="5">
        <v>441929000</v>
      </c>
      <c r="G1019" s="5">
        <v>663318000</v>
      </c>
      <c r="H1019" s="5">
        <v>29412000</v>
      </c>
      <c r="I1019" s="5">
        <v>0</v>
      </c>
      <c r="J1019" s="5">
        <v>378716000</v>
      </c>
      <c r="K1019" s="5">
        <f t="shared" si="61"/>
        <v>408128000</v>
      </c>
      <c r="L1019" s="5">
        <f t="shared" si="62"/>
        <v>255190000</v>
      </c>
      <c r="M1019" t="s">
        <v>663</v>
      </c>
      <c r="N1019" t="s">
        <v>988</v>
      </c>
      <c r="O1019" s="50">
        <f t="shared" si="60"/>
        <v>0.60015363081736472</v>
      </c>
      <c r="P1019" s="50">
        <f t="shared" si="63"/>
        <v>0.23088956586174855</v>
      </c>
    </row>
    <row r="1020" spans="1:16">
      <c r="A1020">
        <v>1018</v>
      </c>
      <c r="B1020" t="s">
        <v>333</v>
      </c>
      <c r="C1020" t="s">
        <v>532</v>
      </c>
      <c r="D1020" s="1">
        <v>42369</v>
      </c>
      <c r="E1020" s="5">
        <v>1288149000</v>
      </c>
      <c r="F1020" s="5">
        <v>497359000</v>
      </c>
      <c r="G1020" s="5">
        <v>790790000</v>
      </c>
      <c r="H1020" s="5">
        <v>29870000</v>
      </c>
      <c r="I1020" s="5">
        <v>0</v>
      </c>
      <c r="J1020" s="5">
        <v>464472000</v>
      </c>
      <c r="K1020" s="5">
        <f t="shared" si="61"/>
        <v>494342000</v>
      </c>
      <c r="L1020" s="5">
        <f t="shared" si="62"/>
        <v>296448000</v>
      </c>
      <c r="M1020" t="s">
        <v>663</v>
      </c>
      <c r="N1020" t="s">
        <v>988</v>
      </c>
      <c r="O1020" s="50">
        <f t="shared" si="60"/>
        <v>0.61389637378905704</v>
      </c>
      <c r="P1020" s="50">
        <f t="shared" si="63"/>
        <v>0.23013486793841395</v>
      </c>
    </row>
    <row r="1021" spans="1:16">
      <c r="A1021">
        <v>1019</v>
      </c>
      <c r="B1021" t="s">
        <v>334</v>
      </c>
      <c r="C1021" t="s">
        <v>527</v>
      </c>
      <c r="D1021" s="1">
        <v>41274</v>
      </c>
      <c r="E1021" s="5">
        <v>11814000000</v>
      </c>
      <c r="F1021" s="5">
        <v>10190000000</v>
      </c>
      <c r="G1021" s="5">
        <v>1624000000</v>
      </c>
      <c r="H1021" s="5">
        <v>582000000</v>
      </c>
      <c r="I1021" s="5">
        <v>0</v>
      </c>
      <c r="J1021" s="5">
        <v>102000000</v>
      </c>
      <c r="K1021" s="5">
        <f t="shared" si="61"/>
        <v>684000000</v>
      </c>
      <c r="L1021" s="5">
        <f t="shared" si="62"/>
        <v>940000000</v>
      </c>
      <c r="M1021" t="s">
        <v>589</v>
      </c>
      <c r="N1021" t="s">
        <v>794</v>
      </c>
      <c r="O1021" s="50">
        <f t="shared" si="60"/>
        <v>0.13746402573218219</v>
      </c>
      <c r="P1021" s="50">
        <f t="shared" si="63"/>
        <v>7.9566615879465036E-2</v>
      </c>
    </row>
    <row r="1022" spans="1:16">
      <c r="A1022">
        <v>1020</v>
      </c>
      <c r="B1022" t="s">
        <v>334</v>
      </c>
      <c r="C1022" t="s">
        <v>529</v>
      </c>
      <c r="D1022" s="1">
        <v>41639</v>
      </c>
      <c r="E1022" s="5">
        <v>12784000000</v>
      </c>
      <c r="F1022" s="5">
        <v>11020000000</v>
      </c>
      <c r="G1022" s="5">
        <v>1764000000</v>
      </c>
      <c r="H1022" s="5">
        <v>649000000</v>
      </c>
      <c r="I1022" s="5">
        <v>0</v>
      </c>
      <c r="J1022" s="5">
        <v>127000000</v>
      </c>
      <c r="K1022" s="5">
        <f t="shared" si="61"/>
        <v>776000000</v>
      </c>
      <c r="L1022" s="5">
        <f t="shared" si="62"/>
        <v>988000000</v>
      </c>
      <c r="M1022" t="s">
        <v>589</v>
      </c>
      <c r="N1022" t="s">
        <v>794</v>
      </c>
      <c r="O1022" s="50">
        <f t="shared" si="60"/>
        <v>0.13798498122653313</v>
      </c>
      <c r="P1022" s="50">
        <f t="shared" si="63"/>
        <v>7.7284105131414274E-2</v>
      </c>
    </row>
    <row r="1023" spans="1:16">
      <c r="A1023">
        <v>1021</v>
      </c>
      <c r="B1023" t="s">
        <v>334</v>
      </c>
      <c r="C1023" t="s">
        <v>531</v>
      </c>
      <c r="D1023" s="1">
        <v>42004</v>
      </c>
      <c r="E1023" s="5">
        <v>13796000000</v>
      </c>
      <c r="F1023" s="5">
        <v>11830000000</v>
      </c>
      <c r="G1023" s="5">
        <v>1966000000</v>
      </c>
      <c r="H1023" s="5">
        <v>659000000</v>
      </c>
      <c r="I1023" s="5">
        <v>0</v>
      </c>
      <c r="J1023" s="5">
        <v>148000000</v>
      </c>
      <c r="K1023" s="5">
        <f t="shared" si="61"/>
        <v>807000000</v>
      </c>
      <c r="L1023" s="5">
        <f t="shared" si="62"/>
        <v>1159000000</v>
      </c>
      <c r="M1023" t="s">
        <v>589</v>
      </c>
      <c r="N1023" t="s">
        <v>794</v>
      </c>
      <c r="O1023" s="50">
        <f t="shared" si="60"/>
        <v>0.14250507393447376</v>
      </c>
      <c r="P1023" s="50">
        <f t="shared" si="63"/>
        <v>8.400985792983473E-2</v>
      </c>
    </row>
    <row r="1024" spans="1:16">
      <c r="A1024">
        <v>1022</v>
      </c>
      <c r="B1024" t="s">
        <v>334</v>
      </c>
      <c r="C1024" t="s">
        <v>532</v>
      </c>
      <c r="D1024" s="1">
        <v>42369</v>
      </c>
      <c r="E1024" s="5">
        <v>14486000000</v>
      </c>
      <c r="F1024" s="5">
        <v>12363000000</v>
      </c>
      <c r="G1024" s="5">
        <v>2123000000</v>
      </c>
      <c r="H1024" s="5">
        <v>634000000</v>
      </c>
      <c r="I1024" s="5">
        <v>0</v>
      </c>
      <c r="J1024" s="5">
        <v>139000000</v>
      </c>
      <c r="K1024" s="5">
        <f t="shared" si="61"/>
        <v>773000000</v>
      </c>
      <c r="L1024" s="5">
        <f t="shared" si="62"/>
        <v>1350000000</v>
      </c>
      <c r="M1024" t="s">
        <v>589</v>
      </c>
      <c r="N1024" t="s">
        <v>794</v>
      </c>
      <c r="O1024" s="50">
        <f t="shared" si="60"/>
        <v>0.14655529476736162</v>
      </c>
      <c r="P1024" s="50">
        <f t="shared" si="63"/>
        <v>9.319342813751208E-2</v>
      </c>
    </row>
    <row r="1025" spans="1:16">
      <c r="A1025">
        <v>1023</v>
      </c>
      <c r="B1025" t="s">
        <v>335</v>
      </c>
      <c r="C1025" t="s">
        <v>527</v>
      </c>
      <c r="D1025" s="1">
        <v>41639</v>
      </c>
      <c r="E1025" s="5">
        <v>6761000000</v>
      </c>
      <c r="F1025" s="5">
        <v>4802000000</v>
      </c>
      <c r="G1025" s="5">
        <v>1959000000</v>
      </c>
      <c r="H1025" s="5">
        <v>1347000000</v>
      </c>
      <c r="I1025" s="5">
        <v>0</v>
      </c>
      <c r="J1025" s="5">
        <v>0</v>
      </c>
      <c r="K1025" s="5">
        <f t="shared" si="61"/>
        <v>1347000000</v>
      </c>
      <c r="L1025" s="5">
        <f t="shared" si="62"/>
        <v>612000000</v>
      </c>
      <c r="M1025" t="s">
        <v>565</v>
      </c>
      <c r="N1025" t="s">
        <v>628</v>
      </c>
      <c r="O1025" s="50">
        <f t="shared" si="60"/>
        <v>0.28975003697677859</v>
      </c>
      <c r="P1025" s="50">
        <f t="shared" si="63"/>
        <v>9.0519153971306027E-2</v>
      </c>
    </row>
    <row r="1026" spans="1:16">
      <c r="A1026">
        <v>1024</v>
      </c>
      <c r="B1026" t="s">
        <v>335</v>
      </c>
      <c r="C1026" t="s">
        <v>529</v>
      </c>
      <c r="D1026" s="1">
        <v>42004</v>
      </c>
      <c r="E1026" s="5">
        <v>7006000000</v>
      </c>
      <c r="F1026" s="5">
        <v>4946000000</v>
      </c>
      <c r="G1026" s="5">
        <v>2060000000</v>
      </c>
      <c r="H1026" s="5">
        <v>1338000000</v>
      </c>
      <c r="I1026" s="5">
        <v>0</v>
      </c>
      <c r="J1026" s="5">
        <v>0</v>
      </c>
      <c r="K1026" s="5">
        <f t="shared" si="61"/>
        <v>1338000000</v>
      </c>
      <c r="L1026" s="5">
        <f t="shared" si="62"/>
        <v>722000000</v>
      </c>
      <c r="M1026" t="s">
        <v>565</v>
      </c>
      <c r="N1026" t="s">
        <v>628</v>
      </c>
      <c r="O1026" s="50">
        <f t="shared" ref="O1026:O1089" si="64">1-(F1026/E1026)</f>
        <v>0.29403368541250352</v>
      </c>
      <c r="P1026" s="50">
        <f t="shared" si="63"/>
        <v>0.10305452469312018</v>
      </c>
    </row>
    <row r="1027" spans="1:16">
      <c r="A1027">
        <v>1025</v>
      </c>
      <c r="B1027" t="s">
        <v>335</v>
      </c>
      <c r="C1027" t="s">
        <v>531</v>
      </c>
      <c r="D1027" s="1">
        <v>42369</v>
      </c>
      <c r="E1027" s="5">
        <v>7142000000</v>
      </c>
      <c r="F1027" s="5">
        <v>4889000000</v>
      </c>
      <c r="G1027" s="5">
        <v>2253000000</v>
      </c>
      <c r="H1027" s="5">
        <v>1339000000</v>
      </c>
      <c r="I1027" s="5">
        <v>0</v>
      </c>
      <c r="J1027" s="5">
        <v>0</v>
      </c>
      <c r="K1027" s="5">
        <f t="shared" ref="K1027:K1090" si="65">SUM(H1027:J1027)</f>
        <v>1339000000</v>
      </c>
      <c r="L1027" s="5">
        <f t="shared" ref="L1027:L1090" si="66">G1027-SUM(H1027:J1027)</f>
        <v>914000000</v>
      </c>
      <c r="M1027" t="s">
        <v>565</v>
      </c>
      <c r="N1027" t="s">
        <v>628</v>
      </c>
      <c r="O1027" s="50">
        <f t="shared" si="64"/>
        <v>0.31545785494259315</v>
      </c>
      <c r="P1027" s="50">
        <f t="shared" ref="P1027:P1090" si="67">$L1027/$E1027</f>
        <v>0.12797535704284513</v>
      </c>
    </row>
    <row r="1028" spans="1:16">
      <c r="A1028">
        <v>1026</v>
      </c>
      <c r="B1028" t="s">
        <v>335</v>
      </c>
      <c r="C1028" t="s">
        <v>532</v>
      </c>
      <c r="D1028" s="1">
        <v>42735</v>
      </c>
      <c r="E1028" s="5">
        <v>7357000000</v>
      </c>
      <c r="F1028" s="5">
        <v>4901000000</v>
      </c>
      <c r="G1028" s="5">
        <v>2456000000</v>
      </c>
      <c r="H1028" s="5">
        <v>1403000000</v>
      </c>
      <c r="I1028" s="5">
        <v>0</v>
      </c>
      <c r="J1028" s="5">
        <v>0</v>
      </c>
      <c r="K1028" s="5">
        <f t="shared" si="65"/>
        <v>1403000000</v>
      </c>
      <c r="L1028" s="5">
        <f t="shared" si="66"/>
        <v>1053000000</v>
      </c>
      <c r="M1028" t="s">
        <v>565</v>
      </c>
      <c r="N1028" t="s">
        <v>628</v>
      </c>
      <c r="O1028" s="50">
        <f t="shared" si="64"/>
        <v>0.33383172488786195</v>
      </c>
      <c r="P1028" s="50">
        <f t="shared" si="67"/>
        <v>0.14312899279597663</v>
      </c>
    </row>
    <row r="1029" spans="1:16">
      <c r="A1029">
        <v>1027</v>
      </c>
      <c r="B1029" t="s">
        <v>336</v>
      </c>
      <c r="C1029" t="s">
        <v>527</v>
      </c>
      <c r="D1029" s="1">
        <v>41274</v>
      </c>
      <c r="E1029" s="5">
        <v>6420881000</v>
      </c>
      <c r="F1029" s="5">
        <v>3011684000</v>
      </c>
      <c r="G1029" s="5">
        <v>3409197000</v>
      </c>
      <c r="H1029" s="5">
        <v>2388182000</v>
      </c>
      <c r="I1029" s="5">
        <v>0</v>
      </c>
      <c r="J1029" s="5">
        <v>0</v>
      </c>
      <c r="K1029" s="5">
        <f t="shared" si="65"/>
        <v>2388182000</v>
      </c>
      <c r="L1029" s="5">
        <f t="shared" si="66"/>
        <v>1021015000</v>
      </c>
      <c r="M1029" t="s">
        <v>589</v>
      </c>
      <c r="N1029" t="s">
        <v>1060</v>
      </c>
      <c r="O1029" s="50">
        <f t="shared" si="64"/>
        <v>0.53095470855167692</v>
      </c>
      <c r="P1029" s="50">
        <f t="shared" si="67"/>
        <v>0.15901478317383549</v>
      </c>
    </row>
    <row r="1030" spans="1:16">
      <c r="A1030">
        <v>1028</v>
      </c>
      <c r="B1030" t="s">
        <v>336</v>
      </c>
      <c r="C1030" t="s">
        <v>529</v>
      </c>
      <c r="D1030" s="1">
        <v>41639</v>
      </c>
      <c r="E1030" s="5">
        <v>6484892000</v>
      </c>
      <c r="F1030" s="5">
        <v>3006009000</v>
      </c>
      <c r="G1030" s="5">
        <v>3478883000</v>
      </c>
      <c r="H1030" s="5">
        <v>2310780000</v>
      </c>
      <c r="I1030" s="5">
        <v>0</v>
      </c>
      <c r="J1030" s="5">
        <v>0</v>
      </c>
      <c r="K1030" s="5">
        <f t="shared" si="65"/>
        <v>2310780000</v>
      </c>
      <c r="L1030" s="5">
        <f t="shared" si="66"/>
        <v>1168103000</v>
      </c>
      <c r="M1030" t="s">
        <v>589</v>
      </c>
      <c r="N1030" t="s">
        <v>1060</v>
      </c>
      <c r="O1030" s="50">
        <f t="shared" si="64"/>
        <v>0.53645966656036825</v>
      </c>
      <c r="P1030" s="50">
        <f t="shared" si="67"/>
        <v>0.18012682400878843</v>
      </c>
    </row>
    <row r="1031" spans="1:16">
      <c r="A1031">
        <v>1029</v>
      </c>
      <c r="B1031" t="s">
        <v>336</v>
      </c>
      <c r="C1031" t="s">
        <v>531</v>
      </c>
      <c r="D1031" s="1">
        <v>42004</v>
      </c>
      <c r="E1031" s="5">
        <v>6023819000</v>
      </c>
      <c r="F1031" s="5">
        <v>3022797000</v>
      </c>
      <c r="G1031" s="5">
        <v>3001022000</v>
      </c>
      <c r="H1031" s="5">
        <v>2347308000</v>
      </c>
      <c r="I1031" s="5">
        <v>0</v>
      </c>
      <c r="J1031" s="5">
        <v>0</v>
      </c>
      <c r="K1031" s="5">
        <f t="shared" si="65"/>
        <v>2347308000</v>
      </c>
      <c r="L1031" s="5">
        <f t="shared" si="66"/>
        <v>653714000</v>
      </c>
      <c r="M1031" t="s">
        <v>589</v>
      </c>
      <c r="N1031" t="s">
        <v>1060</v>
      </c>
      <c r="O1031" s="50">
        <f t="shared" si="64"/>
        <v>0.49819259177608088</v>
      </c>
      <c r="P1031" s="50">
        <f t="shared" si="67"/>
        <v>0.10852152098195514</v>
      </c>
    </row>
    <row r="1032" spans="1:16">
      <c r="A1032">
        <v>1030</v>
      </c>
      <c r="B1032" t="s">
        <v>336</v>
      </c>
      <c r="C1032" t="s">
        <v>532</v>
      </c>
      <c r="D1032" s="1">
        <v>42369</v>
      </c>
      <c r="E1032" s="5">
        <v>5702613000</v>
      </c>
      <c r="F1032" s="5">
        <v>2896255000</v>
      </c>
      <c r="G1032" s="5">
        <v>2806358000</v>
      </c>
      <c r="H1032" s="5">
        <v>2265436000</v>
      </c>
      <c r="I1032" s="5">
        <v>0</v>
      </c>
      <c r="J1032" s="5">
        <v>0</v>
      </c>
      <c r="K1032" s="5">
        <f t="shared" si="65"/>
        <v>2265436000</v>
      </c>
      <c r="L1032" s="5">
        <f t="shared" si="66"/>
        <v>540922000</v>
      </c>
      <c r="M1032" t="s">
        <v>589</v>
      </c>
      <c r="N1032" t="s">
        <v>1060</v>
      </c>
      <c r="O1032" s="50">
        <f t="shared" si="64"/>
        <v>0.49211791156089324</v>
      </c>
      <c r="P1032" s="50">
        <f t="shared" si="67"/>
        <v>9.4855112910520137E-2</v>
      </c>
    </row>
    <row r="1033" spans="1:16">
      <c r="A1033">
        <v>1031</v>
      </c>
      <c r="B1033" t="s">
        <v>337</v>
      </c>
      <c r="C1033" t="s">
        <v>527</v>
      </c>
      <c r="D1033" s="1">
        <v>41274</v>
      </c>
      <c r="E1033" s="5">
        <v>27567000000</v>
      </c>
      <c r="F1033" s="5">
        <v>16750700000</v>
      </c>
      <c r="G1033" s="5">
        <v>10816300000</v>
      </c>
      <c r="H1033" s="5">
        <v>2211700000</v>
      </c>
      <c r="I1033" s="5">
        <v>0</v>
      </c>
      <c r="J1033" s="5">
        <v>0</v>
      </c>
      <c r="K1033" s="5">
        <f t="shared" si="65"/>
        <v>2211700000</v>
      </c>
      <c r="L1033" s="5">
        <f t="shared" si="66"/>
        <v>8604600000</v>
      </c>
      <c r="M1033" t="s">
        <v>589</v>
      </c>
      <c r="N1033" t="s">
        <v>829</v>
      </c>
      <c r="O1033" s="50">
        <f t="shared" si="64"/>
        <v>0.39236405847571376</v>
      </c>
      <c r="P1033" s="50">
        <f t="shared" si="67"/>
        <v>0.31213407334856896</v>
      </c>
    </row>
    <row r="1034" spans="1:16">
      <c r="A1034">
        <v>1032</v>
      </c>
      <c r="B1034" t="s">
        <v>337</v>
      </c>
      <c r="C1034" t="s">
        <v>529</v>
      </c>
      <c r="D1034" s="1">
        <v>41639</v>
      </c>
      <c r="E1034" s="5">
        <v>28105700000</v>
      </c>
      <c r="F1034" s="5">
        <v>17203000000</v>
      </c>
      <c r="G1034" s="5">
        <v>10902700000</v>
      </c>
      <c r="H1034" s="5">
        <v>2138400000</v>
      </c>
      <c r="I1034" s="5">
        <v>0</v>
      </c>
      <c r="J1034" s="5">
        <v>0</v>
      </c>
      <c r="K1034" s="5">
        <f t="shared" si="65"/>
        <v>2138400000</v>
      </c>
      <c r="L1034" s="5">
        <f t="shared" si="66"/>
        <v>8764300000</v>
      </c>
      <c r="M1034" t="s">
        <v>589</v>
      </c>
      <c r="N1034" t="s">
        <v>829</v>
      </c>
      <c r="O1034" s="50">
        <f t="shared" si="64"/>
        <v>0.38791775333829082</v>
      </c>
      <c r="P1034" s="50">
        <f t="shared" si="67"/>
        <v>0.31183354266216462</v>
      </c>
    </row>
    <row r="1035" spans="1:16">
      <c r="A1035">
        <v>1033</v>
      </c>
      <c r="B1035" t="s">
        <v>337</v>
      </c>
      <c r="C1035" t="s">
        <v>531</v>
      </c>
      <c r="D1035" s="1">
        <v>42004</v>
      </c>
      <c r="E1035" s="5">
        <v>27441300000</v>
      </c>
      <c r="F1035" s="5">
        <v>16985600000</v>
      </c>
      <c r="G1035" s="5">
        <v>10455700000</v>
      </c>
      <c r="H1035" s="5">
        <v>2506500000</v>
      </c>
      <c r="I1035" s="5">
        <v>0</v>
      </c>
      <c r="J1035" s="5">
        <v>0</v>
      </c>
      <c r="K1035" s="5">
        <f t="shared" si="65"/>
        <v>2506500000</v>
      </c>
      <c r="L1035" s="5">
        <f t="shared" si="66"/>
        <v>7949200000</v>
      </c>
      <c r="M1035" t="s">
        <v>589</v>
      </c>
      <c r="N1035" t="s">
        <v>829</v>
      </c>
      <c r="O1035" s="50">
        <f t="shared" si="64"/>
        <v>0.38102057847113657</v>
      </c>
      <c r="P1035" s="50">
        <f t="shared" si="67"/>
        <v>0.28968015363703614</v>
      </c>
    </row>
    <row r="1036" spans="1:16">
      <c r="A1036">
        <v>1034</v>
      </c>
      <c r="B1036" t="s">
        <v>337</v>
      </c>
      <c r="C1036" t="s">
        <v>532</v>
      </c>
      <c r="D1036" s="1">
        <v>42369</v>
      </c>
      <c r="E1036" s="5">
        <v>25413000000</v>
      </c>
      <c r="F1036" s="5">
        <v>15623800000</v>
      </c>
      <c r="G1036" s="5">
        <v>9789200000</v>
      </c>
      <c r="H1036" s="5">
        <v>2643700000</v>
      </c>
      <c r="I1036" s="5">
        <v>0</v>
      </c>
      <c r="J1036" s="5">
        <v>0</v>
      </c>
      <c r="K1036" s="5">
        <f t="shared" si="65"/>
        <v>2643700000</v>
      </c>
      <c r="L1036" s="5">
        <f t="shared" si="66"/>
        <v>7145500000</v>
      </c>
      <c r="M1036" t="s">
        <v>589</v>
      </c>
      <c r="N1036" t="s">
        <v>829</v>
      </c>
      <c r="O1036" s="50">
        <f t="shared" si="64"/>
        <v>0.3852044229331445</v>
      </c>
      <c r="P1036" s="50">
        <f t="shared" si="67"/>
        <v>0.28117498917876677</v>
      </c>
    </row>
    <row r="1037" spans="1:16">
      <c r="A1037">
        <v>1035</v>
      </c>
      <c r="B1037" t="s">
        <v>338</v>
      </c>
      <c r="C1037" t="s">
        <v>527</v>
      </c>
      <c r="D1037" s="1">
        <v>41364</v>
      </c>
      <c r="E1037" s="5">
        <v>1581623000</v>
      </c>
      <c r="F1037" s="5">
        <v>743164000</v>
      </c>
      <c r="G1037" s="5">
        <v>838459000</v>
      </c>
      <c r="H1037" s="5">
        <v>261471000</v>
      </c>
      <c r="I1037" s="5">
        <v>254723000</v>
      </c>
      <c r="J1037" s="5">
        <v>111537000</v>
      </c>
      <c r="K1037" s="5">
        <f t="shared" si="65"/>
        <v>627731000</v>
      </c>
      <c r="L1037" s="5">
        <f t="shared" si="66"/>
        <v>210728000</v>
      </c>
      <c r="M1037" t="s">
        <v>576</v>
      </c>
      <c r="N1037" t="s">
        <v>686</v>
      </c>
      <c r="O1037" s="50">
        <f t="shared" si="64"/>
        <v>0.53012569999298187</v>
      </c>
      <c r="P1037" s="50">
        <f t="shared" si="67"/>
        <v>0.13323529058441866</v>
      </c>
    </row>
    <row r="1038" spans="1:16">
      <c r="A1038">
        <v>1036</v>
      </c>
      <c r="B1038" t="s">
        <v>338</v>
      </c>
      <c r="C1038" t="s">
        <v>529</v>
      </c>
      <c r="D1038" s="1">
        <v>41729</v>
      </c>
      <c r="E1038" s="5">
        <v>1931217000</v>
      </c>
      <c r="F1038" s="5">
        <v>802474000</v>
      </c>
      <c r="G1038" s="5">
        <v>1128743000</v>
      </c>
      <c r="H1038" s="5">
        <v>267278000</v>
      </c>
      <c r="I1038" s="5">
        <v>305043000</v>
      </c>
      <c r="J1038" s="5">
        <v>94534000</v>
      </c>
      <c r="K1038" s="5">
        <f t="shared" si="65"/>
        <v>666855000</v>
      </c>
      <c r="L1038" s="5">
        <f t="shared" si="66"/>
        <v>461888000</v>
      </c>
      <c r="M1038" t="s">
        <v>576</v>
      </c>
      <c r="N1038" t="s">
        <v>686</v>
      </c>
      <c r="O1038" s="50">
        <f t="shared" si="64"/>
        <v>0.58447238192290141</v>
      </c>
      <c r="P1038" s="50">
        <f t="shared" si="67"/>
        <v>0.23916939422136405</v>
      </c>
    </row>
    <row r="1039" spans="1:16">
      <c r="A1039">
        <v>1037</v>
      </c>
      <c r="B1039" t="s">
        <v>338</v>
      </c>
      <c r="C1039" t="s">
        <v>531</v>
      </c>
      <c r="D1039" s="1">
        <v>42094</v>
      </c>
      <c r="E1039" s="5">
        <v>2147036000</v>
      </c>
      <c r="F1039" s="5">
        <v>917472000</v>
      </c>
      <c r="G1039" s="5">
        <v>1229564000</v>
      </c>
      <c r="H1039" s="5">
        <v>274815000</v>
      </c>
      <c r="I1039" s="5">
        <v>349543000</v>
      </c>
      <c r="J1039" s="5">
        <v>176746000</v>
      </c>
      <c r="K1039" s="5">
        <f t="shared" si="65"/>
        <v>801104000</v>
      </c>
      <c r="L1039" s="5">
        <f t="shared" si="66"/>
        <v>428460000</v>
      </c>
      <c r="M1039" t="s">
        <v>576</v>
      </c>
      <c r="N1039" t="s">
        <v>686</v>
      </c>
      <c r="O1039" s="50">
        <f t="shared" si="64"/>
        <v>0.57267973149961149</v>
      </c>
      <c r="P1039" s="50">
        <f t="shared" si="67"/>
        <v>0.19955883366650581</v>
      </c>
    </row>
    <row r="1040" spans="1:16">
      <c r="A1040">
        <v>1038</v>
      </c>
      <c r="B1040" t="s">
        <v>338</v>
      </c>
      <c r="C1040" t="s">
        <v>532</v>
      </c>
      <c r="D1040" s="1">
        <v>42460</v>
      </c>
      <c r="E1040" s="5">
        <v>2173334000</v>
      </c>
      <c r="F1040" s="5">
        <v>967870000</v>
      </c>
      <c r="G1040" s="5">
        <v>1205464000</v>
      </c>
      <c r="H1040" s="5">
        <v>301670000</v>
      </c>
      <c r="I1040" s="5">
        <v>372596000</v>
      </c>
      <c r="J1040" s="5">
        <v>174896000</v>
      </c>
      <c r="K1040" s="5">
        <f t="shared" si="65"/>
        <v>849162000</v>
      </c>
      <c r="L1040" s="5">
        <f t="shared" si="66"/>
        <v>356302000</v>
      </c>
      <c r="M1040" t="s">
        <v>576</v>
      </c>
      <c r="N1040" t="s">
        <v>686</v>
      </c>
      <c r="O1040" s="50">
        <f t="shared" si="64"/>
        <v>0.5546611795517854</v>
      </c>
      <c r="P1040" s="50">
        <f t="shared" si="67"/>
        <v>0.16394258774767248</v>
      </c>
    </row>
    <row r="1041" spans="1:16">
      <c r="A1041">
        <v>1039</v>
      </c>
      <c r="B1041" t="s">
        <v>339</v>
      </c>
      <c r="C1041" t="s">
        <v>527</v>
      </c>
      <c r="D1041" s="1">
        <v>41364</v>
      </c>
      <c r="E1041" s="5">
        <v>122196000000</v>
      </c>
      <c r="F1041" s="5">
        <v>115315000000</v>
      </c>
      <c r="G1041" s="5">
        <v>6881000000</v>
      </c>
      <c r="H1041" s="5">
        <v>4110000000</v>
      </c>
      <c r="I1041" s="5">
        <v>433000000</v>
      </c>
      <c r="J1041" s="5">
        <v>0</v>
      </c>
      <c r="K1041" s="5">
        <f t="shared" si="65"/>
        <v>4543000000</v>
      </c>
      <c r="L1041" s="5">
        <f t="shared" si="66"/>
        <v>2338000000</v>
      </c>
      <c r="M1041" t="s">
        <v>569</v>
      </c>
      <c r="N1041" t="s">
        <v>672</v>
      </c>
      <c r="O1041" s="50">
        <f t="shared" si="64"/>
        <v>5.6311172215129823E-2</v>
      </c>
      <c r="P1041" s="50">
        <f t="shared" si="67"/>
        <v>1.9133195849291303E-2</v>
      </c>
    </row>
    <row r="1042" spans="1:16">
      <c r="A1042">
        <v>1040</v>
      </c>
      <c r="B1042" t="s">
        <v>339</v>
      </c>
      <c r="C1042" t="s">
        <v>529</v>
      </c>
      <c r="D1042" s="1">
        <v>41729</v>
      </c>
      <c r="E1042" s="5">
        <v>137392000000</v>
      </c>
      <c r="F1042" s="5">
        <v>129040000000</v>
      </c>
      <c r="G1042" s="5">
        <v>8352000000</v>
      </c>
      <c r="H1042" s="5">
        <v>5388000000</v>
      </c>
      <c r="I1042" s="5">
        <v>457000000</v>
      </c>
      <c r="J1042" s="5">
        <v>0</v>
      </c>
      <c r="K1042" s="5">
        <f t="shared" si="65"/>
        <v>5845000000</v>
      </c>
      <c r="L1042" s="5">
        <f t="shared" si="66"/>
        <v>2507000000</v>
      </c>
      <c r="M1042" t="s">
        <v>569</v>
      </c>
      <c r="N1042" t="s">
        <v>672</v>
      </c>
      <c r="O1042" s="50">
        <f t="shared" si="64"/>
        <v>6.0789565622452524E-2</v>
      </c>
      <c r="P1042" s="50">
        <f t="shared" si="67"/>
        <v>1.8247059508559451E-2</v>
      </c>
    </row>
    <row r="1043" spans="1:16">
      <c r="A1043">
        <v>1041</v>
      </c>
      <c r="B1043" t="s">
        <v>339</v>
      </c>
      <c r="C1043" t="s">
        <v>531</v>
      </c>
      <c r="D1043" s="1">
        <v>42094</v>
      </c>
      <c r="E1043" s="5">
        <v>179045000000</v>
      </c>
      <c r="F1043" s="5">
        <v>167634000000</v>
      </c>
      <c r="G1043" s="5">
        <v>11411000000</v>
      </c>
      <c r="H1043" s="5">
        <v>7901000000</v>
      </c>
      <c r="I1043" s="5">
        <v>392000000</v>
      </c>
      <c r="J1043" s="5">
        <v>0</v>
      </c>
      <c r="K1043" s="5">
        <f t="shared" si="65"/>
        <v>8293000000</v>
      </c>
      <c r="L1043" s="5">
        <f t="shared" si="66"/>
        <v>3118000000</v>
      </c>
      <c r="M1043" t="s">
        <v>569</v>
      </c>
      <c r="N1043" t="s">
        <v>672</v>
      </c>
      <c r="O1043" s="50">
        <f t="shared" si="64"/>
        <v>6.3732581194671734E-2</v>
      </c>
      <c r="P1043" s="50">
        <f t="shared" si="67"/>
        <v>1.7414616437208524E-2</v>
      </c>
    </row>
    <row r="1044" spans="1:16">
      <c r="A1044">
        <v>1042</v>
      </c>
      <c r="B1044" t="s">
        <v>339</v>
      </c>
      <c r="C1044" t="s">
        <v>532</v>
      </c>
      <c r="D1044" s="1">
        <v>42460</v>
      </c>
      <c r="E1044" s="5">
        <v>190884000000</v>
      </c>
      <c r="F1044" s="5">
        <v>179468000000</v>
      </c>
      <c r="G1044" s="5">
        <v>11416000000</v>
      </c>
      <c r="H1044" s="5">
        <v>7276000000</v>
      </c>
      <c r="I1044" s="5">
        <v>392000000</v>
      </c>
      <c r="J1044" s="5">
        <v>0</v>
      </c>
      <c r="K1044" s="5">
        <f t="shared" si="65"/>
        <v>7668000000</v>
      </c>
      <c r="L1044" s="5">
        <f t="shared" si="66"/>
        <v>3748000000</v>
      </c>
      <c r="M1044" t="s">
        <v>569</v>
      </c>
      <c r="N1044" t="s">
        <v>672</v>
      </c>
      <c r="O1044" s="50">
        <f t="shared" si="64"/>
        <v>5.980595544938283E-2</v>
      </c>
      <c r="P1044" s="50">
        <f t="shared" si="67"/>
        <v>1.9634961547327173E-2</v>
      </c>
    </row>
    <row r="1045" spans="1:16">
      <c r="A1045">
        <v>1043</v>
      </c>
      <c r="B1045" t="s">
        <v>340</v>
      </c>
      <c r="C1045" t="s">
        <v>527</v>
      </c>
      <c r="D1045" s="1">
        <v>41274</v>
      </c>
      <c r="E1045" s="5">
        <v>2730300000</v>
      </c>
      <c r="F1045" s="5">
        <v>795000000</v>
      </c>
      <c r="G1045" s="5">
        <v>1935300000</v>
      </c>
      <c r="H1045" s="5">
        <v>752200000</v>
      </c>
      <c r="I1045" s="5">
        <v>0</v>
      </c>
      <c r="J1045" s="5">
        <v>93500000</v>
      </c>
      <c r="K1045" s="5">
        <f t="shared" si="65"/>
        <v>845700000</v>
      </c>
      <c r="L1045" s="5">
        <f t="shared" si="66"/>
        <v>1089600000</v>
      </c>
      <c r="M1045" t="s">
        <v>602</v>
      </c>
      <c r="N1045" t="s">
        <v>1098</v>
      </c>
      <c r="O1045" s="50">
        <f t="shared" si="64"/>
        <v>0.70882320624107242</v>
      </c>
      <c r="P1045" s="50">
        <f t="shared" si="67"/>
        <v>0.39907702450280191</v>
      </c>
    </row>
    <row r="1046" spans="1:16">
      <c r="A1046">
        <v>1044</v>
      </c>
      <c r="B1046" t="s">
        <v>340</v>
      </c>
      <c r="C1046" t="s">
        <v>529</v>
      </c>
      <c r="D1046" s="1">
        <v>41639</v>
      </c>
      <c r="E1046" s="5">
        <v>2972500000</v>
      </c>
      <c r="F1046" s="5">
        <v>822400000</v>
      </c>
      <c r="G1046" s="5">
        <v>2150100000</v>
      </c>
      <c r="H1046" s="5">
        <v>822100000</v>
      </c>
      <c r="I1046" s="5">
        <v>0</v>
      </c>
      <c r="J1046" s="5">
        <v>93400000</v>
      </c>
      <c r="K1046" s="5">
        <f t="shared" si="65"/>
        <v>915500000</v>
      </c>
      <c r="L1046" s="5">
        <f t="shared" si="66"/>
        <v>1234600000</v>
      </c>
      <c r="M1046" t="s">
        <v>602</v>
      </c>
      <c r="N1046" t="s">
        <v>1098</v>
      </c>
      <c r="O1046" s="50">
        <f t="shared" si="64"/>
        <v>0.72333052985702273</v>
      </c>
      <c r="P1046" s="50">
        <f t="shared" si="67"/>
        <v>0.41534062237174096</v>
      </c>
    </row>
    <row r="1047" spans="1:16">
      <c r="A1047">
        <v>1045</v>
      </c>
      <c r="B1047" t="s">
        <v>340</v>
      </c>
      <c r="C1047" t="s">
        <v>531</v>
      </c>
      <c r="D1047" s="1">
        <v>42004</v>
      </c>
      <c r="E1047" s="5">
        <v>3334300000</v>
      </c>
      <c r="F1047" s="5">
        <v>930300000</v>
      </c>
      <c r="G1047" s="5">
        <v>2404000000</v>
      </c>
      <c r="H1047" s="5">
        <v>869300000</v>
      </c>
      <c r="I1047" s="5">
        <v>0</v>
      </c>
      <c r="J1047" s="5">
        <v>95600000</v>
      </c>
      <c r="K1047" s="5">
        <f t="shared" si="65"/>
        <v>964900000</v>
      </c>
      <c r="L1047" s="5">
        <f t="shared" si="66"/>
        <v>1439100000</v>
      </c>
      <c r="M1047" t="s">
        <v>602</v>
      </c>
      <c r="N1047" t="s">
        <v>1098</v>
      </c>
      <c r="O1047" s="50">
        <f t="shared" si="64"/>
        <v>0.72099091263533577</v>
      </c>
      <c r="P1047" s="50">
        <f t="shared" si="67"/>
        <v>0.43160483459796661</v>
      </c>
    </row>
    <row r="1048" spans="1:16">
      <c r="A1048">
        <v>1046</v>
      </c>
      <c r="B1048" t="s">
        <v>340</v>
      </c>
      <c r="C1048" t="s">
        <v>532</v>
      </c>
      <c r="D1048" s="1">
        <v>42369</v>
      </c>
      <c r="E1048" s="5">
        <v>3484500000</v>
      </c>
      <c r="F1048" s="5">
        <v>976300000</v>
      </c>
      <c r="G1048" s="5">
        <v>2508200000</v>
      </c>
      <c r="H1048" s="5">
        <v>921300000</v>
      </c>
      <c r="I1048" s="5">
        <v>0</v>
      </c>
      <c r="J1048" s="5">
        <v>113500000</v>
      </c>
      <c r="K1048" s="5">
        <f t="shared" si="65"/>
        <v>1034800000</v>
      </c>
      <c r="L1048" s="5">
        <f t="shared" si="66"/>
        <v>1473400000</v>
      </c>
      <c r="M1048" t="s">
        <v>602</v>
      </c>
      <c r="N1048" t="s">
        <v>1098</v>
      </c>
      <c r="O1048" s="50">
        <f t="shared" si="64"/>
        <v>0.71981632945903284</v>
      </c>
      <c r="P1048" s="50">
        <f t="shared" si="67"/>
        <v>0.42284402353278805</v>
      </c>
    </row>
    <row r="1049" spans="1:16">
      <c r="A1049">
        <v>1047</v>
      </c>
      <c r="B1049" t="s">
        <v>341</v>
      </c>
      <c r="C1049" t="s">
        <v>527</v>
      </c>
      <c r="D1049" s="1">
        <v>41274</v>
      </c>
      <c r="E1049" s="5">
        <v>35015000000</v>
      </c>
      <c r="F1049" s="5">
        <v>21939000000</v>
      </c>
      <c r="G1049" s="5">
        <v>13076000000</v>
      </c>
      <c r="H1049" s="5">
        <v>9176000000</v>
      </c>
      <c r="I1049" s="5">
        <v>0</v>
      </c>
      <c r="J1049" s="5">
        <v>217000000</v>
      </c>
      <c r="K1049" s="5">
        <f t="shared" si="65"/>
        <v>9393000000</v>
      </c>
      <c r="L1049" s="5">
        <f t="shared" si="66"/>
        <v>3683000000</v>
      </c>
      <c r="M1049" t="s">
        <v>646</v>
      </c>
      <c r="N1049" t="s">
        <v>786</v>
      </c>
      <c r="O1049" s="50">
        <f t="shared" si="64"/>
        <v>0.37343995430529775</v>
      </c>
      <c r="P1049" s="50">
        <f t="shared" si="67"/>
        <v>0.1051834927888048</v>
      </c>
    </row>
    <row r="1050" spans="1:16">
      <c r="A1050">
        <v>1048</v>
      </c>
      <c r="B1050" t="s">
        <v>341</v>
      </c>
      <c r="C1050" t="s">
        <v>529</v>
      </c>
      <c r="D1050" s="1">
        <v>41639</v>
      </c>
      <c r="E1050" s="5">
        <v>35299000000</v>
      </c>
      <c r="F1050" s="5">
        <v>22189000000</v>
      </c>
      <c r="G1050" s="5">
        <v>13110000000</v>
      </c>
      <c r="H1050" s="5">
        <v>8679000000</v>
      </c>
      <c r="I1050" s="5">
        <v>0</v>
      </c>
      <c r="J1050" s="5">
        <v>217000000</v>
      </c>
      <c r="K1050" s="5">
        <f t="shared" si="65"/>
        <v>8896000000</v>
      </c>
      <c r="L1050" s="5">
        <f t="shared" si="66"/>
        <v>4214000000</v>
      </c>
      <c r="M1050" t="s">
        <v>646</v>
      </c>
      <c r="N1050" t="s">
        <v>786</v>
      </c>
      <c r="O1050" s="50">
        <f t="shared" si="64"/>
        <v>0.37139862319045869</v>
      </c>
      <c r="P1050" s="50">
        <f t="shared" si="67"/>
        <v>0.11938015241224964</v>
      </c>
    </row>
    <row r="1051" spans="1:16">
      <c r="A1051">
        <v>1049</v>
      </c>
      <c r="B1051" t="s">
        <v>341</v>
      </c>
      <c r="C1051" t="s">
        <v>531</v>
      </c>
      <c r="D1051" s="1">
        <v>42004</v>
      </c>
      <c r="E1051" s="5">
        <v>34244000000</v>
      </c>
      <c r="F1051" s="5">
        <v>21647000000</v>
      </c>
      <c r="G1051" s="5">
        <v>12597000000</v>
      </c>
      <c r="H1051" s="5">
        <v>8457000000</v>
      </c>
      <c r="I1051" s="5">
        <v>0</v>
      </c>
      <c r="J1051" s="5">
        <v>206000000</v>
      </c>
      <c r="K1051" s="5">
        <f t="shared" si="65"/>
        <v>8663000000</v>
      </c>
      <c r="L1051" s="5">
        <f t="shared" si="66"/>
        <v>3934000000</v>
      </c>
      <c r="M1051" t="s">
        <v>646</v>
      </c>
      <c r="N1051" t="s">
        <v>786</v>
      </c>
      <c r="O1051" s="50">
        <f t="shared" si="64"/>
        <v>0.36786006307674335</v>
      </c>
      <c r="P1051" s="50">
        <f t="shared" si="67"/>
        <v>0.11488143908421913</v>
      </c>
    </row>
    <row r="1052" spans="1:16">
      <c r="A1052">
        <v>1050</v>
      </c>
      <c r="B1052" t="s">
        <v>341</v>
      </c>
      <c r="C1052" t="s">
        <v>532</v>
      </c>
      <c r="D1052" s="1">
        <v>42369</v>
      </c>
      <c r="E1052" s="5">
        <v>29636000000</v>
      </c>
      <c r="F1052" s="5">
        <v>18124000000</v>
      </c>
      <c r="G1052" s="5">
        <v>11512000000</v>
      </c>
      <c r="H1052" s="5">
        <v>7577000000</v>
      </c>
      <c r="I1052" s="5">
        <v>0</v>
      </c>
      <c r="J1052" s="5">
        <v>181000000</v>
      </c>
      <c r="K1052" s="5">
        <f t="shared" si="65"/>
        <v>7758000000</v>
      </c>
      <c r="L1052" s="5">
        <f t="shared" si="66"/>
        <v>3754000000</v>
      </c>
      <c r="M1052" t="s">
        <v>646</v>
      </c>
      <c r="N1052" t="s">
        <v>786</v>
      </c>
      <c r="O1052" s="50">
        <f t="shared" si="64"/>
        <v>0.38844648400593873</v>
      </c>
      <c r="P1052" s="50">
        <f t="shared" si="67"/>
        <v>0.12667026589283303</v>
      </c>
    </row>
    <row r="1053" spans="1:16">
      <c r="A1053">
        <v>1051</v>
      </c>
      <c r="B1053" t="s">
        <v>342</v>
      </c>
      <c r="C1053" t="s">
        <v>527</v>
      </c>
      <c r="D1053" s="1">
        <v>41274</v>
      </c>
      <c r="E1053" s="5">
        <v>68150000000</v>
      </c>
      <c r="F1053" s="5">
        <v>37987000000</v>
      </c>
      <c r="G1053" s="5">
        <v>30163000000</v>
      </c>
      <c r="H1053" s="5">
        <v>9098000000</v>
      </c>
      <c r="I1053" s="5">
        <v>0</v>
      </c>
      <c r="J1053" s="5">
        <v>17755000000</v>
      </c>
      <c r="K1053" s="5">
        <f t="shared" si="65"/>
        <v>26853000000</v>
      </c>
      <c r="L1053" s="5">
        <f t="shared" si="66"/>
        <v>3310000000</v>
      </c>
      <c r="M1053" t="s">
        <v>602</v>
      </c>
      <c r="N1053" t="s">
        <v>606</v>
      </c>
      <c r="O1053" s="50">
        <f t="shared" si="64"/>
        <v>0.44259721203228175</v>
      </c>
      <c r="P1053" s="50">
        <f t="shared" si="67"/>
        <v>4.8569332355099047E-2</v>
      </c>
    </row>
    <row r="1054" spans="1:16">
      <c r="A1054">
        <v>1052</v>
      </c>
      <c r="B1054" t="s">
        <v>342</v>
      </c>
      <c r="C1054" t="s">
        <v>529</v>
      </c>
      <c r="D1054" s="1">
        <v>41639</v>
      </c>
      <c r="E1054" s="5">
        <v>68199000000</v>
      </c>
      <c r="F1054" s="5">
        <v>38107000000</v>
      </c>
      <c r="G1054" s="5">
        <v>30092000000</v>
      </c>
      <c r="H1054" s="5">
        <v>9438000000</v>
      </c>
      <c r="I1054" s="5">
        <v>0</v>
      </c>
      <c r="J1054" s="5">
        <v>16602000000</v>
      </c>
      <c r="K1054" s="5">
        <f t="shared" si="65"/>
        <v>26040000000</v>
      </c>
      <c r="L1054" s="5">
        <f t="shared" si="66"/>
        <v>4052000000</v>
      </c>
      <c r="M1054" t="s">
        <v>602</v>
      </c>
      <c r="N1054" t="s">
        <v>606</v>
      </c>
      <c r="O1054" s="50">
        <f t="shared" si="64"/>
        <v>0.44123814132172023</v>
      </c>
      <c r="P1054" s="50">
        <f t="shared" si="67"/>
        <v>5.9414360914382909E-2</v>
      </c>
    </row>
    <row r="1055" spans="1:16">
      <c r="A1055">
        <v>1053</v>
      </c>
      <c r="B1055" t="s">
        <v>342</v>
      </c>
      <c r="C1055" t="s">
        <v>531</v>
      </c>
      <c r="D1055" s="1">
        <v>42004</v>
      </c>
      <c r="E1055" s="5">
        <v>73316000000</v>
      </c>
      <c r="F1055" s="5">
        <v>39102000000</v>
      </c>
      <c r="G1055" s="5">
        <v>34214000000</v>
      </c>
      <c r="H1055" s="5">
        <v>8319000000</v>
      </c>
      <c r="I1055" s="5">
        <v>0</v>
      </c>
      <c r="J1055" s="5">
        <v>17091000000</v>
      </c>
      <c r="K1055" s="5">
        <f t="shared" si="65"/>
        <v>25410000000</v>
      </c>
      <c r="L1055" s="5">
        <f t="shared" si="66"/>
        <v>8804000000</v>
      </c>
      <c r="M1055" t="s">
        <v>602</v>
      </c>
      <c r="N1055" t="s">
        <v>606</v>
      </c>
      <c r="O1055" s="50">
        <f t="shared" si="64"/>
        <v>0.46666484805499486</v>
      </c>
      <c r="P1055" s="50">
        <f t="shared" si="67"/>
        <v>0.12008292869223634</v>
      </c>
    </row>
    <row r="1056" spans="1:16">
      <c r="A1056">
        <v>1054</v>
      </c>
      <c r="B1056" t="s">
        <v>342</v>
      </c>
      <c r="C1056" t="s">
        <v>532</v>
      </c>
      <c r="D1056" s="1">
        <v>42369</v>
      </c>
      <c r="E1056" s="5">
        <v>69951000000</v>
      </c>
      <c r="F1056" s="5">
        <v>38714000000</v>
      </c>
      <c r="G1056" s="5">
        <v>31237000000</v>
      </c>
      <c r="H1056" s="5">
        <v>6998000000</v>
      </c>
      <c r="I1056" s="5">
        <v>0</v>
      </c>
      <c r="J1056" s="5">
        <v>16769000000</v>
      </c>
      <c r="K1056" s="5">
        <f t="shared" si="65"/>
        <v>23767000000</v>
      </c>
      <c r="L1056" s="5">
        <f t="shared" si="66"/>
        <v>7470000000</v>
      </c>
      <c r="M1056" t="s">
        <v>602</v>
      </c>
      <c r="N1056" t="s">
        <v>606</v>
      </c>
      <c r="O1056" s="50">
        <f t="shared" si="64"/>
        <v>0.44655544595502561</v>
      </c>
      <c r="P1056" s="50">
        <f t="shared" si="67"/>
        <v>0.10678903804091436</v>
      </c>
    </row>
    <row r="1057" spans="1:16">
      <c r="A1057">
        <v>1055</v>
      </c>
      <c r="B1057" t="s">
        <v>343</v>
      </c>
      <c r="C1057" t="s">
        <v>527</v>
      </c>
      <c r="D1057" s="1">
        <v>41274</v>
      </c>
      <c r="E1057" s="5">
        <v>5787980000</v>
      </c>
      <c r="F1057" s="5">
        <v>4297922000</v>
      </c>
      <c r="G1057" s="5">
        <v>1490058000</v>
      </c>
      <c r="H1057" s="5">
        <v>1110550000</v>
      </c>
      <c r="I1057" s="5">
        <v>0</v>
      </c>
      <c r="J1057" s="5">
        <v>0</v>
      </c>
      <c r="K1057" s="5">
        <f t="shared" si="65"/>
        <v>1110550000</v>
      </c>
      <c r="L1057" s="5">
        <f t="shared" si="66"/>
        <v>379508000</v>
      </c>
      <c r="M1057" t="s">
        <v>589</v>
      </c>
      <c r="N1057" t="s">
        <v>1211</v>
      </c>
      <c r="O1057" s="50">
        <f t="shared" si="64"/>
        <v>0.25744007408456837</v>
      </c>
      <c r="P1057" s="50">
        <f t="shared" si="67"/>
        <v>6.5568298439179121E-2</v>
      </c>
    </row>
    <row r="1058" spans="1:16">
      <c r="A1058">
        <v>1056</v>
      </c>
      <c r="B1058" t="s">
        <v>343</v>
      </c>
      <c r="C1058" t="s">
        <v>529</v>
      </c>
      <c r="D1058" s="1">
        <v>41639</v>
      </c>
      <c r="E1058" s="5">
        <v>7348754000</v>
      </c>
      <c r="F1058" s="5">
        <v>5427945000</v>
      </c>
      <c r="G1058" s="5">
        <v>1920809000</v>
      </c>
      <c r="H1058" s="5">
        <v>1373878000</v>
      </c>
      <c r="I1058" s="5">
        <v>0</v>
      </c>
      <c r="J1058" s="5">
        <v>0</v>
      </c>
      <c r="K1058" s="5">
        <f t="shared" si="65"/>
        <v>1373878000</v>
      </c>
      <c r="L1058" s="5">
        <f t="shared" si="66"/>
        <v>546931000</v>
      </c>
      <c r="M1058" t="s">
        <v>589</v>
      </c>
      <c r="N1058" t="s">
        <v>1211</v>
      </c>
      <c r="O1058" s="50">
        <f t="shared" si="64"/>
        <v>0.26137886776452168</v>
      </c>
      <c r="P1058" s="50">
        <f t="shared" si="67"/>
        <v>7.4424997761525294E-2</v>
      </c>
    </row>
    <row r="1059" spans="1:16">
      <c r="A1059">
        <v>1057</v>
      </c>
      <c r="B1059" t="s">
        <v>343</v>
      </c>
      <c r="C1059" t="s">
        <v>531</v>
      </c>
      <c r="D1059" s="1">
        <v>42004</v>
      </c>
      <c r="E1059" s="5">
        <v>7803446000</v>
      </c>
      <c r="F1059" s="5">
        <v>5649254000</v>
      </c>
      <c r="G1059" s="5">
        <v>2154192000</v>
      </c>
      <c r="H1059" s="5">
        <v>1381396000</v>
      </c>
      <c r="I1059" s="5">
        <v>0</v>
      </c>
      <c r="J1059" s="5">
        <v>0</v>
      </c>
      <c r="K1059" s="5">
        <f t="shared" si="65"/>
        <v>1381396000</v>
      </c>
      <c r="L1059" s="5">
        <f t="shared" si="66"/>
        <v>772796000</v>
      </c>
      <c r="M1059" t="s">
        <v>589</v>
      </c>
      <c r="N1059" t="s">
        <v>1211</v>
      </c>
      <c r="O1059" s="50">
        <f t="shared" si="64"/>
        <v>0.27605650119190928</v>
      </c>
      <c r="P1059" s="50">
        <f t="shared" si="67"/>
        <v>9.9032658135905602E-2</v>
      </c>
    </row>
    <row r="1060" spans="1:16">
      <c r="A1060">
        <v>1058</v>
      </c>
      <c r="B1060" t="s">
        <v>343</v>
      </c>
      <c r="C1060" t="s">
        <v>532</v>
      </c>
      <c r="D1060" s="1">
        <v>42369</v>
      </c>
      <c r="E1060" s="5">
        <v>8071563000</v>
      </c>
      <c r="F1060" s="5">
        <v>5660877000</v>
      </c>
      <c r="G1060" s="5">
        <v>2410686000</v>
      </c>
      <c r="H1060" s="5">
        <v>1573120000</v>
      </c>
      <c r="I1060" s="5">
        <v>0</v>
      </c>
      <c r="J1060" s="5">
        <v>0</v>
      </c>
      <c r="K1060" s="5">
        <f t="shared" si="65"/>
        <v>1573120000</v>
      </c>
      <c r="L1060" s="5">
        <f t="shared" si="66"/>
        <v>837566000</v>
      </c>
      <c r="M1060" t="s">
        <v>589</v>
      </c>
      <c r="N1060" t="s">
        <v>1211</v>
      </c>
      <c r="O1060" s="50">
        <f t="shared" si="64"/>
        <v>0.29866408773616704</v>
      </c>
      <c r="P1060" s="50">
        <f t="shared" si="67"/>
        <v>0.10376751070393678</v>
      </c>
    </row>
    <row r="1061" spans="1:16">
      <c r="A1061">
        <v>1059</v>
      </c>
      <c r="B1061" t="s">
        <v>344</v>
      </c>
      <c r="C1061" t="s">
        <v>527</v>
      </c>
      <c r="D1061" s="1">
        <v>41274</v>
      </c>
      <c r="E1061" s="5">
        <v>3901300000</v>
      </c>
      <c r="F1061" s="5">
        <v>1503800000</v>
      </c>
      <c r="G1061" s="5">
        <v>2397500000</v>
      </c>
      <c r="H1061" s="5">
        <v>1457300000</v>
      </c>
      <c r="I1061" s="5">
        <v>100100000</v>
      </c>
      <c r="J1061" s="5">
        <v>0</v>
      </c>
      <c r="K1061" s="5">
        <f t="shared" si="65"/>
        <v>1557400000</v>
      </c>
      <c r="L1061" s="5">
        <f t="shared" si="66"/>
        <v>840100000</v>
      </c>
      <c r="M1061" t="s">
        <v>646</v>
      </c>
      <c r="N1061" t="s">
        <v>786</v>
      </c>
      <c r="O1061" s="50">
        <f t="shared" si="64"/>
        <v>0.61453874349575788</v>
      </c>
      <c r="P1061" s="50">
        <f t="shared" si="67"/>
        <v>0.21533847691795044</v>
      </c>
    </row>
    <row r="1062" spans="1:16">
      <c r="A1062">
        <v>1060</v>
      </c>
      <c r="B1062" t="s">
        <v>344</v>
      </c>
      <c r="C1062" t="s">
        <v>529</v>
      </c>
      <c r="D1062" s="1">
        <v>41639</v>
      </c>
      <c r="E1062" s="5">
        <v>4200700000</v>
      </c>
      <c r="F1062" s="5">
        <v>1528500000</v>
      </c>
      <c r="G1062" s="5">
        <v>2672200000</v>
      </c>
      <c r="H1062" s="5">
        <v>1548600000</v>
      </c>
      <c r="I1062" s="5">
        <v>100200000</v>
      </c>
      <c r="J1062" s="5">
        <v>0</v>
      </c>
      <c r="K1062" s="5">
        <f t="shared" si="65"/>
        <v>1648800000</v>
      </c>
      <c r="L1062" s="5">
        <f t="shared" si="66"/>
        <v>1023400000</v>
      </c>
      <c r="M1062" t="s">
        <v>646</v>
      </c>
      <c r="N1062" t="s">
        <v>786</v>
      </c>
      <c r="O1062" s="50">
        <f t="shared" si="64"/>
        <v>0.63613207322589094</v>
      </c>
      <c r="P1062" s="50">
        <f t="shared" si="67"/>
        <v>0.24362606232294617</v>
      </c>
    </row>
    <row r="1063" spans="1:16">
      <c r="A1063">
        <v>1061</v>
      </c>
      <c r="B1063" t="s">
        <v>344</v>
      </c>
      <c r="C1063" t="s">
        <v>531</v>
      </c>
      <c r="D1063" s="1">
        <v>42004</v>
      </c>
      <c r="E1063" s="5">
        <v>4409300000</v>
      </c>
      <c r="F1063" s="5">
        <v>1700600000</v>
      </c>
      <c r="G1063" s="5">
        <v>2708700000</v>
      </c>
      <c r="H1063" s="5">
        <v>1617600000</v>
      </c>
      <c r="I1063" s="5">
        <v>115100000</v>
      </c>
      <c r="J1063" s="5">
        <v>0</v>
      </c>
      <c r="K1063" s="5">
        <f t="shared" si="65"/>
        <v>1732700000</v>
      </c>
      <c r="L1063" s="5">
        <f t="shared" si="66"/>
        <v>976000000</v>
      </c>
      <c r="M1063" t="s">
        <v>646</v>
      </c>
      <c r="N1063" t="s">
        <v>786</v>
      </c>
      <c r="O1063" s="50">
        <f t="shared" si="64"/>
        <v>0.61431519742362739</v>
      </c>
      <c r="P1063" s="50">
        <f t="shared" si="67"/>
        <v>0.22135032771641758</v>
      </c>
    </row>
    <row r="1064" spans="1:16">
      <c r="A1064">
        <v>1062</v>
      </c>
      <c r="B1064" t="s">
        <v>344</v>
      </c>
      <c r="C1064" t="s">
        <v>532</v>
      </c>
      <c r="D1064" s="1">
        <v>42369</v>
      </c>
      <c r="E1064" s="5">
        <v>4071300000</v>
      </c>
      <c r="F1064" s="5">
        <v>1455300000</v>
      </c>
      <c r="G1064" s="5">
        <v>2616000000</v>
      </c>
      <c r="H1064" s="5">
        <v>1532400000</v>
      </c>
      <c r="I1064" s="5">
        <v>108400000</v>
      </c>
      <c r="J1064" s="5">
        <v>0</v>
      </c>
      <c r="K1064" s="5">
        <f t="shared" si="65"/>
        <v>1640800000</v>
      </c>
      <c r="L1064" s="5">
        <f t="shared" si="66"/>
        <v>975200000</v>
      </c>
      <c r="M1064" t="s">
        <v>646</v>
      </c>
      <c r="N1064" t="s">
        <v>786</v>
      </c>
      <c r="O1064" s="50">
        <f t="shared" si="64"/>
        <v>0.64254660673494945</v>
      </c>
      <c r="P1064" s="50">
        <f t="shared" si="67"/>
        <v>0.23953037113452705</v>
      </c>
    </row>
    <row r="1065" spans="1:16">
      <c r="A1065">
        <v>1063</v>
      </c>
      <c r="B1065" t="s">
        <v>345</v>
      </c>
      <c r="C1065" t="s">
        <v>527</v>
      </c>
      <c r="D1065" s="1">
        <v>41608</v>
      </c>
      <c r="E1065" s="5">
        <v>4123400000</v>
      </c>
      <c r="F1065" s="5">
        <v>2457600000</v>
      </c>
      <c r="G1065" s="5">
        <v>1665800000</v>
      </c>
      <c r="H1065" s="5">
        <v>1090300000</v>
      </c>
      <c r="I1065" s="5">
        <v>0</v>
      </c>
      <c r="J1065" s="5">
        <v>0</v>
      </c>
      <c r="K1065" s="5">
        <f t="shared" si="65"/>
        <v>1090300000</v>
      </c>
      <c r="L1065" s="5">
        <f t="shared" si="66"/>
        <v>575500000</v>
      </c>
      <c r="M1065" t="s">
        <v>646</v>
      </c>
      <c r="N1065" t="s">
        <v>786</v>
      </c>
      <c r="O1065" s="50">
        <f t="shared" si="64"/>
        <v>0.40398700101857687</v>
      </c>
      <c r="P1065" s="50">
        <f t="shared" si="67"/>
        <v>0.13956928748120484</v>
      </c>
    </row>
    <row r="1066" spans="1:16">
      <c r="A1066">
        <v>1064</v>
      </c>
      <c r="B1066" t="s">
        <v>345</v>
      </c>
      <c r="C1066" t="s">
        <v>529</v>
      </c>
      <c r="D1066" s="1">
        <v>41973</v>
      </c>
      <c r="E1066" s="5">
        <v>4243200000</v>
      </c>
      <c r="F1066" s="5">
        <v>2513000000</v>
      </c>
      <c r="G1066" s="5">
        <v>1730200000</v>
      </c>
      <c r="H1066" s="5">
        <v>1122000000</v>
      </c>
      <c r="I1066" s="5">
        <v>0</v>
      </c>
      <c r="J1066" s="5">
        <v>0</v>
      </c>
      <c r="K1066" s="5">
        <f t="shared" si="65"/>
        <v>1122000000</v>
      </c>
      <c r="L1066" s="5">
        <f t="shared" si="66"/>
        <v>608200000</v>
      </c>
      <c r="M1066" t="s">
        <v>646</v>
      </c>
      <c r="N1066" t="s">
        <v>786</v>
      </c>
      <c r="O1066" s="50">
        <f t="shared" si="64"/>
        <v>0.40775829562594268</v>
      </c>
      <c r="P1066" s="50">
        <f t="shared" si="67"/>
        <v>0.14333521870286575</v>
      </c>
    </row>
    <row r="1067" spans="1:16">
      <c r="A1067">
        <v>1065</v>
      </c>
      <c r="B1067" t="s">
        <v>345</v>
      </c>
      <c r="C1067" t="s">
        <v>531</v>
      </c>
      <c r="D1067" s="1">
        <v>42338</v>
      </c>
      <c r="E1067" s="5">
        <v>4296300000</v>
      </c>
      <c r="F1067" s="5">
        <v>2559000000</v>
      </c>
      <c r="G1067" s="5">
        <v>1737300000</v>
      </c>
      <c r="H1067" s="5">
        <v>1127400000</v>
      </c>
      <c r="I1067" s="5">
        <v>0</v>
      </c>
      <c r="J1067" s="5">
        <v>0</v>
      </c>
      <c r="K1067" s="5">
        <f t="shared" si="65"/>
        <v>1127400000</v>
      </c>
      <c r="L1067" s="5">
        <f t="shared" si="66"/>
        <v>609900000</v>
      </c>
      <c r="M1067" t="s">
        <v>646</v>
      </c>
      <c r="N1067" t="s">
        <v>786</v>
      </c>
      <c r="O1067" s="50">
        <f t="shared" si="64"/>
        <v>0.40437120312827313</v>
      </c>
      <c r="P1067" s="50">
        <f t="shared" si="67"/>
        <v>0.14195936037986173</v>
      </c>
    </row>
    <row r="1068" spans="1:16">
      <c r="A1068">
        <v>1066</v>
      </c>
      <c r="B1068" t="s">
        <v>345</v>
      </c>
      <c r="C1068" t="s">
        <v>532</v>
      </c>
      <c r="D1068" s="1">
        <v>42704</v>
      </c>
      <c r="E1068" s="5">
        <v>4411500000</v>
      </c>
      <c r="F1068" s="5">
        <v>2579800000</v>
      </c>
      <c r="G1068" s="5">
        <v>1831700000</v>
      </c>
      <c r="H1068" s="5">
        <v>1175000000</v>
      </c>
      <c r="I1068" s="5">
        <v>0</v>
      </c>
      <c r="J1068" s="5">
        <v>0</v>
      </c>
      <c r="K1068" s="5">
        <f t="shared" si="65"/>
        <v>1175000000</v>
      </c>
      <c r="L1068" s="5">
        <f t="shared" si="66"/>
        <v>656700000</v>
      </c>
      <c r="M1068" t="s">
        <v>646</v>
      </c>
      <c r="N1068" t="s">
        <v>786</v>
      </c>
      <c r="O1068" s="50">
        <f t="shared" si="64"/>
        <v>0.4152102459480902</v>
      </c>
      <c r="P1068" s="50">
        <f t="shared" si="67"/>
        <v>0.14886093165589936</v>
      </c>
    </row>
    <row r="1069" spans="1:16">
      <c r="A1069">
        <v>1067</v>
      </c>
      <c r="B1069" t="s">
        <v>346</v>
      </c>
      <c r="C1069" t="s">
        <v>527</v>
      </c>
      <c r="D1069" s="1">
        <v>41274</v>
      </c>
      <c r="E1069" s="5">
        <v>2031901000</v>
      </c>
      <c r="F1069" s="5">
        <v>1704767000</v>
      </c>
      <c r="G1069" s="5">
        <v>327134000</v>
      </c>
      <c r="H1069" s="5">
        <v>135824000</v>
      </c>
      <c r="I1069" s="5">
        <v>0</v>
      </c>
      <c r="J1069" s="5">
        <v>0</v>
      </c>
      <c r="K1069" s="5">
        <f t="shared" si="65"/>
        <v>135824000</v>
      </c>
      <c r="L1069" s="5">
        <f t="shared" si="66"/>
        <v>191310000</v>
      </c>
      <c r="M1069" t="s">
        <v>612</v>
      </c>
      <c r="N1069" t="s">
        <v>1182</v>
      </c>
      <c r="O1069" s="50">
        <f t="shared" si="64"/>
        <v>0.16099898567892823</v>
      </c>
      <c r="P1069" s="50">
        <f t="shared" si="67"/>
        <v>9.4153209236079907E-2</v>
      </c>
    </row>
    <row r="1070" spans="1:16">
      <c r="A1070">
        <v>1068</v>
      </c>
      <c r="B1070" t="s">
        <v>346</v>
      </c>
      <c r="C1070" t="s">
        <v>529</v>
      </c>
      <c r="D1070" s="1">
        <v>41639</v>
      </c>
      <c r="E1070" s="5">
        <v>2155551000</v>
      </c>
      <c r="F1070" s="5">
        <v>1791594000</v>
      </c>
      <c r="G1070" s="5">
        <v>363957000</v>
      </c>
      <c r="H1070" s="5">
        <v>145298000</v>
      </c>
      <c r="I1070" s="5">
        <v>0</v>
      </c>
      <c r="J1070" s="5">
        <v>0</v>
      </c>
      <c r="K1070" s="5">
        <f t="shared" si="65"/>
        <v>145298000</v>
      </c>
      <c r="L1070" s="5">
        <f t="shared" si="66"/>
        <v>218659000</v>
      </c>
      <c r="M1070" t="s">
        <v>612</v>
      </c>
      <c r="N1070" t="s">
        <v>1182</v>
      </c>
      <c r="O1070" s="50">
        <f t="shared" si="64"/>
        <v>0.16884638776813909</v>
      </c>
      <c r="P1070" s="50">
        <f t="shared" si="67"/>
        <v>0.10143995665145478</v>
      </c>
    </row>
    <row r="1071" spans="1:16">
      <c r="A1071">
        <v>1069</v>
      </c>
      <c r="B1071" t="s">
        <v>346</v>
      </c>
      <c r="C1071" t="s">
        <v>531</v>
      </c>
      <c r="D1071" s="1">
        <v>42004</v>
      </c>
      <c r="E1071" s="5">
        <v>2957951000</v>
      </c>
      <c r="F1071" s="5">
        <v>2435591000</v>
      </c>
      <c r="G1071" s="5">
        <v>522360000</v>
      </c>
      <c r="H1071" s="5">
        <v>164596000</v>
      </c>
      <c r="I1071" s="5">
        <v>0</v>
      </c>
      <c r="J1071" s="5">
        <v>0</v>
      </c>
      <c r="K1071" s="5">
        <f t="shared" si="65"/>
        <v>164596000</v>
      </c>
      <c r="L1071" s="5">
        <f t="shared" si="66"/>
        <v>357764000</v>
      </c>
      <c r="M1071" t="s">
        <v>612</v>
      </c>
      <c r="N1071" t="s">
        <v>1182</v>
      </c>
      <c r="O1071" s="50">
        <f t="shared" si="64"/>
        <v>0.17659521743260786</v>
      </c>
      <c r="P1071" s="50">
        <f t="shared" si="67"/>
        <v>0.12094994136143566</v>
      </c>
    </row>
    <row r="1072" spans="1:16">
      <c r="A1072">
        <v>1070</v>
      </c>
      <c r="B1072" t="s">
        <v>346</v>
      </c>
      <c r="C1072" t="s">
        <v>532</v>
      </c>
      <c r="D1072" s="1">
        <v>42369</v>
      </c>
      <c r="E1072" s="5">
        <v>3539570000</v>
      </c>
      <c r="F1072" s="5">
        <v>2817803000</v>
      </c>
      <c r="G1072" s="5">
        <v>721767000</v>
      </c>
      <c r="H1072" s="5">
        <v>233887000</v>
      </c>
      <c r="I1072" s="5">
        <v>0</v>
      </c>
      <c r="J1072" s="5">
        <v>0</v>
      </c>
      <c r="K1072" s="5">
        <f t="shared" si="65"/>
        <v>233887000</v>
      </c>
      <c r="L1072" s="5">
        <f t="shared" si="66"/>
        <v>487880000</v>
      </c>
      <c r="M1072" t="s">
        <v>612</v>
      </c>
      <c r="N1072" t="s">
        <v>1182</v>
      </c>
      <c r="O1072" s="50">
        <f t="shared" si="64"/>
        <v>0.20391375223544106</v>
      </c>
      <c r="P1072" s="50">
        <f t="shared" si="67"/>
        <v>0.13783595182465666</v>
      </c>
    </row>
    <row r="1073" spans="1:16">
      <c r="A1073">
        <v>1071</v>
      </c>
      <c r="B1073" t="s">
        <v>347</v>
      </c>
      <c r="C1073" t="s">
        <v>527</v>
      </c>
      <c r="D1073" s="1">
        <v>41274</v>
      </c>
      <c r="E1073" s="5">
        <v>11924000000</v>
      </c>
      <c r="F1073" s="5">
        <v>0</v>
      </c>
      <c r="G1073" s="5">
        <v>11924000000</v>
      </c>
      <c r="H1073" s="5">
        <v>7134000000</v>
      </c>
      <c r="I1073" s="5">
        <v>0</v>
      </c>
      <c r="J1073" s="5">
        <v>2961000000</v>
      </c>
      <c r="K1073" s="5">
        <f t="shared" si="65"/>
        <v>10095000000</v>
      </c>
      <c r="L1073" s="5">
        <f t="shared" si="66"/>
        <v>1829000000</v>
      </c>
      <c r="M1073" t="s">
        <v>602</v>
      </c>
      <c r="N1073" t="s">
        <v>691</v>
      </c>
      <c r="O1073" s="50">
        <f t="shared" si="64"/>
        <v>1</v>
      </c>
      <c r="P1073" s="50">
        <f t="shared" si="67"/>
        <v>0.15338812479033881</v>
      </c>
    </row>
    <row r="1074" spans="1:16">
      <c r="A1074">
        <v>1072</v>
      </c>
      <c r="B1074" t="s">
        <v>347</v>
      </c>
      <c r="C1074" t="s">
        <v>529</v>
      </c>
      <c r="D1074" s="1">
        <v>41639</v>
      </c>
      <c r="E1074" s="5">
        <v>12261000000</v>
      </c>
      <c r="F1074" s="5">
        <v>0</v>
      </c>
      <c r="G1074" s="5">
        <v>12261000000</v>
      </c>
      <c r="H1074" s="5">
        <v>7226000000</v>
      </c>
      <c r="I1074" s="5">
        <v>0</v>
      </c>
      <c r="J1074" s="5">
        <v>2958000000</v>
      </c>
      <c r="K1074" s="5">
        <f t="shared" si="65"/>
        <v>10184000000</v>
      </c>
      <c r="L1074" s="5">
        <f t="shared" si="66"/>
        <v>2077000000</v>
      </c>
      <c r="M1074" t="s">
        <v>602</v>
      </c>
      <c r="N1074" t="s">
        <v>691</v>
      </c>
      <c r="O1074" s="50">
        <f t="shared" si="64"/>
        <v>1</v>
      </c>
      <c r="P1074" s="50">
        <f t="shared" si="67"/>
        <v>0.16939890710382513</v>
      </c>
    </row>
    <row r="1075" spans="1:16">
      <c r="A1075">
        <v>1073</v>
      </c>
      <c r="B1075" t="s">
        <v>347</v>
      </c>
      <c r="C1075" t="s">
        <v>531</v>
      </c>
      <c r="D1075" s="1">
        <v>42004</v>
      </c>
      <c r="E1075" s="5">
        <v>12951000000</v>
      </c>
      <c r="F1075" s="5">
        <v>0</v>
      </c>
      <c r="G1075" s="5">
        <v>12951000000</v>
      </c>
      <c r="H1075" s="5">
        <v>7515000000</v>
      </c>
      <c r="I1075" s="5">
        <v>0</v>
      </c>
      <c r="J1075" s="5">
        <v>3135000000</v>
      </c>
      <c r="K1075" s="5">
        <f t="shared" si="65"/>
        <v>10650000000</v>
      </c>
      <c r="L1075" s="5">
        <f t="shared" si="66"/>
        <v>2301000000</v>
      </c>
      <c r="M1075" t="s">
        <v>602</v>
      </c>
      <c r="N1075" t="s">
        <v>691</v>
      </c>
      <c r="O1075" s="50">
        <f t="shared" si="64"/>
        <v>1</v>
      </c>
      <c r="P1075" s="50">
        <f t="shared" si="67"/>
        <v>0.17766967801714154</v>
      </c>
    </row>
    <row r="1076" spans="1:16">
      <c r="A1076">
        <v>1074</v>
      </c>
      <c r="B1076" t="s">
        <v>347</v>
      </c>
      <c r="C1076" t="s">
        <v>532</v>
      </c>
      <c r="D1076" s="1">
        <v>42369</v>
      </c>
      <c r="E1076" s="5">
        <v>12893000000</v>
      </c>
      <c r="F1076" s="5">
        <v>0</v>
      </c>
      <c r="G1076" s="5">
        <v>12893000000</v>
      </c>
      <c r="H1076" s="5">
        <v>7334000000</v>
      </c>
      <c r="I1076" s="5">
        <v>0</v>
      </c>
      <c r="J1076" s="5">
        <v>3140000000</v>
      </c>
      <c r="K1076" s="5">
        <f t="shared" si="65"/>
        <v>10474000000</v>
      </c>
      <c r="L1076" s="5">
        <f t="shared" si="66"/>
        <v>2419000000</v>
      </c>
      <c r="M1076" t="s">
        <v>602</v>
      </c>
      <c r="N1076" t="s">
        <v>691</v>
      </c>
      <c r="O1076" s="50">
        <f t="shared" si="64"/>
        <v>1</v>
      </c>
      <c r="P1076" s="50">
        <f t="shared" si="67"/>
        <v>0.18762118979291087</v>
      </c>
    </row>
    <row r="1077" spans="1:16">
      <c r="A1077">
        <v>1075</v>
      </c>
      <c r="B1077" t="s">
        <v>348</v>
      </c>
      <c r="C1077" t="s">
        <v>527</v>
      </c>
      <c r="D1077" s="1">
        <v>41639</v>
      </c>
      <c r="E1077" s="5">
        <v>30871000000</v>
      </c>
      <c r="F1077" s="5">
        <v>16106000000</v>
      </c>
      <c r="G1077" s="5">
        <v>14765000000</v>
      </c>
      <c r="H1077" s="5">
        <v>6384000000</v>
      </c>
      <c r="I1077" s="5">
        <v>1715000000</v>
      </c>
      <c r="J1077" s="5">
        <v>0</v>
      </c>
      <c r="K1077" s="5">
        <f t="shared" si="65"/>
        <v>8099000000</v>
      </c>
      <c r="L1077" s="5">
        <f t="shared" si="66"/>
        <v>6666000000</v>
      </c>
      <c r="M1077" t="s">
        <v>565</v>
      </c>
      <c r="N1077" t="s">
        <v>566</v>
      </c>
      <c r="O1077" s="50">
        <f t="shared" si="64"/>
        <v>0.47828058695863429</v>
      </c>
      <c r="P1077" s="50">
        <f t="shared" si="67"/>
        <v>0.21593080884972951</v>
      </c>
    </row>
    <row r="1078" spans="1:16">
      <c r="A1078">
        <v>1076</v>
      </c>
      <c r="B1078" t="s">
        <v>348</v>
      </c>
      <c r="C1078" t="s">
        <v>529</v>
      </c>
      <c r="D1078" s="1">
        <v>42004</v>
      </c>
      <c r="E1078" s="5">
        <v>31821000000</v>
      </c>
      <c r="F1078" s="5">
        <v>16447000000</v>
      </c>
      <c r="G1078" s="5">
        <v>15374000000</v>
      </c>
      <c r="H1078" s="5">
        <v>6469000000</v>
      </c>
      <c r="I1078" s="5">
        <v>1770000000</v>
      </c>
      <c r="J1078" s="5">
        <v>0</v>
      </c>
      <c r="K1078" s="5">
        <f t="shared" si="65"/>
        <v>8239000000</v>
      </c>
      <c r="L1078" s="5">
        <f t="shared" si="66"/>
        <v>7135000000</v>
      </c>
      <c r="M1078" t="s">
        <v>565</v>
      </c>
      <c r="N1078" t="s">
        <v>566</v>
      </c>
      <c r="O1078" s="50">
        <f t="shared" si="64"/>
        <v>0.48314006473712323</v>
      </c>
      <c r="P1078" s="50">
        <f t="shared" si="67"/>
        <v>0.2242229973916596</v>
      </c>
    </row>
    <row r="1079" spans="1:16">
      <c r="A1079">
        <v>1077</v>
      </c>
      <c r="B1079" t="s">
        <v>348</v>
      </c>
      <c r="C1079" t="s">
        <v>531</v>
      </c>
      <c r="D1079" s="1">
        <v>42369</v>
      </c>
      <c r="E1079" s="5">
        <v>30274000000</v>
      </c>
      <c r="F1079" s="5">
        <v>15383000000</v>
      </c>
      <c r="G1079" s="5">
        <v>14891000000</v>
      </c>
      <c r="H1079" s="5">
        <v>6182000000</v>
      </c>
      <c r="I1079" s="5">
        <v>1763000000</v>
      </c>
      <c r="J1079" s="5">
        <v>0</v>
      </c>
      <c r="K1079" s="5">
        <f t="shared" si="65"/>
        <v>7945000000</v>
      </c>
      <c r="L1079" s="5">
        <f t="shared" si="66"/>
        <v>6946000000</v>
      </c>
      <c r="M1079" t="s">
        <v>565</v>
      </c>
      <c r="N1079" t="s">
        <v>566</v>
      </c>
      <c r="O1079" s="50">
        <f t="shared" si="64"/>
        <v>0.49187421549844756</v>
      </c>
      <c r="P1079" s="50">
        <f t="shared" si="67"/>
        <v>0.22943780141375439</v>
      </c>
    </row>
    <row r="1080" spans="1:16">
      <c r="A1080">
        <v>1078</v>
      </c>
      <c r="B1080" t="s">
        <v>348</v>
      </c>
      <c r="C1080" t="s">
        <v>532</v>
      </c>
      <c r="D1080" s="1">
        <v>42735</v>
      </c>
      <c r="E1080" s="5">
        <v>30109000000</v>
      </c>
      <c r="F1080" s="5">
        <v>15040000000</v>
      </c>
      <c r="G1080" s="5">
        <v>15069000000</v>
      </c>
      <c r="H1080" s="5">
        <v>6111000000</v>
      </c>
      <c r="I1080" s="5">
        <v>1735000000</v>
      </c>
      <c r="J1080" s="5">
        <v>0</v>
      </c>
      <c r="K1080" s="5">
        <f t="shared" si="65"/>
        <v>7846000000</v>
      </c>
      <c r="L1080" s="5">
        <f t="shared" si="66"/>
        <v>7223000000</v>
      </c>
      <c r="M1080" t="s">
        <v>565</v>
      </c>
      <c r="N1080" t="s">
        <v>566</v>
      </c>
      <c r="O1080" s="50">
        <f t="shared" si="64"/>
        <v>0.50048158357966055</v>
      </c>
      <c r="P1080" s="50">
        <f t="shared" si="67"/>
        <v>0.23989504799229466</v>
      </c>
    </row>
    <row r="1081" spans="1:16">
      <c r="A1081">
        <v>1079</v>
      </c>
      <c r="B1081" t="s">
        <v>349</v>
      </c>
      <c r="C1081" t="s">
        <v>527</v>
      </c>
      <c r="D1081" s="1">
        <v>41274</v>
      </c>
      <c r="E1081" s="5">
        <v>2060702000</v>
      </c>
      <c r="F1081" s="5">
        <v>995046000</v>
      </c>
      <c r="G1081" s="5">
        <v>1065656000</v>
      </c>
      <c r="H1081" s="5">
        <v>0</v>
      </c>
      <c r="I1081" s="5">
        <v>0</v>
      </c>
      <c r="J1081" s="5">
        <v>0</v>
      </c>
      <c r="K1081" s="5">
        <f t="shared" si="65"/>
        <v>0</v>
      </c>
      <c r="L1081" s="5">
        <f t="shared" si="66"/>
        <v>1065656000</v>
      </c>
      <c r="M1081" t="s">
        <v>646</v>
      </c>
      <c r="N1081" t="s">
        <v>858</v>
      </c>
      <c r="O1081" s="50">
        <f t="shared" si="64"/>
        <v>0.51713251115396597</v>
      </c>
      <c r="P1081" s="50">
        <f t="shared" si="67"/>
        <v>0.51713251115396597</v>
      </c>
    </row>
    <row r="1082" spans="1:16">
      <c r="A1082">
        <v>1080</v>
      </c>
      <c r="B1082" t="s">
        <v>349</v>
      </c>
      <c r="C1082" t="s">
        <v>529</v>
      </c>
      <c r="D1082" s="1">
        <v>41639</v>
      </c>
      <c r="E1082" s="5">
        <v>2246428000</v>
      </c>
      <c r="F1082" s="5">
        <v>1073497000</v>
      </c>
      <c r="G1082" s="5">
        <v>1172931000</v>
      </c>
      <c r="H1082" s="5">
        <v>0</v>
      </c>
      <c r="I1082" s="5">
        <v>0</v>
      </c>
      <c r="J1082" s="5">
        <v>0</v>
      </c>
      <c r="K1082" s="5">
        <f t="shared" si="65"/>
        <v>0</v>
      </c>
      <c r="L1082" s="5">
        <f t="shared" si="66"/>
        <v>1172931000</v>
      </c>
      <c r="M1082" t="s">
        <v>646</v>
      </c>
      <c r="N1082" t="s">
        <v>858</v>
      </c>
      <c r="O1082" s="50">
        <f t="shared" si="64"/>
        <v>0.52213157955652267</v>
      </c>
      <c r="P1082" s="50">
        <f t="shared" si="67"/>
        <v>0.52213157955652267</v>
      </c>
    </row>
    <row r="1083" spans="1:16">
      <c r="A1083">
        <v>1081</v>
      </c>
      <c r="B1083" t="s">
        <v>349</v>
      </c>
      <c r="C1083" t="s">
        <v>531</v>
      </c>
      <c r="D1083" s="1">
        <v>42004</v>
      </c>
      <c r="E1083" s="5">
        <v>2464867000</v>
      </c>
      <c r="F1083" s="5">
        <v>1125057000</v>
      </c>
      <c r="G1083" s="5">
        <v>1339810000</v>
      </c>
      <c r="H1083" s="5">
        <v>0</v>
      </c>
      <c r="I1083" s="5">
        <v>0</v>
      </c>
      <c r="J1083" s="5">
        <v>0</v>
      </c>
      <c r="K1083" s="5">
        <f t="shared" si="65"/>
        <v>0</v>
      </c>
      <c r="L1083" s="5">
        <f t="shared" si="66"/>
        <v>1339810000</v>
      </c>
      <c r="M1083" t="s">
        <v>646</v>
      </c>
      <c r="N1083" t="s">
        <v>858</v>
      </c>
      <c r="O1083" s="50">
        <f t="shared" si="64"/>
        <v>0.54356279669450724</v>
      </c>
      <c r="P1083" s="50">
        <f t="shared" si="67"/>
        <v>0.54356279669450724</v>
      </c>
    </row>
    <row r="1084" spans="1:16">
      <c r="A1084">
        <v>1082</v>
      </c>
      <c r="B1084" t="s">
        <v>349</v>
      </c>
      <c r="C1084" t="s">
        <v>532</v>
      </c>
      <c r="D1084" s="1">
        <v>42369</v>
      </c>
      <c r="E1084" s="5">
        <v>2722564000</v>
      </c>
      <c r="F1084" s="5">
        <v>1090263000</v>
      </c>
      <c r="G1084" s="5">
        <v>1632301000</v>
      </c>
      <c r="H1084" s="5">
        <v>0</v>
      </c>
      <c r="I1084" s="5">
        <v>0</v>
      </c>
      <c r="J1084" s="5">
        <v>0</v>
      </c>
      <c r="K1084" s="5">
        <f t="shared" si="65"/>
        <v>0</v>
      </c>
      <c r="L1084" s="5">
        <f t="shared" si="66"/>
        <v>1632301000</v>
      </c>
      <c r="M1084" t="s">
        <v>646</v>
      </c>
      <c r="N1084" t="s">
        <v>858</v>
      </c>
      <c r="O1084" s="50">
        <f t="shared" si="64"/>
        <v>0.59954550196065182</v>
      </c>
      <c r="P1084" s="50">
        <f t="shared" si="67"/>
        <v>0.59954550196065182</v>
      </c>
    </row>
    <row r="1085" spans="1:16">
      <c r="A1085">
        <v>1083</v>
      </c>
      <c r="B1085" t="s">
        <v>350</v>
      </c>
      <c r="C1085" t="s">
        <v>527</v>
      </c>
      <c r="D1085" s="1">
        <v>41274</v>
      </c>
      <c r="E1085" s="5">
        <v>24618000000</v>
      </c>
      <c r="F1085" s="5">
        <v>15055000000</v>
      </c>
      <c r="G1085" s="5">
        <v>9563000000</v>
      </c>
      <c r="H1085" s="5">
        <v>2249000000</v>
      </c>
      <c r="I1085" s="5">
        <v>0</v>
      </c>
      <c r="J1085" s="5">
        <v>0</v>
      </c>
      <c r="K1085" s="5">
        <f t="shared" si="65"/>
        <v>2249000000</v>
      </c>
      <c r="L1085" s="5">
        <f t="shared" si="66"/>
        <v>7314000000</v>
      </c>
      <c r="M1085" t="s">
        <v>646</v>
      </c>
      <c r="N1085" t="s">
        <v>647</v>
      </c>
      <c r="O1085" s="50">
        <f t="shared" si="64"/>
        <v>0.38845560159233083</v>
      </c>
      <c r="P1085" s="50">
        <f t="shared" si="67"/>
        <v>0.29709968315866442</v>
      </c>
    </row>
    <row r="1086" spans="1:16">
      <c r="A1086">
        <v>1084</v>
      </c>
      <c r="B1086" t="s">
        <v>350</v>
      </c>
      <c r="C1086" t="s">
        <v>529</v>
      </c>
      <c r="D1086" s="1">
        <v>41639</v>
      </c>
      <c r="E1086" s="5">
        <v>24466000000</v>
      </c>
      <c r="F1086" s="5">
        <v>14009000000</v>
      </c>
      <c r="G1086" s="5">
        <v>10457000000</v>
      </c>
      <c r="H1086" s="5">
        <v>2362000000</v>
      </c>
      <c r="I1086" s="5">
        <v>0</v>
      </c>
      <c r="J1086" s="5">
        <v>0</v>
      </c>
      <c r="K1086" s="5">
        <f t="shared" si="65"/>
        <v>2362000000</v>
      </c>
      <c r="L1086" s="5">
        <f t="shared" si="66"/>
        <v>8095000000</v>
      </c>
      <c r="M1086" t="s">
        <v>646</v>
      </c>
      <c r="N1086" t="s">
        <v>647</v>
      </c>
      <c r="O1086" s="50">
        <f t="shared" si="64"/>
        <v>0.42740946619798903</v>
      </c>
      <c r="P1086" s="50">
        <f t="shared" si="67"/>
        <v>0.33086732608517944</v>
      </c>
    </row>
    <row r="1087" spans="1:16">
      <c r="A1087">
        <v>1085</v>
      </c>
      <c r="B1087" t="s">
        <v>350</v>
      </c>
      <c r="C1087" t="s">
        <v>531</v>
      </c>
      <c r="D1087" s="1">
        <v>42004</v>
      </c>
      <c r="E1087" s="5">
        <v>24522000000</v>
      </c>
      <c r="F1087" s="5">
        <v>14362000000</v>
      </c>
      <c r="G1087" s="5">
        <v>10160000000</v>
      </c>
      <c r="H1087" s="5">
        <v>2541000000</v>
      </c>
      <c r="I1087" s="5">
        <v>0</v>
      </c>
      <c r="J1087" s="5">
        <v>0</v>
      </c>
      <c r="K1087" s="5">
        <f t="shared" si="65"/>
        <v>2541000000</v>
      </c>
      <c r="L1087" s="5">
        <f t="shared" si="66"/>
        <v>7619000000</v>
      </c>
      <c r="M1087" t="s">
        <v>646</v>
      </c>
      <c r="N1087" t="s">
        <v>647</v>
      </c>
      <c r="O1087" s="50">
        <f t="shared" si="64"/>
        <v>0.41432183345567242</v>
      </c>
      <c r="P1087" s="50">
        <f t="shared" si="67"/>
        <v>0.31070059538373707</v>
      </c>
    </row>
    <row r="1088" spans="1:16">
      <c r="A1088">
        <v>1086</v>
      </c>
      <c r="B1088" t="s">
        <v>350</v>
      </c>
      <c r="C1088" t="s">
        <v>532</v>
      </c>
      <c r="D1088" s="1">
        <v>42369</v>
      </c>
      <c r="E1088" s="5">
        <v>25434000000</v>
      </c>
      <c r="F1088" s="5">
        <v>14320000000</v>
      </c>
      <c r="G1088" s="5">
        <v>11114000000</v>
      </c>
      <c r="H1088" s="5">
        <v>2749000000</v>
      </c>
      <c r="I1088" s="5">
        <v>0</v>
      </c>
      <c r="J1088" s="5">
        <v>0</v>
      </c>
      <c r="K1088" s="5">
        <f t="shared" si="65"/>
        <v>2749000000</v>
      </c>
      <c r="L1088" s="5">
        <f t="shared" si="66"/>
        <v>8365000000</v>
      </c>
      <c r="M1088" t="s">
        <v>646</v>
      </c>
      <c r="N1088" t="s">
        <v>647</v>
      </c>
      <c r="O1088" s="50">
        <f t="shared" si="64"/>
        <v>0.43697412911850275</v>
      </c>
      <c r="P1088" s="50">
        <f t="shared" si="67"/>
        <v>0.32889046158685226</v>
      </c>
    </row>
    <row r="1089" spans="1:16">
      <c r="A1089">
        <v>1087</v>
      </c>
      <c r="B1089" t="s">
        <v>351</v>
      </c>
      <c r="C1089" t="s">
        <v>527</v>
      </c>
      <c r="D1089" s="1">
        <v>41517</v>
      </c>
      <c r="E1089" s="5">
        <v>14861000000</v>
      </c>
      <c r="F1089" s="5">
        <v>7208000000</v>
      </c>
      <c r="G1089" s="5">
        <v>7653000000</v>
      </c>
      <c r="H1089" s="5">
        <v>2550000000</v>
      </c>
      <c r="I1089" s="5">
        <v>1533000000</v>
      </c>
      <c r="J1089" s="5">
        <v>0</v>
      </c>
      <c r="K1089" s="5">
        <f t="shared" si="65"/>
        <v>4083000000</v>
      </c>
      <c r="L1089" s="5">
        <f t="shared" si="66"/>
        <v>3570000000</v>
      </c>
      <c r="M1089" t="s">
        <v>612</v>
      </c>
      <c r="N1089" t="s">
        <v>816</v>
      </c>
      <c r="O1089" s="50">
        <f t="shared" si="64"/>
        <v>0.51497207455756677</v>
      </c>
      <c r="P1089" s="50">
        <f t="shared" si="67"/>
        <v>0.24022609514837495</v>
      </c>
    </row>
    <row r="1090" spans="1:16">
      <c r="A1090">
        <v>1088</v>
      </c>
      <c r="B1090" t="s">
        <v>351</v>
      </c>
      <c r="C1090" t="s">
        <v>529</v>
      </c>
      <c r="D1090" s="1">
        <v>41882</v>
      </c>
      <c r="E1090" s="5">
        <v>15855000000</v>
      </c>
      <c r="F1090" s="5">
        <v>7281000000</v>
      </c>
      <c r="G1090" s="5">
        <v>8574000000</v>
      </c>
      <c r="H1090" s="5">
        <v>2774000000</v>
      </c>
      <c r="I1090" s="5">
        <v>1725000000</v>
      </c>
      <c r="J1090" s="5">
        <v>0</v>
      </c>
      <c r="K1090" s="5">
        <f t="shared" si="65"/>
        <v>4499000000</v>
      </c>
      <c r="L1090" s="5">
        <f t="shared" si="66"/>
        <v>4075000000</v>
      </c>
      <c r="M1090" t="s">
        <v>612</v>
      </c>
      <c r="N1090" t="s">
        <v>816</v>
      </c>
      <c r="O1090" s="50">
        <f t="shared" ref="O1090:O1153" si="68">1-(F1090/E1090)</f>
        <v>0.54077578051087982</v>
      </c>
      <c r="P1090" s="50">
        <f t="shared" si="67"/>
        <v>0.25701671397035636</v>
      </c>
    </row>
    <row r="1091" spans="1:16">
      <c r="A1091">
        <v>1089</v>
      </c>
      <c r="B1091" t="s">
        <v>351</v>
      </c>
      <c r="C1091" t="s">
        <v>531</v>
      </c>
      <c r="D1091" s="1">
        <v>42247</v>
      </c>
      <c r="E1091" s="5">
        <v>15001000000</v>
      </c>
      <c r="F1091" s="5">
        <v>6819000000</v>
      </c>
      <c r="G1091" s="5">
        <v>8182000000</v>
      </c>
      <c r="H1091" s="5">
        <v>2686000000</v>
      </c>
      <c r="I1091" s="5">
        <v>1580000000</v>
      </c>
      <c r="J1091" s="5">
        <v>0</v>
      </c>
      <c r="K1091" s="5">
        <f t="shared" ref="K1091:K1154" si="69">SUM(H1091:J1091)</f>
        <v>4266000000</v>
      </c>
      <c r="L1091" s="5">
        <f t="shared" ref="L1091:L1154" si="70">G1091-SUM(H1091:J1091)</f>
        <v>3916000000</v>
      </c>
      <c r="M1091" t="s">
        <v>612</v>
      </c>
      <c r="N1091" t="s">
        <v>816</v>
      </c>
      <c r="O1091" s="50">
        <f t="shared" si="68"/>
        <v>0.54543030464635689</v>
      </c>
      <c r="P1091" s="50">
        <f t="shared" ref="P1091:P1154" si="71">$L1091/$E1091</f>
        <v>0.26104926338244117</v>
      </c>
    </row>
    <row r="1092" spans="1:16">
      <c r="A1092">
        <v>1090</v>
      </c>
      <c r="B1092" t="s">
        <v>351</v>
      </c>
      <c r="C1092" t="s">
        <v>532</v>
      </c>
      <c r="D1092" s="1">
        <v>42613</v>
      </c>
      <c r="E1092" s="5">
        <v>13502000000</v>
      </c>
      <c r="F1092" s="5">
        <v>6485000000</v>
      </c>
      <c r="G1092" s="5">
        <v>7017000000</v>
      </c>
      <c r="H1092" s="5">
        <v>2833000000</v>
      </c>
      <c r="I1092" s="5">
        <v>1512000000</v>
      </c>
      <c r="J1092" s="5">
        <v>0</v>
      </c>
      <c r="K1092" s="5">
        <f t="shared" si="69"/>
        <v>4345000000</v>
      </c>
      <c r="L1092" s="5">
        <f t="shared" si="70"/>
        <v>2672000000</v>
      </c>
      <c r="M1092" t="s">
        <v>612</v>
      </c>
      <c r="N1092" t="s">
        <v>816</v>
      </c>
      <c r="O1092" s="50">
        <f t="shared" si="68"/>
        <v>0.51970078506887862</v>
      </c>
      <c r="P1092" s="50">
        <f t="shared" si="71"/>
        <v>0.19789660790993926</v>
      </c>
    </row>
    <row r="1093" spans="1:16">
      <c r="A1093">
        <v>1091</v>
      </c>
      <c r="B1093" t="s">
        <v>352</v>
      </c>
      <c r="C1093" t="s">
        <v>527</v>
      </c>
      <c r="D1093" s="1">
        <v>41425</v>
      </c>
      <c r="E1093" s="5">
        <v>9974100000</v>
      </c>
      <c r="F1093" s="5">
        <v>7213900000</v>
      </c>
      <c r="G1093" s="5">
        <v>2760200000</v>
      </c>
      <c r="H1093" s="5">
        <v>550600000</v>
      </c>
      <c r="I1093" s="5">
        <v>0</v>
      </c>
      <c r="J1093" s="5">
        <v>0</v>
      </c>
      <c r="K1093" s="5">
        <f t="shared" si="69"/>
        <v>550600000</v>
      </c>
      <c r="L1093" s="5">
        <f t="shared" si="70"/>
        <v>2209600000</v>
      </c>
      <c r="M1093" t="s">
        <v>612</v>
      </c>
      <c r="N1093" t="s">
        <v>816</v>
      </c>
      <c r="O1093" s="50">
        <f t="shared" si="68"/>
        <v>0.27673674817778049</v>
      </c>
      <c r="P1093" s="50">
        <f t="shared" si="71"/>
        <v>0.22153377247069911</v>
      </c>
    </row>
    <row r="1094" spans="1:16">
      <c r="A1094">
        <v>1092</v>
      </c>
      <c r="B1094" t="s">
        <v>352</v>
      </c>
      <c r="C1094" t="s">
        <v>529</v>
      </c>
      <c r="D1094" s="1">
        <v>42004</v>
      </c>
      <c r="E1094" s="5">
        <v>9055800000</v>
      </c>
      <c r="F1094" s="5">
        <v>7129200000</v>
      </c>
      <c r="G1094" s="5">
        <v>1926600000</v>
      </c>
      <c r="H1094" s="5">
        <v>505800000</v>
      </c>
      <c r="I1094" s="5">
        <v>0</v>
      </c>
      <c r="J1094" s="5">
        <v>0</v>
      </c>
      <c r="K1094" s="5">
        <f t="shared" si="69"/>
        <v>505800000</v>
      </c>
      <c r="L1094" s="5">
        <f t="shared" si="70"/>
        <v>1420800000</v>
      </c>
      <c r="M1094" t="s">
        <v>612</v>
      </c>
      <c r="N1094" t="s">
        <v>816</v>
      </c>
      <c r="O1094" s="50">
        <f t="shared" si="68"/>
        <v>0.21274763135228247</v>
      </c>
      <c r="P1094" s="50">
        <f t="shared" si="71"/>
        <v>0.15689392433578481</v>
      </c>
    </row>
    <row r="1095" spans="1:16">
      <c r="A1095">
        <v>1093</v>
      </c>
      <c r="B1095" t="s">
        <v>352</v>
      </c>
      <c r="C1095" t="s">
        <v>531</v>
      </c>
      <c r="D1095" s="1">
        <v>42369</v>
      </c>
      <c r="E1095" s="5">
        <v>8895300000</v>
      </c>
      <c r="F1095" s="5">
        <v>7177400000</v>
      </c>
      <c r="G1095" s="5">
        <v>1717900000</v>
      </c>
      <c r="H1095" s="5">
        <v>439100000</v>
      </c>
      <c r="I1095" s="5">
        <v>0</v>
      </c>
      <c r="J1095" s="5">
        <v>0</v>
      </c>
      <c r="K1095" s="5">
        <f t="shared" si="69"/>
        <v>439100000</v>
      </c>
      <c r="L1095" s="5">
        <f t="shared" si="70"/>
        <v>1278800000</v>
      </c>
      <c r="M1095" t="s">
        <v>612</v>
      </c>
      <c r="N1095" t="s">
        <v>816</v>
      </c>
      <c r="O1095" s="50">
        <f t="shared" si="68"/>
        <v>0.1931244589839578</v>
      </c>
      <c r="P1095" s="50">
        <f t="shared" si="71"/>
        <v>0.14376131215360921</v>
      </c>
    </row>
    <row r="1096" spans="1:16">
      <c r="A1096">
        <v>1094</v>
      </c>
      <c r="B1096" t="s">
        <v>352</v>
      </c>
      <c r="C1096" t="s">
        <v>532</v>
      </c>
      <c r="D1096" s="1">
        <v>42735</v>
      </c>
      <c r="E1096" s="5">
        <v>7162800000</v>
      </c>
      <c r="F1096" s="5">
        <v>6352800000</v>
      </c>
      <c r="G1096" s="5">
        <v>810000000</v>
      </c>
      <c r="H1096" s="5">
        <v>491000000</v>
      </c>
      <c r="I1096" s="5">
        <v>0</v>
      </c>
      <c r="J1096" s="5">
        <v>0</v>
      </c>
      <c r="K1096" s="5">
        <f t="shared" si="69"/>
        <v>491000000</v>
      </c>
      <c r="L1096" s="5">
        <f t="shared" si="70"/>
        <v>319000000</v>
      </c>
      <c r="M1096" t="s">
        <v>612</v>
      </c>
      <c r="N1096" t="s">
        <v>816</v>
      </c>
      <c r="O1096" s="50">
        <f t="shared" si="68"/>
        <v>0.11308426872172894</v>
      </c>
      <c r="P1096" s="50">
        <f t="shared" si="71"/>
        <v>4.4535656447199416E-2</v>
      </c>
    </row>
    <row r="1097" spans="1:16">
      <c r="A1097">
        <v>1095</v>
      </c>
      <c r="B1097" t="s">
        <v>353</v>
      </c>
      <c r="C1097" t="s">
        <v>527</v>
      </c>
      <c r="D1097" s="1">
        <v>41274</v>
      </c>
      <c r="E1097" s="5">
        <v>82243000000</v>
      </c>
      <c r="F1097" s="5">
        <v>68948000000</v>
      </c>
      <c r="G1097" s="5">
        <v>13295000000</v>
      </c>
      <c r="H1097" s="5">
        <v>7202000000</v>
      </c>
      <c r="I1097" s="5">
        <v>0</v>
      </c>
      <c r="J1097" s="5">
        <v>995000000</v>
      </c>
      <c r="K1097" s="5">
        <f t="shared" si="69"/>
        <v>8197000000</v>
      </c>
      <c r="L1097" s="5">
        <f t="shared" si="70"/>
        <v>5098000000</v>
      </c>
      <c r="M1097" t="s">
        <v>682</v>
      </c>
      <c r="N1097" t="s">
        <v>1134</v>
      </c>
      <c r="O1097" s="50">
        <f t="shared" si="68"/>
        <v>0.16165509526646649</v>
      </c>
      <c r="P1097" s="50">
        <f t="shared" si="71"/>
        <v>6.198703841056382E-2</v>
      </c>
    </row>
    <row r="1098" spans="1:16">
      <c r="A1098">
        <v>1096</v>
      </c>
      <c r="B1098" t="s">
        <v>353</v>
      </c>
      <c r="C1098" t="s">
        <v>529</v>
      </c>
      <c r="D1098" s="1">
        <v>41639</v>
      </c>
      <c r="E1098" s="5">
        <v>100160000000</v>
      </c>
      <c r="F1098" s="5">
        <v>87758000000</v>
      </c>
      <c r="G1098" s="5">
        <v>12402000000</v>
      </c>
      <c r="H1098" s="5">
        <v>7851000000</v>
      </c>
      <c r="I1098" s="5">
        <v>0</v>
      </c>
      <c r="J1098" s="5">
        <v>1220000000</v>
      </c>
      <c r="K1098" s="5">
        <f t="shared" si="69"/>
        <v>9071000000</v>
      </c>
      <c r="L1098" s="5">
        <f t="shared" si="70"/>
        <v>3331000000</v>
      </c>
      <c r="M1098" t="s">
        <v>682</v>
      </c>
      <c r="N1098" t="s">
        <v>1134</v>
      </c>
      <c r="O1098" s="50">
        <f t="shared" si="68"/>
        <v>0.12382188498402558</v>
      </c>
      <c r="P1098" s="50">
        <f t="shared" si="71"/>
        <v>3.3256789137380192E-2</v>
      </c>
    </row>
    <row r="1099" spans="1:16">
      <c r="A1099">
        <v>1097</v>
      </c>
      <c r="B1099" t="s">
        <v>353</v>
      </c>
      <c r="C1099" t="s">
        <v>531</v>
      </c>
      <c r="D1099" s="1">
        <v>42004</v>
      </c>
      <c r="E1099" s="5">
        <v>97817000000</v>
      </c>
      <c r="F1099" s="5">
        <v>84275000000</v>
      </c>
      <c r="G1099" s="5">
        <v>13542000000</v>
      </c>
      <c r="H1099" s="5">
        <v>8450000000</v>
      </c>
      <c r="I1099" s="5">
        <v>0</v>
      </c>
      <c r="J1099" s="5">
        <v>1326000000</v>
      </c>
      <c r="K1099" s="5">
        <f t="shared" si="69"/>
        <v>9776000000</v>
      </c>
      <c r="L1099" s="5">
        <f t="shared" si="70"/>
        <v>3766000000</v>
      </c>
      <c r="M1099" t="s">
        <v>682</v>
      </c>
      <c r="N1099" t="s">
        <v>1134</v>
      </c>
      <c r="O1099" s="50">
        <f t="shared" si="68"/>
        <v>0.13844219307482342</v>
      </c>
      <c r="P1099" s="50">
        <f t="shared" si="71"/>
        <v>3.8500465154318778E-2</v>
      </c>
    </row>
    <row r="1100" spans="1:16">
      <c r="A1100">
        <v>1098</v>
      </c>
      <c r="B1100" t="s">
        <v>353</v>
      </c>
      <c r="C1100" t="s">
        <v>532</v>
      </c>
      <c r="D1100" s="1">
        <v>42369</v>
      </c>
      <c r="E1100" s="5">
        <v>72051000000</v>
      </c>
      <c r="F1100" s="5">
        <v>55891000000</v>
      </c>
      <c r="G1100" s="5">
        <v>16160000000</v>
      </c>
      <c r="H1100" s="5">
        <v>10029000000</v>
      </c>
      <c r="I1100" s="5">
        <v>0</v>
      </c>
      <c r="J1100" s="5">
        <v>1646000000</v>
      </c>
      <c r="K1100" s="5">
        <f t="shared" si="69"/>
        <v>11675000000</v>
      </c>
      <c r="L1100" s="5">
        <f t="shared" si="70"/>
        <v>4485000000</v>
      </c>
      <c r="M1100" t="s">
        <v>682</v>
      </c>
      <c r="N1100" t="s">
        <v>1134</v>
      </c>
      <c r="O1100" s="50">
        <f t="shared" si="68"/>
        <v>0.22428557549513539</v>
      </c>
      <c r="P1100" s="50">
        <f t="shared" si="71"/>
        <v>6.2247574634633804E-2</v>
      </c>
    </row>
    <row r="1101" spans="1:16">
      <c r="A1101">
        <v>1099</v>
      </c>
      <c r="B1101" t="s">
        <v>354</v>
      </c>
      <c r="C1101" t="s">
        <v>527</v>
      </c>
      <c r="D1101" s="1">
        <v>41274</v>
      </c>
      <c r="E1101" s="5">
        <v>47267000000</v>
      </c>
      <c r="F1101" s="5">
        <v>16446000000</v>
      </c>
      <c r="G1101" s="5">
        <v>30821000000</v>
      </c>
      <c r="H1101" s="5">
        <v>12776000000</v>
      </c>
      <c r="I1101" s="5">
        <v>8168000000</v>
      </c>
      <c r="J1101" s="5">
        <v>0</v>
      </c>
      <c r="K1101" s="5">
        <f t="shared" si="69"/>
        <v>20944000000</v>
      </c>
      <c r="L1101" s="5">
        <f t="shared" si="70"/>
        <v>9877000000</v>
      </c>
      <c r="M1101" t="s">
        <v>569</v>
      </c>
      <c r="N1101" t="s">
        <v>573</v>
      </c>
      <c r="O1101" s="50">
        <f t="shared" si="68"/>
        <v>0.65206169208961851</v>
      </c>
      <c r="P1101" s="50">
        <f t="shared" si="71"/>
        <v>0.20896185499397044</v>
      </c>
    </row>
    <row r="1102" spans="1:16">
      <c r="A1102">
        <v>1100</v>
      </c>
      <c r="B1102" t="s">
        <v>354</v>
      </c>
      <c r="C1102" t="s">
        <v>529</v>
      </c>
      <c r="D1102" s="1">
        <v>41639</v>
      </c>
      <c r="E1102" s="5">
        <v>44033000000</v>
      </c>
      <c r="F1102" s="5">
        <v>16954000000</v>
      </c>
      <c r="G1102" s="5">
        <v>27079000000</v>
      </c>
      <c r="H1102" s="5">
        <v>11911000000</v>
      </c>
      <c r="I1102" s="5">
        <v>7503000000</v>
      </c>
      <c r="J1102" s="5">
        <v>0</v>
      </c>
      <c r="K1102" s="5">
        <f t="shared" si="69"/>
        <v>19414000000</v>
      </c>
      <c r="L1102" s="5">
        <f t="shared" si="70"/>
        <v>7665000000</v>
      </c>
      <c r="M1102" t="s">
        <v>569</v>
      </c>
      <c r="N1102" t="s">
        <v>573</v>
      </c>
      <c r="O1102" s="50">
        <f t="shared" si="68"/>
        <v>0.6149705902391388</v>
      </c>
      <c r="P1102" s="50">
        <f t="shared" si="71"/>
        <v>0.17407398996207391</v>
      </c>
    </row>
    <row r="1103" spans="1:16">
      <c r="A1103">
        <v>1101</v>
      </c>
      <c r="B1103" t="s">
        <v>354</v>
      </c>
      <c r="C1103" t="s">
        <v>531</v>
      </c>
      <c r="D1103" s="1">
        <v>42004</v>
      </c>
      <c r="E1103" s="5">
        <v>42237000000</v>
      </c>
      <c r="F1103" s="5">
        <v>16768000000</v>
      </c>
      <c r="G1103" s="5">
        <v>25469000000</v>
      </c>
      <c r="H1103" s="5">
        <v>11606000000</v>
      </c>
      <c r="I1103" s="5">
        <v>7180000000</v>
      </c>
      <c r="J1103" s="5">
        <v>0</v>
      </c>
      <c r="K1103" s="5">
        <f t="shared" si="69"/>
        <v>18786000000</v>
      </c>
      <c r="L1103" s="5">
        <f t="shared" si="70"/>
        <v>6683000000</v>
      </c>
      <c r="M1103" t="s">
        <v>569</v>
      </c>
      <c r="N1103" t="s">
        <v>573</v>
      </c>
      <c r="O1103" s="50">
        <f t="shared" si="68"/>
        <v>0.60300210715723179</v>
      </c>
      <c r="P1103" s="50">
        <f t="shared" si="71"/>
        <v>0.15822619977744631</v>
      </c>
    </row>
    <row r="1104" spans="1:16">
      <c r="A1104">
        <v>1102</v>
      </c>
      <c r="B1104" t="s">
        <v>354</v>
      </c>
      <c r="C1104" t="s">
        <v>532</v>
      </c>
      <c r="D1104" s="1">
        <v>42369</v>
      </c>
      <c r="E1104" s="5">
        <v>39498000000</v>
      </c>
      <c r="F1104" s="5">
        <v>14934000000</v>
      </c>
      <c r="G1104" s="5">
        <v>24564000000</v>
      </c>
      <c r="H1104" s="5">
        <v>10313000000</v>
      </c>
      <c r="I1104" s="5">
        <v>6704000000</v>
      </c>
      <c r="J1104" s="5">
        <v>0</v>
      </c>
      <c r="K1104" s="5">
        <f t="shared" si="69"/>
        <v>17017000000</v>
      </c>
      <c r="L1104" s="5">
        <f t="shared" si="70"/>
        <v>7547000000</v>
      </c>
      <c r="M1104" t="s">
        <v>569</v>
      </c>
      <c r="N1104" t="s">
        <v>573</v>
      </c>
      <c r="O1104" s="50">
        <f t="shared" si="68"/>
        <v>0.62190490657754816</v>
      </c>
      <c r="P1104" s="50">
        <f t="shared" si="71"/>
        <v>0.19107296571978327</v>
      </c>
    </row>
    <row r="1105" spans="1:16">
      <c r="A1105">
        <v>1103</v>
      </c>
      <c r="B1105" t="s">
        <v>355</v>
      </c>
      <c r="C1105" t="s">
        <v>527</v>
      </c>
      <c r="D1105" s="1">
        <v>41274</v>
      </c>
      <c r="E1105" s="5">
        <v>11966000000</v>
      </c>
      <c r="F1105" s="5">
        <v>2079000000</v>
      </c>
      <c r="G1105" s="5">
        <v>9887000000</v>
      </c>
      <c r="H1105" s="5">
        <v>4017000000</v>
      </c>
      <c r="I1105" s="5">
        <v>0</v>
      </c>
      <c r="J1105" s="5">
        <v>2008000000</v>
      </c>
      <c r="K1105" s="5">
        <f t="shared" si="69"/>
        <v>6025000000</v>
      </c>
      <c r="L1105" s="5">
        <f t="shared" si="70"/>
        <v>3862000000</v>
      </c>
      <c r="M1105" t="s">
        <v>682</v>
      </c>
      <c r="N1105" t="s">
        <v>683</v>
      </c>
      <c r="O1105" s="50">
        <f t="shared" si="68"/>
        <v>0.82625773023566773</v>
      </c>
      <c r="P1105" s="50">
        <f t="shared" si="71"/>
        <v>0.32274778539194382</v>
      </c>
    </row>
    <row r="1106" spans="1:16">
      <c r="A1106">
        <v>1104</v>
      </c>
      <c r="B1106" t="s">
        <v>355</v>
      </c>
      <c r="C1106" t="s">
        <v>529</v>
      </c>
      <c r="D1106" s="1">
        <v>41639</v>
      </c>
      <c r="E1106" s="5">
        <v>11325000000</v>
      </c>
      <c r="F1106" s="5">
        <v>2156000000</v>
      </c>
      <c r="G1106" s="5">
        <v>9169000000</v>
      </c>
      <c r="H1106" s="5">
        <v>3469000000</v>
      </c>
      <c r="I1106" s="5">
        <v>0</v>
      </c>
      <c r="J1106" s="5">
        <v>2500000000</v>
      </c>
      <c r="K1106" s="5">
        <f t="shared" si="69"/>
        <v>5969000000</v>
      </c>
      <c r="L1106" s="5">
        <f t="shared" si="70"/>
        <v>3200000000</v>
      </c>
      <c r="M1106" t="s">
        <v>682</v>
      </c>
      <c r="N1106" t="s">
        <v>683</v>
      </c>
      <c r="O1106" s="50">
        <f t="shared" si="68"/>
        <v>0.80962472406181019</v>
      </c>
      <c r="P1106" s="50">
        <f t="shared" si="71"/>
        <v>0.282560706401766</v>
      </c>
    </row>
    <row r="1107" spans="1:16">
      <c r="A1107">
        <v>1105</v>
      </c>
      <c r="B1107" t="s">
        <v>355</v>
      </c>
      <c r="C1107" t="s">
        <v>531</v>
      </c>
      <c r="D1107" s="1">
        <v>42004</v>
      </c>
      <c r="E1107" s="5">
        <v>10846000000</v>
      </c>
      <c r="F1107" s="5">
        <v>2246000000</v>
      </c>
      <c r="G1107" s="5">
        <v>8600000000</v>
      </c>
      <c r="H1107" s="5">
        <v>3627000000</v>
      </c>
      <c r="I1107" s="5">
        <v>0</v>
      </c>
      <c r="J1107" s="5">
        <v>2861000000</v>
      </c>
      <c r="K1107" s="5">
        <f t="shared" si="69"/>
        <v>6488000000</v>
      </c>
      <c r="L1107" s="5">
        <f t="shared" si="70"/>
        <v>2112000000</v>
      </c>
      <c r="M1107" t="s">
        <v>682</v>
      </c>
      <c r="N1107" t="s">
        <v>683</v>
      </c>
      <c r="O1107" s="50">
        <f t="shared" si="68"/>
        <v>0.79291904849714179</v>
      </c>
      <c r="P1107" s="50">
        <f t="shared" si="71"/>
        <v>0.1947261663286004</v>
      </c>
    </row>
    <row r="1108" spans="1:16">
      <c r="A1108">
        <v>1106</v>
      </c>
      <c r="B1108" t="s">
        <v>355</v>
      </c>
      <c r="C1108" t="s">
        <v>532</v>
      </c>
      <c r="D1108" s="1">
        <v>42369</v>
      </c>
      <c r="E1108" s="5">
        <v>5522000000</v>
      </c>
      <c r="F1108" s="5">
        <v>1694000000</v>
      </c>
      <c r="G1108" s="5">
        <v>3828000000</v>
      </c>
      <c r="H1108" s="5">
        <v>1831000000</v>
      </c>
      <c r="I1108" s="5">
        <v>0</v>
      </c>
      <c r="J1108" s="5">
        <v>2957000000</v>
      </c>
      <c r="K1108" s="5">
        <f t="shared" si="69"/>
        <v>4788000000</v>
      </c>
      <c r="L1108" s="5">
        <f t="shared" si="70"/>
        <v>-960000000</v>
      </c>
      <c r="M1108" t="s">
        <v>682</v>
      </c>
      <c r="N1108" t="s">
        <v>683</v>
      </c>
      <c r="O1108" s="50">
        <f t="shared" si="68"/>
        <v>0.69322709163346619</v>
      </c>
      <c r="P1108" s="50">
        <f t="shared" si="71"/>
        <v>-0.17385005432814199</v>
      </c>
    </row>
    <row r="1109" spans="1:16">
      <c r="A1109">
        <v>1107</v>
      </c>
      <c r="B1109" t="s">
        <v>356</v>
      </c>
      <c r="C1109" t="s">
        <v>527</v>
      </c>
      <c r="D1109" s="1">
        <v>41455</v>
      </c>
      <c r="E1109" s="5">
        <v>77849000000</v>
      </c>
      <c r="F1109" s="5">
        <v>20385000000</v>
      </c>
      <c r="G1109" s="5">
        <v>57464000000</v>
      </c>
      <c r="H1109" s="5">
        <v>20289000000</v>
      </c>
      <c r="I1109" s="5">
        <v>10411000000</v>
      </c>
      <c r="J1109" s="5">
        <v>0</v>
      </c>
      <c r="K1109" s="5">
        <f t="shared" si="69"/>
        <v>30700000000</v>
      </c>
      <c r="L1109" s="5">
        <f t="shared" si="70"/>
        <v>26764000000</v>
      </c>
      <c r="M1109" t="s">
        <v>576</v>
      </c>
      <c r="N1109" t="s">
        <v>782</v>
      </c>
      <c r="O1109" s="50">
        <f t="shared" si="68"/>
        <v>0.73814692545825888</v>
      </c>
      <c r="P1109" s="50">
        <f t="shared" si="71"/>
        <v>0.34379375457616668</v>
      </c>
    </row>
    <row r="1110" spans="1:16">
      <c r="A1110">
        <v>1108</v>
      </c>
      <c r="B1110" t="s">
        <v>356</v>
      </c>
      <c r="C1110" t="s">
        <v>529</v>
      </c>
      <c r="D1110" s="1">
        <v>41820</v>
      </c>
      <c r="E1110" s="5">
        <v>86833000000</v>
      </c>
      <c r="F1110" s="5">
        <v>27078000000</v>
      </c>
      <c r="G1110" s="5">
        <v>59755000000</v>
      </c>
      <c r="H1110" s="5">
        <v>20488000000</v>
      </c>
      <c r="I1110" s="5">
        <v>11381000000</v>
      </c>
      <c r="J1110" s="5">
        <v>0</v>
      </c>
      <c r="K1110" s="5">
        <f t="shared" si="69"/>
        <v>31869000000</v>
      </c>
      <c r="L1110" s="5">
        <f t="shared" si="70"/>
        <v>27886000000</v>
      </c>
      <c r="M1110" t="s">
        <v>576</v>
      </c>
      <c r="N1110" t="s">
        <v>782</v>
      </c>
      <c r="O1110" s="50">
        <f t="shared" si="68"/>
        <v>0.68816003132449644</v>
      </c>
      <c r="P1110" s="50">
        <f t="shared" si="71"/>
        <v>0.32114518673776099</v>
      </c>
    </row>
    <row r="1111" spans="1:16">
      <c r="A1111">
        <v>1109</v>
      </c>
      <c r="B1111" t="s">
        <v>356</v>
      </c>
      <c r="C1111" t="s">
        <v>531</v>
      </c>
      <c r="D1111" s="1">
        <v>42185</v>
      </c>
      <c r="E1111" s="5">
        <v>93580000000</v>
      </c>
      <c r="F1111" s="5">
        <v>33038000000</v>
      </c>
      <c r="G1111" s="5">
        <v>60542000000</v>
      </c>
      <c r="H1111" s="5">
        <v>20324000000</v>
      </c>
      <c r="I1111" s="5">
        <v>12046000000</v>
      </c>
      <c r="J1111" s="5">
        <v>0</v>
      </c>
      <c r="K1111" s="5">
        <f t="shared" si="69"/>
        <v>32370000000</v>
      </c>
      <c r="L1111" s="5">
        <f t="shared" si="70"/>
        <v>28172000000</v>
      </c>
      <c r="M1111" t="s">
        <v>576</v>
      </c>
      <c r="N1111" t="s">
        <v>782</v>
      </c>
      <c r="O1111" s="50">
        <f t="shared" si="68"/>
        <v>0.64695447745244716</v>
      </c>
      <c r="P1111" s="50">
        <f t="shared" si="71"/>
        <v>0.30104723231459712</v>
      </c>
    </row>
    <row r="1112" spans="1:16">
      <c r="A1112">
        <v>1110</v>
      </c>
      <c r="B1112" t="s">
        <v>356</v>
      </c>
      <c r="C1112" t="s">
        <v>532</v>
      </c>
      <c r="D1112" s="1">
        <v>42551</v>
      </c>
      <c r="E1112" s="5">
        <v>85320000000</v>
      </c>
      <c r="F1112" s="5">
        <v>32780000000</v>
      </c>
      <c r="G1112" s="5">
        <v>52540000000</v>
      </c>
      <c r="H1112" s="5">
        <v>19260000000</v>
      </c>
      <c r="I1112" s="5">
        <v>11988000000</v>
      </c>
      <c r="J1112" s="5">
        <v>0</v>
      </c>
      <c r="K1112" s="5">
        <f t="shared" si="69"/>
        <v>31248000000</v>
      </c>
      <c r="L1112" s="5">
        <f t="shared" si="70"/>
        <v>21292000000</v>
      </c>
      <c r="M1112" t="s">
        <v>576</v>
      </c>
      <c r="N1112" t="s">
        <v>782</v>
      </c>
      <c r="O1112" s="50">
        <f t="shared" si="68"/>
        <v>0.61579934364744493</v>
      </c>
      <c r="P1112" s="50">
        <f t="shared" si="71"/>
        <v>0.24955461790904829</v>
      </c>
    </row>
    <row r="1113" spans="1:16">
      <c r="A1113">
        <v>1111</v>
      </c>
      <c r="B1113" t="s">
        <v>357</v>
      </c>
      <c r="C1113" t="s">
        <v>527</v>
      </c>
      <c r="D1113" s="1">
        <v>41274</v>
      </c>
      <c r="E1113" s="5">
        <v>4608955000</v>
      </c>
      <c r="F1113" s="5">
        <v>116586000</v>
      </c>
      <c r="G1113" s="5">
        <v>0</v>
      </c>
      <c r="H1113" s="5">
        <v>2448629000</v>
      </c>
      <c r="I1113" s="5">
        <v>0</v>
      </c>
      <c r="J1113" s="5">
        <v>264631000</v>
      </c>
      <c r="K1113" s="5">
        <f t="shared" si="69"/>
        <v>2713260000</v>
      </c>
      <c r="L1113" s="5">
        <f t="shared" si="70"/>
        <v>-2713260000</v>
      </c>
      <c r="M1113" t="s">
        <v>602</v>
      </c>
      <c r="N1113" t="s">
        <v>738</v>
      </c>
      <c r="O1113" s="50">
        <f t="shared" si="68"/>
        <v>0.97470446120649912</v>
      </c>
      <c r="P1113" s="50">
        <f t="shared" si="71"/>
        <v>-0.58869309854403007</v>
      </c>
    </row>
    <row r="1114" spans="1:16">
      <c r="A1114">
        <v>1112</v>
      </c>
      <c r="B1114" t="s">
        <v>357</v>
      </c>
      <c r="C1114" t="s">
        <v>529</v>
      </c>
      <c r="D1114" s="1">
        <v>41639</v>
      </c>
      <c r="E1114" s="5">
        <v>4822539000</v>
      </c>
      <c r="F1114" s="5">
        <v>83692000</v>
      </c>
      <c r="G1114" s="5">
        <v>0</v>
      </c>
      <c r="H1114" s="5">
        <v>2540954000</v>
      </c>
      <c r="I1114" s="5">
        <v>0</v>
      </c>
      <c r="J1114" s="5">
        <v>231912000</v>
      </c>
      <c r="K1114" s="5">
        <f t="shared" si="69"/>
        <v>2772866000</v>
      </c>
      <c r="L1114" s="5">
        <f t="shared" si="70"/>
        <v>-2772866000</v>
      </c>
      <c r="M1114" t="s">
        <v>602</v>
      </c>
      <c r="N1114" t="s">
        <v>738</v>
      </c>
      <c r="O1114" s="50">
        <f t="shared" si="68"/>
        <v>0.98264565615747224</v>
      </c>
      <c r="P1114" s="50">
        <f t="shared" si="71"/>
        <v>-0.5749805237448572</v>
      </c>
    </row>
    <row r="1115" spans="1:16">
      <c r="A1115">
        <v>1113</v>
      </c>
      <c r="B1115" t="s">
        <v>357</v>
      </c>
      <c r="C1115" t="s">
        <v>531</v>
      </c>
      <c r="D1115" s="1">
        <v>42004</v>
      </c>
      <c r="E1115" s="5">
        <v>4736150000</v>
      </c>
      <c r="F1115" s="5">
        <v>63083000</v>
      </c>
      <c r="G1115" s="5">
        <v>0</v>
      </c>
      <c r="H1115" s="5">
        <v>2655650000</v>
      </c>
      <c r="I1115" s="5">
        <v>0</v>
      </c>
      <c r="J1115" s="5">
        <v>157824000</v>
      </c>
      <c r="K1115" s="5">
        <f t="shared" si="69"/>
        <v>2813474000</v>
      </c>
      <c r="L1115" s="5">
        <f t="shared" si="70"/>
        <v>-2813474000</v>
      </c>
      <c r="M1115" t="s">
        <v>602</v>
      </c>
      <c r="N1115" t="s">
        <v>738</v>
      </c>
      <c r="O1115" s="50">
        <f t="shared" si="68"/>
        <v>0.98668053165545855</v>
      </c>
      <c r="P1115" s="50">
        <f t="shared" si="71"/>
        <v>-0.5940424184200247</v>
      </c>
    </row>
    <row r="1116" spans="1:16">
      <c r="A1116">
        <v>1114</v>
      </c>
      <c r="B1116" t="s">
        <v>357</v>
      </c>
      <c r="C1116" t="s">
        <v>532</v>
      </c>
      <c r="D1116" s="1">
        <v>42369</v>
      </c>
      <c r="E1116" s="5">
        <v>4995881000</v>
      </c>
      <c r="F1116" s="5">
        <v>73814000</v>
      </c>
      <c r="G1116" s="5">
        <v>0</v>
      </c>
      <c r="H1116" s="5">
        <v>2796508000</v>
      </c>
      <c r="I1116" s="5">
        <v>0</v>
      </c>
      <c r="J1116" s="5">
        <v>196424000</v>
      </c>
      <c r="K1116" s="5">
        <f t="shared" si="69"/>
        <v>2992932000</v>
      </c>
      <c r="L1116" s="5">
        <f t="shared" si="70"/>
        <v>-2992932000</v>
      </c>
      <c r="M1116" t="s">
        <v>602</v>
      </c>
      <c r="N1116" t="s">
        <v>738</v>
      </c>
      <c r="O1116" s="50">
        <f t="shared" si="68"/>
        <v>0.98522502837837811</v>
      </c>
      <c r="P1116" s="50">
        <f t="shared" si="71"/>
        <v>-0.59907992203977634</v>
      </c>
    </row>
    <row r="1117" spans="1:16">
      <c r="A1117">
        <v>1115</v>
      </c>
      <c r="B1117" t="s">
        <v>358</v>
      </c>
      <c r="C1117" t="s">
        <v>527</v>
      </c>
      <c r="D1117" s="1">
        <v>41639</v>
      </c>
      <c r="E1117" s="5">
        <v>2378972000</v>
      </c>
      <c r="F1117" s="5">
        <v>1097041000</v>
      </c>
      <c r="G1117" s="5">
        <v>1281931000</v>
      </c>
      <c r="H1117" s="5">
        <v>692693000</v>
      </c>
      <c r="I1117" s="5">
        <v>116346000</v>
      </c>
      <c r="J1117" s="5">
        <v>24539000</v>
      </c>
      <c r="K1117" s="5">
        <f t="shared" si="69"/>
        <v>833578000</v>
      </c>
      <c r="L1117" s="5">
        <f t="shared" si="70"/>
        <v>448353000</v>
      </c>
      <c r="M1117" t="s">
        <v>569</v>
      </c>
      <c r="N1117" t="s">
        <v>1091</v>
      </c>
      <c r="O1117" s="50">
        <f t="shared" si="68"/>
        <v>0.53885922154611321</v>
      </c>
      <c r="P1117" s="50">
        <f t="shared" si="71"/>
        <v>0.18846501766309146</v>
      </c>
    </row>
    <row r="1118" spans="1:16">
      <c r="A1118">
        <v>1116</v>
      </c>
      <c r="B1118" t="s">
        <v>358</v>
      </c>
      <c r="C1118" t="s">
        <v>529</v>
      </c>
      <c r="D1118" s="1">
        <v>42004</v>
      </c>
      <c r="E1118" s="5">
        <v>2485983000</v>
      </c>
      <c r="F1118" s="5">
        <v>1127233000</v>
      </c>
      <c r="G1118" s="5">
        <v>1358750000</v>
      </c>
      <c r="H1118" s="5">
        <v>728582000</v>
      </c>
      <c r="I1118" s="5">
        <v>123297000</v>
      </c>
      <c r="J1118" s="5">
        <v>29185000</v>
      </c>
      <c r="K1118" s="5">
        <f t="shared" si="69"/>
        <v>881064000</v>
      </c>
      <c r="L1118" s="5">
        <f t="shared" si="70"/>
        <v>477686000</v>
      </c>
      <c r="M1118" t="s">
        <v>569</v>
      </c>
      <c r="N1118" t="s">
        <v>1091</v>
      </c>
      <c r="O1118" s="50">
        <f t="shared" si="68"/>
        <v>0.54656447771364491</v>
      </c>
      <c r="P1118" s="50">
        <f t="shared" si="71"/>
        <v>0.19215175646816571</v>
      </c>
    </row>
    <row r="1119" spans="1:16">
      <c r="A1119">
        <v>1117</v>
      </c>
      <c r="B1119" t="s">
        <v>358</v>
      </c>
      <c r="C1119" t="s">
        <v>531</v>
      </c>
      <c r="D1119" s="1">
        <v>42369</v>
      </c>
      <c r="E1119" s="5">
        <v>2395447000</v>
      </c>
      <c r="F1119" s="5">
        <v>1043454000</v>
      </c>
      <c r="G1119" s="5">
        <v>1351993000</v>
      </c>
      <c r="H1119" s="5">
        <v>700810000</v>
      </c>
      <c r="I1119" s="5">
        <v>119076000</v>
      </c>
      <c r="J1119" s="5">
        <v>30951000</v>
      </c>
      <c r="K1119" s="5">
        <f t="shared" si="69"/>
        <v>850837000</v>
      </c>
      <c r="L1119" s="5">
        <f t="shared" si="70"/>
        <v>501156000</v>
      </c>
      <c r="M1119" t="s">
        <v>569</v>
      </c>
      <c r="N1119" t="s">
        <v>1091</v>
      </c>
      <c r="O1119" s="50">
        <f t="shared" si="68"/>
        <v>0.56440113264872904</v>
      </c>
      <c r="P1119" s="50">
        <f t="shared" si="71"/>
        <v>0.20921189239419616</v>
      </c>
    </row>
    <row r="1120" spans="1:16">
      <c r="A1120">
        <v>1118</v>
      </c>
      <c r="B1120" t="s">
        <v>358</v>
      </c>
      <c r="C1120" t="s">
        <v>532</v>
      </c>
      <c r="D1120" s="1">
        <v>42735</v>
      </c>
      <c r="E1120" s="5">
        <v>2508257000</v>
      </c>
      <c r="F1120" s="5">
        <v>1072670000</v>
      </c>
      <c r="G1120" s="5">
        <v>1435587000</v>
      </c>
      <c r="H1120" s="5">
        <v>732622000</v>
      </c>
      <c r="I1120" s="5">
        <v>119968000</v>
      </c>
      <c r="J1120" s="5">
        <v>36052000</v>
      </c>
      <c r="K1120" s="5">
        <f t="shared" si="69"/>
        <v>888642000</v>
      </c>
      <c r="L1120" s="5">
        <f t="shared" si="70"/>
        <v>546945000</v>
      </c>
      <c r="M1120" t="s">
        <v>569</v>
      </c>
      <c r="N1120" t="s">
        <v>1091</v>
      </c>
      <c r="O1120" s="50">
        <f t="shared" si="68"/>
        <v>0.57234446071514999</v>
      </c>
      <c r="P1120" s="50">
        <f t="shared" si="71"/>
        <v>0.21805779870244557</v>
      </c>
    </row>
    <row r="1121" spans="1:16">
      <c r="A1121">
        <v>1119</v>
      </c>
      <c r="B1121" t="s">
        <v>359</v>
      </c>
      <c r="C1121" t="s">
        <v>527</v>
      </c>
      <c r="D1121" s="1">
        <v>41515</v>
      </c>
      <c r="E1121" s="5">
        <v>9073000000</v>
      </c>
      <c r="F1121" s="5">
        <v>7226000000</v>
      </c>
      <c r="G1121" s="5">
        <v>1847000000</v>
      </c>
      <c r="H1121" s="5">
        <v>554000000</v>
      </c>
      <c r="I1121" s="5">
        <v>931000000</v>
      </c>
      <c r="J1121" s="5">
        <v>0</v>
      </c>
      <c r="K1121" s="5">
        <f t="shared" si="69"/>
        <v>1485000000</v>
      </c>
      <c r="L1121" s="5">
        <f t="shared" si="70"/>
        <v>362000000</v>
      </c>
      <c r="M1121" t="s">
        <v>576</v>
      </c>
      <c r="N1121" t="s">
        <v>686</v>
      </c>
      <c r="O1121" s="50">
        <f t="shared" si="68"/>
        <v>0.20357103493882944</v>
      </c>
      <c r="P1121" s="50">
        <f t="shared" si="71"/>
        <v>3.9898600242477683E-2</v>
      </c>
    </row>
    <row r="1122" spans="1:16">
      <c r="A1122">
        <v>1120</v>
      </c>
      <c r="B1122" t="s">
        <v>359</v>
      </c>
      <c r="C1122" t="s">
        <v>529</v>
      </c>
      <c r="D1122" s="1">
        <v>41879</v>
      </c>
      <c r="E1122" s="5">
        <v>16358000000</v>
      </c>
      <c r="F1122" s="5">
        <v>10921000000</v>
      </c>
      <c r="G1122" s="5">
        <v>5437000000</v>
      </c>
      <c r="H1122" s="5">
        <v>939000000</v>
      </c>
      <c r="I1122" s="5">
        <v>1371000000</v>
      </c>
      <c r="J1122" s="5">
        <v>0</v>
      </c>
      <c r="K1122" s="5">
        <f t="shared" si="69"/>
        <v>2310000000</v>
      </c>
      <c r="L1122" s="5">
        <f t="shared" si="70"/>
        <v>3127000000</v>
      </c>
      <c r="M1122" t="s">
        <v>576</v>
      </c>
      <c r="N1122" t="s">
        <v>686</v>
      </c>
      <c r="O1122" s="50">
        <f t="shared" si="68"/>
        <v>0.33237559603863553</v>
      </c>
      <c r="P1122" s="50">
        <f t="shared" si="71"/>
        <v>0.19116028854383177</v>
      </c>
    </row>
    <row r="1123" spans="1:16">
      <c r="A1123">
        <v>1121</v>
      </c>
      <c r="B1123" t="s">
        <v>359</v>
      </c>
      <c r="C1123" t="s">
        <v>531</v>
      </c>
      <c r="D1123" s="1">
        <v>42250</v>
      </c>
      <c r="E1123" s="5">
        <v>16192000000</v>
      </c>
      <c r="F1123" s="5">
        <v>10977000000</v>
      </c>
      <c r="G1123" s="5">
        <v>5215000000</v>
      </c>
      <c r="H1123" s="5">
        <v>674000000</v>
      </c>
      <c r="I1123" s="5">
        <v>1540000000</v>
      </c>
      <c r="J1123" s="5">
        <v>0</v>
      </c>
      <c r="K1123" s="5">
        <f t="shared" si="69"/>
        <v>2214000000</v>
      </c>
      <c r="L1123" s="5">
        <f t="shared" si="70"/>
        <v>3001000000</v>
      </c>
      <c r="M1123" t="s">
        <v>576</v>
      </c>
      <c r="N1123" t="s">
        <v>686</v>
      </c>
      <c r="O1123" s="50">
        <f t="shared" si="68"/>
        <v>0.32207262845849804</v>
      </c>
      <c r="P1123" s="50">
        <f t="shared" si="71"/>
        <v>0.18533843873517786</v>
      </c>
    </row>
    <row r="1124" spans="1:16">
      <c r="A1124">
        <v>1122</v>
      </c>
      <c r="B1124" t="s">
        <v>359</v>
      </c>
      <c r="C1124" t="s">
        <v>532</v>
      </c>
      <c r="D1124" s="1">
        <v>42614</v>
      </c>
      <c r="E1124" s="5">
        <v>12399000000</v>
      </c>
      <c r="F1124" s="5">
        <v>9894000000</v>
      </c>
      <c r="G1124" s="5">
        <v>2505000000</v>
      </c>
      <c r="H1124" s="5">
        <v>653000000</v>
      </c>
      <c r="I1124" s="5">
        <v>1617000000</v>
      </c>
      <c r="J1124" s="5">
        <v>0</v>
      </c>
      <c r="K1124" s="5">
        <f t="shared" si="69"/>
        <v>2270000000</v>
      </c>
      <c r="L1124" s="5">
        <f t="shared" si="70"/>
        <v>235000000</v>
      </c>
      <c r="M1124" t="s">
        <v>576</v>
      </c>
      <c r="N1124" t="s">
        <v>686</v>
      </c>
      <c r="O1124" s="50">
        <f t="shared" si="68"/>
        <v>0.20203242196951365</v>
      </c>
      <c r="P1124" s="50">
        <f t="shared" si="71"/>
        <v>1.8953141382369545E-2</v>
      </c>
    </row>
    <row r="1125" spans="1:16">
      <c r="A1125">
        <v>1123</v>
      </c>
      <c r="B1125" t="s">
        <v>360</v>
      </c>
      <c r="C1125" t="s">
        <v>527</v>
      </c>
      <c r="D1125" s="1">
        <v>41274</v>
      </c>
      <c r="E1125" s="5">
        <v>4608563000</v>
      </c>
      <c r="F1125" s="5">
        <v>1079136000</v>
      </c>
      <c r="G1125" s="5">
        <v>3529427000</v>
      </c>
      <c r="H1125" s="5">
        <v>285144000</v>
      </c>
      <c r="I1125" s="5">
        <v>0</v>
      </c>
      <c r="J1125" s="5">
        <v>1291456000</v>
      </c>
      <c r="K1125" s="5">
        <f t="shared" si="69"/>
        <v>1576600000</v>
      </c>
      <c r="L1125" s="5">
        <f t="shared" si="70"/>
        <v>1952827000</v>
      </c>
      <c r="M1125" t="s">
        <v>682</v>
      </c>
      <c r="N1125" t="s">
        <v>824</v>
      </c>
      <c r="O1125" s="50">
        <f t="shared" si="68"/>
        <v>0.76584110925683335</v>
      </c>
      <c r="P1125" s="50">
        <f t="shared" si="71"/>
        <v>0.42373880968970157</v>
      </c>
    </row>
    <row r="1126" spans="1:16">
      <c r="A1126">
        <v>1124</v>
      </c>
      <c r="B1126" t="s">
        <v>360</v>
      </c>
      <c r="C1126" t="s">
        <v>529</v>
      </c>
      <c r="D1126" s="1">
        <v>41639</v>
      </c>
      <c r="E1126" s="5">
        <v>5312686000</v>
      </c>
      <c r="F1126" s="5">
        <v>1252812000</v>
      </c>
      <c r="G1126" s="5">
        <v>4059874000</v>
      </c>
      <c r="H1126" s="5">
        <v>466498000</v>
      </c>
      <c r="I1126" s="5">
        <v>0</v>
      </c>
      <c r="J1126" s="5">
        <v>1602390000</v>
      </c>
      <c r="K1126" s="5">
        <f t="shared" si="69"/>
        <v>2068888000</v>
      </c>
      <c r="L1126" s="5">
        <f t="shared" si="70"/>
        <v>1990986000</v>
      </c>
      <c r="M1126" t="s">
        <v>682</v>
      </c>
      <c r="N1126" t="s">
        <v>824</v>
      </c>
      <c r="O1126" s="50">
        <f t="shared" si="68"/>
        <v>0.76418482101144314</v>
      </c>
      <c r="P1126" s="50">
        <f t="shared" si="71"/>
        <v>0.37476071426016894</v>
      </c>
    </row>
    <row r="1127" spans="1:16">
      <c r="A1127">
        <v>1125</v>
      </c>
      <c r="B1127" t="s">
        <v>360</v>
      </c>
      <c r="C1127" t="s">
        <v>531</v>
      </c>
      <c r="D1127" s="1">
        <v>42004</v>
      </c>
      <c r="E1127" s="5">
        <v>5288933000</v>
      </c>
      <c r="F1127" s="5">
        <v>1089888000</v>
      </c>
      <c r="G1127" s="5">
        <v>4199045000</v>
      </c>
      <c r="H1127" s="5">
        <v>471219000</v>
      </c>
      <c r="I1127" s="5">
        <v>0</v>
      </c>
      <c r="J1127" s="5">
        <v>1957025000</v>
      </c>
      <c r="K1127" s="5">
        <f t="shared" si="69"/>
        <v>2428244000</v>
      </c>
      <c r="L1127" s="5">
        <f t="shared" si="70"/>
        <v>1770801000</v>
      </c>
      <c r="M1127" t="s">
        <v>682</v>
      </c>
      <c r="N1127" t="s">
        <v>824</v>
      </c>
      <c r="O1127" s="50">
        <f t="shared" si="68"/>
        <v>0.79393045818504415</v>
      </c>
      <c r="P1127" s="50">
        <f t="shared" si="71"/>
        <v>0.33481252267706929</v>
      </c>
    </row>
    <row r="1128" spans="1:16">
      <c r="A1128">
        <v>1126</v>
      </c>
      <c r="B1128" t="s">
        <v>360</v>
      </c>
      <c r="C1128" t="s">
        <v>532</v>
      </c>
      <c r="D1128" s="1">
        <v>42369</v>
      </c>
      <c r="E1128" s="5">
        <v>2787116000</v>
      </c>
      <c r="F1128" s="5">
        <v>832306000</v>
      </c>
      <c r="G1128" s="5">
        <v>1954810000</v>
      </c>
      <c r="H1128" s="5">
        <v>372457000</v>
      </c>
      <c r="I1128" s="5">
        <v>0</v>
      </c>
      <c r="J1128" s="5">
        <v>1668489000</v>
      </c>
      <c r="K1128" s="5">
        <f t="shared" si="69"/>
        <v>2040946000</v>
      </c>
      <c r="L1128" s="5">
        <f t="shared" si="70"/>
        <v>-86136000</v>
      </c>
      <c r="M1128" t="s">
        <v>682</v>
      </c>
      <c r="N1128" t="s">
        <v>824</v>
      </c>
      <c r="O1128" s="50">
        <f t="shared" si="68"/>
        <v>0.70137374978292977</v>
      </c>
      <c r="P1128" s="50">
        <f t="shared" si="71"/>
        <v>-3.0905064590063709E-2</v>
      </c>
    </row>
    <row r="1129" spans="1:16">
      <c r="A1129">
        <v>1127</v>
      </c>
      <c r="B1129" t="s">
        <v>361</v>
      </c>
      <c r="C1129" t="s">
        <v>527</v>
      </c>
      <c r="D1129" s="1">
        <v>42004</v>
      </c>
      <c r="E1129" s="5">
        <v>7719600000</v>
      </c>
      <c r="F1129" s="5">
        <v>4191600000</v>
      </c>
      <c r="G1129" s="5">
        <v>3528000000</v>
      </c>
      <c r="H1129" s="5">
        <v>1545700000</v>
      </c>
      <c r="I1129" s="5">
        <v>581800000</v>
      </c>
      <c r="J1129" s="5">
        <v>0</v>
      </c>
      <c r="K1129" s="5">
        <f t="shared" si="69"/>
        <v>2127500000</v>
      </c>
      <c r="L1129" s="5">
        <f t="shared" si="70"/>
        <v>1400500000</v>
      </c>
      <c r="M1129" t="s">
        <v>569</v>
      </c>
      <c r="N1129" t="s">
        <v>573</v>
      </c>
      <c r="O1129" s="50">
        <f t="shared" si="68"/>
        <v>0.45701849836779107</v>
      </c>
      <c r="P1129" s="50">
        <f t="shared" si="71"/>
        <v>0.18142131716669258</v>
      </c>
    </row>
    <row r="1130" spans="1:16">
      <c r="A1130">
        <v>1128</v>
      </c>
      <c r="B1130" t="s">
        <v>361</v>
      </c>
      <c r="C1130" t="s">
        <v>529</v>
      </c>
      <c r="D1130" s="1">
        <v>42369</v>
      </c>
      <c r="E1130" s="5">
        <v>9429300000</v>
      </c>
      <c r="F1130" s="5">
        <v>5213200000</v>
      </c>
      <c r="G1130" s="5">
        <v>4216100000</v>
      </c>
      <c r="H1130" s="5">
        <v>2180700000</v>
      </c>
      <c r="I1130" s="5">
        <v>671900000</v>
      </c>
      <c r="J1130" s="5">
        <v>0</v>
      </c>
      <c r="K1130" s="5">
        <f t="shared" si="69"/>
        <v>2852600000</v>
      </c>
      <c r="L1130" s="5">
        <f t="shared" si="70"/>
        <v>1363500000</v>
      </c>
      <c r="M1130" t="s">
        <v>569</v>
      </c>
      <c r="N1130" t="s">
        <v>573</v>
      </c>
      <c r="O1130" s="50">
        <f t="shared" si="68"/>
        <v>0.44712757044531404</v>
      </c>
      <c r="P1130" s="50">
        <f t="shared" si="71"/>
        <v>0.14460246253698578</v>
      </c>
    </row>
    <row r="1131" spans="1:16">
      <c r="A1131">
        <v>1129</v>
      </c>
      <c r="B1131" t="s">
        <v>362</v>
      </c>
      <c r="C1131" t="s">
        <v>527</v>
      </c>
      <c r="D1131" s="1">
        <v>41639</v>
      </c>
      <c r="E1131" s="5">
        <v>6263000000</v>
      </c>
      <c r="F1131" s="5">
        <v>0</v>
      </c>
      <c r="G1131" s="5">
        <v>0</v>
      </c>
      <c r="H1131" s="5">
        <v>1042000000</v>
      </c>
      <c r="I1131" s="5">
        <v>0</v>
      </c>
      <c r="J1131" s="5">
        <v>852000000</v>
      </c>
      <c r="K1131" s="5">
        <f t="shared" si="69"/>
        <v>1894000000</v>
      </c>
      <c r="L1131" s="5">
        <f t="shared" si="70"/>
        <v>-1894000000</v>
      </c>
      <c r="M1131" t="s">
        <v>602</v>
      </c>
      <c r="N1131" t="s">
        <v>659</v>
      </c>
      <c r="O1131" s="50">
        <f t="shared" si="68"/>
        <v>1</v>
      </c>
      <c r="P1131" s="50">
        <f t="shared" si="71"/>
        <v>-0.30241098515088616</v>
      </c>
    </row>
    <row r="1132" spans="1:16">
      <c r="A1132">
        <v>1130</v>
      </c>
      <c r="B1132" t="s">
        <v>362</v>
      </c>
      <c r="C1132" t="s">
        <v>529</v>
      </c>
      <c r="D1132" s="1">
        <v>42004</v>
      </c>
      <c r="E1132" s="5">
        <v>5637000000</v>
      </c>
      <c r="F1132" s="5">
        <v>0</v>
      </c>
      <c r="G1132" s="5">
        <v>0</v>
      </c>
      <c r="H1132" s="5">
        <v>987000000</v>
      </c>
      <c r="I1132" s="5">
        <v>0</v>
      </c>
      <c r="J1132" s="5">
        <v>637000000</v>
      </c>
      <c r="K1132" s="5">
        <f t="shared" si="69"/>
        <v>1624000000</v>
      </c>
      <c r="L1132" s="5">
        <f t="shared" si="70"/>
        <v>-1624000000</v>
      </c>
      <c r="M1132" t="s">
        <v>602</v>
      </c>
      <c r="N1132" t="s">
        <v>659</v>
      </c>
      <c r="O1132" s="50">
        <f t="shared" si="68"/>
        <v>1</v>
      </c>
      <c r="P1132" s="50">
        <f t="shared" si="71"/>
        <v>-0.28809650523328012</v>
      </c>
    </row>
    <row r="1133" spans="1:16">
      <c r="A1133">
        <v>1131</v>
      </c>
      <c r="B1133" t="s">
        <v>362</v>
      </c>
      <c r="C1133" t="s">
        <v>531</v>
      </c>
      <c r="D1133" s="1">
        <v>42369</v>
      </c>
      <c r="E1133" s="5">
        <v>5197000000</v>
      </c>
      <c r="F1133" s="5">
        <v>0</v>
      </c>
      <c r="G1133" s="5">
        <v>0</v>
      </c>
      <c r="H1133" s="5">
        <v>918000000</v>
      </c>
      <c r="I1133" s="5">
        <v>0</v>
      </c>
      <c r="J1133" s="5">
        <v>573000000</v>
      </c>
      <c r="K1133" s="5">
        <f t="shared" si="69"/>
        <v>1491000000</v>
      </c>
      <c r="L1133" s="5">
        <f t="shared" si="70"/>
        <v>-1491000000</v>
      </c>
      <c r="M1133" t="s">
        <v>602</v>
      </c>
      <c r="N1133" t="s">
        <v>659</v>
      </c>
      <c r="O1133" s="50">
        <f t="shared" si="68"/>
        <v>1</v>
      </c>
      <c r="P1133" s="50">
        <f t="shared" si="71"/>
        <v>-0.28689628631903019</v>
      </c>
    </row>
    <row r="1134" spans="1:16">
      <c r="A1134">
        <v>1132</v>
      </c>
      <c r="B1134" t="s">
        <v>363</v>
      </c>
      <c r="C1134" t="s">
        <v>527</v>
      </c>
      <c r="D1134" s="1">
        <v>41639</v>
      </c>
      <c r="E1134" s="5">
        <v>5015000000</v>
      </c>
      <c r="F1134" s="5">
        <v>844000000</v>
      </c>
      <c r="G1134" s="5">
        <v>4171000000</v>
      </c>
      <c r="H1134" s="5">
        <v>446000000</v>
      </c>
      <c r="I1134" s="5">
        <v>0</v>
      </c>
      <c r="J1134" s="5">
        <v>1568000000</v>
      </c>
      <c r="K1134" s="5">
        <f t="shared" si="69"/>
        <v>2014000000</v>
      </c>
      <c r="L1134" s="5">
        <f t="shared" si="70"/>
        <v>2157000000</v>
      </c>
      <c r="M1134" t="s">
        <v>682</v>
      </c>
      <c r="N1134" t="s">
        <v>683</v>
      </c>
      <c r="O1134" s="50">
        <f t="shared" si="68"/>
        <v>0.83170488534396814</v>
      </c>
      <c r="P1134" s="50">
        <f t="shared" si="71"/>
        <v>0.43010967098703889</v>
      </c>
    </row>
    <row r="1135" spans="1:16">
      <c r="A1135">
        <v>1133</v>
      </c>
      <c r="B1135" t="s">
        <v>363</v>
      </c>
      <c r="C1135" t="s">
        <v>529</v>
      </c>
      <c r="D1135" s="1">
        <v>42004</v>
      </c>
      <c r="E1135" s="5">
        <v>5115000000</v>
      </c>
      <c r="F1135" s="5">
        <v>945000000</v>
      </c>
      <c r="G1135" s="5">
        <v>4170000000</v>
      </c>
      <c r="H1135" s="5">
        <v>495000000</v>
      </c>
      <c r="I1135" s="5">
        <v>0</v>
      </c>
      <c r="J1135" s="5">
        <v>1759000000</v>
      </c>
      <c r="K1135" s="5">
        <f t="shared" si="69"/>
        <v>2254000000</v>
      </c>
      <c r="L1135" s="5">
        <f t="shared" si="70"/>
        <v>1916000000</v>
      </c>
      <c r="M1135" t="s">
        <v>682</v>
      </c>
      <c r="N1135" t="s">
        <v>683</v>
      </c>
      <c r="O1135" s="50">
        <f t="shared" si="68"/>
        <v>0.81524926686217003</v>
      </c>
      <c r="P1135" s="50">
        <f t="shared" si="71"/>
        <v>0.37458455522971651</v>
      </c>
    </row>
    <row r="1136" spans="1:16">
      <c r="A1136">
        <v>1134</v>
      </c>
      <c r="B1136" t="s">
        <v>363</v>
      </c>
      <c r="C1136" t="s">
        <v>531</v>
      </c>
      <c r="D1136" s="1">
        <v>42369</v>
      </c>
      <c r="E1136" s="5">
        <v>3183000000</v>
      </c>
      <c r="F1136" s="5">
        <v>979000000</v>
      </c>
      <c r="G1136" s="5">
        <v>2204000000</v>
      </c>
      <c r="H1136" s="5">
        <v>745000000</v>
      </c>
      <c r="I1136" s="5">
        <v>0</v>
      </c>
      <c r="J1136" s="5">
        <v>2131000000</v>
      </c>
      <c r="K1136" s="5">
        <f t="shared" si="69"/>
        <v>2876000000</v>
      </c>
      <c r="L1136" s="5">
        <f t="shared" si="70"/>
        <v>-672000000</v>
      </c>
      <c r="M1136" t="s">
        <v>682</v>
      </c>
      <c r="N1136" t="s">
        <v>683</v>
      </c>
      <c r="O1136" s="50">
        <f t="shared" si="68"/>
        <v>0.69242852654728249</v>
      </c>
      <c r="P1136" s="50">
        <f t="shared" si="71"/>
        <v>-0.21112158341187559</v>
      </c>
    </row>
    <row r="1137" spans="1:16">
      <c r="A1137">
        <v>1135</v>
      </c>
      <c r="B1137" t="s">
        <v>363</v>
      </c>
      <c r="C1137" t="s">
        <v>532</v>
      </c>
      <c r="D1137" s="1">
        <v>42735</v>
      </c>
      <c r="E1137" s="5">
        <v>3491000000</v>
      </c>
      <c r="F1137" s="5">
        <v>1083000000</v>
      </c>
      <c r="G1137" s="5">
        <v>2408000000</v>
      </c>
      <c r="H1137" s="5">
        <v>233000000</v>
      </c>
      <c r="I1137" s="5">
        <v>0</v>
      </c>
      <c r="J1137" s="5">
        <v>2454000000</v>
      </c>
      <c r="K1137" s="5">
        <f t="shared" si="69"/>
        <v>2687000000</v>
      </c>
      <c r="L1137" s="5">
        <f t="shared" si="70"/>
        <v>-279000000</v>
      </c>
      <c r="M1137" t="s">
        <v>682</v>
      </c>
      <c r="N1137" t="s">
        <v>683</v>
      </c>
      <c r="O1137" s="50">
        <f t="shared" si="68"/>
        <v>0.68977370380979663</v>
      </c>
      <c r="P1137" s="50">
        <f t="shared" si="71"/>
        <v>-7.9919793755370949E-2</v>
      </c>
    </row>
    <row r="1138" spans="1:16">
      <c r="A1138">
        <v>1136</v>
      </c>
      <c r="B1138" t="s">
        <v>364</v>
      </c>
      <c r="C1138" t="s">
        <v>527</v>
      </c>
      <c r="D1138" s="1">
        <v>41274</v>
      </c>
      <c r="E1138" s="5">
        <v>3023000000</v>
      </c>
      <c r="F1138" s="5">
        <v>1446000000</v>
      </c>
      <c r="G1138" s="5">
        <v>1577000000</v>
      </c>
      <c r="H1138" s="5">
        <v>832000000</v>
      </c>
      <c r="I1138" s="5">
        <v>0</v>
      </c>
      <c r="J1138" s="5">
        <v>104000000</v>
      </c>
      <c r="K1138" s="5">
        <f t="shared" si="69"/>
        <v>936000000</v>
      </c>
      <c r="L1138" s="5">
        <f t="shared" si="70"/>
        <v>641000000</v>
      </c>
      <c r="M1138" t="s">
        <v>602</v>
      </c>
      <c r="N1138" t="s">
        <v>1098</v>
      </c>
      <c r="O1138" s="50">
        <f t="shared" si="68"/>
        <v>0.52166721799536886</v>
      </c>
      <c r="P1138" s="50">
        <f t="shared" si="71"/>
        <v>0.2120410188554416</v>
      </c>
    </row>
    <row r="1139" spans="1:16">
      <c r="A1139">
        <v>1137</v>
      </c>
      <c r="B1139" t="s">
        <v>364</v>
      </c>
      <c r="C1139" t="s">
        <v>529</v>
      </c>
      <c r="D1139" s="1">
        <v>41639</v>
      </c>
      <c r="E1139" s="5">
        <v>3100000000</v>
      </c>
      <c r="F1139" s="5">
        <v>1316000000</v>
      </c>
      <c r="G1139" s="5">
        <v>1784000000</v>
      </c>
      <c r="H1139" s="5">
        <v>1054000000</v>
      </c>
      <c r="I1139" s="5">
        <v>0</v>
      </c>
      <c r="J1139" s="5">
        <v>122000000</v>
      </c>
      <c r="K1139" s="5">
        <f t="shared" si="69"/>
        <v>1176000000</v>
      </c>
      <c r="L1139" s="5">
        <f t="shared" si="70"/>
        <v>608000000</v>
      </c>
      <c r="M1139" t="s">
        <v>602</v>
      </c>
      <c r="N1139" t="s">
        <v>1098</v>
      </c>
      <c r="O1139" s="50">
        <f t="shared" si="68"/>
        <v>0.5754838709677419</v>
      </c>
      <c r="P1139" s="50">
        <f t="shared" si="71"/>
        <v>0.19612903225806452</v>
      </c>
    </row>
    <row r="1140" spans="1:16">
      <c r="A1140">
        <v>1138</v>
      </c>
      <c r="B1140" t="s">
        <v>364</v>
      </c>
      <c r="C1140" t="s">
        <v>531</v>
      </c>
      <c r="D1140" s="1">
        <v>42004</v>
      </c>
      <c r="E1140" s="5">
        <v>3383000000</v>
      </c>
      <c r="F1140" s="5">
        <v>1433000000</v>
      </c>
      <c r="G1140" s="5">
        <v>1950000000</v>
      </c>
      <c r="H1140" s="5">
        <v>1095000000</v>
      </c>
      <c r="I1140" s="5">
        <v>0</v>
      </c>
      <c r="J1140" s="5">
        <v>137000000</v>
      </c>
      <c r="K1140" s="5">
        <f t="shared" si="69"/>
        <v>1232000000</v>
      </c>
      <c r="L1140" s="5">
        <f t="shared" si="70"/>
        <v>718000000</v>
      </c>
      <c r="M1140" t="s">
        <v>602</v>
      </c>
      <c r="N1140" t="s">
        <v>1098</v>
      </c>
      <c r="O1140" s="50">
        <f t="shared" si="68"/>
        <v>0.57641146911025709</v>
      </c>
      <c r="P1140" s="50">
        <f t="shared" si="71"/>
        <v>0.21223765888264853</v>
      </c>
    </row>
    <row r="1141" spans="1:16">
      <c r="A1141">
        <v>1139</v>
      </c>
      <c r="B1141" t="s">
        <v>364</v>
      </c>
      <c r="C1141" t="s">
        <v>532</v>
      </c>
      <c r="D1141" s="1">
        <v>42369</v>
      </c>
      <c r="E1141" s="5">
        <v>3292000000</v>
      </c>
      <c r="F1141" s="5">
        <v>1313000000</v>
      </c>
      <c r="G1141" s="5">
        <v>1979000000</v>
      </c>
      <c r="H1141" s="5">
        <v>1050000000</v>
      </c>
      <c r="I1141" s="5">
        <v>0</v>
      </c>
      <c r="J1141" s="5">
        <v>138000000</v>
      </c>
      <c r="K1141" s="5">
        <f t="shared" si="69"/>
        <v>1188000000</v>
      </c>
      <c r="L1141" s="5">
        <f t="shared" si="70"/>
        <v>791000000</v>
      </c>
      <c r="M1141" t="s">
        <v>602</v>
      </c>
      <c r="N1141" t="s">
        <v>1098</v>
      </c>
      <c r="O1141" s="50">
        <f t="shared" si="68"/>
        <v>0.6011543134872418</v>
      </c>
      <c r="P1141" s="50">
        <f t="shared" si="71"/>
        <v>0.24027946537059539</v>
      </c>
    </row>
    <row r="1142" spans="1:16">
      <c r="A1142">
        <v>1140</v>
      </c>
      <c r="B1142" t="s">
        <v>365</v>
      </c>
      <c r="C1142" t="s">
        <v>527</v>
      </c>
      <c r="D1142" s="1">
        <v>41274</v>
      </c>
      <c r="E1142" s="5">
        <v>14256000000</v>
      </c>
      <c r="F1142" s="5">
        <v>8276000000</v>
      </c>
      <c r="G1142" s="5">
        <v>5980000000</v>
      </c>
      <c r="H1142" s="5">
        <v>1186000000</v>
      </c>
      <c r="I1142" s="5">
        <v>0</v>
      </c>
      <c r="J1142" s="5">
        <v>1518000000</v>
      </c>
      <c r="K1142" s="5">
        <f t="shared" si="69"/>
        <v>2704000000</v>
      </c>
      <c r="L1142" s="5">
        <f t="shared" si="70"/>
        <v>3276000000</v>
      </c>
      <c r="M1142" t="s">
        <v>594</v>
      </c>
      <c r="N1142" t="s">
        <v>652</v>
      </c>
      <c r="O1142" s="50">
        <f t="shared" si="68"/>
        <v>0.41947250280583614</v>
      </c>
      <c r="P1142" s="50">
        <f t="shared" si="71"/>
        <v>0.22979797979797981</v>
      </c>
    </row>
    <row r="1143" spans="1:16">
      <c r="A1143">
        <v>1141</v>
      </c>
      <c r="B1143" t="s">
        <v>365</v>
      </c>
      <c r="C1143" t="s">
        <v>529</v>
      </c>
      <c r="D1143" s="1">
        <v>41639</v>
      </c>
      <c r="E1143" s="5">
        <v>15136000000</v>
      </c>
      <c r="F1143" s="5">
        <v>8152000000</v>
      </c>
      <c r="G1143" s="5">
        <v>6984000000</v>
      </c>
      <c r="H1143" s="5">
        <v>1280000000</v>
      </c>
      <c r="I1143" s="5">
        <v>0</v>
      </c>
      <c r="J1143" s="5">
        <v>2163000000</v>
      </c>
      <c r="K1143" s="5">
        <f t="shared" si="69"/>
        <v>3443000000</v>
      </c>
      <c r="L1143" s="5">
        <f t="shared" si="70"/>
        <v>3541000000</v>
      </c>
      <c r="M1143" t="s">
        <v>594</v>
      </c>
      <c r="N1143" t="s">
        <v>652</v>
      </c>
      <c r="O1143" s="50">
        <f t="shared" si="68"/>
        <v>0.46141649048625788</v>
      </c>
      <c r="P1143" s="50">
        <f t="shared" si="71"/>
        <v>0.23394556025369978</v>
      </c>
    </row>
    <row r="1144" spans="1:16">
      <c r="A1144">
        <v>1142</v>
      </c>
      <c r="B1144" t="s">
        <v>365</v>
      </c>
      <c r="C1144" t="s">
        <v>531</v>
      </c>
      <c r="D1144" s="1">
        <v>42004</v>
      </c>
      <c r="E1144" s="5">
        <v>17021000000</v>
      </c>
      <c r="F1144" s="5">
        <v>8751000000</v>
      </c>
      <c r="G1144" s="5">
        <v>8270000000</v>
      </c>
      <c r="H1144" s="5">
        <v>1324000000</v>
      </c>
      <c r="I1144" s="5">
        <v>0</v>
      </c>
      <c r="J1144" s="5">
        <v>2551000000</v>
      </c>
      <c r="K1144" s="5">
        <f t="shared" si="69"/>
        <v>3875000000</v>
      </c>
      <c r="L1144" s="5">
        <f t="shared" si="70"/>
        <v>4395000000</v>
      </c>
      <c r="M1144" t="s">
        <v>594</v>
      </c>
      <c r="N1144" t="s">
        <v>652</v>
      </c>
      <c r="O1144" s="50">
        <f t="shared" si="68"/>
        <v>0.48587039539392518</v>
      </c>
      <c r="P1144" s="50">
        <f t="shared" si="71"/>
        <v>0.25821044591974618</v>
      </c>
    </row>
    <row r="1145" spans="1:16">
      <c r="A1145">
        <v>1143</v>
      </c>
      <c r="B1145" t="s">
        <v>365</v>
      </c>
      <c r="C1145" t="s">
        <v>532</v>
      </c>
      <c r="D1145" s="1">
        <v>42369</v>
      </c>
      <c r="E1145" s="5">
        <v>17486000000</v>
      </c>
      <c r="F1145" s="5">
        <v>8596000000</v>
      </c>
      <c r="G1145" s="5">
        <v>8890000000</v>
      </c>
      <c r="H1145" s="5">
        <v>1399000000</v>
      </c>
      <c r="I1145" s="5">
        <v>0</v>
      </c>
      <c r="J1145" s="5">
        <v>2831000000</v>
      </c>
      <c r="K1145" s="5">
        <f t="shared" si="69"/>
        <v>4230000000</v>
      </c>
      <c r="L1145" s="5">
        <f t="shared" si="70"/>
        <v>4660000000</v>
      </c>
      <c r="M1145" t="s">
        <v>594</v>
      </c>
      <c r="N1145" t="s">
        <v>652</v>
      </c>
      <c r="O1145" s="50">
        <f t="shared" si="68"/>
        <v>0.50840672538030418</v>
      </c>
      <c r="P1145" s="50">
        <f t="shared" si="71"/>
        <v>0.26649891341644744</v>
      </c>
    </row>
    <row r="1146" spans="1:16">
      <c r="A1146">
        <v>1144</v>
      </c>
      <c r="B1146" t="s">
        <v>366</v>
      </c>
      <c r="C1146" t="s">
        <v>527</v>
      </c>
      <c r="D1146" s="1">
        <v>41274</v>
      </c>
      <c r="E1146" s="5">
        <v>9964000000</v>
      </c>
      <c r="F1146" s="5">
        <v>4334000000</v>
      </c>
      <c r="G1146" s="5">
        <v>5630000000</v>
      </c>
      <c r="H1146" s="5">
        <v>757000000</v>
      </c>
      <c r="I1146" s="5">
        <v>704000000</v>
      </c>
      <c r="J1146" s="5">
        <v>1032000000</v>
      </c>
      <c r="K1146" s="5">
        <f t="shared" si="69"/>
        <v>2493000000</v>
      </c>
      <c r="L1146" s="5">
        <f t="shared" si="70"/>
        <v>3137000000</v>
      </c>
      <c r="M1146" t="s">
        <v>612</v>
      </c>
      <c r="N1146" t="s">
        <v>1243</v>
      </c>
      <c r="O1146" s="50">
        <f t="shared" si="68"/>
        <v>0.56503412284223198</v>
      </c>
      <c r="P1146" s="50">
        <f t="shared" si="71"/>
        <v>0.31483340024086715</v>
      </c>
    </row>
    <row r="1147" spans="1:16">
      <c r="A1147">
        <v>1145</v>
      </c>
      <c r="B1147" t="s">
        <v>366</v>
      </c>
      <c r="C1147" t="s">
        <v>529</v>
      </c>
      <c r="D1147" s="1">
        <v>41639</v>
      </c>
      <c r="E1147" s="5">
        <v>8414000000</v>
      </c>
      <c r="F1147" s="5">
        <v>5299000000</v>
      </c>
      <c r="G1147" s="5">
        <v>3115000000</v>
      </c>
      <c r="H1147" s="5">
        <v>584000000</v>
      </c>
      <c r="I1147" s="5">
        <v>469000000</v>
      </c>
      <c r="J1147" s="5">
        <v>1362000000</v>
      </c>
      <c r="K1147" s="5">
        <f t="shared" si="69"/>
        <v>2415000000</v>
      </c>
      <c r="L1147" s="5">
        <f t="shared" si="70"/>
        <v>700000000</v>
      </c>
      <c r="M1147" t="s">
        <v>612</v>
      </c>
      <c r="N1147" t="s">
        <v>1243</v>
      </c>
      <c r="O1147" s="50">
        <f t="shared" si="68"/>
        <v>0.37021630615640599</v>
      </c>
      <c r="P1147" s="50">
        <f t="shared" si="71"/>
        <v>8.3194675540765387E-2</v>
      </c>
    </row>
    <row r="1148" spans="1:16">
      <c r="A1148">
        <v>1146</v>
      </c>
      <c r="B1148" t="s">
        <v>366</v>
      </c>
      <c r="C1148" t="s">
        <v>531</v>
      </c>
      <c r="D1148" s="1">
        <v>42004</v>
      </c>
      <c r="E1148" s="5">
        <v>7292000000</v>
      </c>
      <c r="F1148" s="5">
        <v>4457000000</v>
      </c>
      <c r="G1148" s="5">
        <v>2835000000</v>
      </c>
      <c r="H1148" s="5">
        <v>545000000</v>
      </c>
      <c r="I1148" s="5">
        <v>325000000</v>
      </c>
      <c r="J1148" s="5">
        <v>1229000000</v>
      </c>
      <c r="K1148" s="5">
        <f t="shared" si="69"/>
        <v>2099000000</v>
      </c>
      <c r="L1148" s="5">
        <f t="shared" si="70"/>
        <v>736000000</v>
      </c>
      <c r="M1148" t="s">
        <v>612</v>
      </c>
      <c r="N1148" t="s">
        <v>1243</v>
      </c>
      <c r="O1148" s="50">
        <f t="shared" si="68"/>
        <v>0.38878222709818977</v>
      </c>
      <c r="P1148" s="50">
        <f t="shared" si="71"/>
        <v>0.10093252879868349</v>
      </c>
    </row>
    <row r="1149" spans="1:16">
      <c r="A1149">
        <v>1147</v>
      </c>
      <c r="B1149" t="s">
        <v>366</v>
      </c>
      <c r="C1149" t="s">
        <v>532</v>
      </c>
      <c r="D1149" s="1">
        <v>42369</v>
      </c>
      <c r="E1149" s="5">
        <v>7729000000</v>
      </c>
      <c r="F1149" s="5">
        <v>4312000000</v>
      </c>
      <c r="G1149" s="5">
        <v>3417000000</v>
      </c>
      <c r="H1149" s="5">
        <v>670000000</v>
      </c>
      <c r="I1149" s="5">
        <v>289000000</v>
      </c>
      <c r="J1149" s="5">
        <v>1239000000</v>
      </c>
      <c r="K1149" s="5">
        <f t="shared" si="69"/>
        <v>2198000000</v>
      </c>
      <c r="L1149" s="5">
        <f t="shared" si="70"/>
        <v>1219000000</v>
      </c>
      <c r="M1149" t="s">
        <v>612</v>
      </c>
      <c r="N1149" t="s">
        <v>1243</v>
      </c>
      <c r="O1149" s="50">
        <f t="shared" si="68"/>
        <v>0.44210117738387888</v>
      </c>
      <c r="P1149" s="50">
        <f t="shared" si="71"/>
        <v>0.15771768663475222</v>
      </c>
    </row>
    <row r="1150" spans="1:16">
      <c r="A1150">
        <v>1148</v>
      </c>
      <c r="B1150" t="s">
        <v>367</v>
      </c>
      <c r="C1150" t="s">
        <v>527</v>
      </c>
      <c r="D1150" s="1">
        <v>41639</v>
      </c>
      <c r="E1150" s="5">
        <v>4374562000</v>
      </c>
      <c r="F1150" s="5">
        <v>3117203000</v>
      </c>
      <c r="G1150" s="5">
        <v>1257359000</v>
      </c>
      <c r="H1150" s="5">
        <v>650243000</v>
      </c>
      <c r="I1150" s="5">
        <v>378769000</v>
      </c>
      <c r="J1150" s="5">
        <v>0</v>
      </c>
      <c r="K1150" s="5">
        <f t="shared" si="69"/>
        <v>1029012000</v>
      </c>
      <c r="L1150" s="5">
        <f t="shared" si="70"/>
        <v>228347000</v>
      </c>
      <c r="M1150" t="s">
        <v>576</v>
      </c>
      <c r="N1150" t="s">
        <v>616</v>
      </c>
      <c r="O1150" s="50">
        <f t="shared" si="68"/>
        <v>0.28742511821754957</v>
      </c>
      <c r="P1150" s="50">
        <f t="shared" si="71"/>
        <v>5.2198825848164911E-2</v>
      </c>
    </row>
    <row r="1151" spans="1:16">
      <c r="A1151">
        <v>1149</v>
      </c>
      <c r="B1151" t="s">
        <v>367</v>
      </c>
      <c r="C1151" t="s">
        <v>529</v>
      </c>
      <c r="D1151" s="1">
        <v>42004</v>
      </c>
      <c r="E1151" s="5">
        <v>5504656000</v>
      </c>
      <c r="F1151" s="5">
        <v>3752760000</v>
      </c>
      <c r="G1151" s="5">
        <v>1751896000</v>
      </c>
      <c r="H1151" s="5">
        <v>876927000</v>
      </c>
      <c r="I1151" s="5">
        <v>472321000</v>
      </c>
      <c r="J1151" s="5">
        <v>0</v>
      </c>
      <c r="K1151" s="5">
        <f t="shared" si="69"/>
        <v>1349248000</v>
      </c>
      <c r="L1151" s="5">
        <f t="shared" si="70"/>
        <v>402648000</v>
      </c>
      <c r="M1151" t="s">
        <v>576</v>
      </c>
      <c r="N1151" t="s">
        <v>616</v>
      </c>
      <c r="O1151" s="50">
        <f t="shared" si="68"/>
        <v>0.31825712633087333</v>
      </c>
      <c r="P1151" s="50">
        <f t="shared" si="71"/>
        <v>7.3146805177289914E-2</v>
      </c>
    </row>
    <row r="1152" spans="1:16">
      <c r="A1152">
        <v>1150</v>
      </c>
      <c r="B1152" t="s">
        <v>367</v>
      </c>
      <c r="C1152" t="s">
        <v>531</v>
      </c>
      <c r="D1152" s="1">
        <v>42369</v>
      </c>
      <c r="E1152" s="5">
        <v>6779511000</v>
      </c>
      <c r="F1152" s="5">
        <v>4591476000</v>
      </c>
      <c r="G1152" s="5">
        <v>2188035000</v>
      </c>
      <c r="H1152" s="5">
        <v>1231421000</v>
      </c>
      <c r="I1152" s="5">
        <v>650788000</v>
      </c>
      <c r="J1152" s="5">
        <v>0</v>
      </c>
      <c r="K1152" s="5">
        <f t="shared" si="69"/>
        <v>1882209000</v>
      </c>
      <c r="L1152" s="5">
        <f t="shared" si="70"/>
        <v>305826000</v>
      </c>
      <c r="M1152" t="s">
        <v>576</v>
      </c>
      <c r="N1152" t="s">
        <v>616</v>
      </c>
      <c r="O1152" s="50">
        <f t="shared" si="68"/>
        <v>0.32274230398033132</v>
      </c>
      <c r="P1152" s="50">
        <f t="shared" si="71"/>
        <v>4.5110333178897413E-2</v>
      </c>
    </row>
    <row r="1153" spans="1:16">
      <c r="A1153">
        <v>1151</v>
      </c>
      <c r="B1153" t="s">
        <v>367</v>
      </c>
      <c r="C1153" t="s">
        <v>532</v>
      </c>
      <c r="D1153" s="1">
        <v>42735</v>
      </c>
      <c r="E1153" s="5">
        <v>8830669000</v>
      </c>
      <c r="F1153" s="5">
        <v>6029901000</v>
      </c>
      <c r="G1153" s="5">
        <v>2800768000</v>
      </c>
      <c r="H1153" s="5">
        <v>1568877000</v>
      </c>
      <c r="I1153" s="5">
        <v>852098000</v>
      </c>
      <c r="J1153" s="5">
        <v>0</v>
      </c>
      <c r="K1153" s="5">
        <f t="shared" si="69"/>
        <v>2420975000</v>
      </c>
      <c r="L1153" s="5">
        <f t="shared" si="70"/>
        <v>379793000</v>
      </c>
      <c r="M1153" t="s">
        <v>576</v>
      </c>
      <c r="N1153" t="s">
        <v>616</v>
      </c>
      <c r="O1153" s="50">
        <f t="shared" si="68"/>
        <v>0.31716373923651764</v>
      </c>
      <c r="P1153" s="50">
        <f t="shared" si="71"/>
        <v>4.3008406271370835E-2</v>
      </c>
    </row>
    <row r="1154" spans="1:16">
      <c r="A1154">
        <v>1152</v>
      </c>
      <c r="B1154" t="s">
        <v>368</v>
      </c>
      <c r="C1154" t="s">
        <v>527</v>
      </c>
      <c r="D1154" s="1">
        <v>41274</v>
      </c>
      <c r="E1154" s="5">
        <v>1562000000</v>
      </c>
      <c r="F1154" s="5">
        <v>413000000</v>
      </c>
      <c r="G1154" s="5">
        <v>1149000000</v>
      </c>
      <c r="H1154" s="5">
        <v>311000000</v>
      </c>
      <c r="I1154" s="5">
        <v>0</v>
      </c>
      <c r="J1154" s="5">
        <v>704000000</v>
      </c>
      <c r="K1154" s="5">
        <f t="shared" si="69"/>
        <v>1015000000</v>
      </c>
      <c r="L1154" s="5">
        <f t="shared" si="70"/>
        <v>134000000</v>
      </c>
      <c r="M1154" t="s">
        <v>682</v>
      </c>
      <c r="N1154" t="s">
        <v>683</v>
      </c>
      <c r="O1154" s="50">
        <f t="shared" ref="O1154:O1217" si="72">1-(F1154/E1154)</f>
        <v>0.73559539052496792</v>
      </c>
      <c r="P1154" s="50">
        <f t="shared" si="71"/>
        <v>8.5787451984635082E-2</v>
      </c>
    </row>
    <row r="1155" spans="1:16">
      <c r="A1155">
        <v>1153</v>
      </c>
      <c r="B1155" t="s">
        <v>368</v>
      </c>
      <c r="C1155" t="s">
        <v>529</v>
      </c>
      <c r="D1155" s="1">
        <v>41639</v>
      </c>
      <c r="E1155" s="5">
        <v>1857000000</v>
      </c>
      <c r="F1155" s="5">
        <v>411000000</v>
      </c>
      <c r="G1155" s="5">
        <v>1446000000</v>
      </c>
      <c r="H1155" s="5">
        <v>311000000</v>
      </c>
      <c r="I1155" s="5">
        <v>0</v>
      </c>
      <c r="J1155" s="5">
        <v>685000000</v>
      </c>
      <c r="K1155" s="5">
        <f t="shared" ref="K1155:K1218" si="73">SUM(H1155:J1155)</f>
        <v>996000000</v>
      </c>
      <c r="L1155" s="5">
        <f t="shared" ref="L1155:L1218" si="74">G1155-SUM(H1155:J1155)</f>
        <v>450000000</v>
      </c>
      <c r="M1155" t="s">
        <v>682</v>
      </c>
      <c r="N1155" t="s">
        <v>683</v>
      </c>
      <c r="O1155" s="50">
        <f t="shared" si="72"/>
        <v>0.77867528271405495</v>
      </c>
      <c r="P1155" s="50">
        <f t="shared" ref="P1155:P1218" si="75">$L1155/$E1155</f>
        <v>0.24232633279483037</v>
      </c>
    </row>
    <row r="1156" spans="1:16">
      <c r="A1156">
        <v>1154</v>
      </c>
      <c r="B1156" t="s">
        <v>368</v>
      </c>
      <c r="C1156" t="s">
        <v>531</v>
      </c>
      <c r="D1156" s="1">
        <v>42004</v>
      </c>
      <c r="E1156" s="5">
        <v>2288000000</v>
      </c>
      <c r="F1156" s="5">
        <v>485000000</v>
      </c>
      <c r="G1156" s="5">
        <v>1803000000</v>
      </c>
      <c r="H1156" s="5">
        <v>358000000</v>
      </c>
      <c r="I1156" s="5">
        <v>0</v>
      </c>
      <c r="J1156" s="5">
        <v>870000000</v>
      </c>
      <c r="K1156" s="5">
        <f t="shared" si="73"/>
        <v>1228000000</v>
      </c>
      <c r="L1156" s="5">
        <f t="shared" si="74"/>
        <v>575000000</v>
      </c>
      <c r="M1156" t="s">
        <v>682</v>
      </c>
      <c r="N1156" t="s">
        <v>683</v>
      </c>
      <c r="O1156" s="50">
        <f t="shared" si="72"/>
        <v>0.78802447552447552</v>
      </c>
      <c r="P1156" s="50">
        <f t="shared" si="75"/>
        <v>0.2513111888111888</v>
      </c>
    </row>
    <row r="1157" spans="1:16">
      <c r="A1157">
        <v>1155</v>
      </c>
      <c r="B1157" t="s">
        <v>368</v>
      </c>
      <c r="C1157" t="s">
        <v>532</v>
      </c>
      <c r="D1157" s="1">
        <v>42369</v>
      </c>
      <c r="E1157" s="5">
        <v>1557000000</v>
      </c>
      <c r="F1157" s="5">
        <v>497000000</v>
      </c>
      <c r="G1157" s="5">
        <v>1060000000</v>
      </c>
      <c r="H1157" s="5">
        <v>5204000000</v>
      </c>
      <c r="I1157" s="5">
        <v>0</v>
      </c>
      <c r="J1157" s="5">
        <v>917000000</v>
      </c>
      <c r="K1157" s="5">
        <f t="shared" si="73"/>
        <v>6121000000</v>
      </c>
      <c r="L1157" s="5">
        <f t="shared" si="74"/>
        <v>-5061000000</v>
      </c>
      <c r="M1157" t="s">
        <v>682</v>
      </c>
      <c r="N1157" t="s">
        <v>683</v>
      </c>
      <c r="O1157" s="50">
        <f t="shared" si="72"/>
        <v>0.680796403339756</v>
      </c>
      <c r="P1157" s="50">
        <f t="shared" si="75"/>
        <v>-3.2504816955684008</v>
      </c>
    </row>
    <row r="1158" spans="1:16">
      <c r="A1158">
        <v>1156</v>
      </c>
      <c r="B1158" t="s">
        <v>369</v>
      </c>
      <c r="C1158" t="s">
        <v>527</v>
      </c>
      <c r="D1158" s="1">
        <v>41425</v>
      </c>
      <c r="E1158" s="5">
        <v>25313000000</v>
      </c>
      <c r="F1158" s="5">
        <v>14279000000</v>
      </c>
      <c r="G1158" s="5">
        <v>11034000000</v>
      </c>
      <c r="H1158" s="5">
        <v>7796000000</v>
      </c>
      <c r="I1158" s="5">
        <v>0</v>
      </c>
      <c r="J1158" s="5">
        <v>0</v>
      </c>
      <c r="K1158" s="5">
        <f t="shared" si="73"/>
        <v>7796000000</v>
      </c>
      <c r="L1158" s="5">
        <f t="shared" si="74"/>
        <v>3238000000</v>
      </c>
      <c r="M1158" t="s">
        <v>589</v>
      </c>
      <c r="N1158" t="s">
        <v>856</v>
      </c>
      <c r="O1158" s="50">
        <f t="shared" si="72"/>
        <v>0.4359025006913444</v>
      </c>
      <c r="P1158" s="50">
        <f t="shared" si="75"/>
        <v>0.12791846086990874</v>
      </c>
    </row>
    <row r="1159" spans="1:16">
      <c r="A1159">
        <v>1157</v>
      </c>
      <c r="B1159" t="s">
        <v>369</v>
      </c>
      <c r="C1159" t="s">
        <v>529</v>
      </c>
      <c r="D1159" s="1">
        <v>41790</v>
      </c>
      <c r="E1159" s="5">
        <v>27799000000</v>
      </c>
      <c r="F1159" s="5">
        <v>15353000000</v>
      </c>
      <c r="G1159" s="5">
        <v>12446000000</v>
      </c>
      <c r="H1159" s="5">
        <v>8766000000</v>
      </c>
      <c r="I1159" s="5">
        <v>0</v>
      </c>
      <c r="J1159" s="5">
        <v>0</v>
      </c>
      <c r="K1159" s="5">
        <f t="shared" si="73"/>
        <v>8766000000</v>
      </c>
      <c r="L1159" s="5">
        <f t="shared" si="74"/>
        <v>3680000000</v>
      </c>
      <c r="M1159" t="s">
        <v>589</v>
      </c>
      <c r="N1159" t="s">
        <v>856</v>
      </c>
      <c r="O1159" s="50">
        <f t="shared" si="72"/>
        <v>0.44771394654483976</v>
      </c>
      <c r="P1159" s="50">
        <f t="shared" si="75"/>
        <v>0.13237886254901254</v>
      </c>
    </row>
    <row r="1160" spans="1:16">
      <c r="A1160">
        <v>1158</v>
      </c>
      <c r="B1160" t="s">
        <v>369</v>
      </c>
      <c r="C1160" t="s">
        <v>531</v>
      </c>
      <c r="D1160" s="1">
        <v>42155</v>
      </c>
      <c r="E1160" s="5">
        <v>30601000000</v>
      </c>
      <c r="F1160" s="5">
        <v>16534000000</v>
      </c>
      <c r="G1160" s="5">
        <v>14067000000</v>
      </c>
      <c r="H1160" s="5">
        <v>9892000000</v>
      </c>
      <c r="I1160" s="5">
        <v>0</v>
      </c>
      <c r="J1160" s="5">
        <v>0</v>
      </c>
      <c r="K1160" s="5">
        <f t="shared" si="73"/>
        <v>9892000000</v>
      </c>
      <c r="L1160" s="5">
        <f t="shared" si="74"/>
        <v>4175000000</v>
      </c>
      <c r="M1160" t="s">
        <v>589</v>
      </c>
      <c r="N1160" t="s">
        <v>856</v>
      </c>
      <c r="O1160" s="50">
        <f t="shared" si="72"/>
        <v>0.45969085977582436</v>
      </c>
      <c r="P1160" s="50">
        <f t="shared" si="75"/>
        <v>0.13643344988725858</v>
      </c>
    </row>
    <row r="1161" spans="1:16">
      <c r="A1161">
        <v>1159</v>
      </c>
      <c r="B1161" t="s">
        <v>369</v>
      </c>
      <c r="C1161" t="s">
        <v>532</v>
      </c>
      <c r="D1161" s="1">
        <v>42521</v>
      </c>
      <c r="E1161" s="5">
        <v>32376000000</v>
      </c>
      <c r="F1161" s="5">
        <v>17405000000</v>
      </c>
      <c r="G1161" s="5">
        <v>14971000000</v>
      </c>
      <c r="H1161" s="5">
        <v>10469000000</v>
      </c>
      <c r="I1161" s="5">
        <v>0</v>
      </c>
      <c r="J1161" s="5">
        <v>0</v>
      </c>
      <c r="K1161" s="5">
        <f t="shared" si="73"/>
        <v>10469000000</v>
      </c>
      <c r="L1161" s="5">
        <f t="shared" si="74"/>
        <v>4502000000</v>
      </c>
      <c r="M1161" t="s">
        <v>589</v>
      </c>
      <c r="N1161" t="s">
        <v>856</v>
      </c>
      <c r="O1161" s="50">
        <f t="shared" si="72"/>
        <v>0.46241042747714356</v>
      </c>
      <c r="P1161" s="50">
        <f t="shared" si="75"/>
        <v>0.13905361996540647</v>
      </c>
    </row>
    <row r="1162" spans="1:16">
      <c r="A1162">
        <v>1160</v>
      </c>
      <c r="B1162" t="s">
        <v>370</v>
      </c>
      <c r="C1162" t="s">
        <v>527</v>
      </c>
      <c r="D1162" s="1">
        <v>41639</v>
      </c>
      <c r="E1162" s="5">
        <v>5703000000</v>
      </c>
      <c r="F1162" s="5">
        <v>2398000000</v>
      </c>
      <c r="G1162" s="5">
        <v>3305000000</v>
      </c>
      <c r="H1162" s="5">
        <v>1815000000</v>
      </c>
      <c r="I1162" s="5">
        <v>0</v>
      </c>
      <c r="J1162" s="5">
        <v>510000000</v>
      </c>
      <c r="K1162" s="5">
        <f t="shared" si="73"/>
        <v>2325000000</v>
      </c>
      <c r="L1162" s="5">
        <f t="shared" si="74"/>
        <v>980000000</v>
      </c>
      <c r="M1162" t="s">
        <v>565</v>
      </c>
      <c r="N1162" t="s">
        <v>936</v>
      </c>
      <c r="O1162" s="50">
        <f t="shared" si="72"/>
        <v>0.57951955111344899</v>
      </c>
      <c r="P1162" s="50">
        <f t="shared" si="75"/>
        <v>0.17183938278099245</v>
      </c>
    </row>
    <row r="1163" spans="1:16">
      <c r="A1163">
        <v>1161</v>
      </c>
      <c r="B1163" t="s">
        <v>370</v>
      </c>
      <c r="C1163" t="s">
        <v>529</v>
      </c>
      <c r="D1163" s="1">
        <v>42004</v>
      </c>
      <c r="E1163" s="5">
        <v>6288000000</v>
      </c>
      <c r="F1163" s="5">
        <v>2620000000</v>
      </c>
      <c r="G1163" s="5">
        <v>3668000000</v>
      </c>
      <c r="H1163" s="5">
        <v>1917000000</v>
      </c>
      <c r="I1163" s="5">
        <v>0</v>
      </c>
      <c r="J1163" s="5">
        <v>573000000</v>
      </c>
      <c r="K1163" s="5">
        <f t="shared" si="73"/>
        <v>2490000000</v>
      </c>
      <c r="L1163" s="5">
        <f t="shared" si="74"/>
        <v>1178000000</v>
      </c>
      <c r="M1163" t="s">
        <v>565</v>
      </c>
      <c r="N1163" t="s">
        <v>936</v>
      </c>
      <c r="O1163" s="50">
        <f t="shared" si="72"/>
        <v>0.58333333333333326</v>
      </c>
      <c r="P1163" s="50">
        <f t="shared" si="75"/>
        <v>0.18734096692111959</v>
      </c>
    </row>
    <row r="1164" spans="1:16">
      <c r="A1164">
        <v>1162</v>
      </c>
      <c r="B1164" t="s">
        <v>370</v>
      </c>
      <c r="C1164" t="s">
        <v>531</v>
      </c>
      <c r="D1164" s="1">
        <v>42369</v>
      </c>
      <c r="E1164" s="5">
        <v>6172000000</v>
      </c>
      <c r="F1164" s="5">
        <v>2539000000</v>
      </c>
      <c r="G1164" s="5">
        <v>3633000000</v>
      </c>
      <c r="H1164" s="5">
        <v>1915000000</v>
      </c>
      <c r="I1164" s="5">
        <v>0</v>
      </c>
      <c r="J1164" s="5">
        <v>574000000</v>
      </c>
      <c r="K1164" s="5">
        <f t="shared" si="73"/>
        <v>2489000000</v>
      </c>
      <c r="L1164" s="5">
        <f t="shared" si="74"/>
        <v>1144000000</v>
      </c>
      <c r="M1164" t="s">
        <v>565</v>
      </c>
      <c r="N1164" t="s">
        <v>936</v>
      </c>
      <c r="O1164" s="50">
        <f t="shared" si="72"/>
        <v>0.58862605314322747</v>
      </c>
      <c r="P1164" s="50">
        <f t="shared" si="75"/>
        <v>0.18535320803629293</v>
      </c>
    </row>
    <row r="1165" spans="1:16">
      <c r="A1165">
        <v>1163</v>
      </c>
      <c r="B1165" t="s">
        <v>370</v>
      </c>
      <c r="C1165" t="s">
        <v>532</v>
      </c>
      <c r="D1165" s="1">
        <v>42735</v>
      </c>
      <c r="E1165" s="5">
        <v>6309000000</v>
      </c>
      <c r="F1165" s="5">
        <v>2607000000</v>
      </c>
      <c r="G1165" s="5">
        <v>3702000000</v>
      </c>
      <c r="H1165" s="5">
        <v>1851000000</v>
      </c>
      <c r="I1165" s="5">
        <v>0</v>
      </c>
      <c r="J1165" s="5">
        <v>603000000</v>
      </c>
      <c r="K1165" s="5">
        <f t="shared" si="73"/>
        <v>2454000000</v>
      </c>
      <c r="L1165" s="5">
        <f t="shared" si="74"/>
        <v>1248000000</v>
      </c>
      <c r="M1165" t="s">
        <v>565</v>
      </c>
      <c r="N1165" t="s">
        <v>936</v>
      </c>
      <c r="O1165" s="50">
        <f t="shared" si="72"/>
        <v>0.58678078934854971</v>
      </c>
      <c r="P1165" s="50">
        <f t="shared" si="75"/>
        <v>0.19781264859724204</v>
      </c>
    </row>
    <row r="1166" spans="1:16">
      <c r="A1166">
        <v>1164</v>
      </c>
      <c r="B1166" t="s">
        <v>371</v>
      </c>
      <c r="C1166" t="s">
        <v>527</v>
      </c>
      <c r="D1166" s="1">
        <v>41274</v>
      </c>
      <c r="E1166" s="5">
        <v>17194000000</v>
      </c>
      <c r="F1166" s="5">
        <v>12151000000</v>
      </c>
      <c r="G1166" s="5">
        <v>5043000000</v>
      </c>
      <c r="H1166" s="5">
        <v>1654000000</v>
      </c>
      <c r="I1166" s="5">
        <v>0</v>
      </c>
      <c r="J1166" s="5">
        <v>0</v>
      </c>
      <c r="K1166" s="5">
        <f t="shared" si="73"/>
        <v>1654000000</v>
      </c>
      <c r="L1166" s="5">
        <f t="shared" si="74"/>
        <v>3389000000</v>
      </c>
      <c r="M1166" t="s">
        <v>682</v>
      </c>
      <c r="N1166" t="s">
        <v>733</v>
      </c>
      <c r="O1166" s="50">
        <f t="shared" si="72"/>
        <v>0.29329998836803539</v>
      </c>
      <c r="P1166" s="50">
        <f t="shared" si="75"/>
        <v>0.19710364080493195</v>
      </c>
    </row>
    <row r="1167" spans="1:16">
      <c r="A1167">
        <v>1165</v>
      </c>
      <c r="B1167" t="s">
        <v>371</v>
      </c>
      <c r="C1167" t="s">
        <v>529</v>
      </c>
      <c r="D1167" s="1">
        <v>41639</v>
      </c>
      <c r="E1167" s="5">
        <v>19221000000</v>
      </c>
      <c r="F1167" s="5">
        <v>14117000000</v>
      </c>
      <c r="G1167" s="5">
        <v>5104000000</v>
      </c>
      <c r="H1167" s="5">
        <v>1905000000</v>
      </c>
      <c r="I1167" s="5">
        <v>0</v>
      </c>
      <c r="J1167" s="5">
        <v>0</v>
      </c>
      <c r="K1167" s="5">
        <f t="shared" si="73"/>
        <v>1905000000</v>
      </c>
      <c r="L1167" s="5">
        <f t="shared" si="74"/>
        <v>3199000000</v>
      </c>
      <c r="M1167" t="s">
        <v>682</v>
      </c>
      <c r="N1167" t="s">
        <v>733</v>
      </c>
      <c r="O1167" s="50">
        <f t="shared" si="72"/>
        <v>0.26554289579106183</v>
      </c>
      <c r="P1167" s="50">
        <f t="shared" si="75"/>
        <v>0.16643254773424901</v>
      </c>
    </row>
    <row r="1168" spans="1:16">
      <c r="A1168">
        <v>1166</v>
      </c>
      <c r="B1168" t="s">
        <v>371</v>
      </c>
      <c r="C1168" t="s">
        <v>531</v>
      </c>
      <c r="D1168" s="1">
        <v>42004</v>
      </c>
      <c r="E1168" s="5">
        <v>21440000000</v>
      </c>
      <c r="F1168" s="5">
        <v>15631000000</v>
      </c>
      <c r="G1168" s="5">
        <v>5809000000</v>
      </c>
      <c r="H1168" s="5">
        <v>2092000000</v>
      </c>
      <c r="I1168" s="5">
        <v>0</v>
      </c>
      <c r="J1168" s="5">
        <v>0</v>
      </c>
      <c r="K1168" s="5">
        <f t="shared" si="73"/>
        <v>2092000000</v>
      </c>
      <c r="L1168" s="5">
        <f t="shared" si="74"/>
        <v>3717000000</v>
      </c>
      <c r="M1168" t="s">
        <v>682</v>
      </c>
      <c r="N1168" t="s">
        <v>733</v>
      </c>
      <c r="O1168" s="50">
        <f t="shared" si="72"/>
        <v>0.27094216417910444</v>
      </c>
      <c r="P1168" s="50">
        <f t="shared" si="75"/>
        <v>0.17336753731343282</v>
      </c>
    </row>
    <row r="1169" spans="1:16">
      <c r="A1169">
        <v>1167</v>
      </c>
      <c r="B1169" t="s">
        <v>371</v>
      </c>
      <c r="C1169" t="s">
        <v>532</v>
      </c>
      <c r="D1169" s="1">
        <v>42369</v>
      </c>
      <c r="E1169" s="5">
        <v>14757000000</v>
      </c>
      <c r="F1169" s="5">
        <v>11694000000</v>
      </c>
      <c r="G1169" s="5">
        <v>3063000000</v>
      </c>
      <c r="H1169" s="5">
        <v>1764000000</v>
      </c>
      <c r="I1169" s="5">
        <v>0</v>
      </c>
      <c r="J1169" s="5">
        <v>0</v>
      </c>
      <c r="K1169" s="5">
        <f t="shared" si="73"/>
        <v>1764000000</v>
      </c>
      <c r="L1169" s="5">
        <f t="shared" si="74"/>
        <v>1299000000</v>
      </c>
      <c r="M1169" t="s">
        <v>682</v>
      </c>
      <c r="N1169" t="s">
        <v>733</v>
      </c>
      <c r="O1169" s="50">
        <f t="shared" si="72"/>
        <v>0.20756251270583448</v>
      </c>
      <c r="P1169" s="50">
        <f t="shared" si="75"/>
        <v>8.8026021549095348E-2</v>
      </c>
    </row>
    <row r="1170" spans="1:16">
      <c r="A1170">
        <v>1168</v>
      </c>
      <c r="B1170" t="s">
        <v>372</v>
      </c>
      <c r="C1170" t="s">
        <v>527</v>
      </c>
      <c r="D1170" s="1">
        <v>41639</v>
      </c>
      <c r="E1170" s="5">
        <v>11245000000</v>
      </c>
      <c r="F1170" s="5">
        <v>4070000000</v>
      </c>
      <c r="G1170" s="5">
        <v>7175000000</v>
      </c>
      <c r="H1170" s="5">
        <v>3002000000</v>
      </c>
      <c r="I1170" s="5">
        <v>0</v>
      </c>
      <c r="J1170" s="5">
        <v>916000000</v>
      </c>
      <c r="K1170" s="5">
        <f t="shared" si="73"/>
        <v>3918000000</v>
      </c>
      <c r="L1170" s="5">
        <f t="shared" si="74"/>
        <v>3257000000</v>
      </c>
      <c r="M1170" t="s">
        <v>565</v>
      </c>
      <c r="N1170" t="s">
        <v>885</v>
      </c>
      <c r="O1170" s="50">
        <f t="shared" si="72"/>
        <v>0.63806136060471319</v>
      </c>
      <c r="P1170" s="50">
        <f t="shared" si="75"/>
        <v>0.28963983992885728</v>
      </c>
    </row>
    <row r="1171" spans="1:16">
      <c r="A1171">
        <v>1169</v>
      </c>
      <c r="B1171" t="s">
        <v>372</v>
      </c>
      <c r="C1171" t="s">
        <v>529</v>
      </c>
      <c r="D1171" s="1">
        <v>42004</v>
      </c>
      <c r="E1171" s="5">
        <v>11624000000</v>
      </c>
      <c r="F1171" s="5">
        <v>4201000000</v>
      </c>
      <c r="G1171" s="5">
        <v>7423000000</v>
      </c>
      <c r="H1171" s="5">
        <v>2897000000</v>
      </c>
      <c r="I1171" s="5">
        <v>0</v>
      </c>
      <c r="J1171" s="5">
        <v>951000000</v>
      </c>
      <c r="K1171" s="5">
        <f t="shared" si="73"/>
        <v>3848000000</v>
      </c>
      <c r="L1171" s="5">
        <f t="shared" si="74"/>
        <v>3575000000</v>
      </c>
      <c r="M1171" t="s">
        <v>565</v>
      </c>
      <c r="N1171" t="s">
        <v>885</v>
      </c>
      <c r="O1171" s="50">
        <f t="shared" si="72"/>
        <v>0.63859256710254653</v>
      </c>
      <c r="P1171" s="50">
        <f t="shared" si="75"/>
        <v>0.30755333792154166</v>
      </c>
    </row>
    <row r="1172" spans="1:16">
      <c r="A1172">
        <v>1170</v>
      </c>
      <c r="B1172" t="s">
        <v>372</v>
      </c>
      <c r="C1172" t="s">
        <v>531</v>
      </c>
      <c r="D1172" s="1">
        <v>42369</v>
      </c>
      <c r="E1172" s="5">
        <v>10511000000</v>
      </c>
      <c r="F1172" s="5">
        <v>3662000000</v>
      </c>
      <c r="G1172" s="5">
        <v>6849000000</v>
      </c>
      <c r="H1172" s="5">
        <v>2911000000</v>
      </c>
      <c r="I1172" s="5">
        <v>0</v>
      </c>
      <c r="J1172" s="5">
        <v>1054000000</v>
      </c>
      <c r="K1172" s="5">
        <f t="shared" si="73"/>
        <v>3965000000</v>
      </c>
      <c r="L1172" s="5">
        <f t="shared" si="74"/>
        <v>2884000000</v>
      </c>
      <c r="M1172" t="s">
        <v>565</v>
      </c>
      <c r="N1172" t="s">
        <v>885</v>
      </c>
      <c r="O1172" s="50">
        <f t="shared" si="72"/>
        <v>0.65160308248501564</v>
      </c>
      <c r="P1172" s="50">
        <f t="shared" si="75"/>
        <v>0.27437922176767199</v>
      </c>
    </row>
    <row r="1173" spans="1:16">
      <c r="A1173">
        <v>1171</v>
      </c>
      <c r="B1173" t="s">
        <v>372</v>
      </c>
      <c r="C1173" t="s">
        <v>532</v>
      </c>
      <c r="D1173" s="1">
        <v>42735</v>
      </c>
      <c r="E1173" s="5">
        <v>9888000000</v>
      </c>
      <c r="F1173" s="5">
        <v>3045000000</v>
      </c>
      <c r="G1173" s="5">
        <v>6843000000</v>
      </c>
      <c r="H1173" s="5">
        <v>2743000000</v>
      </c>
      <c r="I1173" s="5">
        <v>0</v>
      </c>
      <c r="J1173" s="5">
        <v>1026000000</v>
      </c>
      <c r="K1173" s="5">
        <f t="shared" si="73"/>
        <v>3769000000</v>
      </c>
      <c r="L1173" s="5">
        <f t="shared" si="74"/>
        <v>3074000000</v>
      </c>
      <c r="M1173" t="s">
        <v>565</v>
      </c>
      <c r="N1173" t="s">
        <v>885</v>
      </c>
      <c r="O1173" s="50">
        <f t="shared" si="72"/>
        <v>0.69205097087378642</v>
      </c>
      <c r="P1173" s="50">
        <f t="shared" si="75"/>
        <v>0.31088187702265374</v>
      </c>
    </row>
    <row r="1174" spans="1:16">
      <c r="A1174">
        <v>1172</v>
      </c>
      <c r="B1174" t="s">
        <v>373</v>
      </c>
      <c r="C1174" t="s">
        <v>527</v>
      </c>
      <c r="D1174" s="1">
        <v>41390</v>
      </c>
      <c r="E1174" s="5">
        <v>6332400000</v>
      </c>
      <c r="F1174" s="5">
        <v>2571300000</v>
      </c>
      <c r="G1174" s="5">
        <v>3761100000</v>
      </c>
      <c r="H1174" s="5">
        <v>2247400000</v>
      </c>
      <c r="I1174" s="5">
        <v>904200000</v>
      </c>
      <c r="J1174" s="5">
        <v>0</v>
      </c>
      <c r="K1174" s="5">
        <f t="shared" si="73"/>
        <v>3151600000</v>
      </c>
      <c r="L1174" s="5">
        <f t="shared" si="74"/>
        <v>609500000</v>
      </c>
      <c r="M1174" t="s">
        <v>576</v>
      </c>
      <c r="N1174" t="s">
        <v>616</v>
      </c>
      <c r="O1174" s="50">
        <f t="shared" si="72"/>
        <v>0.59394542353610014</v>
      </c>
      <c r="P1174" s="50">
        <f t="shared" si="75"/>
        <v>9.6251026467058298E-2</v>
      </c>
    </row>
    <row r="1175" spans="1:16">
      <c r="A1175">
        <v>1173</v>
      </c>
      <c r="B1175" t="s">
        <v>373</v>
      </c>
      <c r="C1175" t="s">
        <v>529</v>
      </c>
      <c r="D1175" s="1">
        <v>41754</v>
      </c>
      <c r="E1175" s="5">
        <v>6325000000</v>
      </c>
      <c r="F1175" s="5">
        <v>2406000000</v>
      </c>
      <c r="G1175" s="5">
        <v>3919000000</v>
      </c>
      <c r="H1175" s="5">
        <v>2179000000</v>
      </c>
      <c r="I1175" s="5">
        <v>918000000</v>
      </c>
      <c r="J1175" s="5">
        <v>0</v>
      </c>
      <c r="K1175" s="5">
        <f t="shared" si="73"/>
        <v>3097000000</v>
      </c>
      <c r="L1175" s="5">
        <f t="shared" si="74"/>
        <v>822000000</v>
      </c>
      <c r="M1175" t="s">
        <v>576</v>
      </c>
      <c r="N1175" t="s">
        <v>616</v>
      </c>
      <c r="O1175" s="50">
        <f t="shared" si="72"/>
        <v>0.61960474308300395</v>
      </c>
      <c r="P1175" s="50">
        <f t="shared" si="75"/>
        <v>0.12996047430830041</v>
      </c>
    </row>
    <row r="1176" spans="1:16">
      <c r="A1176">
        <v>1174</v>
      </c>
      <c r="B1176" t="s">
        <v>373</v>
      </c>
      <c r="C1176" t="s">
        <v>531</v>
      </c>
      <c r="D1176" s="1">
        <v>42118</v>
      </c>
      <c r="E1176" s="5">
        <v>6123000000</v>
      </c>
      <c r="F1176" s="5">
        <v>2290000000</v>
      </c>
      <c r="G1176" s="5">
        <v>3833000000</v>
      </c>
      <c r="H1176" s="5">
        <v>2197000000</v>
      </c>
      <c r="I1176" s="5">
        <v>920000000</v>
      </c>
      <c r="J1176" s="5">
        <v>0</v>
      </c>
      <c r="K1176" s="5">
        <f t="shared" si="73"/>
        <v>3117000000</v>
      </c>
      <c r="L1176" s="5">
        <f t="shared" si="74"/>
        <v>716000000</v>
      </c>
      <c r="M1176" t="s">
        <v>576</v>
      </c>
      <c r="N1176" t="s">
        <v>616</v>
      </c>
      <c r="O1176" s="50">
        <f t="shared" si="72"/>
        <v>0.62600032663726934</v>
      </c>
      <c r="P1176" s="50">
        <f t="shared" si="75"/>
        <v>0.11693614241384942</v>
      </c>
    </row>
    <row r="1177" spans="1:16">
      <c r="A1177">
        <v>1175</v>
      </c>
      <c r="B1177" t="s">
        <v>373</v>
      </c>
      <c r="C1177" t="s">
        <v>532</v>
      </c>
      <c r="D1177" s="1">
        <v>42489</v>
      </c>
      <c r="E1177" s="5">
        <v>5546000000</v>
      </c>
      <c r="F1177" s="5">
        <v>2173000000</v>
      </c>
      <c r="G1177" s="5">
        <v>3373000000</v>
      </c>
      <c r="H1177" s="5">
        <v>2099000000</v>
      </c>
      <c r="I1177" s="5">
        <v>861000000</v>
      </c>
      <c r="J1177" s="5">
        <v>0</v>
      </c>
      <c r="K1177" s="5">
        <f t="shared" si="73"/>
        <v>2960000000</v>
      </c>
      <c r="L1177" s="5">
        <f t="shared" si="74"/>
        <v>413000000</v>
      </c>
      <c r="M1177" t="s">
        <v>576</v>
      </c>
      <c r="N1177" t="s">
        <v>616</v>
      </c>
      <c r="O1177" s="50">
        <f t="shared" si="72"/>
        <v>0.60818608005769925</v>
      </c>
      <c r="P1177" s="50">
        <f t="shared" si="75"/>
        <v>7.4468085106382975E-2</v>
      </c>
    </row>
    <row r="1178" spans="1:16">
      <c r="A1178">
        <v>1176</v>
      </c>
      <c r="B1178" t="s">
        <v>374</v>
      </c>
      <c r="C1178" t="s">
        <v>527</v>
      </c>
      <c r="D1178" s="1">
        <v>41274</v>
      </c>
      <c r="E1178" s="5">
        <v>4193500000</v>
      </c>
      <c r="F1178" s="5">
        <v>0</v>
      </c>
      <c r="G1178" s="5">
        <v>0</v>
      </c>
      <c r="H1178" s="5">
        <v>2878800000</v>
      </c>
      <c r="I1178" s="5">
        <v>0</v>
      </c>
      <c r="J1178" s="5">
        <v>25000000</v>
      </c>
      <c r="K1178" s="5">
        <f t="shared" si="73"/>
        <v>2903800000</v>
      </c>
      <c r="L1178" s="5">
        <f t="shared" si="74"/>
        <v>-2903800000</v>
      </c>
      <c r="M1178" t="s">
        <v>602</v>
      </c>
      <c r="N1178" t="s">
        <v>603</v>
      </c>
      <c r="O1178" s="50">
        <f t="shared" si="72"/>
        <v>1</v>
      </c>
      <c r="P1178" s="50">
        <f t="shared" si="75"/>
        <v>-0.69245260522236796</v>
      </c>
    </row>
    <row r="1179" spans="1:16">
      <c r="A1179">
        <v>1177</v>
      </c>
      <c r="B1179" t="s">
        <v>374</v>
      </c>
      <c r="C1179" t="s">
        <v>529</v>
      </c>
      <c r="D1179" s="1">
        <v>41639</v>
      </c>
      <c r="E1179" s="5">
        <v>4311700000</v>
      </c>
      <c r="F1179" s="5">
        <v>0</v>
      </c>
      <c r="G1179" s="5">
        <v>0</v>
      </c>
      <c r="H1179" s="5">
        <v>2993800000</v>
      </c>
      <c r="I1179" s="5">
        <v>0</v>
      </c>
      <c r="J1179" s="5">
        <v>20000000</v>
      </c>
      <c r="K1179" s="5">
        <f t="shared" si="73"/>
        <v>3013800000</v>
      </c>
      <c r="L1179" s="5">
        <f t="shared" si="74"/>
        <v>-3013800000</v>
      </c>
      <c r="M1179" t="s">
        <v>602</v>
      </c>
      <c r="N1179" t="s">
        <v>603</v>
      </c>
      <c r="O1179" s="50">
        <f t="shared" si="72"/>
        <v>1</v>
      </c>
      <c r="P1179" s="50">
        <f t="shared" si="75"/>
        <v>-0.69898184010946962</v>
      </c>
    </row>
    <row r="1180" spans="1:16">
      <c r="A1180">
        <v>1178</v>
      </c>
      <c r="B1180" t="s">
        <v>374</v>
      </c>
      <c r="C1180" t="s">
        <v>531</v>
      </c>
      <c r="D1180" s="1">
        <v>42004</v>
      </c>
      <c r="E1180" s="5">
        <v>4512600000</v>
      </c>
      <c r="F1180" s="5">
        <v>0</v>
      </c>
      <c r="G1180" s="5">
        <v>0</v>
      </c>
      <c r="H1180" s="5">
        <v>3135000000</v>
      </c>
      <c r="I1180" s="5">
        <v>0</v>
      </c>
      <c r="J1180" s="5">
        <v>6000000</v>
      </c>
      <c r="K1180" s="5">
        <f t="shared" si="73"/>
        <v>3141000000</v>
      </c>
      <c r="L1180" s="5">
        <f t="shared" si="74"/>
        <v>-3141000000</v>
      </c>
      <c r="M1180" t="s">
        <v>602</v>
      </c>
      <c r="N1180" t="s">
        <v>603</v>
      </c>
      <c r="O1180" s="50">
        <f t="shared" si="72"/>
        <v>1</v>
      </c>
      <c r="P1180" s="50">
        <f t="shared" si="75"/>
        <v>-0.69605105704028725</v>
      </c>
    </row>
    <row r="1181" spans="1:16">
      <c r="A1181">
        <v>1179</v>
      </c>
      <c r="B1181" t="s">
        <v>374</v>
      </c>
      <c r="C1181" t="s">
        <v>532</v>
      </c>
      <c r="D1181" s="1">
        <v>42369</v>
      </c>
      <c r="E1181" s="5">
        <v>4856500000</v>
      </c>
      <c r="F1181" s="5">
        <v>0</v>
      </c>
      <c r="G1181" s="5">
        <v>0</v>
      </c>
      <c r="H1181" s="5">
        <v>3280600000</v>
      </c>
      <c r="I1181" s="5">
        <v>0</v>
      </c>
      <c r="J1181" s="5">
        <v>-43000000</v>
      </c>
      <c r="K1181" s="5">
        <f t="shared" si="73"/>
        <v>3237600000</v>
      </c>
      <c r="L1181" s="5">
        <f t="shared" si="74"/>
        <v>-3237600000</v>
      </c>
      <c r="M1181" t="s">
        <v>602</v>
      </c>
      <c r="N1181" t="s">
        <v>603</v>
      </c>
      <c r="O1181" s="50">
        <f t="shared" si="72"/>
        <v>1</v>
      </c>
      <c r="P1181" s="50">
        <f t="shared" si="75"/>
        <v>-0.66665293935962111</v>
      </c>
    </row>
    <row r="1182" spans="1:16">
      <c r="A1182">
        <v>1180</v>
      </c>
      <c r="B1182" t="s">
        <v>375</v>
      </c>
      <c r="C1182" t="s">
        <v>527</v>
      </c>
      <c r="D1182" s="1">
        <v>41274</v>
      </c>
      <c r="E1182" s="5">
        <v>19429273000</v>
      </c>
      <c r="F1182" s="5">
        <v>17915735000</v>
      </c>
      <c r="G1182" s="5">
        <v>1513538000</v>
      </c>
      <c r="H1182" s="5">
        <v>454900000</v>
      </c>
      <c r="I1182" s="5">
        <v>0</v>
      </c>
      <c r="J1182" s="5">
        <v>0</v>
      </c>
      <c r="K1182" s="5">
        <f t="shared" si="73"/>
        <v>454900000</v>
      </c>
      <c r="L1182" s="5">
        <f t="shared" si="74"/>
        <v>1058638000</v>
      </c>
      <c r="M1182" t="s">
        <v>612</v>
      </c>
      <c r="N1182" t="s">
        <v>1267</v>
      </c>
      <c r="O1182" s="50">
        <f t="shared" si="72"/>
        <v>7.7899878188957494E-2</v>
      </c>
      <c r="P1182" s="50">
        <f t="shared" si="75"/>
        <v>5.448675305555694E-2</v>
      </c>
    </row>
    <row r="1183" spans="1:16">
      <c r="A1183">
        <v>1181</v>
      </c>
      <c r="B1183" t="s">
        <v>375</v>
      </c>
      <c r="C1183" t="s">
        <v>529</v>
      </c>
      <c r="D1183" s="1">
        <v>41639</v>
      </c>
      <c r="E1183" s="5">
        <v>19052046000</v>
      </c>
      <c r="F1183" s="5">
        <v>17641421000</v>
      </c>
      <c r="G1183" s="5">
        <v>1410625000</v>
      </c>
      <c r="H1183" s="5">
        <v>467904000</v>
      </c>
      <c r="I1183" s="5">
        <v>0</v>
      </c>
      <c r="J1183" s="5">
        <v>0</v>
      </c>
      <c r="K1183" s="5">
        <f t="shared" si="73"/>
        <v>467904000</v>
      </c>
      <c r="L1183" s="5">
        <f t="shared" si="74"/>
        <v>942721000</v>
      </c>
      <c r="M1183" t="s">
        <v>612</v>
      </c>
      <c r="N1183" t="s">
        <v>1267</v>
      </c>
      <c r="O1183" s="50">
        <f t="shared" si="72"/>
        <v>7.4040604352939354E-2</v>
      </c>
      <c r="P1183" s="50">
        <f t="shared" si="75"/>
        <v>4.9481352291507172E-2</v>
      </c>
    </row>
    <row r="1184" spans="1:16">
      <c r="A1184">
        <v>1182</v>
      </c>
      <c r="B1184" t="s">
        <v>375</v>
      </c>
      <c r="C1184" t="s">
        <v>531</v>
      </c>
      <c r="D1184" s="1">
        <v>42004</v>
      </c>
      <c r="E1184" s="5">
        <v>21105141000</v>
      </c>
      <c r="F1184" s="5">
        <v>19198615000</v>
      </c>
      <c r="G1184" s="5">
        <v>1906526000</v>
      </c>
      <c r="H1184" s="5">
        <v>520805000</v>
      </c>
      <c r="I1184" s="5">
        <v>0</v>
      </c>
      <c r="J1184" s="5">
        <v>0</v>
      </c>
      <c r="K1184" s="5">
        <f t="shared" si="73"/>
        <v>520805000</v>
      </c>
      <c r="L1184" s="5">
        <f t="shared" si="74"/>
        <v>1385721000</v>
      </c>
      <c r="M1184" t="s">
        <v>612</v>
      </c>
      <c r="N1184" t="s">
        <v>1267</v>
      </c>
      <c r="O1184" s="50">
        <f t="shared" si="72"/>
        <v>9.03346724857228E-2</v>
      </c>
      <c r="P1184" s="50">
        <f t="shared" si="75"/>
        <v>6.5657983521645272E-2</v>
      </c>
    </row>
    <row r="1185" spans="1:16">
      <c r="A1185">
        <v>1183</v>
      </c>
      <c r="B1185" t="s">
        <v>375</v>
      </c>
      <c r="C1185" t="s">
        <v>532</v>
      </c>
      <c r="D1185" s="1">
        <v>42369</v>
      </c>
      <c r="E1185" s="5">
        <v>16439276000</v>
      </c>
      <c r="F1185" s="5">
        <v>14858014000</v>
      </c>
      <c r="G1185" s="5">
        <v>1581262000</v>
      </c>
      <c r="H1185" s="5">
        <v>458989000</v>
      </c>
      <c r="I1185" s="5">
        <v>0</v>
      </c>
      <c r="J1185" s="5">
        <v>0</v>
      </c>
      <c r="K1185" s="5">
        <f t="shared" si="73"/>
        <v>458989000</v>
      </c>
      <c r="L1185" s="5">
        <f t="shared" si="74"/>
        <v>1122273000</v>
      </c>
      <c r="M1185" t="s">
        <v>612</v>
      </c>
      <c r="N1185" t="s">
        <v>1267</v>
      </c>
      <c r="O1185" s="50">
        <f t="shared" si="72"/>
        <v>9.6188055970348074E-2</v>
      </c>
      <c r="P1185" s="50">
        <f t="shared" si="75"/>
        <v>6.8267787462172907E-2</v>
      </c>
    </row>
    <row r="1186" spans="1:16">
      <c r="A1186">
        <v>1184</v>
      </c>
      <c r="B1186" t="s">
        <v>376</v>
      </c>
      <c r="C1186" t="s">
        <v>527</v>
      </c>
      <c r="D1186" s="1">
        <v>41301</v>
      </c>
      <c r="E1186" s="5">
        <v>4280159000</v>
      </c>
      <c r="F1186" s="5">
        <v>2053816000</v>
      </c>
      <c r="G1186" s="5">
        <v>2226343000</v>
      </c>
      <c r="H1186" s="5">
        <v>430822000</v>
      </c>
      <c r="I1186" s="5">
        <v>1147282000</v>
      </c>
      <c r="J1186" s="5">
        <v>0</v>
      </c>
      <c r="K1186" s="5">
        <f t="shared" si="73"/>
        <v>1578104000</v>
      </c>
      <c r="L1186" s="5">
        <f t="shared" si="74"/>
        <v>648239000</v>
      </c>
      <c r="M1186" t="s">
        <v>576</v>
      </c>
      <c r="N1186" t="s">
        <v>686</v>
      </c>
      <c r="O1186" s="50">
        <f t="shared" si="72"/>
        <v>0.52015427464260089</v>
      </c>
      <c r="P1186" s="50">
        <f t="shared" si="75"/>
        <v>0.15145208390622872</v>
      </c>
    </row>
    <row r="1187" spans="1:16">
      <c r="A1187">
        <v>1185</v>
      </c>
      <c r="B1187" t="s">
        <v>376</v>
      </c>
      <c r="C1187" t="s">
        <v>529</v>
      </c>
      <c r="D1187" s="1">
        <v>41665</v>
      </c>
      <c r="E1187" s="5">
        <v>4130000000</v>
      </c>
      <c r="F1187" s="5">
        <v>1862000000</v>
      </c>
      <c r="G1187" s="5">
        <v>2268000000</v>
      </c>
      <c r="H1187" s="5">
        <v>436000000</v>
      </c>
      <c r="I1187" s="5">
        <v>1336000000</v>
      </c>
      <c r="J1187" s="5">
        <v>0</v>
      </c>
      <c r="K1187" s="5">
        <f t="shared" si="73"/>
        <v>1772000000</v>
      </c>
      <c r="L1187" s="5">
        <f t="shared" si="74"/>
        <v>496000000</v>
      </c>
      <c r="M1187" t="s">
        <v>576</v>
      </c>
      <c r="N1187" t="s">
        <v>686</v>
      </c>
      <c r="O1187" s="50">
        <f t="shared" si="72"/>
        <v>0.54915254237288136</v>
      </c>
      <c r="P1187" s="50">
        <f t="shared" si="75"/>
        <v>0.12009685230024213</v>
      </c>
    </row>
    <row r="1188" spans="1:16">
      <c r="A1188">
        <v>1186</v>
      </c>
      <c r="B1188" t="s">
        <v>376</v>
      </c>
      <c r="C1188" t="s">
        <v>531</v>
      </c>
      <c r="D1188" s="1">
        <v>42029</v>
      </c>
      <c r="E1188" s="5">
        <v>4682000000</v>
      </c>
      <c r="F1188" s="5">
        <v>2083000000</v>
      </c>
      <c r="G1188" s="5">
        <v>2599000000</v>
      </c>
      <c r="H1188" s="5">
        <v>480000000</v>
      </c>
      <c r="I1188" s="5">
        <v>1360000000</v>
      </c>
      <c r="J1188" s="5">
        <v>0</v>
      </c>
      <c r="K1188" s="5">
        <f t="shared" si="73"/>
        <v>1840000000</v>
      </c>
      <c r="L1188" s="5">
        <f t="shared" si="74"/>
        <v>759000000</v>
      </c>
      <c r="M1188" t="s">
        <v>576</v>
      </c>
      <c r="N1188" t="s">
        <v>686</v>
      </c>
      <c r="O1188" s="50">
        <f t="shared" si="72"/>
        <v>0.55510465612985904</v>
      </c>
      <c r="P1188" s="50">
        <f t="shared" si="75"/>
        <v>0.16211020931225972</v>
      </c>
    </row>
    <row r="1189" spans="1:16">
      <c r="A1189">
        <v>1187</v>
      </c>
      <c r="B1189" t="s">
        <v>376</v>
      </c>
      <c r="C1189" t="s">
        <v>532</v>
      </c>
      <c r="D1189" s="1">
        <v>42400</v>
      </c>
      <c r="E1189" s="5">
        <v>5010000000</v>
      </c>
      <c r="F1189" s="5">
        <v>2199000000</v>
      </c>
      <c r="G1189" s="5">
        <v>2811000000</v>
      </c>
      <c r="H1189" s="5">
        <v>602000000</v>
      </c>
      <c r="I1189" s="5">
        <v>1331000000</v>
      </c>
      <c r="J1189" s="5">
        <v>0</v>
      </c>
      <c r="K1189" s="5">
        <f t="shared" si="73"/>
        <v>1933000000</v>
      </c>
      <c r="L1189" s="5">
        <f t="shared" si="74"/>
        <v>878000000</v>
      </c>
      <c r="M1189" t="s">
        <v>576</v>
      </c>
      <c r="N1189" t="s">
        <v>686</v>
      </c>
      <c r="O1189" s="50">
        <f t="shared" si="72"/>
        <v>0.56107784431137731</v>
      </c>
      <c r="P1189" s="50">
        <f t="shared" si="75"/>
        <v>0.17524950099800399</v>
      </c>
    </row>
    <row r="1190" spans="1:16">
      <c r="A1190">
        <v>1188</v>
      </c>
      <c r="B1190" t="s">
        <v>377</v>
      </c>
      <c r="C1190" t="s">
        <v>527</v>
      </c>
      <c r="D1190" s="1">
        <v>41274</v>
      </c>
      <c r="E1190" s="5">
        <v>5508500000</v>
      </c>
      <c r="F1190" s="5">
        <v>3414400000</v>
      </c>
      <c r="G1190" s="5">
        <v>2094100000</v>
      </c>
      <c r="H1190" s="5">
        <v>1403500000</v>
      </c>
      <c r="I1190" s="5">
        <v>0</v>
      </c>
      <c r="J1190" s="5">
        <v>0</v>
      </c>
      <c r="K1190" s="5">
        <f t="shared" si="73"/>
        <v>1403500000</v>
      </c>
      <c r="L1190" s="5">
        <f t="shared" si="74"/>
        <v>690600000</v>
      </c>
      <c r="M1190" t="s">
        <v>589</v>
      </c>
      <c r="N1190" t="s">
        <v>1239</v>
      </c>
      <c r="O1190" s="50">
        <f t="shared" si="72"/>
        <v>0.3801579377325951</v>
      </c>
      <c r="P1190" s="50">
        <f t="shared" si="75"/>
        <v>0.12536988290823273</v>
      </c>
    </row>
    <row r="1191" spans="1:16">
      <c r="A1191">
        <v>1189</v>
      </c>
      <c r="B1191" t="s">
        <v>377</v>
      </c>
      <c r="C1191" t="s">
        <v>529</v>
      </c>
      <c r="D1191" s="1">
        <v>41639</v>
      </c>
      <c r="E1191" s="5">
        <v>5607000000</v>
      </c>
      <c r="F1191" s="5">
        <v>3482100000</v>
      </c>
      <c r="G1191" s="5">
        <v>2124900000</v>
      </c>
      <c r="H1191" s="5">
        <v>1399500000</v>
      </c>
      <c r="I1191" s="5">
        <v>0</v>
      </c>
      <c r="J1191" s="5">
        <v>0</v>
      </c>
      <c r="K1191" s="5">
        <f t="shared" si="73"/>
        <v>1399500000</v>
      </c>
      <c r="L1191" s="5">
        <f t="shared" si="74"/>
        <v>725400000</v>
      </c>
      <c r="M1191" t="s">
        <v>589</v>
      </c>
      <c r="N1191" t="s">
        <v>1239</v>
      </c>
      <c r="O1191" s="50">
        <f t="shared" si="72"/>
        <v>0.37897271268057786</v>
      </c>
      <c r="P1191" s="50">
        <f t="shared" si="75"/>
        <v>0.12937399678972714</v>
      </c>
    </row>
    <row r="1192" spans="1:16">
      <c r="A1192">
        <v>1190</v>
      </c>
      <c r="B1192" t="s">
        <v>377</v>
      </c>
      <c r="C1192" t="s">
        <v>531</v>
      </c>
      <c r="D1192" s="1">
        <v>42004</v>
      </c>
      <c r="E1192" s="5">
        <v>5727000000</v>
      </c>
      <c r="F1192" s="5">
        <v>3523600000</v>
      </c>
      <c r="G1192" s="5">
        <v>2203400000</v>
      </c>
      <c r="H1192" s="5">
        <v>1545900000</v>
      </c>
      <c r="I1192" s="5">
        <v>0</v>
      </c>
      <c r="J1192" s="5">
        <v>0</v>
      </c>
      <c r="K1192" s="5">
        <f t="shared" si="73"/>
        <v>1545900000</v>
      </c>
      <c r="L1192" s="5">
        <f t="shared" si="74"/>
        <v>657500000</v>
      </c>
      <c r="M1192" t="s">
        <v>589</v>
      </c>
      <c r="N1192" t="s">
        <v>1239</v>
      </c>
      <c r="O1192" s="50">
        <f t="shared" si="72"/>
        <v>0.3847389558232932</v>
      </c>
      <c r="P1192" s="50">
        <f t="shared" si="75"/>
        <v>0.11480705430417322</v>
      </c>
    </row>
    <row r="1193" spans="1:16">
      <c r="A1193">
        <v>1191</v>
      </c>
      <c r="B1193" t="s">
        <v>377</v>
      </c>
      <c r="C1193" t="s">
        <v>532</v>
      </c>
      <c r="D1193" s="1">
        <v>42369</v>
      </c>
      <c r="E1193" s="5">
        <v>5915700000</v>
      </c>
      <c r="F1193" s="5">
        <v>3611100000</v>
      </c>
      <c r="G1193" s="5">
        <v>2304600000</v>
      </c>
      <c r="H1193" s="5">
        <v>1626000000</v>
      </c>
      <c r="I1193" s="5">
        <v>0</v>
      </c>
      <c r="J1193" s="5">
        <v>0</v>
      </c>
      <c r="K1193" s="5">
        <f t="shared" si="73"/>
        <v>1626000000</v>
      </c>
      <c r="L1193" s="5">
        <f t="shared" si="74"/>
        <v>678600000</v>
      </c>
      <c r="M1193" t="s">
        <v>589</v>
      </c>
      <c r="N1193" t="s">
        <v>1239</v>
      </c>
      <c r="O1193" s="50">
        <f t="shared" si="72"/>
        <v>0.38957350778437039</v>
      </c>
      <c r="P1193" s="50">
        <f t="shared" si="75"/>
        <v>0.11471169937623611</v>
      </c>
    </row>
    <row r="1194" spans="1:16">
      <c r="A1194">
        <v>1192</v>
      </c>
      <c r="B1194" t="s">
        <v>378</v>
      </c>
      <c r="C1194" t="s">
        <v>527</v>
      </c>
      <c r="D1194" s="1">
        <v>41455</v>
      </c>
      <c r="E1194" s="5">
        <v>8891000000</v>
      </c>
      <c r="F1194" s="5">
        <v>0</v>
      </c>
      <c r="G1194" s="5">
        <v>8891000000</v>
      </c>
      <c r="H1194" s="5">
        <v>8203000000</v>
      </c>
      <c r="I1194" s="5">
        <v>0</v>
      </c>
      <c r="J1194" s="5">
        <v>548000000</v>
      </c>
      <c r="K1194" s="5">
        <f t="shared" si="73"/>
        <v>8751000000</v>
      </c>
      <c r="L1194" s="5">
        <f t="shared" si="74"/>
        <v>140000000</v>
      </c>
      <c r="M1194" t="s">
        <v>589</v>
      </c>
      <c r="N1194" t="s">
        <v>1245</v>
      </c>
      <c r="O1194" s="50">
        <f t="shared" si="72"/>
        <v>1</v>
      </c>
      <c r="P1194" s="50">
        <f t="shared" si="75"/>
        <v>1.5746260263187494E-2</v>
      </c>
    </row>
    <row r="1195" spans="1:16">
      <c r="A1195">
        <v>1193</v>
      </c>
      <c r="B1195" t="s">
        <v>378</v>
      </c>
      <c r="C1195" t="s">
        <v>529</v>
      </c>
      <c r="D1195" s="1">
        <v>41820</v>
      </c>
      <c r="E1195" s="5">
        <v>8486000000</v>
      </c>
      <c r="F1195" s="5">
        <v>0</v>
      </c>
      <c r="G1195" s="5">
        <v>8486000000</v>
      </c>
      <c r="H1195" s="5">
        <v>7523000000</v>
      </c>
      <c r="I1195" s="5">
        <v>0</v>
      </c>
      <c r="J1195" s="5">
        <v>552000000</v>
      </c>
      <c r="K1195" s="5">
        <f t="shared" si="73"/>
        <v>8075000000</v>
      </c>
      <c r="L1195" s="5">
        <f t="shared" si="74"/>
        <v>411000000</v>
      </c>
      <c r="M1195" t="s">
        <v>589</v>
      </c>
      <c r="N1195" t="s">
        <v>1245</v>
      </c>
      <c r="O1195" s="50">
        <f t="shared" si="72"/>
        <v>1</v>
      </c>
      <c r="P1195" s="50">
        <f t="shared" si="75"/>
        <v>4.8432712703275982E-2</v>
      </c>
    </row>
    <row r="1196" spans="1:16">
      <c r="A1196">
        <v>1194</v>
      </c>
      <c r="B1196" t="s">
        <v>378</v>
      </c>
      <c r="C1196" t="s">
        <v>531</v>
      </c>
      <c r="D1196" s="1">
        <v>42185</v>
      </c>
      <c r="E1196" s="5">
        <v>8524000000</v>
      </c>
      <c r="F1196" s="5">
        <v>0</v>
      </c>
      <c r="G1196" s="5">
        <v>8524000000</v>
      </c>
      <c r="H1196" s="5">
        <v>7579000000</v>
      </c>
      <c r="I1196" s="5">
        <v>0</v>
      </c>
      <c r="J1196" s="5">
        <v>498000000</v>
      </c>
      <c r="K1196" s="5">
        <f t="shared" si="73"/>
        <v>8077000000</v>
      </c>
      <c r="L1196" s="5">
        <f t="shared" si="74"/>
        <v>447000000</v>
      </c>
      <c r="M1196" t="s">
        <v>589</v>
      </c>
      <c r="N1196" t="s">
        <v>1245</v>
      </c>
      <c r="O1196" s="50">
        <f t="shared" si="72"/>
        <v>1</v>
      </c>
      <c r="P1196" s="50">
        <f t="shared" si="75"/>
        <v>5.2440168934772408E-2</v>
      </c>
    </row>
    <row r="1197" spans="1:16">
      <c r="A1197">
        <v>1195</v>
      </c>
      <c r="B1197" t="s">
        <v>378</v>
      </c>
      <c r="C1197" t="s">
        <v>532</v>
      </c>
      <c r="D1197" s="1">
        <v>42551</v>
      </c>
      <c r="E1197" s="5">
        <v>8292000000</v>
      </c>
      <c r="F1197" s="5">
        <v>0</v>
      </c>
      <c r="G1197" s="5">
        <v>8292000000</v>
      </c>
      <c r="H1197" s="5">
        <v>7450000000</v>
      </c>
      <c r="I1197" s="5">
        <v>0</v>
      </c>
      <c r="J1197" s="5">
        <v>505000000</v>
      </c>
      <c r="K1197" s="5">
        <f t="shared" si="73"/>
        <v>7955000000</v>
      </c>
      <c r="L1197" s="5">
        <f t="shared" si="74"/>
        <v>337000000</v>
      </c>
      <c r="M1197" t="s">
        <v>589</v>
      </c>
      <c r="N1197" t="s">
        <v>1245</v>
      </c>
      <c r="O1197" s="50">
        <f t="shared" si="72"/>
        <v>1</v>
      </c>
      <c r="P1197" s="50">
        <f t="shared" si="75"/>
        <v>4.064158224794983E-2</v>
      </c>
    </row>
    <row r="1198" spans="1:16">
      <c r="A1198">
        <v>1196</v>
      </c>
      <c r="B1198" t="s">
        <v>379</v>
      </c>
      <c r="C1198" t="s">
        <v>527</v>
      </c>
      <c r="D1198" s="1">
        <v>41455</v>
      </c>
      <c r="E1198" s="5">
        <v>8891000000</v>
      </c>
      <c r="F1198" s="5">
        <v>0</v>
      </c>
      <c r="G1198" s="5">
        <v>8891000000</v>
      </c>
      <c r="H1198" s="5">
        <v>8203000000</v>
      </c>
      <c r="I1198" s="5">
        <v>0</v>
      </c>
      <c r="J1198" s="5">
        <v>548000000</v>
      </c>
      <c r="K1198" s="5">
        <f t="shared" si="73"/>
        <v>8751000000</v>
      </c>
      <c r="L1198" s="5">
        <f t="shared" si="74"/>
        <v>140000000</v>
      </c>
      <c r="M1198" t="s">
        <v>589</v>
      </c>
      <c r="N1198" t="s">
        <v>1245</v>
      </c>
      <c r="O1198" s="50">
        <f t="shared" si="72"/>
        <v>1</v>
      </c>
      <c r="P1198" s="50">
        <f t="shared" si="75"/>
        <v>1.5746260263187494E-2</v>
      </c>
    </row>
    <row r="1199" spans="1:16">
      <c r="A1199">
        <v>1197</v>
      </c>
      <c r="B1199" t="s">
        <v>379</v>
      </c>
      <c r="C1199" t="s">
        <v>529</v>
      </c>
      <c r="D1199" s="1">
        <v>41820</v>
      </c>
      <c r="E1199" s="5">
        <v>8486000000</v>
      </c>
      <c r="F1199" s="5">
        <v>0</v>
      </c>
      <c r="G1199" s="5">
        <v>8486000000</v>
      </c>
      <c r="H1199" s="5">
        <v>7523000000</v>
      </c>
      <c r="I1199" s="5">
        <v>0</v>
      </c>
      <c r="J1199" s="5">
        <v>552000000</v>
      </c>
      <c r="K1199" s="5">
        <f t="shared" si="73"/>
        <v>8075000000</v>
      </c>
      <c r="L1199" s="5">
        <f t="shared" si="74"/>
        <v>411000000</v>
      </c>
      <c r="M1199" t="s">
        <v>589</v>
      </c>
      <c r="N1199" t="s">
        <v>1245</v>
      </c>
      <c r="O1199" s="50">
        <f t="shared" si="72"/>
        <v>1</v>
      </c>
      <c r="P1199" s="50">
        <f t="shared" si="75"/>
        <v>4.8432712703275982E-2</v>
      </c>
    </row>
    <row r="1200" spans="1:16">
      <c r="A1200">
        <v>1198</v>
      </c>
      <c r="B1200" t="s">
        <v>379</v>
      </c>
      <c r="C1200" t="s">
        <v>531</v>
      </c>
      <c r="D1200" s="1">
        <v>42185</v>
      </c>
      <c r="E1200" s="5">
        <v>8524000000</v>
      </c>
      <c r="F1200" s="5">
        <v>0</v>
      </c>
      <c r="G1200" s="5">
        <v>8524000000</v>
      </c>
      <c r="H1200" s="5">
        <v>7579000000</v>
      </c>
      <c r="I1200" s="5">
        <v>0</v>
      </c>
      <c r="J1200" s="5">
        <v>498000000</v>
      </c>
      <c r="K1200" s="5">
        <f t="shared" si="73"/>
        <v>8077000000</v>
      </c>
      <c r="L1200" s="5">
        <f t="shared" si="74"/>
        <v>447000000</v>
      </c>
      <c r="M1200" t="s">
        <v>589</v>
      </c>
      <c r="N1200" t="s">
        <v>1245</v>
      </c>
      <c r="O1200" s="50">
        <f t="shared" si="72"/>
        <v>1</v>
      </c>
      <c r="P1200" s="50">
        <f t="shared" si="75"/>
        <v>5.2440168934772408E-2</v>
      </c>
    </row>
    <row r="1201" spans="1:16">
      <c r="A1201">
        <v>1199</v>
      </c>
      <c r="B1201" t="s">
        <v>379</v>
      </c>
      <c r="C1201" t="s">
        <v>532</v>
      </c>
      <c r="D1201" s="1">
        <v>42551</v>
      </c>
      <c r="E1201" s="5">
        <v>8292000000</v>
      </c>
      <c r="F1201" s="5">
        <v>0</v>
      </c>
      <c r="G1201" s="5">
        <v>8292000000</v>
      </c>
      <c r="H1201" s="5">
        <v>7450000000</v>
      </c>
      <c r="I1201" s="5">
        <v>0</v>
      </c>
      <c r="J1201" s="5">
        <v>505000000</v>
      </c>
      <c r="K1201" s="5">
        <f t="shared" si="73"/>
        <v>7955000000</v>
      </c>
      <c r="L1201" s="5">
        <f t="shared" si="74"/>
        <v>337000000</v>
      </c>
      <c r="M1201" t="s">
        <v>589</v>
      </c>
      <c r="N1201" t="s">
        <v>1245</v>
      </c>
      <c r="O1201" s="50">
        <f t="shared" si="72"/>
        <v>1</v>
      </c>
      <c r="P1201" s="50">
        <f t="shared" si="75"/>
        <v>4.064158224794983E-2</v>
      </c>
    </row>
    <row r="1202" spans="1:16">
      <c r="A1202">
        <v>1200</v>
      </c>
      <c r="B1202" t="s">
        <v>380</v>
      </c>
      <c r="C1202" t="s">
        <v>527</v>
      </c>
      <c r="D1202" s="1">
        <v>41274</v>
      </c>
      <c r="E1202" s="5">
        <v>484581000</v>
      </c>
      <c r="F1202" s="5">
        <v>21306000</v>
      </c>
      <c r="G1202" s="5">
        <v>463275000</v>
      </c>
      <c r="H1202" s="5">
        <v>38123000</v>
      </c>
      <c r="I1202" s="5">
        <v>0</v>
      </c>
      <c r="J1202" s="5">
        <v>147515000</v>
      </c>
      <c r="K1202" s="5">
        <f t="shared" si="73"/>
        <v>185638000</v>
      </c>
      <c r="L1202" s="5">
        <f t="shared" si="74"/>
        <v>277637000</v>
      </c>
      <c r="M1202" t="s">
        <v>663</v>
      </c>
      <c r="N1202" t="s">
        <v>988</v>
      </c>
      <c r="O1202" s="50">
        <f t="shared" si="72"/>
        <v>0.95603211846935809</v>
      </c>
      <c r="P1202" s="50">
        <f t="shared" si="75"/>
        <v>0.57294239765900845</v>
      </c>
    </row>
    <row r="1203" spans="1:16">
      <c r="A1203">
        <v>1201</v>
      </c>
      <c r="B1203" t="s">
        <v>380</v>
      </c>
      <c r="C1203" t="s">
        <v>529</v>
      </c>
      <c r="D1203" s="1">
        <v>41639</v>
      </c>
      <c r="E1203" s="5">
        <v>780209000</v>
      </c>
      <c r="F1203" s="5">
        <v>38851000</v>
      </c>
      <c r="G1203" s="5">
        <v>741358000</v>
      </c>
      <c r="H1203" s="5">
        <v>56881000</v>
      </c>
      <c r="I1203" s="5">
        <v>0</v>
      </c>
      <c r="J1203" s="5">
        <v>306769000</v>
      </c>
      <c r="K1203" s="5">
        <f t="shared" si="73"/>
        <v>363650000</v>
      </c>
      <c r="L1203" s="5">
        <f t="shared" si="74"/>
        <v>377708000</v>
      </c>
      <c r="M1203" t="s">
        <v>663</v>
      </c>
      <c r="N1203" t="s">
        <v>988</v>
      </c>
      <c r="O1203" s="50">
        <f t="shared" si="72"/>
        <v>0.95020436831669464</v>
      </c>
      <c r="P1203" s="50">
        <f t="shared" si="75"/>
        <v>0.48411130863653201</v>
      </c>
    </row>
    <row r="1204" spans="1:16">
      <c r="A1204">
        <v>1202</v>
      </c>
      <c r="B1204" t="s">
        <v>380</v>
      </c>
      <c r="C1204" t="s">
        <v>531</v>
      </c>
      <c r="D1204" s="1">
        <v>42004</v>
      </c>
      <c r="E1204" s="5">
        <v>933505000</v>
      </c>
      <c r="F1204" s="5">
        <v>53871000</v>
      </c>
      <c r="G1204" s="5">
        <v>879634000</v>
      </c>
      <c r="H1204" s="5">
        <v>51085000</v>
      </c>
      <c r="I1204" s="5">
        <v>0</v>
      </c>
      <c r="J1204" s="5">
        <v>374661000</v>
      </c>
      <c r="K1204" s="5">
        <f t="shared" si="73"/>
        <v>425746000</v>
      </c>
      <c r="L1204" s="5">
        <f t="shared" si="74"/>
        <v>453888000</v>
      </c>
      <c r="M1204" t="s">
        <v>663</v>
      </c>
      <c r="N1204" t="s">
        <v>988</v>
      </c>
      <c r="O1204" s="50">
        <f t="shared" si="72"/>
        <v>0.94229168563639187</v>
      </c>
      <c r="P1204" s="50">
        <f t="shared" si="75"/>
        <v>0.48621914183641224</v>
      </c>
    </row>
    <row r="1205" spans="1:16">
      <c r="A1205">
        <v>1203</v>
      </c>
      <c r="B1205" t="s">
        <v>380</v>
      </c>
      <c r="C1205" t="s">
        <v>532</v>
      </c>
      <c r="D1205" s="1">
        <v>42369</v>
      </c>
      <c r="E1205" s="5">
        <v>1023285000</v>
      </c>
      <c r="F1205" s="5">
        <v>55352000</v>
      </c>
      <c r="G1205" s="5">
        <v>967933000</v>
      </c>
      <c r="H1205" s="5">
        <v>49298000</v>
      </c>
      <c r="I1205" s="5">
        <v>0</v>
      </c>
      <c r="J1205" s="5">
        <v>409215000</v>
      </c>
      <c r="K1205" s="5">
        <f t="shared" si="73"/>
        <v>458513000</v>
      </c>
      <c r="L1205" s="5">
        <f t="shared" si="74"/>
        <v>509420000</v>
      </c>
      <c r="M1205" t="s">
        <v>663</v>
      </c>
      <c r="N1205" t="s">
        <v>988</v>
      </c>
      <c r="O1205" s="50">
        <f t="shared" si="72"/>
        <v>0.94590754286440237</v>
      </c>
      <c r="P1205" s="50">
        <f t="shared" si="75"/>
        <v>0.4978280733129089</v>
      </c>
    </row>
    <row r="1206" spans="1:16">
      <c r="A1206">
        <v>1204</v>
      </c>
      <c r="B1206" t="s">
        <v>381</v>
      </c>
      <c r="C1206" t="s">
        <v>527</v>
      </c>
      <c r="D1206" s="1">
        <v>41274</v>
      </c>
      <c r="E1206" s="5">
        <v>10184121000</v>
      </c>
      <c r="F1206" s="5">
        <v>8540319000</v>
      </c>
      <c r="G1206" s="5">
        <v>1643802000</v>
      </c>
      <c r="H1206" s="5">
        <v>491725000</v>
      </c>
      <c r="I1206" s="5">
        <v>0</v>
      </c>
      <c r="J1206" s="5">
        <v>205334000</v>
      </c>
      <c r="K1206" s="5">
        <f t="shared" si="73"/>
        <v>697059000</v>
      </c>
      <c r="L1206" s="5">
        <f t="shared" si="74"/>
        <v>946743000</v>
      </c>
      <c r="M1206" t="s">
        <v>682</v>
      </c>
      <c r="N1206" t="s">
        <v>683</v>
      </c>
      <c r="O1206" s="50">
        <f t="shared" si="72"/>
        <v>0.16140833362054519</v>
      </c>
      <c r="P1206" s="50">
        <f t="shared" si="75"/>
        <v>9.2962662167898433E-2</v>
      </c>
    </row>
    <row r="1207" spans="1:16">
      <c r="A1207">
        <v>1205</v>
      </c>
      <c r="B1207" t="s">
        <v>381</v>
      </c>
      <c r="C1207" t="s">
        <v>529</v>
      </c>
      <c r="D1207" s="1">
        <v>41639</v>
      </c>
      <c r="E1207" s="5">
        <v>11871879000</v>
      </c>
      <c r="F1207" s="5">
        <v>10222213000</v>
      </c>
      <c r="G1207" s="5">
        <v>1649666000</v>
      </c>
      <c r="H1207" s="5">
        <v>541586000</v>
      </c>
      <c r="I1207" s="5">
        <v>0</v>
      </c>
      <c r="J1207" s="5">
        <v>239343000</v>
      </c>
      <c r="K1207" s="5">
        <f t="shared" si="73"/>
        <v>780929000</v>
      </c>
      <c r="L1207" s="5">
        <f t="shared" si="74"/>
        <v>868737000</v>
      </c>
      <c r="M1207" t="s">
        <v>682</v>
      </c>
      <c r="N1207" t="s">
        <v>683</v>
      </c>
      <c r="O1207" s="50">
        <f t="shared" si="72"/>
        <v>0.13895576260506026</v>
      </c>
      <c r="P1207" s="50">
        <f t="shared" si="75"/>
        <v>7.3176032201810681E-2</v>
      </c>
    </row>
    <row r="1208" spans="1:16">
      <c r="A1208">
        <v>1206</v>
      </c>
      <c r="B1208" t="s">
        <v>381</v>
      </c>
      <c r="C1208" t="s">
        <v>531</v>
      </c>
      <c r="D1208" s="1">
        <v>42004</v>
      </c>
      <c r="E1208" s="5">
        <v>12195091000</v>
      </c>
      <c r="F1208" s="5">
        <v>10088548000</v>
      </c>
      <c r="G1208" s="5">
        <v>2106543000</v>
      </c>
      <c r="H1208" s="5">
        <v>674887000</v>
      </c>
      <c r="I1208" s="5">
        <v>0</v>
      </c>
      <c r="J1208" s="5">
        <v>294684000</v>
      </c>
      <c r="K1208" s="5">
        <f t="shared" si="73"/>
        <v>969571000</v>
      </c>
      <c r="L1208" s="5">
        <f t="shared" si="74"/>
        <v>1136972000</v>
      </c>
      <c r="M1208" t="s">
        <v>682</v>
      </c>
      <c r="N1208" t="s">
        <v>683</v>
      </c>
      <c r="O1208" s="50">
        <f t="shared" si="72"/>
        <v>0.17273696440641562</v>
      </c>
      <c r="P1208" s="50">
        <f t="shared" si="75"/>
        <v>9.3231940622665294E-2</v>
      </c>
    </row>
    <row r="1209" spans="1:16">
      <c r="A1209">
        <v>1207</v>
      </c>
      <c r="B1209" t="s">
        <v>381</v>
      </c>
      <c r="C1209" t="s">
        <v>532</v>
      </c>
      <c r="D1209" s="1">
        <v>42369</v>
      </c>
      <c r="E1209" s="5">
        <v>7763206000</v>
      </c>
      <c r="F1209" s="5">
        <v>5641052000</v>
      </c>
      <c r="G1209" s="5">
        <v>2122154000</v>
      </c>
      <c r="H1209" s="5">
        <v>693331000</v>
      </c>
      <c r="I1209" s="5">
        <v>0</v>
      </c>
      <c r="J1209" s="5">
        <v>354620000</v>
      </c>
      <c r="K1209" s="5">
        <f t="shared" si="73"/>
        <v>1047951000</v>
      </c>
      <c r="L1209" s="5">
        <f t="shared" si="74"/>
        <v>1074203000</v>
      </c>
      <c r="M1209" t="s">
        <v>682</v>
      </c>
      <c r="N1209" t="s">
        <v>683</v>
      </c>
      <c r="O1209" s="50">
        <f t="shared" si="72"/>
        <v>0.27336051626093649</v>
      </c>
      <c r="P1209" s="50">
        <f t="shared" si="75"/>
        <v>0.13837105443292372</v>
      </c>
    </row>
    <row r="1210" spans="1:16">
      <c r="A1210">
        <v>1208</v>
      </c>
      <c r="B1210" t="s">
        <v>382</v>
      </c>
      <c r="C1210" t="s">
        <v>527</v>
      </c>
      <c r="D1210" s="1">
        <v>41639</v>
      </c>
      <c r="E1210" s="5">
        <v>14584500000</v>
      </c>
      <c r="F1210" s="5">
        <v>0</v>
      </c>
      <c r="G1210" s="5">
        <v>14584500000</v>
      </c>
      <c r="H1210" s="5">
        <v>0</v>
      </c>
      <c r="I1210" s="5">
        <v>0</v>
      </c>
      <c r="J1210" s="5">
        <v>0</v>
      </c>
      <c r="K1210" s="5">
        <f t="shared" si="73"/>
        <v>0</v>
      </c>
      <c r="L1210" s="5">
        <f t="shared" si="74"/>
        <v>14584500000</v>
      </c>
      <c r="M1210" t="s">
        <v>589</v>
      </c>
      <c r="N1210" t="s">
        <v>1103</v>
      </c>
      <c r="O1210" s="50">
        <f t="shared" si="72"/>
        <v>1</v>
      </c>
      <c r="P1210" s="50">
        <f t="shared" si="75"/>
        <v>1</v>
      </c>
    </row>
    <row r="1211" spans="1:16">
      <c r="A1211">
        <v>1209</v>
      </c>
      <c r="B1211" t="s">
        <v>382</v>
      </c>
      <c r="C1211" t="s">
        <v>529</v>
      </c>
      <c r="D1211" s="1">
        <v>42004</v>
      </c>
      <c r="E1211" s="5">
        <v>15317800000</v>
      </c>
      <c r="F1211" s="5">
        <v>12602100000</v>
      </c>
      <c r="G1211" s="5">
        <v>2715700000</v>
      </c>
      <c r="H1211" s="5">
        <v>477200000</v>
      </c>
      <c r="I1211" s="5">
        <v>0</v>
      </c>
      <c r="J1211" s="5">
        <v>294400000</v>
      </c>
      <c r="K1211" s="5">
        <f t="shared" si="73"/>
        <v>771600000</v>
      </c>
      <c r="L1211" s="5">
        <f t="shared" si="74"/>
        <v>1944100000</v>
      </c>
      <c r="M1211" t="s">
        <v>589</v>
      </c>
      <c r="N1211" t="s">
        <v>1103</v>
      </c>
      <c r="O1211" s="50">
        <f t="shared" si="72"/>
        <v>0.17729047252216379</v>
      </c>
      <c r="P1211" s="50">
        <f t="shared" si="75"/>
        <v>0.12691770358667695</v>
      </c>
    </row>
    <row r="1212" spans="1:16">
      <c r="A1212">
        <v>1210</v>
      </c>
      <c r="B1212" t="s">
        <v>382</v>
      </c>
      <c r="C1212" t="s">
        <v>531</v>
      </c>
      <c r="D1212" s="1">
        <v>42369</v>
      </c>
      <c r="E1212" s="5">
        <v>15134400000</v>
      </c>
      <c r="F1212" s="5">
        <v>12491400000</v>
      </c>
      <c r="G1212" s="5">
        <v>2643000000</v>
      </c>
      <c r="H1212" s="5">
        <v>431800000</v>
      </c>
      <c r="I1212" s="5">
        <v>0</v>
      </c>
      <c r="J1212" s="5">
        <v>291100000</v>
      </c>
      <c r="K1212" s="5">
        <f t="shared" si="73"/>
        <v>722900000</v>
      </c>
      <c r="L1212" s="5">
        <f t="shared" si="74"/>
        <v>1920100000</v>
      </c>
      <c r="M1212" t="s">
        <v>589</v>
      </c>
      <c r="N1212" t="s">
        <v>1103</v>
      </c>
      <c r="O1212" s="50">
        <f t="shared" si="72"/>
        <v>0.17463526799873141</v>
      </c>
      <c r="P1212" s="50">
        <f t="shared" si="75"/>
        <v>0.12686991225288086</v>
      </c>
    </row>
    <row r="1213" spans="1:16">
      <c r="A1213">
        <v>1211</v>
      </c>
      <c r="B1213" t="s">
        <v>382</v>
      </c>
      <c r="C1213" t="s">
        <v>532</v>
      </c>
      <c r="D1213" s="1">
        <v>42735</v>
      </c>
      <c r="E1213" s="5">
        <v>15416900000</v>
      </c>
      <c r="F1213" s="5">
        <v>12671200000</v>
      </c>
      <c r="G1213" s="5">
        <v>2745700000</v>
      </c>
      <c r="H1213" s="5">
        <v>443900000</v>
      </c>
      <c r="I1213" s="5">
        <v>0</v>
      </c>
      <c r="J1213" s="5">
        <v>292900000</v>
      </c>
      <c r="K1213" s="5">
        <f t="shared" si="73"/>
        <v>736800000</v>
      </c>
      <c r="L1213" s="5">
        <f t="shared" si="74"/>
        <v>2008900000</v>
      </c>
      <c r="M1213" t="s">
        <v>589</v>
      </c>
      <c r="N1213" t="s">
        <v>1103</v>
      </c>
      <c r="O1213" s="50">
        <f t="shared" si="72"/>
        <v>0.17809676394087004</v>
      </c>
      <c r="P1213" s="50">
        <f t="shared" si="75"/>
        <v>0.1303050548424132</v>
      </c>
    </row>
    <row r="1214" spans="1:16">
      <c r="A1214">
        <v>1212</v>
      </c>
      <c r="B1214" t="s">
        <v>383</v>
      </c>
      <c r="C1214" t="s">
        <v>527</v>
      </c>
      <c r="D1214" s="1">
        <v>41274</v>
      </c>
      <c r="E1214" s="5">
        <v>6182184000</v>
      </c>
      <c r="F1214" s="5">
        <v>3084766000</v>
      </c>
      <c r="G1214" s="5">
        <v>3097418000</v>
      </c>
      <c r="H1214" s="5">
        <v>2120025000</v>
      </c>
      <c r="I1214" s="5">
        <v>0</v>
      </c>
      <c r="J1214" s="5">
        <v>0</v>
      </c>
      <c r="K1214" s="5">
        <f t="shared" si="73"/>
        <v>2120025000</v>
      </c>
      <c r="L1214" s="5">
        <f t="shared" si="74"/>
        <v>977393000</v>
      </c>
      <c r="M1214" t="s">
        <v>589</v>
      </c>
      <c r="N1214" t="s">
        <v>722</v>
      </c>
      <c r="O1214" s="50">
        <f t="shared" si="72"/>
        <v>0.50102326297632027</v>
      </c>
      <c r="P1214" s="50">
        <f t="shared" si="75"/>
        <v>0.15809833547497129</v>
      </c>
    </row>
    <row r="1215" spans="1:16">
      <c r="A1215">
        <v>1213</v>
      </c>
      <c r="B1215" t="s">
        <v>383</v>
      </c>
      <c r="C1215" t="s">
        <v>529</v>
      </c>
      <c r="D1215" s="1">
        <v>41639</v>
      </c>
      <c r="E1215" s="5">
        <v>6649237000</v>
      </c>
      <c r="F1215" s="5">
        <v>3280236000</v>
      </c>
      <c r="G1215" s="5">
        <v>3369001000</v>
      </c>
      <c r="H1215" s="5">
        <v>2265516000</v>
      </c>
      <c r="I1215" s="5">
        <v>0</v>
      </c>
      <c r="J1215" s="5">
        <v>0</v>
      </c>
      <c r="K1215" s="5">
        <f t="shared" si="73"/>
        <v>2265516000</v>
      </c>
      <c r="L1215" s="5">
        <f t="shared" si="74"/>
        <v>1103485000</v>
      </c>
      <c r="M1215" t="s">
        <v>589</v>
      </c>
      <c r="N1215" t="s">
        <v>722</v>
      </c>
      <c r="O1215" s="50">
        <f t="shared" si="72"/>
        <v>0.50667482599883262</v>
      </c>
      <c r="P1215" s="50">
        <f t="shared" si="75"/>
        <v>0.16595663532522603</v>
      </c>
    </row>
    <row r="1216" spans="1:16">
      <c r="A1216">
        <v>1214</v>
      </c>
      <c r="B1216" t="s">
        <v>383</v>
      </c>
      <c r="C1216" t="s">
        <v>531</v>
      </c>
      <c r="D1216" s="1">
        <v>42004</v>
      </c>
      <c r="E1216" s="5">
        <v>7216081000</v>
      </c>
      <c r="F1216" s="5">
        <v>3507180000</v>
      </c>
      <c r="G1216" s="5">
        <v>3708901000</v>
      </c>
      <c r="H1216" s="5">
        <v>2438527000</v>
      </c>
      <c r="I1216" s="5">
        <v>0</v>
      </c>
      <c r="J1216" s="5">
        <v>0</v>
      </c>
      <c r="K1216" s="5">
        <f t="shared" si="73"/>
        <v>2438527000</v>
      </c>
      <c r="L1216" s="5">
        <f t="shared" si="74"/>
        <v>1270374000</v>
      </c>
      <c r="M1216" t="s">
        <v>589</v>
      </c>
      <c r="N1216" t="s">
        <v>722</v>
      </c>
      <c r="O1216" s="50">
        <f t="shared" si="72"/>
        <v>0.51397718512306056</v>
      </c>
      <c r="P1216" s="50">
        <f t="shared" si="75"/>
        <v>0.17604763582892155</v>
      </c>
    </row>
    <row r="1217" spans="1:16">
      <c r="A1217">
        <v>1215</v>
      </c>
      <c r="B1217" t="s">
        <v>383</v>
      </c>
      <c r="C1217" t="s">
        <v>532</v>
      </c>
      <c r="D1217" s="1">
        <v>42369</v>
      </c>
      <c r="E1217" s="5">
        <v>7966674000</v>
      </c>
      <c r="F1217" s="5">
        <v>3804031000</v>
      </c>
      <c r="G1217" s="5">
        <v>4162643000</v>
      </c>
      <c r="H1217" s="5">
        <v>2648622000</v>
      </c>
      <c r="I1217" s="5">
        <v>0</v>
      </c>
      <c r="J1217" s="5">
        <v>0</v>
      </c>
      <c r="K1217" s="5">
        <f t="shared" si="73"/>
        <v>2648622000</v>
      </c>
      <c r="L1217" s="5">
        <f t="shared" si="74"/>
        <v>1514021000</v>
      </c>
      <c r="M1217" t="s">
        <v>589</v>
      </c>
      <c r="N1217" t="s">
        <v>722</v>
      </c>
      <c r="O1217" s="50">
        <f t="shared" si="72"/>
        <v>0.52250700857095445</v>
      </c>
      <c r="P1217" s="50">
        <f t="shared" si="75"/>
        <v>0.19004430205127007</v>
      </c>
    </row>
    <row r="1218" spans="1:16">
      <c r="A1218">
        <v>1216</v>
      </c>
      <c r="B1218" t="s">
        <v>384</v>
      </c>
      <c r="C1218" t="s">
        <v>527</v>
      </c>
      <c r="D1218" s="1">
        <v>41274</v>
      </c>
      <c r="E1218" s="5">
        <v>20100000000</v>
      </c>
      <c r="F1218" s="5">
        <v>6530000000</v>
      </c>
      <c r="G1218" s="5">
        <v>13570000000</v>
      </c>
      <c r="H1218" s="5">
        <v>1879000000</v>
      </c>
      <c r="I1218" s="5">
        <v>0</v>
      </c>
      <c r="J1218" s="5">
        <v>3585000000</v>
      </c>
      <c r="K1218" s="5">
        <f t="shared" si="73"/>
        <v>5464000000</v>
      </c>
      <c r="L1218" s="5">
        <f t="shared" si="74"/>
        <v>8106000000</v>
      </c>
      <c r="M1218" t="s">
        <v>682</v>
      </c>
      <c r="N1218" t="s">
        <v>683</v>
      </c>
      <c r="O1218" s="50">
        <f t="shared" ref="O1218:O1281" si="76">1-(F1218/E1218)</f>
        <v>0.67512437810945269</v>
      </c>
      <c r="P1218" s="50">
        <f t="shared" si="75"/>
        <v>0.40328358208955223</v>
      </c>
    </row>
    <row r="1219" spans="1:16">
      <c r="A1219">
        <v>1217</v>
      </c>
      <c r="B1219" t="s">
        <v>384</v>
      </c>
      <c r="C1219" t="s">
        <v>529</v>
      </c>
      <c r="D1219" s="1">
        <v>41639</v>
      </c>
      <c r="E1219" s="5">
        <v>20170000000</v>
      </c>
      <c r="F1219" s="5">
        <v>6497000000</v>
      </c>
      <c r="G1219" s="5">
        <v>13673000000</v>
      </c>
      <c r="H1219" s="5">
        <v>2108000000</v>
      </c>
      <c r="I1219" s="5">
        <v>0</v>
      </c>
      <c r="J1219" s="5">
        <v>4203000000</v>
      </c>
      <c r="K1219" s="5">
        <f t="shared" ref="K1219:K1282" si="77">SUM(H1219:J1219)</f>
        <v>6311000000</v>
      </c>
      <c r="L1219" s="5">
        <f t="shared" ref="L1219:L1282" si="78">G1219-SUM(H1219:J1219)</f>
        <v>7362000000</v>
      </c>
      <c r="M1219" t="s">
        <v>682</v>
      </c>
      <c r="N1219" t="s">
        <v>683</v>
      </c>
      <c r="O1219" s="50">
        <f t="shared" si="76"/>
        <v>0.67788795240456123</v>
      </c>
      <c r="P1219" s="50">
        <f t="shared" ref="P1219:P1282" si="79">$L1219/$E1219</f>
        <v>0.36499752107089739</v>
      </c>
    </row>
    <row r="1220" spans="1:16">
      <c r="A1220">
        <v>1218</v>
      </c>
      <c r="B1220" t="s">
        <v>384</v>
      </c>
      <c r="C1220" t="s">
        <v>531</v>
      </c>
      <c r="D1220" s="1">
        <v>42004</v>
      </c>
      <c r="E1220" s="5">
        <v>19312000000</v>
      </c>
      <c r="F1220" s="5">
        <v>6803000000</v>
      </c>
      <c r="G1220" s="5">
        <v>12509000000</v>
      </c>
      <c r="H1220" s="5">
        <v>2053000000</v>
      </c>
      <c r="I1220" s="5">
        <v>0</v>
      </c>
      <c r="J1220" s="5">
        <v>4261000000</v>
      </c>
      <c r="K1220" s="5">
        <f t="shared" si="77"/>
        <v>6314000000</v>
      </c>
      <c r="L1220" s="5">
        <f t="shared" si="78"/>
        <v>6195000000</v>
      </c>
      <c r="M1220" t="s">
        <v>682</v>
      </c>
      <c r="N1220" t="s">
        <v>683</v>
      </c>
      <c r="O1220" s="50">
        <f t="shared" si="76"/>
        <v>0.64773198011598998</v>
      </c>
      <c r="P1220" s="50">
        <f t="shared" si="79"/>
        <v>0.32078500414250205</v>
      </c>
    </row>
    <row r="1221" spans="1:16">
      <c r="A1221">
        <v>1219</v>
      </c>
      <c r="B1221" t="s">
        <v>384</v>
      </c>
      <c r="C1221" t="s">
        <v>532</v>
      </c>
      <c r="D1221" s="1">
        <v>42369</v>
      </c>
      <c r="E1221" s="5">
        <v>12480000000</v>
      </c>
      <c r="F1221" s="5">
        <v>5804000000</v>
      </c>
      <c r="G1221" s="5">
        <v>6676000000</v>
      </c>
      <c r="H1221" s="5">
        <v>1613000000</v>
      </c>
      <c r="I1221" s="5">
        <v>0</v>
      </c>
      <c r="J1221" s="5">
        <v>4544000000</v>
      </c>
      <c r="K1221" s="5">
        <f t="shared" si="77"/>
        <v>6157000000</v>
      </c>
      <c r="L1221" s="5">
        <f t="shared" si="78"/>
        <v>519000000</v>
      </c>
      <c r="M1221" t="s">
        <v>682</v>
      </c>
      <c r="N1221" t="s">
        <v>683</v>
      </c>
      <c r="O1221" s="50">
        <f t="shared" si="76"/>
        <v>0.53493589743589742</v>
      </c>
      <c r="P1221" s="50">
        <f t="shared" si="79"/>
        <v>4.158653846153846E-2</v>
      </c>
    </row>
    <row r="1222" spans="1:16">
      <c r="A1222">
        <v>1220</v>
      </c>
      <c r="B1222" t="s">
        <v>385</v>
      </c>
      <c r="C1222" t="s">
        <v>527</v>
      </c>
      <c r="D1222" s="1">
        <v>41425</v>
      </c>
      <c r="E1222" s="5">
        <v>2326200000</v>
      </c>
      <c r="F1222" s="5">
        <v>0</v>
      </c>
      <c r="G1222" s="5">
        <v>2326200000</v>
      </c>
      <c r="H1222" s="5">
        <v>1421400000</v>
      </c>
      <c r="I1222" s="5">
        <v>0</v>
      </c>
      <c r="J1222" s="5">
        <v>0</v>
      </c>
      <c r="K1222" s="5">
        <f t="shared" si="77"/>
        <v>1421400000</v>
      </c>
      <c r="L1222" s="5">
        <f t="shared" si="78"/>
        <v>904800000</v>
      </c>
      <c r="M1222" t="s">
        <v>576</v>
      </c>
      <c r="N1222" t="s">
        <v>616</v>
      </c>
      <c r="O1222" s="50">
        <f t="shared" si="76"/>
        <v>1</v>
      </c>
      <c r="P1222" s="50">
        <f t="shared" si="79"/>
        <v>0.38896053649729173</v>
      </c>
    </row>
    <row r="1223" spans="1:16">
      <c r="A1223">
        <v>1221</v>
      </c>
      <c r="B1223" t="s">
        <v>385</v>
      </c>
      <c r="C1223" t="s">
        <v>529</v>
      </c>
      <c r="D1223" s="1">
        <v>41790</v>
      </c>
      <c r="E1223" s="5">
        <v>2518900000</v>
      </c>
      <c r="F1223" s="5">
        <v>0</v>
      </c>
      <c r="G1223" s="5">
        <v>2518900000</v>
      </c>
      <c r="H1223" s="5">
        <v>1536200000</v>
      </c>
      <c r="I1223" s="5">
        <v>0</v>
      </c>
      <c r="J1223" s="5">
        <v>0</v>
      </c>
      <c r="K1223" s="5">
        <f t="shared" si="77"/>
        <v>1536200000</v>
      </c>
      <c r="L1223" s="5">
        <f t="shared" si="78"/>
        <v>982700000</v>
      </c>
      <c r="M1223" t="s">
        <v>576</v>
      </c>
      <c r="N1223" t="s">
        <v>616</v>
      </c>
      <c r="O1223" s="50">
        <f t="shared" si="76"/>
        <v>1</v>
      </c>
      <c r="P1223" s="50">
        <f t="shared" si="79"/>
        <v>0.39013061256897852</v>
      </c>
    </row>
    <row r="1224" spans="1:16">
      <c r="A1224">
        <v>1222</v>
      </c>
      <c r="B1224" t="s">
        <v>385</v>
      </c>
      <c r="C1224" t="s">
        <v>531</v>
      </c>
      <c r="D1224" s="1">
        <v>42155</v>
      </c>
      <c r="E1224" s="5">
        <v>2739600000</v>
      </c>
      <c r="F1224" s="5">
        <v>0</v>
      </c>
      <c r="G1224" s="5">
        <v>2739600000</v>
      </c>
      <c r="H1224" s="5">
        <v>1686000000</v>
      </c>
      <c r="I1224" s="5">
        <v>0</v>
      </c>
      <c r="J1224" s="5">
        <v>0</v>
      </c>
      <c r="K1224" s="5">
        <f t="shared" si="77"/>
        <v>1686000000</v>
      </c>
      <c r="L1224" s="5">
        <f t="shared" si="78"/>
        <v>1053600000</v>
      </c>
      <c r="M1224" t="s">
        <v>576</v>
      </c>
      <c r="N1224" t="s">
        <v>616</v>
      </c>
      <c r="O1224" s="50">
        <f t="shared" si="76"/>
        <v>1</v>
      </c>
      <c r="P1224" s="50">
        <f t="shared" si="79"/>
        <v>0.38458169075777487</v>
      </c>
    </row>
    <row r="1225" spans="1:16">
      <c r="A1225">
        <v>1223</v>
      </c>
      <c r="B1225" t="s">
        <v>385</v>
      </c>
      <c r="C1225" t="s">
        <v>532</v>
      </c>
      <c r="D1225" s="1">
        <v>42521</v>
      </c>
      <c r="E1225" s="5">
        <v>2951900000</v>
      </c>
      <c r="F1225" s="5">
        <v>0</v>
      </c>
      <c r="G1225" s="5">
        <v>2951900000</v>
      </c>
      <c r="H1225" s="5">
        <v>1805300000</v>
      </c>
      <c r="I1225" s="5">
        <v>0</v>
      </c>
      <c r="J1225" s="5">
        <v>0</v>
      </c>
      <c r="K1225" s="5">
        <f t="shared" si="77"/>
        <v>1805300000</v>
      </c>
      <c r="L1225" s="5">
        <f t="shared" si="78"/>
        <v>1146600000</v>
      </c>
      <c r="M1225" t="s">
        <v>576</v>
      </c>
      <c r="N1225" t="s">
        <v>616</v>
      </c>
      <c r="O1225" s="50">
        <f t="shared" si="76"/>
        <v>1</v>
      </c>
      <c r="P1225" s="50">
        <f t="shared" si="79"/>
        <v>0.38842779226938584</v>
      </c>
    </row>
    <row r="1226" spans="1:16">
      <c r="A1226">
        <v>1224</v>
      </c>
      <c r="B1226" t="s">
        <v>386</v>
      </c>
      <c r="C1226" t="s">
        <v>527</v>
      </c>
      <c r="D1226" s="1">
        <v>41274</v>
      </c>
      <c r="E1226" s="5">
        <v>1355300000</v>
      </c>
      <c r="F1226" s="5">
        <v>90800000</v>
      </c>
      <c r="G1226" s="5">
        <v>0</v>
      </c>
      <c r="H1226" s="5">
        <v>803800000</v>
      </c>
      <c r="I1226" s="5">
        <v>0</v>
      </c>
      <c r="J1226" s="5">
        <v>76000000</v>
      </c>
      <c r="K1226" s="5">
        <f t="shared" si="77"/>
        <v>879800000</v>
      </c>
      <c r="L1226" s="5">
        <f t="shared" si="78"/>
        <v>-879800000</v>
      </c>
      <c r="M1226" t="s">
        <v>602</v>
      </c>
      <c r="N1226" t="s">
        <v>1287</v>
      </c>
      <c r="O1226" s="50">
        <f t="shared" si="76"/>
        <v>0.93300376300450083</v>
      </c>
      <c r="P1226" s="50">
        <f t="shared" si="79"/>
        <v>-0.64915516859735856</v>
      </c>
    </row>
    <row r="1227" spans="1:16">
      <c r="A1227">
        <v>1225</v>
      </c>
      <c r="B1227" t="s">
        <v>386</v>
      </c>
      <c r="C1227" t="s">
        <v>529</v>
      </c>
      <c r="D1227" s="1">
        <v>41639</v>
      </c>
      <c r="E1227" s="5">
        <v>1346100000</v>
      </c>
      <c r="F1227" s="5">
        <v>81100000</v>
      </c>
      <c r="G1227" s="5">
        <v>0</v>
      </c>
      <c r="H1227" s="5">
        <v>812800000</v>
      </c>
      <c r="I1227" s="5">
        <v>0</v>
      </c>
      <c r="J1227" s="5">
        <v>69900000</v>
      </c>
      <c r="K1227" s="5">
        <f t="shared" si="77"/>
        <v>882700000</v>
      </c>
      <c r="L1227" s="5">
        <f t="shared" si="78"/>
        <v>-882700000</v>
      </c>
      <c r="M1227" t="s">
        <v>602</v>
      </c>
      <c r="N1227" t="s">
        <v>1287</v>
      </c>
      <c r="O1227" s="50">
        <f t="shared" si="76"/>
        <v>0.93975187578931729</v>
      </c>
      <c r="P1227" s="50">
        <f t="shared" si="79"/>
        <v>-0.65574622984919395</v>
      </c>
    </row>
    <row r="1228" spans="1:16">
      <c r="A1228">
        <v>1226</v>
      </c>
      <c r="B1228" t="s">
        <v>386</v>
      </c>
      <c r="C1228" t="s">
        <v>531</v>
      </c>
      <c r="D1228" s="1">
        <v>42004</v>
      </c>
      <c r="E1228" s="5">
        <v>1381400000</v>
      </c>
      <c r="F1228" s="5">
        <v>80900000</v>
      </c>
      <c r="G1228" s="5">
        <v>0</v>
      </c>
      <c r="H1228" s="5">
        <v>816700000</v>
      </c>
      <c r="I1228" s="5">
        <v>0</v>
      </c>
      <c r="J1228" s="5">
        <v>65400000</v>
      </c>
      <c r="K1228" s="5">
        <f t="shared" si="77"/>
        <v>882100000</v>
      </c>
      <c r="L1228" s="5">
        <f t="shared" si="78"/>
        <v>-882100000</v>
      </c>
      <c r="M1228" t="s">
        <v>602</v>
      </c>
      <c r="N1228" t="s">
        <v>1287</v>
      </c>
      <c r="O1228" s="50">
        <f t="shared" si="76"/>
        <v>0.94143622412045747</v>
      </c>
      <c r="P1228" s="50">
        <f t="shared" si="79"/>
        <v>-0.63855508904010427</v>
      </c>
    </row>
    <row r="1229" spans="1:16">
      <c r="A1229">
        <v>1227</v>
      </c>
      <c r="B1229" t="s">
        <v>386</v>
      </c>
      <c r="C1229" t="s">
        <v>532</v>
      </c>
      <c r="D1229" s="1">
        <v>42369</v>
      </c>
      <c r="E1229" s="5">
        <v>1421300000</v>
      </c>
      <c r="F1229" s="5">
        <v>95500000</v>
      </c>
      <c r="G1229" s="5">
        <v>0</v>
      </c>
      <c r="H1229" s="5">
        <v>836700000</v>
      </c>
      <c r="I1229" s="5">
        <v>0</v>
      </c>
      <c r="J1229" s="5">
        <v>57300000</v>
      </c>
      <c r="K1229" s="5">
        <f t="shared" si="77"/>
        <v>894000000</v>
      </c>
      <c r="L1229" s="5">
        <f t="shared" si="78"/>
        <v>-894000000</v>
      </c>
      <c r="M1229" t="s">
        <v>602</v>
      </c>
      <c r="N1229" t="s">
        <v>1287</v>
      </c>
      <c r="O1229" s="50">
        <f t="shared" si="76"/>
        <v>0.93280799268275527</v>
      </c>
      <c r="P1229" s="50">
        <f t="shared" si="79"/>
        <v>-0.62900161823682543</v>
      </c>
    </row>
    <row r="1230" spans="1:16">
      <c r="A1230">
        <v>1228</v>
      </c>
      <c r="B1230" t="s">
        <v>387</v>
      </c>
      <c r="C1230" t="s">
        <v>527</v>
      </c>
      <c r="D1230" s="1">
        <v>41274</v>
      </c>
      <c r="E1230" s="5">
        <v>3823713000</v>
      </c>
      <c r="F1230" s="5">
        <v>1582398000</v>
      </c>
      <c r="G1230" s="5">
        <v>2241315000</v>
      </c>
      <c r="H1230" s="5">
        <v>1489735000</v>
      </c>
      <c r="I1230" s="5">
        <v>114250000</v>
      </c>
      <c r="J1230" s="5">
        <v>0</v>
      </c>
      <c r="K1230" s="5">
        <f t="shared" si="77"/>
        <v>1603985000</v>
      </c>
      <c r="L1230" s="5">
        <f t="shared" si="78"/>
        <v>637330000</v>
      </c>
      <c r="M1230" t="s">
        <v>565</v>
      </c>
      <c r="N1230" t="s">
        <v>1303</v>
      </c>
      <c r="O1230" s="50">
        <f t="shared" si="76"/>
        <v>0.58616193213245871</v>
      </c>
      <c r="P1230" s="50">
        <f t="shared" si="79"/>
        <v>0.16667830456940674</v>
      </c>
    </row>
    <row r="1231" spans="1:16">
      <c r="A1231">
        <v>1229</v>
      </c>
      <c r="B1231" t="s">
        <v>387</v>
      </c>
      <c r="C1231" t="s">
        <v>529</v>
      </c>
      <c r="D1231" s="1">
        <v>41639</v>
      </c>
      <c r="E1231" s="5">
        <v>3791335000</v>
      </c>
      <c r="F1231" s="5">
        <v>1650622000</v>
      </c>
      <c r="G1231" s="5">
        <v>2140713000</v>
      </c>
      <c r="H1231" s="5">
        <v>1420096000</v>
      </c>
      <c r="I1231" s="5">
        <v>110412000</v>
      </c>
      <c r="J1231" s="5">
        <v>0</v>
      </c>
      <c r="K1231" s="5">
        <f t="shared" si="77"/>
        <v>1530508000</v>
      </c>
      <c r="L1231" s="5">
        <f t="shared" si="78"/>
        <v>610205000</v>
      </c>
      <c r="M1231" t="s">
        <v>565</v>
      </c>
      <c r="N1231" t="s">
        <v>1303</v>
      </c>
      <c r="O1231" s="50">
        <f t="shared" si="76"/>
        <v>0.56463303823059685</v>
      </c>
      <c r="P1231" s="50">
        <f t="shared" si="79"/>
        <v>0.16094726527727041</v>
      </c>
    </row>
    <row r="1232" spans="1:16">
      <c r="A1232">
        <v>1230</v>
      </c>
      <c r="B1232" t="s">
        <v>387</v>
      </c>
      <c r="C1232" t="s">
        <v>531</v>
      </c>
      <c r="D1232" s="1">
        <v>42004</v>
      </c>
      <c r="E1232" s="5">
        <v>3821504000</v>
      </c>
      <c r="F1232" s="5">
        <v>1680791000</v>
      </c>
      <c r="G1232" s="5">
        <v>2140713000</v>
      </c>
      <c r="H1232" s="5">
        <v>1378400000</v>
      </c>
      <c r="I1232" s="5">
        <v>109931000</v>
      </c>
      <c r="J1232" s="5">
        <v>0</v>
      </c>
      <c r="K1232" s="5">
        <f t="shared" si="77"/>
        <v>1488331000</v>
      </c>
      <c r="L1232" s="5">
        <f t="shared" si="78"/>
        <v>652382000</v>
      </c>
      <c r="M1232" t="s">
        <v>565</v>
      </c>
      <c r="N1232" t="s">
        <v>1303</v>
      </c>
      <c r="O1232" s="50">
        <f t="shared" si="76"/>
        <v>0.56017552251678926</v>
      </c>
      <c r="P1232" s="50">
        <f t="shared" si="79"/>
        <v>0.17071341545108942</v>
      </c>
    </row>
    <row r="1233" spans="1:16">
      <c r="A1233">
        <v>1231</v>
      </c>
      <c r="B1233" t="s">
        <v>387</v>
      </c>
      <c r="C1233" t="s">
        <v>532</v>
      </c>
      <c r="D1233" s="1">
        <v>42369</v>
      </c>
      <c r="E1233" s="5">
        <v>3578060000</v>
      </c>
      <c r="F1233" s="5">
        <v>1558591000</v>
      </c>
      <c r="G1233" s="5">
        <v>2019469000</v>
      </c>
      <c r="H1233" s="5">
        <v>1279961000</v>
      </c>
      <c r="I1233" s="5">
        <v>110156000</v>
      </c>
      <c r="J1233" s="5">
        <v>0</v>
      </c>
      <c r="K1233" s="5">
        <f t="shared" si="77"/>
        <v>1390117000</v>
      </c>
      <c r="L1233" s="5">
        <f t="shared" si="78"/>
        <v>629352000</v>
      </c>
      <c r="M1233" t="s">
        <v>565</v>
      </c>
      <c r="N1233" t="s">
        <v>1303</v>
      </c>
      <c r="O1233" s="50">
        <f t="shared" si="76"/>
        <v>0.56440333588592706</v>
      </c>
      <c r="P1233" s="50">
        <f t="shared" si="79"/>
        <v>0.17589196380161318</v>
      </c>
    </row>
    <row r="1234" spans="1:16">
      <c r="A1234">
        <v>1232</v>
      </c>
      <c r="B1234" t="s">
        <v>388</v>
      </c>
      <c r="C1234" t="s">
        <v>527</v>
      </c>
      <c r="D1234" s="1">
        <v>41274</v>
      </c>
      <c r="E1234" s="5">
        <v>16596800000</v>
      </c>
      <c r="F1234" s="5">
        <v>13908300000</v>
      </c>
      <c r="G1234" s="5">
        <v>2688500000</v>
      </c>
      <c r="H1234" s="5">
        <v>571600000</v>
      </c>
      <c r="I1234" s="5">
        <v>279300000</v>
      </c>
      <c r="J1234" s="5">
        <v>517400000</v>
      </c>
      <c r="K1234" s="5">
        <f t="shared" si="77"/>
        <v>1368300000</v>
      </c>
      <c r="L1234" s="5">
        <f t="shared" si="78"/>
        <v>1320200000</v>
      </c>
      <c r="M1234" t="s">
        <v>565</v>
      </c>
      <c r="N1234" t="s">
        <v>797</v>
      </c>
      <c r="O1234" s="50">
        <f t="shared" si="76"/>
        <v>0.16198905813168807</v>
      </c>
      <c r="P1234" s="50">
        <f t="shared" si="79"/>
        <v>7.9545454545454544E-2</v>
      </c>
    </row>
    <row r="1235" spans="1:16">
      <c r="A1235">
        <v>1233</v>
      </c>
      <c r="B1235" t="s">
        <v>388</v>
      </c>
      <c r="C1235" t="s">
        <v>529</v>
      </c>
      <c r="D1235" s="1">
        <v>41639</v>
      </c>
      <c r="E1235" s="5">
        <v>16661000000</v>
      </c>
      <c r="F1235" s="5">
        <v>13900700000</v>
      </c>
      <c r="G1235" s="5">
        <v>2760300000</v>
      </c>
      <c r="H1235" s="5">
        <v>559500000</v>
      </c>
      <c r="I1235" s="5">
        <v>251400000</v>
      </c>
      <c r="J1235" s="5">
        <v>571700000</v>
      </c>
      <c r="K1235" s="5">
        <f t="shared" si="77"/>
        <v>1382600000</v>
      </c>
      <c r="L1235" s="5">
        <f t="shared" si="78"/>
        <v>1377700000</v>
      </c>
      <c r="M1235" t="s">
        <v>565</v>
      </c>
      <c r="N1235" t="s">
        <v>797</v>
      </c>
      <c r="O1235" s="50">
        <f t="shared" si="76"/>
        <v>0.16567432927195247</v>
      </c>
      <c r="P1235" s="50">
        <f t="shared" si="79"/>
        <v>8.2690114638977255E-2</v>
      </c>
    </row>
    <row r="1236" spans="1:16">
      <c r="A1236">
        <v>1234</v>
      </c>
      <c r="B1236" t="s">
        <v>388</v>
      </c>
      <c r="C1236" t="s">
        <v>531</v>
      </c>
      <c r="D1236" s="1">
        <v>42004</v>
      </c>
      <c r="E1236" s="5">
        <v>18534400000</v>
      </c>
      <c r="F1236" s="5">
        <v>15481600000</v>
      </c>
      <c r="G1236" s="5">
        <v>3052800000</v>
      </c>
      <c r="H1236" s="5">
        <v>561400000</v>
      </c>
      <c r="I1236" s="5">
        <v>215600000</v>
      </c>
      <c r="J1236" s="5">
        <v>588500000</v>
      </c>
      <c r="K1236" s="5">
        <f t="shared" si="77"/>
        <v>1365500000</v>
      </c>
      <c r="L1236" s="5">
        <f t="shared" si="78"/>
        <v>1687300000</v>
      </c>
      <c r="M1236" t="s">
        <v>565</v>
      </c>
      <c r="N1236" t="s">
        <v>797</v>
      </c>
      <c r="O1236" s="50">
        <f t="shared" si="76"/>
        <v>0.16470994475138123</v>
      </c>
      <c r="P1236" s="50">
        <f t="shared" si="79"/>
        <v>9.1036127417127077E-2</v>
      </c>
    </row>
    <row r="1237" spans="1:16">
      <c r="A1237">
        <v>1235</v>
      </c>
      <c r="B1237" t="s">
        <v>388</v>
      </c>
      <c r="C1237" t="s">
        <v>532</v>
      </c>
      <c r="D1237" s="1">
        <v>42369</v>
      </c>
      <c r="E1237" s="5">
        <v>18671300000</v>
      </c>
      <c r="F1237" s="5">
        <v>15292100000</v>
      </c>
      <c r="G1237" s="5">
        <v>3379200000</v>
      </c>
      <c r="H1237" s="5">
        <v>541500000</v>
      </c>
      <c r="I1237" s="5">
        <v>239800000</v>
      </c>
      <c r="J1237" s="5">
        <v>583700000</v>
      </c>
      <c r="K1237" s="5">
        <f t="shared" si="77"/>
        <v>1365000000</v>
      </c>
      <c r="L1237" s="5">
        <f t="shared" si="78"/>
        <v>2014200000</v>
      </c>
      <c r="M1237" t="s">
        <v>565</v>
      </c>
      <c r="N1237" t="s">
        <v>797</v>
      </c>
      <c r="O1237" s="50">
        <f t="shared" si="76"/>
        <v>0.18098364870148298</v>
      </c>
      <c r="P1237" s="50">
        <f t="shared" si="79"/>
        <v>0.10787679486698837</v>
      </c>
    </row>
    <row r="1238" spans="1:16">
      <c r="A1238">
        <v>1236</v>
      </c>
      <c r="B1238" t="s">
        <v>389</v>
      </c>
      <c r="C1238" t="s">
        <v>527</v>
      </c>
      <c r="D1238" s="1">
        <v>41639</v>
      </c>
      <c r="E1238" s="5">
        <v>15598000000</v>
      </c>
      <c r="F1238" s="5">
        <v>11759000000</v>
      </c>
      <c r="G1238" s="5">
        <v>3839000000</v>
      </c>
      <c r="H1238" s="5">
        <v>0</v>
      </c>
      <c r="I1238" s="5">
        <v>0</v>
      </c>
      <c r="J1238" s="5">
        <v>2077000000</v>
      </c>
      <c r="K1238" s="5">
        <f t="shared" si="77"/>
        <v>2077000000</v>
      </c>
      <c r="L1238" s="5">
        <f t="shared" si="78"/>
        <v>1762000000</v>
      </c>
      <c r="M1238" t="s">
        <v>594</v>
      </c>
      <c r="N1238" t="s">
        <v>652</v>
      </c>
      <c r="O1238" s="50">
        <f t="shared" si="76"/>
        <v>0.24612129760225665</v>
      </c>
      <c r="P1238" s="50">
        <f t="shared" si="79"/>
        <v>0.11296320041030901</v>
      </c>
    </row>
    <row r="1239" spans="1:16">
      <c r="A1239">
        <v>1237</v>
      </c>
      <c r="B1239" t="s">
        <v>389</v>
      </c>
      <c r="C1239" t="s">
        <v>529</v>
      </c>
      <c r="D1239" s="1">
        <v>42004</v>
      </c>
      <c r="E1239" s="5">
        <v>17090000000</v>
      </c>
      <c r="F1239" s="5">
        <v>12207000000</v>
      </c>
      <c r="G1239" s="5">
        <v>4883000000</v>
      </c>
      <c r="H1239" s="5">
        <v>0</v>
      </c>
      <c r="I1239" s="5">
        <v>0</v>
      </c>
      <c r="J1239" s="5">
        <v>2433000000</v>
      </c>
      <c r="K1239" s="5">
        <f t="shared" si="77"/>
        <v>2433000000</v>
      </c>
      <c r="L1239" s="5">
        <f t="shared" si="78"/>
        <v>2450000000</v>
      </c>
      <c r="M1239" t="s">
        <v>594</v>
      </c>
      <c r="N1239" t="s">
        <v>652</v>
      </c>
      <c r="O1239" s="50">
        <f t="shared" si="76"/>
        <v>0.28572264482153309</v>
      </c>
      <c r="P1239" s="50">
        <f t="shared" si="79"/>
        <v>0.14335868929198362</v>
      </c>
    </row>
    <row r="1240" spans="1:16">
      <c r="A1240">
        <v>1238</v>
      </c>
      <c r="B1240" t="s">
        <v>389</v>
      </c>
      <c r="C1240" t="s">
        <v>531</v>
      </c>
      <c r="D1240" s="1">
        <v>42369</v>
      </c>
      <c r="E1240" s="5">
        <v>16833000000</v>
      </c>
      <c r="F1240" s="5">
        <v>12713000000</v>
      </c>
      <c r="G1240" s="5">
        <v>4120000000</v>
      </c>
      <c r="H1240" s="5">
        <v>0</v>
      </c>
      <c r="I1240" s="5">
        <v>0</v>
      </c>
      <c r="J1240" s="5">
        <v>2612000000</v>
      </c>
      <c r="K1240" s="5">
        <f t="shared" si="77"/>
        <v>2612000000</v>
      </c>
      <c r="L1240" s="5">
        <f t="shared" si="78"/>
        <v>1508000000</v>
      </c>
      <c r="M1240" t="s">
        <v>594</v>
      </c>
      <c r="N1240" t="s">
        <v>652</v>
      </c>
      <c r="O1240" s="50">
        <f t="shared" si="76"/>
        <v>0.24475732192716693</v>
      </c>
      <c r="P1240" s="50">
        <f t="shared" si="79"/>
        <v>8.958593239470089E-2</v>
      </c>
    </row>
    <row r="1241" spans="1:16">
      <c r="A1241">
        <v>1239</v>
      </c>
      <c r="B1241" t="s">
        <v>389</v>
      </c>
      <c r="C1241" t="s">
        <v>532</v>
      </c>
      <c r="D1241" s="1">
        <v>42735</v>
      </c>
      <c r="E1241" s="5">
        <v>17666000000</v>
      </c>
      <c r="F1241" s="5">
        <v>12734000000</v>
      </c>
      <c r="G1241" s="5">
        <v>4932000000</v>
      </c>
      <c r="H1241" s="5">
        <v>0</v>
      </c>
      <c r="I1241" s="5">
        <v>0</v>
      </c>
      <c r="J1241" s="5">
        <v>2755000000</v>
      </c>
      <c r="K1241" s="5">
        <f t="shared" si="77"/>
        <v>2755000000</v>
      </c>
      <c r="L1241" s="5">
        <f t="shared" si="78"/>
        <v>2177000000</v>
      </c>
      <c r="M1241" t="s">
        <v>594</v>
      </c>
      <c r="N1241" t="s">
        <v>652</v>
      </c>
      <c r="O1241" s="50">
        <f t="shared" si="76"/>
        <v>0.27918034642816714</v>
      </c>
      <c r="P1241" s="50">
        <f t="shared" si="79"/>
        <v>0.12323106532321974</v>
      </c>
    </row>
    <row r="1242" spans="1:16">
      <c r="A1242">
        <v>1240</v>
      </c>
      <c r="B1242" t="s">
        <v>390</v>
      </c>
      <c r="C1242" t="s">
        <v>527</v>
      </c>
      <c r="D1242" s="1">
        <v>41274</v>
      </c>
      <c r="E1242" s="5">
        <v>5260956000</v>
      </c>
      <c r="F1242" s="5">
        <v>1177275000</v>
      </c>
      <c r="G1242" s="5">
        <v>4083681000</v>
      </c>
      <c r="H1242" s="5">
        <v>2188747000</v>
      </c>
      <c r="I1242" s="5">
        <v>0</v>
      </c>
      <c r="J1242" s="5">
        <v>65141000</v>
      </c>
      <c r="K1242" s="5">
        <f t="shared" si="77"/>
        <v>2253888000</v>
      </c>
      <c r="L1242" s="5">
        <f t="shared" si="78"/>
        <v>1829793000</v>
      </c>
      <c r="M1242" t="s">
        <v>589</v>
      </c>
      <c r="N1242" t="s">
        <v>650</v>
      </c>
      <c r="O1242" s="50">
        <f t="shared" si="76"/>
        <v>0.77622413112749844</v>
      </c>
      <c r="P1242" s="50">
        <f t="shared" si="79"/>
        <v>0.3478061781927087</v>
      </c>
    </row>
    <row r="1243" spans="1:16">
      <c r="A1243">
        <v>1241</v>
      </c>
      <c r="B1243" t="s">
        <v>390</v>
      </c>
      <c r="C1243" t="s">
        <v>529</v>
      </c>
      <c r="D1243" s="1">
        <v>41639</v>
      </c>
      <c r="E1243" s="5">
        <v>6793306000</v>
      </c>
      <c r="F1243" s="5">
        <v>1077420000</v>
      </c>
      <c r="G1243" s="5">
        <v>5715886000</v>
      </c>
      <c r="H1243" s="5">
        <v>3185497000</v>
      </c>
      <c r="I1243" s="5">
        <v>0</v>
      </c>
      <c r="J1243" s="5">
        <v>117975000</v>
      </c>
      <c r="K1243" s="5">
        <f t="shared" si="77"/>
        <v>3303472000</v>
      </c>
      <c r="L1243" s="5">
        <f t="shared" si="78"/>
        <v>2412414000</v>
      </c>
      <c r="M1243" t="s">
        <v>589</v>
      </c>
      <c r="N1243" t="s">
        <v>650</v>
      </c>
      <c r="O1243" s="50">
        <f t="shared" si="76"/>
        <v>0.84139975440529247</v>
      </c>
      <c r="P1243" s="50">
        <f t="shared" si="79"/>
        <v>0.35511634541414738</v>
      </c>
    </row>
    <row r="1244" spans="1:16">
      <c r="A1244">
        <v>1242</v>
      </c>
      <c r="B1244" t="s">
        <v>390</v>
      </c>
      <c r="C1244" t="s">
        <v>531</v>
      </c>
      <c r="D1244" s="1">
        <v>42004</v>
      </c>
      <c r="E1244" s="5">
        <v>8441971000</v>
      </c>
      <c r="F1244" s="5">
        <v>857841000</v>
      </c>
      <c r="G1244" s="5">
        <v>7584130000</v>
      </c>
      <c r="H1244" s="5">
        <v>4302998000</v>
      </c>
      <c r="I1244" s="5">
        <v>0</v>
      </c>
      <c r="J1244" s="5">
        <v>207820000</v>
      </c>
      <c r="K1244" s="5">
        <f t="shared" si="77"/>
        <v>4510818000</v>
      </c>
      <c r="L1244" s="5">
        <f t="shared" si="78"/>
        <v>3073312000</v>
      </c>
      <c r="M1244" t="s">
        <v>589</v>
      </c>
      <c r="N1244" t="s">
        <v>650</v>
      </c>
      <c r="O1244" s="50">
        <f t="shared" si="76"/>
        <v>0.89838380160273001</v>
      </c>
      <c r="P1244" s="50">
        <f t="shared" si="79"/>
        <v>0.36405147565657359</v>
      </c>
    </row>
    <row r="1245" spans="1:16">
      <c r="A1245">
        <v>1243</v>
      </c>
      <c r="B1245" t="s">
        <v>390</v>
      </c>
      <c r="C1245" t="s">
        <v>532</v>
      </c>
      <c r="D1245" s="1">
        <v>42369</v>
      </c>
      <c r="E1245" s="5">
        <v>9223987000</v>
      </c>
      <c r="F1245" s="5">
        <v>632180000</v>
      </c>
      <c r="G1245" s="5">
        <v>8591807000</v>
      </c>
      <c r="H1245" s="5">
        <v>5060406000</v>
      </c>
      <c r="I1245" s="5">
        <v>0</v>
      </c>
      <c r="J1245" s="5">
        <v>272494000</v>
      </c>
      <c r="K1245" s="5">
        <f t="shared" si="77"/>
        <v>5332900000</v>
      </c>
      <c r="L1245" s="5">
        <f t="shared" si="78"/>
        <v>3258907000</v>
      </c>
      <c r="M1245" t="s">
        <v>589</v>
      </c>
      <c r="N1245" t="s">
        <v>650</v>
      </c>
      <c r="O1245" s="50">
        <f t="shared" si="76"/>
        <v>0.93146347669397189</v>
      </c>
      <c r="P1245" s="50">
        <f t="shared" si="79"/>
        <v>0.3533078483306622</v>
      </c>
    </row>
    <row r="1246" spans="1:16">
      <c r="A1246">
        <v>1244</v>
      </c>
      <c r="B1246" t="s">
        <v>391</v>
      </c>
      <c r="C1246" t="s">
        <v>527</v>
      </c>
      <c r="D1246" s="1">
        <v>41391</v>
      </c>
      <c r="E1246" s="5">
        <v>3637212000</v>
      </c>
      <c r="F1246" s="5">
        <v>2446443000</v>
      </c>
      <c r="G1246" s="5">
        <v>1190769000</v>
      </c>
      <c r="H1246" s="5">
        <v>0</v>
      </c>
      <c r="I1246" s="5">
        <v>0</v>
      </c>
      <c r="J1246" s="5">
        <v>0</v>
      </c>
      <c r="K1246" s="5">
        <f t="shared" si="77"/>
        <v>0</v>
      </c>
      <c r="L1246" s="5">
        <f t="shared" si="78"/>
        <v>1190769000</v>
      </c>
      <c r="M1246" t="s">
        <v>569</v>
      </c>
      <c r="N1246" t="s">
        <v>907</v>
      </c>
      <c r="O1246" s="50">
        <f t="shared" si="76"/>
        <v>0.32738509605708987</v>
      </c>
      <c r="P1246" s="50">
        <f t="shared" si="79"/>
        <v>0.32738509605708987</v>
      </c>
    </row>
    <row r="1247" spans="1:16">
      <c r="A1247">
        <v>1245</v>
      </c>
      <c r="B1247" t="s">
        <v>391</v>
      </c>
      <c r="C1247" t="s">
        <v>529</v>
      </c>
      <c r="D1247" s="1">
        <v>41755</v>
      </c>
      <c r="E1247" s="5">
        <v>3585141000</v>
      </c>
      <c r="F1247" s="5">
        <v>2566444000</v>
      </c>
      <c r="G1247" s="5">
        <v>1018697000</v>
      </c>
      <c r="H1247" s="5">
        <v>0</v>
      </c>
      <c r="I1247" s="5">
        <v>0</v>
      </c>
      <c r="J1247" s="5">
        <v>0</v>
      </c>
      <c r="K1247" s="5">
        <f t="shared" si="77"/>
        <v>0</v>
      </c>
      <c r="L1247" s="5">
        <f t="shared" si="78"/>
        <v>1018697000</v>
      </c>
      <c r="M1247" t="s">
        <v>569</v>
      </c>
      <c r="N1247" t="s">
        <v>907</v>
      </c>
      <c r="O1247" s="50">
        <f t="shared" si="76"/>
        <v>0.2841441940498296</v>
      </c>
      <c r="P1247" s="50">
        <f t="shared" si="79"/>
        <v>0.28414419404982955</v>
      </c>
    </row>
    <row r="1248" spans="1:16">
      <c r="A1248">
        <v>1246</v>
      </c>
      <c r="B1248" t="s">
        <v>391</v>
      </c>
      <c r="C1248" t="s">
        <v>531</v>
      </c>
      <c r="D1248" s="1">
        <v>42119</v>
      </c>
      <c r="E1248" s="5">
        <v>3910865000</v>
      </c>
      <c r="F1248" s="5">
        <v>2850316000</v>
      </c>
      <c r="G1248" s="5">
        <v>1060549000</v>
      </c>
      <c r="H1248" s="5">
        <v>0</v>
      </c>
      <c r="I1248" s="5">
        <v>0</v>
      </c>
      <c r="J1248" s="5">
        <v>0</v>
      </c>
      <c r="K1248" s="5">
        <f t="shared" si="77"/>
        <v>0</v>
      </c>
      <c r="L1248" s="5">
        <f t="shared" si="78"/>
        <v>1060549000</v>
      </c>
      <c r="M1248" t="s">
        <v>569</v>
      </c>
      <c r="N1248" t="s">
        <v>907</v>
      </c>
      <c r="O1248" s="50">
        <f t="shared" si="76"/>
        <v>0.27118016091069364</v>
      </c>
      <c r="P1248" s="50">
        <f t="shared" si="79"/>
        <v>0.27118016091069369</v>
      </c>
    </row>
    <row r="1249" spans="1:16">
      <c r="A1249">
        <v>1247</v>
      </c>
      <c r="B1249" t="s">
        <v>391</v>
      </c>
      <c r="C1249" t="s">
        <v>532</v>
      </c>
      <c r="D1249" s="1">
        <v>42490</v>
      </c>
      <c r="E1249" s="5">
        <v>5386703000</v>
      </c>
      <c r="F1249" s="5">
        <v>4063955000</v>
      </c>
      <c r="G1249" s="5">
        <v>1322748000</v>
      </c>
      <c r="H1249" s="5">
        <v>0</v>
      </c>
      <c r="I1249" s="5">
        <v>0</v>
      </c>
      <c r="J1249" s="5">
        <v>0</v>
      </c>
      <c r="K1249" s="5">
        <f t="shared" si="77"/>
        <v>0</v>
      </c>
      <c r="L1249" s="5">
        <f t="shared" si="78"/>
        <v>1322748000</v>
      </c>
      <c r="M1249" t="s">
        <v>569</v>
      </c>
      <c r="N1249" t="s">
        <v>907</v>
      </c>
      <c r="O1249" s="50">
        <f t="shared" si="76"/>
        <v>0.24555799716449933</v>
      </c>
      <c r="P1249" s="50">
        <f t="shared" si="79"/>
        <v>0.24555799716449933</v>
      </c>
    </row>
    <row r="1250" spans="1:16">
      <c r="A1250">
        <v>1248</v>
      </c>
      <c r="B1250" t="s">
        <v>392</v>
      </c>
      <c r="C1250" t="s">
        <v>527</v>
      </c>
      <c r="D1250" s="1">
        <v>41274</v>
      </c>
      <c r="E1250" s="5">
        <v>9781000000</v>
      </c>
      <c r="F1250" s="5">
        <v>6351000000</v>
      </c>
      <c r="G1250" s="5">
        <v>3430000000</v>
      </c>
      <c r="H1250" s="5">
        <v>98000000</v>
      </c>
      <c r="I1250" s="5">
        <v>0</v>
      </c>
      <c r="J1250" s="5">
        <v>1054000000</v>
      </c>
      <c r="K1250" s="5">
        <f t="shared" si="77"/>
        <v>1152000000</v>
      </c>
      <c r="L1250" s="5">
        <f t="shared" si="78"/>
        <v>2278000000</v>
      </c>
      <c r="M1250" t="s">
        <v>594</v>
      </c>
      <c r="N1250" t="s">
        <v>635</v>
      </c>
      <c r="O1250" s="50">
        <f t="shared" si="76"/>
        <v>0.35067988958184237</v>
      </c>
      <c r="P1250" s="50">
        <f t="shared" si="79"/>
        <v>0.2329005214190778</v>
      </c>
    </row>
    <row r="1251" spans="1:16">
      <c r="A1251">
        <v>1249</v>
      </c>
      <c r="B1251" t="s">
        <v>392</v>
      </c>
      <c r="C1251" t="s">
        <v>529</v>
      </c>
      <c r="D1251" s="1">
        <v>41639</v>
      </c>
      <c r="E1251" s="5">
        <v>9968000000</v>
      </c>
      <c r="F1251" s="5">
        <v>6423000000</v>
      </c>
      <c r="G1251" s="5">
        <v>3545000000</v>
      </c>
      <c r="H1251" s="5">
        <v>68000000</v>
      </c>
      <c r="I1251" s="5">
        <v>0</v>
      </c>
      <c r="J1251" s="5">
        <v>1178000000</v>
      </c>
      <c r="K1251" s="5">
        <f t="shared" si="77"/>
        <v>1246000000</v>
      </c>
      <c r="L1251" s="5">
        <f t="shared" si="78"/>
        <v>2299000000</v>
      </c>
      <c r="M1251" t="s">
        <v>594</v>
      </c>
      <c r="N1251" t="s">
        <v>635</v>
      </c>
      <c r="O1251" s="50">
        <f t="shared" si="76"/>
        <v>0.35563804173354741</v>
      </c>
      <c r="P1251" s="50">
        <f t="shared" si="79"/>
        <v>0.23063804173354735</v>
      </c>
    </row>
    <row r="1252" spans="1:16">
      <c r="A1252">
        <v>1250</v>
      </c>
      <c r="B1252" t="s">
        <v>392</v>
      </c>
      <c r="C1252" t="s">
        <v>531</v>
      </c>
      <c r="D1252" s="1">
        <v>42004</v>
      </c>
      <c r="E1252" s="5">
        <v>10886000000</v>
      </c>
      <c r="F1252" s="5">
        <v>7036000000</v>
      </c>
      <c r="G1252" s="5">
        <v>3850000000</v>
      </c>
      <c r="H1252" s="5">
        <v>0</v>
      </c>
      <c r="I1252" s="5">
        <v>0</v>
      </c>
      <c r="J1252" s="5">
        <v>1227000000</v>
      </c>
      <c r="K1252" s="5">
        <f t="shared" si="77"/>
        <v>1227000000</v>
      </c>
      <c r="L1252" s="5">
        <f t="shared" si="78"/>
        <v>2623000000</v>
      </c>
      <c r="M1252" t="s">
        <v>594</v>
      </c>
      <c r="N1252" t="s">
        <v>635</v>
      </c>
      <c r="O1252" s="50">
        <f t="shared" si="76"/>
        <v>0.35366525812970784</v>
      </c>
      <c r="P1252" s="50">
        <f t="shared" si="79"/>
        <v>0.24095168105823994</v>
      </c>
    </row>
    <row r="1253" spans="1:16">
      <c r="A1253">
        <v>1251</v>
      </c>
      <c r="B1253" t="s">
        <v>392</v>
      </c>
      <c r="C1253" t="s">
        <v>532</v>
      </c>
      <c r="D1253" s="1">
        <v>42369</v>
      </c>
      <c r="E1253" s="5">
        <v>10415000000</v>
      </c>
      <c r="F1253" s="5">
        <v>6239000000</v>
      </c>
      <c r="G1253" s="5">
        <v>4176000000</v>
      </c>
      <c r="H1253" s="5">
        <v>0</v>
      </c>
      <c r="I1253" s="5">
        <v>0</v>
      </c>
      <c r="J1253" s="5">
        <v>1214000000</v>
      </c>
      <c r="K1253" s="5">
        <f t="shared" si="77"/>
        <v>1214000000</v>
      </c>
      <c r="L1253" s="5">
        <f t="shared" si="78"/>
        <v>2962000000</v>
      </c>
      <c r="M1253" t="s">
        <v>594</v>
      </c>
      <c r="N1253" t="s">
        <v>635</v>
      </c>
      <c r="O1253" s="50">
        <f t="shared" si="76"/>
        <v>0.40096015362457993</v>
      </c>
      <c r="P1253" s="50">
        <f t="shared" si="79"/>
        <v>0.28439750360057608</v>
      </c>
    </row>
    <row r="1254" spans="1:16">
      <c r="A1254">
        <v>1252</v>
      </c>
      <c r="B1254" t="s">
        <v>393</v>
      </c>
      <c r="C1254" t="s">
        <v>527</v>
      </c>
      <c r="D1254" s="1">
        <v>41636</v>
      </c>
      <c r="E1254" s="5">
        <v>66415000000</v>
      </c>
      <c r="F1254" s="5">
        <v>31243000000</v>
      </c>
      <c r="G1254" s="5">
        <v>35172000000</v>
      </c>
      <c r="H1254" s="5">
        <v>25357000000</v>
      </c>
      <c r="I1254" s="5">
        <v>0</v>
      </c>
      <c r="J1254" s="5">
        <v>110000000</v>
      </c>
      <c r="K1254" s="5">
        <f t="shared" si="77"/>
        <v>25467000000</v>
      </c>
      <c r="L1254" s="5">
        <f t="shared" si="78"/>
        <v>9705000000</v>
      </c>
      <c r="M1254" t="s">
        <v>646</v>
      </c>
      <c r="N1254" t="s">
        <v>858</v>
      </c>
      <c r="O1254" s="50">
        <f t="shared" si="76"/>
        <v>0.52957916133403593</v>
      </c>
      <c r="P1254" s="50">
        <f t="shared" si="79"/>
        <v>0.14612662802077844</v>
      </c>
    </row>
    <row r="1255" spans="1:16">
      <c r="A1255">
        <v>1253</v>
      </c>
      <c r="B1255" t="s">
        <v>393</v>
      </c>
      <c r="C1255" t="s">
        <v>529</v>
      </c>
      <c r="D1255" s="1">
        <v>42000</v>
      </c>
      <c r="E1255" s="5">
        <v>66683000000</v>
      </c>
      <c r="F1255" s="5">
        <v>31238000000</v>
      </c>
      <c r="G1255" s="5">
        <v>35445000000</v>
      </c>
      <c r="H1255" s="5">
        <v>25772000000</v>
      </c>
      <c r="I1255" s="5">
        <v>0</v>
      </c>
      <c r="J1255" s="5">
        <v>92000000</v>
      </c>
      <c r="K1255" s="5">
        <f t="shared" si="77"/>
        <v>25864000000</v>
      </c>
      <c r="L1255" s="5">
        <f t="shared" si="78"/>
        <v>9581000000</v>
      </c>
      <c r="M1255" t="s">
        <v>646</v>
      </c>
      <c r="N1255" t="s">
        <v>858</v>
      </c>
      <c r="O1255" s="50">
        <f t="shared" si="76"/>
        <v>0.5315447715309749</v>
      </c>
      <c r="P1255" s="50">
        <f t="shared" si="79"/>
        <v>0.14367979844937989</v>
      </c>
    </row>
    <row r="1256" spans="1:16">
      <c r="A1256">
        <v>1254</v>
      </c>
      <c r="B1256" t="s">
        <v>393</v>
      </c>
      <c r="C1256" t="s">
        <v>531</v>
      </c>
      <c r="D1256" s="1">
        <v>42364</v>
      </c>
      <c r="E1256" s="5">
        <v>63056000000</v>
      </c>
      <c r="F1256" s="5">
        <v>28731000000</v>
      </c>
      <c r="G1256" s="5">
        <v>34325000000</v>
      </c>
      <c r="H1256" s="5">
        <v>24538000000</v>
      </c>
      <c r="I1256" s="5">
        <v>0</v>
      </c>
      <c r="J1256" s="5">
        <v>75000000</v>
      </c>
      <c r="K1256" s="5">
        <f t="shared" si="77"/>
        <v>24613000000</v>
      </c>
      <c r="L1256" s="5">
        <f t="shared" si="78"/>
        <v>9712000000</v>
      </c>
      <c r="M1256" t="s">
        <v>646</v>
      </c>
      <c r="N1256" t="s">
        <v>858</v>
      </c>
      <c r="O1256" s="50">
        <f t="shared" si="76"/>
        <v>0.54435739659984783</v>
      </c>
      <c r="P1256" s="50">
        <f t="shared" si="79"/>
        <v>0.15402182187262117</v>
      </c>
    </row>
    <row r="1257" spans="1:16">
      <c r="A1257">
        <v>1255</v>
      </c>
      <c r="B1257" t="s">
        <v>393</v>
      </c>
      <c r="C1257" t="s">
        <v>532</v>
      </c>
      <c r="D1257" s="1">
        <v>42735</v>
      </c>
      <c r="E1257" s="5">
        <v>62799000000</v>
      </c>
      <c r="F1257" s="5">
        <v>28209000000</v>
      </c>
      <c r="G1257" s="5">
        <v>34590000000</v>
      </c>
      <c r="H1257" s="5">
        <v>24735000000</v>
      </c>
      <c r="I1257" s="5">
        <v>0</v>
      </c>
      <c r="J1257" s="5">
        <v>70000000</v>
      </c>
      <c r="K1257" s="5">
        <f t="shared" si="77"/>
        <v>24805000000</v>
      </c>
      <c r="L1257" s="5">
        <f t="shared" si="78"/>
        <v>9785000000</v>
      </c>
      <c r="M1257" t="s">
        <v>646</v>
      </c>
      <c r="N1257" t="s">
        <v>858</v>
      </c>
      <c r="O1257" s="50">
        <f t="shared" si="76"/>
        <v>0.55080494912339373</v>
      </c>
      <c r="P1257" s="50">
        <f t="shared" si="79"/>
        <v>0.1558145830347617</v>
      </c>
    </row>
    <row r="1258" spans="1:16">
      <c r="A1258">
        <v>1256</v>
      </c>
      <c r="B1258" t="s">
        <v>394</v>
      </c>
      <c r="C1258" t="s">
        <v>527</v>
      </c>
      <c r="D1258" s="1">
        <v>41274</v>
      </c>
      <c r="E1258" s="5">
        <v>54657000000</v>
      </c>
      <c r="F1258" s="5">
        <v>9821000000</v>
      </c>
      <c r="G1258" s="5">
        <v>44836000000</v>
      </c>
      <c r="H1258" s="5">
        <v>15171000000</v>
      </c>
      <c r="I1258" s="5">
        <v>7482000000</v>
      </c>
      <c r="J1258" s="5">
        <v>5109000000</v>
      </c>
      <c r="K1258" s="5">
        <f t="shared" si="77"/>
        <v>27762000000</v>
      </c>
      <c r="L1258" s="5">
        <f t="shared" si="78"/>
        <v>17074000000</v>
      </c>
      <c r="M1258" t="s">
        <v>569</v>
      </c>
      <c r="N1258" t="s">
        <v>573</v>
      </c>
      <c r="O1258" s="50">
        <f t="shared" si="76"/>
        <v>0.8203157875477981</v>
      </c>
      <c r="P1258" s="50">
        <f t="shared" si="79"/>
        <v>0.31238450701648462</v>
      </c>
    </row>
    <row r="1259" spans="1:16">
      <c r="A1259">
        <v>1257</v>
      </c>
      <c r="B1259" t="s">
        <v>394</v>
      </c>
      <c r="C1259" t="s">
        <v>529</v>
      </c>
      <c r="D1259" s="1">
        <v>41639</v>
      </c>
      <c r="E1259" s="5">
        <v>51584000000</v>
      </c>
      <c r="F1259" s="5">
        <v>9586000000</v>
      </c>
      <c r="G1259" s="5">
        <v>41998000000</v>
      </c>
      <c r="H1259" s="5">
        <v>14355000000</v>
      </c>
      <c r="I1259" s="5">
        <v>6678000000</v>
      </c>
      <c r="J1259" s="5">
        <v>4599000000</v>
      </c>
      <c r="K1259" s="5">
        <f t="shared" si="77"/>
        <v>25632000000</v>
      </c>
      <c r="L1259" s="5">
        <f t="shared" si="78"/>
        <v>16366000000</v>
      </c>
      <c r="M1259" t="s">
        <v>569</v>
      </c>
      <c r="N1259" t="s">
        <v>573</v>
      </c>
      <c r="O1259" s="50">
        <f t="shared" si="76"/>
        <v>0.81416718362282881</v>
      </c>
      <c r="P1259" s="50">
        <f t="shared" si="79"/>
        <v>0.31726892059553352</v>
      </c>
    </row>
    <row r="1260" spans="1:16">
      <c r="A1260">
        <v>1258</v>
      </c>
      <c r="B1260" t="s">
        <v>394</v>
      </c>
      <c r="C1260" t="s">
        <v>531</v>
      </c>
      <c r="D1260" s="1">
        <v>42004</v>
      </c>
      <c r="E1260" s="5">
        <v>49605000000</v>
      </c>
      <c r="F1260" s="5">
        <v>9577000000</v>
      </c>
      <c r="G1260" s="5">
        <v>40028000000</v>
      </c>
      <c r="H1260" s="5">
        <v>14097000000</v>
      </c>
      <c r="I1260" s="5">
        <v>8393000000</v>
      </c>
      <c r="J1260" s="5">
        <v>4039000000</v>
      </c>
      <c r="K1260" s="5">
        <f t="shared" si="77"/>
        <v>26529000000</v>
      </c>
      <c r="L1260" s="5">
        <f t="shared" si="78"/>
        <v>13499000000</v>
      </c>
      <c r="M1260" t="s">
        <v>569</v>
      </c>
      <c r="N1260" t="s">
        <v>573</v>
      </c>
      <c r="O1260" s="50">
        <f t="shared" si="76"/>
        <v>0.80693478479991931</v>
      </c>
      <c r="P1260" s="50">
        <f t="shared" si="79"/>
        <v>0.27212982562241711</v>
      </c>
    </row>
    <row r="1261" spans="1:16">
      <c r="A1261">
        <v>1259</v>
      </c>
      <c r="B1261" t="s">
        <v>394</v>
      </c>
      <c r="C1261" t="s">
        <v>532</v>
      </c>
      <c r="D1261" s="1">
        <v>42369</v>
      </c>
      <c r="E1261" s="5">
        <v>48851000000</v>
      </c>
      <c r="F1261" s="5">
        <v>9648000000</v>
      </c>
      <c r="G1261" s="5">
        <v>39203000000</v>
      </c>
      <c r="H1261" s="5">
        <v>14809000000</v>
      </c>
      <c r="I1261" s="5">
        <v>7690000000</v>
      </c>
      <c r="J1261" s="5">
        <v>3728000000</v>
      </c>
      <c r="K1261" s="5">
        <f t="shared" si="77"/>
        <v>26227000000</v>
      </c>
      <c r="L1261" s="5">
        <f t="shared" si="78"/>
        <v>12976000000</v>
      </c>
      <c r="M1261" t="s">
        <v>569</v>
      </c>
      <c r="N1261" t="s">
        <v>573</v>
      </c>
      <c r="O1261" s="50">
        <f t="shared" si="76"/>
        <v>0.80250148410472666</v>
      </c>
      <c r="P1261" s="50">
        <f t="shared" si="79"/>
        <v>0.2656240404495302</v>
      </c>
    </row>
    <row r="1262" spans="1:16">
      <c r="A1262">
        <v>1260</v>
      </c>
      <c r="B1262" t="s">
        <v>395</v>
      </c>
      <c r="C1262" t="s">
        <v>527</v>
      </c>
      <c r="D1262" s="1">
        <v>41639</v>
      </c>
      <c r="E1262" s="5">
        <v>9289500000</v>
      </c>
      <c r="F1262" s="5">
        <v>4683600000</v>
      </c>
      <c r="G1262" s="5">
        <v>4605900000</v>
      </c>
      <c r="H1262" s="5">
        <v>189000000</v>
      </c>
      <c r="I1262" s="5">
        <v>0</v>
      </c>
      <c r="J1262" s="5">
        <v>3292900000</v>
      </c>
      <c r="K1262" s="5">
        <f t="shared" si="77"/>
        <v>3481900000</v>
      </c>
      <c r="L1262" s="5">
        <f t="shared" si="78"/>
        <v>1124000000</v>
      </c>
      <c r="M1262" t="s">
        <v>602</v>
      </c>
      <c r="N1262" t="s">
        <v>1098</v>
      </c>
      <c r="O1262" s="50">
        <f t="shared" si="76"/>
        <v>0.49581785887292107</v>
      </c>
      <c r="P1262" s="50">
        <f t="shared" si="79"/>
        <v>0.12099682437160235</v>
      </c>
    </row>
    <row r="1263" spans="1:16">
      <c r="A1263">
        <v>1261</v>
      </c>
      <c r="B1263" t="s">
        <v>395</v>
      </c>
      <c r="C1263" t="s">
        <v>529</v>
      </c>
      <c r="D1263" s="1">
        <v>42004</v>
      </c>
      <c r="E1263" s="5">
        <v>10477600000</v>
      </c>
      <c r="F1263" s="5">
        <v>5231000000</v>
      </c>
      <c r="G1263" s="5">
        <v>5246600000</v>
      </c>
      <c r="H1263" s="5">
        <v>177400000</v>
      </c>
      <c r="I1263" s="5">
        <v>0</v>
      </c>
      <c r="J1263" s="5">
        <v>3574300000</v>
      </c>
      <c r="K1263" s="5">
        <f t="shared" si="77"/>
        <v>3751700000</v>
      </c>
      <c r="L1263" s="5">
        <f t="shared" si="78"/>
        <v>1494900000</v>
      </c>
      <c r="M1263" t="s">
        <v>602</v>
      </c>
      <c r="N1263" t="s">
        <v>1098</v>
      </c>
      <c r="O1263" s="50">
        <f t="shared" si="76"/>
        <v>0.50074444529281514</v>
      </c>
      <c r="P1263" s="50">
        <f t="shared" si="79"/>
        <v>0.14267580361914942</v>
      </c>
    </row>
    <row r="1264" spans="1:16">
      <c r="A1264">
        <v>1262</v>
      </c>
      <c r="B1264" t="s">
        <v>395</v>
      </c>
      <c r="C1264" t="s">
        <v>531</v>
      </c>
      <c r="D1264" s="1">
        <v>42369</v>
      </c>
      <c r="E1264" s="5">
        <v>11964400000</v>
      </c>
      <c r="F1264" s="5">
        <v>6697700000</v>
      </c>
      <c r="G1264" s="5">
        <v>5266700000</v>
      </c>
      <c r="H1264" s="5">
        <v>163500000</v>
      </c>
      <c r="I1264" s="5">
        <v>0</v>
      </c>
      <c r="J1264" s="5">
        <v>3672400000</v>
      </c>
      <c r="K1264" s="5">
        <f t="shared" si="77"/>
        <v>3835900000</v>
      </c>
      <c r="L1264" s="5">
        <f t="shared" si="78"/>
        <v>1430800000</v>
      </c>
      <c r="M1264" t="s">
        <v>602</v>
      </c>
      <c r="N1264" t="s">
        <v>1098</v>
      </c>
      <c r="O1264" s="50">
        <f t="shared" si="76"/>
        <v>0.44019758617231119</v>
      </c>
      <c r="P1264" s="50">
        <f t="shared" si="79"/>
        <v>0.11958811139714487</v>
      </c>
    </row>
    <row r="1265" spans="1:16">
      <c r="A1265">
        <v>1263</v>
      </c>
      <c r="B1265" t="s">
        <v>395</v>
      </c>
      <c r="C1265" t="s">
        <v>532</v>
      </c>
      <c r="D1265" s="1">
        <v>42735</v>
      </c>
      <c r="E1265" s="5">
        <v>12394100000</v>
      </c>
      <c r="F1265" s="5">
        <v>6913200000</v>
      </c>
      <c r="G1265" s="5">
        <v>5480900000</v>
      </c>
      <c r="H1265" s="5">
        <v>156600000</v>
      </c>
      <c r="I1265" s="5">
        <v>0</v>
      </c>
      <c r="J1265" s="5">
        <v>3732600000</v>
      </c>
      <c r="K1265" s="5">
        <f t="shared" si="77"/>
        <v>3889200000</v>
      </c>
      <c r="L1265" s="5">
        <f t="shared" si="78"/>
        <v>1591700000</v>
      </c>
      <c r="M1265" t="s">
        <v>602</v>
      </c>
      <c r="N1265" t="s">
        <v>1098</v>
      </c>
      <c r="O1265" s="50">
        <f t="shared" si="76"/>
        <v>0.44221847491951816</v>
      </c>
      <c r="P1265" s="50">
        <f t="shared" si="79"/>
        <v>0.12842400819744879</v>
      </c>
    </row>
    <row r="1266" spans="1:16">
      <c r="A1266">
        <v>1264</v>
      </c>
      <c r="B1266" t="s">
        <v>396</v>
      </c>
      <c r="C1266" t="s">
        <v>527</v>
      </c>
      <c r="D1266" s="1">
        <v>41639</v>
      </c>
      <c r="E1266" s="5">
        <v>2104745000</v>
      </c>
      <c r="F1266" s="5">
        <v>155355000</v>
      </c>
      <c r="G1266" s="5">
        <v>1949390000</v>
      </c>
      <c r="H1266" s="5">
        <v>346393000</v>
      </c>
      <c r="I1266" s="5">
        <v>859947000</v>
      </c>
      <c r="J1266" s="5">
        <v>0</v>
      </c>
      <c r="K1266" s="5">
        <f t="shared" si="77"/>
        <v>1206340000</v>
      </c>
      <c r="L1266" s="5">
        <f t="shared" si="78"/>
        <v>743050000</v>
      </c>
      <c r="M1266" t="s">
        <v>646</v>
      </c>
      <c r="N1266" t="s">
        <v>879</v>
      </c>
      <c r="O1266" s="50">
        <f t="shared" si="76"/>
        <v>0.92618820807271185</v>
      </c>
      <c r="P1266" s="50">
        <f t="shared" si="79"/>
        <v>0.35303564089711581</v>
      </c>
    </row>
    <row r="1267" spans="1:16">
      <c r="A1267">
        <v>1265</v>
      </c>
      <c r="B1267" t="s">
        <v>396</v>
      </c>
      <c r="C1267" t="s">
        <v>529</v>
      </c>
      <c r="D1267" s="1">
        <v>42004</v>
      </c>
      <c r="E1267" s="5">
        <v>2819557000</v>
      </c>
      <c r="F1267" s="5">
        <v>205018000</v>
      </c>
      <c r="G1267" s="5">
        <v>2614539000</v>
      </c>
      <c r="H1267" s="5">
        <v>519267000</v>
      </c>
      <c r="I1267" s="5">
        <v>1271353000</v>
      </c>
      <c r="J1267" s="5">
        <v>0</v>
      </c>
      <c r="K1267" s="5">
        <f t="shared" si="77"/>
        <v>1790620000</v>
      </c>
      <c r="L1267" s="5">
        <f t="shared" si="78"/>
        <v>823919000</v>
      </c>
      <c r="M1267" t="s">
        <v>646</v>
      </c>
      <c r="N1267" t="s">
        <v>879</v>
      </c>
      <c r="O1267" s="50">
        <f t="shared" si="76"/>
        <v>0.92728715894021652</v>
      </c>
      <c r="P1267" s="50">
        <f t="shared" si="79"/>
        <v>0.29221576297269392</v>
      </c>
    </row>
    <row r="1268" spans="1:16">
      <c r="A1268">
        <v>1266</v>
      </c>
      <c r="B1268" t="s">
        <v>396</v>
      </c>
      <c r="C1268" t="s">
        <v>531</v>
      </c>
      <c r="D1268" s="1">
        <v>42369</v>
      </c>
      <c r="E1268" s="5">
        <v>4103728000</v>
      </c>
      <c r="F1268" s="5">
        <v>392709000</v>
      </c>
      <c r="G1268" s="5">
        <v>3711019000</v>
      </c>
      <c r="H1268" s="5">
        <v>838526000</v>
      </c>
      <c r="I1268" s="5">
        <v>1620577000</v>
      </c>
      <c r="J1268" s="5">
        <v>0</v>
      </c>
      <c r="K1268" s="5">
        <f t="shared" si="77"/>
        <v>2459103000</v>
      </c>
      <c r="L1268" s="5">
        <f t="shared" si="78"/>
        <v>1251916000</v>
      </c>
      <c r="M1268" t="s">
        <v>646</v>
      </c>
      <c r="N1268" t="s">
        <v>879</v>
      </c>
      <c r="O1268" s="50">
        <f t="shared" si="76"/>
        <v>0.90430433011154732</v>
      </c>
      <c r="P1268" s="50">
        <f t="shared" si="79"/>
        <v>0.30506797721486412</v>
      </c>
    </row>
    <row r="1269" spans="1:16">
      <c r="A1269">
        <v>1267</v>
      </c>
      <c r="B1269" t="s">
        <v>396</v>
      </c>
      <c r="C1269" t="s">
        <v>532</v>
      </c>
      <c r="D1269" s="1">
        <v>42735</v>
      </c>
      <c r="E1269" s="5">
        <v>4860427000</v>
      </c>
      <c r="F1269" s="5">
        <v>299694000</v>
      </c>
      <c r="G1269" s="5">
        <v>4560733000</v>
      </c>
      <c r="H1269" s="5">
        <v>1177697000</v>
      </c>
      <c r="I1269" s="5">
        <v>2052295000</v>
      </c>
      <c r="J1269" s="5">
        <v>0</v>
      </c>
      <c r="K1269" s="5">
        <f t="shared" si="77"/>
        <v>3229992000</v>
      </c>
      <c r="L1269" s="5">
        <f t="shared" si="78"/>
        <v>1330741000</v>
      </c>
      <c r="M1269" t="s">
        <v>646</v>
      </c>
      <c r="N1269" t="s">
        <v>879</v>
      </c>
      <c r="O1269" s="50">
        <f t="shared" si="76"/>
        <v>0.93833998535519614</v>
      </c>
      <c r="P1269" s="50">
        <f t="shared" si="79"/>
        <v>0.27379096527938801</v>
      </c>
    </row>
    <row r="1270" spans="1:16">
      <c r="A1270">
        <v>1268</v>
      </c>
      <c r="B1270" t="s">
        <v>397</v>
      </c>
      <c r="C1270" t="s">
        <v>527</v>
      </c>
      <c r="D1270" s="1">
        <v>41274</v>
      </c>
      <c r="E1270" s="5">
        <v>17083900000</v>
      </c>
      <c r="F1270" s="5">
        <v>15590900000</v>
      </c>
      <c r="G1270" s="5">
        <v>1493000000</v>
      </c>
      <c r="H1270" s="5">
        <v>15400000</v>
      </c>
      <c r="I1270" s="5">
        <v>0</v>
      </c>
      <c r="J1270" s="5">
        <v>36100000</v>
      </c>
      <c r="K1270" s="5">
        <f t="shared" si="77"/>
        <v>51500000</v>
      </c>
      <c r="L1270" s="5">
        <f t="shared" si="78"/>
        <v>1441500000</v>
      </c>
      <c r="M1270" t="s">
        <v>602</v>
      </c>
      <c r="N1270" t="s">
        <v>638</v>
      </c>
      <c r="O1270" s="50">
        <f t="shared" si="76"/>
        <v>8.7392223087234155E-2</v>
      </c>
      <c r="P1270" s="50">
        <f t="shared" si="79"/>
        <v>8.4377688935196302E-2</v>
      </c>
    </row>
    <row r="1271" spans="1:16">
      <c r="A1271">
        <v>1269</v>
      </c>
      <c r="B1271" t="s">
        <v>397</v>
      </c>
      <c r="C1271" t="s">
        <v>529</v>
      </c>
      <c r="D1271" s="1">
        <v>41639</v>
      </c>
      <c r="E1271" s="5">
        <v>18170900000</v>
      </c>
      <c r="F1271" s="5">
        <v>16275100000</v>
      </c>
      <c r="G1271" s="5">
        <v>1895800000</v>
      </c>
      <c r="H1271" s="5">
        <v>18800000</v>
      </c>
      <c r="I1271" s="5">
        <v>0</v>
      </c>
      <c r="J1271" s="5">
        <v>38800000</v>
      </c>
      <c r="K1271" s="5">
        <f t="shared" si="77"/>
        <v>57600000</v>
      </c>
      <c r="L1271" s="5">
        <f t="shared" si="78"/>
        <v>1838200000</v>
      </c>
      <c r="M1271" t="s">
        <v>602</v>
      </c>
      <c r="N1271" t="s">
        <v>638</v>
      </c>
      <c r="O1271" s="50">
        <f t="shared" si="76"/>
        <v>0.10433165115651954</v>
      </c>
      <c r="P1271" s="50">
        <f t="shared" si="79"/>
        <v>0.10116174762945149</v>
      </c>
    </row>
    <row r="1272" spans="1:16">
      <c r="A1272">
        <v>1270</v>
      </c>
      <c r="B1272" t="s">
        <v>397</v>
      </c>
      <c r="C1272" t="s">
        <v>531</v>
      </c>
      <c r="D1272" s="1">
        <v>42004</v>
      </c>
      <c r="E1272" s="5">
        <v>19391400000</v>
      </c>
      <c r="F1272" s="5">
        <v>17297300000</v>
      </c>
      <c r="G1272" s="5">
        <v>2094100000</v>
      </c>
      <c r="H1272" s="5">
        <v>18900000</v>
      </c>
      <c r="I1272" s="5">
        <v>0</v>
      </c>
      <c r="J1272" s="5">
        <v>50900000</v>
      </c>
      <c r="K1272" s="5">
        <f t="shared" si="77"/>
        <v>69800000</v>
      </c>
      <c r="L1272" s="5">
        <f t="shared" si="78"/>
        <v>2024300000</v>
      </c>
      <c r="M1272" t="s">
        <v>602</v>
      </c>
      <c r="N1272" t="s">
        <v>638</v>
      </c>
      <c r="O1272" s="50">
        <f t="shared" si="76"/>
        <v>0.10799117134399783</v>
      </c>
      <c r="P1272" s="50">
        <f t="shared" si="79"/>
        <v>0.10439163753003909</v>
      </c>
    </row>
    <row r="1273" spans="1:16">
      <c r="A1273">
        <v>1271</v>
      </c>
      <c r="B1273" t="s">
        <v>397</v>
      </c>
      <c r="C1273" t="s">
        <v>532</v>
      </c>
      <c r="D1273" s="1">
        <v>42369</v>
      </c>
      <c r="E1273" s="5">
        <v>20853800000</v>
      </c>
      <c r="F1273" s="5">
        <v>18705900000</v>
      </c>
      <c r="G1273" s="5">
        <v>2147900000</v>
      </c>
      <c r="H1273" s="5">
        <v>22800000</v>
      </c>
      <c r="I1273" s="5">
        <v>0</v>
      </c>
      <c r="J1273" s="5">
        <v>77500000</v>
      </c>
      <c r="K1273" s="5">
        <f t="shared" si="77"/>
        <v>100300000</v>
      </c>
      <c r="L1273" s="5">
        <f t="shared" si="78"/>
        <v>2047600000</v>
      </c>
      <c r="M1273" t="s">
        <v>602</v>
      </c>
      <c r="N1273" t="s">
        <v>638</v>
      </c>
      <c r="O1273" s="50">
        <f t="shared" si="76"/>
        <v>0.10299801475030934</v>
      </c>
      <c r="P1273" s="50">
        <f t="shared" si="79"/>
        <v>9.8188339775005032E-2</v>
      </c>
    </row>
    <row r="1274" spans="1:16">
      <c r="A1274">
        <v>1272</v>
      </c>
      <c r="B1274" t="s">
        <v>398</v>
      </c>
      <c r="C1274" t="s">
        <v>527</v>
      </c>
      <c r="D1274" s="1">
        <v>41455</v>
      </c>
      <c r="E1274" s="5">
        <v>13015704000</v>
      </c>
      <c r="F1274" s="5">
        <v>10086675000</v>
      </c>
      <c r="G1274" s="5">
        <v>2929029000</v>
      </c>
      <c r="H1274" s="5">
        <v>1554973000</v>
      </c>
      <c r="I1274" s="5">
        <v>0</v>
      </c>
      <c r="J1274" s="5">
        <v>0</v>
      </c>
      <c r="K1274" s="5">
        <f t="shared" si="77"/>
        <v>1554973000</v>
      </c>
      <c r="L1274" s="5">
        <f t="shared" si="78"/>
        <v>1374056000</v>
      </c>
      <c r="M1274" t="s">
        <v>565</v>
      </c>
      <c r="N1274" t="s">
        <v>566</v>
      </c>
      <c r="O1274" s="50">
        <f t="shared" si="76"/>
        <v>0.22503807707981072</v>
      </c>
      <c r="P1274" s="50">
        <f t="shared" si="79"/>
        <v>0.1055690879264003</v>
      </c>
    </row>
    <row r="1275" spans="1:16">
      <c r="A1275">
        <v>1273</v>
      </c>
      <c r="B1275" t="s">
        <v>398</v>
      </c>
      <c r="C1275" t="s">
        <v>529</v>
      </c>
      <c r="D1275" s="1">
        <v>41820</v>
      </c>
      <c r="E1275" s="5">
        <v>13215971000</v>
      </c>
      <c r="F1275" s="5">
        <v>10188227000</v>
      </c>
      <c r="G1275" s="5">
        <v>3027744000</v>
      </c>
      <c r="H1275" s="5">
        <v>1633992000</v>
      </c>
      <c r="I1275" s="5">
        <v>0</v>
      </c>
      <c r="J1275" s="5">
        <v>0</v>
      </c>
      <c r="K1275" s="5">
        <f t="shared" si="77"/>
        <v>1633992000</v>
      </c>
      <c r="L1275" s="5">
        <f t="shared" si="78"/>
        <v>1393752000</v>
      </c>
      <c r="M1275" t="s">
        <v>565</v>
      </c>
      <c r="N1275" t="s">
        <v>566</v>
      </c>
      <c r="O1275" s="50">
        <f t="shared" si="76"/>
        <v>0.22909735501084261</v>
      </c>
      <c r="P1275" s="50">
        <f t="shared" si="79"/>
        <v>0.10545967451048432</v>
      </c>
    </row>
    <row r="1276" spans="1:16">
      <c r="A1276">
        <v>1274</v>
      </c>
      <c r="B1276" t="s">
        <v>398</v>
      </c>
      <c r="C1276" t="s">
        <v>531</v>
      </c>
      <c r="D1276" s="1">
        <v>42185</v>
      </c>
      <c r="E1276" s="5">
        <v>12711744000</v>
      </c>
      <c r="F1276" s="5">
        <v>9655245000</v>
      </c>
      <c r="G1276" s="5">
        <v>3056499000</v>
      </c>
      <c r="H1276" s="5">
        <v>1544746000</v>
      </c>
      <c r="I1276" s="5">
        <v>0</v>
      </c>
      <c r="J1276" s="5">
        <v>0</v>
      </c>
      <c r="K1276" s="5">
        <f t="shared" si="77"/>
        <v>1544746000</v>
      </c>
      <c r="L1276" s="5">
        <f t="shared" si="78"/>
        <v>1511753000</v>
      </c>
      <c r="M1276" t="s">
        <v>565</v>
      </c>
      <c r="N1276" t="s">
        <v>566</v>
      </c>
      <c r="O1276" s="50">
        <f t="shared" si="76"/>
        <v>0.24044686551271011</v>
      </c>
      <c r="P1276" s="50">
        <f t="shared" si="79"/>
        <v>0.11892569579752393</v>
      </c>
    </row>
    <row r="1277" spans="1:16">
      <c r="A1277">
        <v>1275</v>
      </c>
      <c r="B1277" t="s">
        <v>398</v>
      </c>
      <c r="C1277" t="s">
        <v>532</v>
      </c>
      <c r="D1277" s="1">
        <v>42551</v>
      </c>
      <c r="E1277" s="5">
        <v>11360753000</v>
      </c>
      <c r="F1277" s="5">
        <v>8823384000</v>
      </c>
      <c r="G1277" s="5">
        <v>2537369000</v>
      </c>
      <c r="H1277" s="5">
        <v>1359360000</v>
      </c>
      <c r="I1277" s="5">
        <v>0</v>
      </c>
      <c r="J1277" s="5">
        <v>0</v>
      </c>
      <c r="K1277" s="5">
        <f t="shared" si="77"/>
        <v>1359360000</v>
      </c>
      <c r="L1277" s="5">
        <f t="shared" si="78"/>
        <v>1178009000</v>
      </c>
      <c r="M1277" t="s">
        <v>565</v>
      </c>
      <c r="N1277" t="s">
        <v>566</v>
      </c>
      <c r="O1277" s="50">
        <f t="shared" si="76"/>
        <v>0.22334514270312888</v>
      </c>
      <c r="P1277" s="50">
        <f t="shared" si="79"/>
        <v>0.10369110216549907</v>
      </c>
    </row>
    <row r="1278" spans="1:16">
      <c r="A1278">
        <v>1276</v>
      </c>
      <c r="B1278" t="s">
        <v>399</v>
      </c>
      <c r="C1278" t="s">
        <v>527</v>
      </c>
      <c r="D1278" s="1">
        <v>41639</v>
      </c>
      <c r="E1278" s="5">
        <v>5679595000</v>
      </c>
      <c r="F1278" s="5">
        <v>4507196000</v>
      </c>
      <c r="G1278" s="5">
        <v>1172399000</v>
      </c>
      <c r="H1278" s="5">
        <v>568500000</v>
      </c>
      <c r="I1278" s="5">
        <v>0</v>
      </c>
      <c r="J1278" s="5">
        <v>0</v>
      </c>
      <c r="K1278" s="5">
        <f t="shared" si="77"/>
        <v>568500000</v>
      </c>
      <c r="L1278" s="5">
        <f t="shared" si="78"/>
        <v>603899000</v>
      </c>
      <c r="M1278" t="s">
        <v>589</v>
      </c>
      <c r="N1278" t="s">
        <v>894</v>
      </c>
      <c r="O1278" s="50">
        <f t="shared" si="76"/>
        <v>0.20642299318877488</v>
      </c>
      <c r="P1278" s="50">
        <f t="shared" si="79"/>
        <v>0.10632782795252126</v>
      </c>
    </row>
    <row r="1279" spans="1:16">
      <c r="A1279">
        <v>1277</v>
      </c>
      <c r="B1279" t="s">
        <v>399</v>
      </c>
      <c r="C1279" t="s">
        <v>529</v>
      </c>
      <c r="D1279" s="1">
        <v>42004</v>
      </c>
      <c r="E1279" s="5">
        <v>5822363000</v>
      </c>
      <c r="F1279" s="5">
        <v>4244479000</v>
      </c>
      <c r="G1279" s="5">
        <v>1577884000</v>
      </c>
      <c r="H1279" s="5">
        <v>861390000</v>
      </c>
      <c r="I1279" s="5">
        <v>0</v>
      </c>
      <c r="J1279" s="5">
        <v>0</v>
      </c>
      <c r="K1279" s="5">
        <f t="shared" si="77"/>
        <v>861390000</v>
      </c>
      <c r="L1279" s="5">
        <f t="shared" si="78"/>
        <v>716494000</v>
      </c>
      <c r="M1279" t="s">
        <v>589</v>
      </c>
      <c r="N1279" t="s">
        <v>894</v>
      </c>
      <c r="O1279" s="50">
        <f t="shared" si="76"/>
        <v>0.27100405797439975</v>
      </c>
      <c r="P1279" s="50">
        <f t="shared" si="79"/>
        <v>0.12305897107411544</v>
      </c>
    </row>
    <row r="1280" spans="1:16">
      <c r="A1280">
        <v>1278</v>
      </c>
      <c r="B1280" t="s">
        <v>399</v>
      </c>
      <c r="C1280" t="s">
        <v>531</v>
      </c>
      <c r="D1280" s="1">
        <v>42369</v>
      </c>
      <c r="E1280" s="5">
        <v>5981964000</v>
      </c>
      <c r="F1280" s="5">
        <v>4353850000</v>
      </c>
      <c r="G1280" s="5">
        <v>1628114000</v>
      </c>
      <c r="H1280" s="5">
        <v>794728000</v>
      </c>
      <c r="I1280" s="5">
        <v>0</v>
      </c>
      <c r="J1280" s="5">
        <v>0</v>
      </c>
      <c r="K1280" s="5">
        <f t="shared" si="77"/>
        <v>794728000</v>
      </c>
      <c r="L1280" s="5">
        <f t="shared" si="78"/>
        <v>833386000</v>
      </c>
      <c r="M1280" t="s">
        <v>589</v>
      </c>
      <c r="N1280" t="s">
        <v>894</v>
      </c>
      <c r="O1280" s="50">
        <f t="shared" si="76"/>
        <v>0.27217047778956882</v>
      </c>
      <c r="P1280" s="50">
        <f t="shared" si="79"/>
        <v>0.13931645192114162</v>
      </c>
    </row>
    <row r="1281" spans="1:16">
      <c r="A1281">
        <v>1279</v>
      </c>
      <c r="B1281" t="s">
        <v>399</v>
      </c>
      <c r="C1281" t="s">
        <v>532</v>
      </c>
      <c r="D1281" s="1">
        <v>42735</v>
      </c>
      <c r="E1281" s="5">
        <v>7668476000</v>
      </c>
      <c r="F1281" s="5">
        <v>5728662000</v>
      </c>
      <c r="G1281" s="5">
        <v>1939814000</v>
      </c>
      <c r="H1281" s="5">
        <v>957150000</v>
      </c>
      <c r="I1281" s="5">
        <v>0</v>
      </c>
      <c r="J1281" s="5">
        <v>0</v>
      </c>
      <c r="K1281" s="5">
        <f t="shared" si="77"/>
        <v>957150000</v>
      </c>
      <c r="L1281" s="5">
        <f t="shared" si="78"/>
        <v>982664000</v>
      </c>
      <c r="M1281" t="s">
        <v>589</v>
      </c>
      <c r="N1281" t="s">
        <v>894</v>
      </c>
      <c r="O1281" s="50">
        <f t="shared" si="76"/>
        <v>0.25295951894483337</v>
      </c>
      <c r="P1281" s="50">
        <f t="shared" si="79"/>
        <v>0.12814332339307055</v>
      </c>
    </row>
    <row r="1282" spans="1:16">
      <c r="A1282">
        <v>1280</v>
      </c>
      <c r="B1282" t="s">
        <v>400</v>
      </c>
      <c r="C1282" t="s">
        <v>527</v>
      </c>
      <c r="D1282" s="1">
        <v>41273</v>
      </c>
      <c r="E1282" s="5">
        <v>2105188000</v>
      </c>
      <c r="F1282" s="5">
        <v>1143659000</v>
      </c>
      <c r="G1282" s="5">
        <v>961529000</v>
      </c>
      <c r="H1282" s="5">
        <v>627370000</v>
      </c>
      <c r="I1282" s="5">
        <v>131835000</v>
      </c>
      <c r="J1282" s="5">
        <v>0</v>
      </c>
      <c r="K1282" s="5">
        <f t="shared" si="77"/>
        <v>759205000</v>
      </c>
      <c r="L1282" s="5">
        <f t="shared" si="78"/>
        <v>202324000</v>
      </c>
      <c r="M1282" t="s">
        <v>569</v>
      </c>
      <c r="N1282" t="s">
        <v>570</v>
      </c>
      <c r="O1282" s="50">
        <f t="shared" ref="O1282:O1345" si="80">1-(F1282/E1282)</f>
        <v>0.4567425807101313</v>
      </c>
      <c r="P1282" s="50">
        <f t="shared" si="79"/>
        <v>9.6107331031717827E-2</v>
      </c>
    </row>
    <row r="1283" spans="1:16">
      <c r="A1283">
        <v>1281</v>
      </c>
      <c r="B1283" t="s">
        <v>400</v>
      </c>
      <c r="C1283" t="s">
        <v>529</v>
      </c>
      <c r="D1283" s="1">
        <v>41637</v>
      </c>
      <c r="E1283" s="5">
        <v>2157586000</v>
      </c>
      <c r="F1283" s="5">
        <v>1181444000</v>
      </c>
      <c r="G1283" s="5">
        <v>976142000</v>
      </c>
      <c r="H1283" s="5">
        <v>581898000</v>
      </c>
      <c r="I1283" s="5">
        <v>132400000</v>
      </c>
      <c r="J1283" s="5">
        <v>0</v>
      </c>
      <c r="K1283" s="5">
        <f t="shared" ref="K1283:K1346" si="81">SUM(H1283:J1283)</f>
        <v>714298000</v>
      </c>
      <c r="L1283" s="5">
        <f t="shared" ref="L1283:L1346" si="82">G1283-SUM(H1283:J1283)</f>
        <v>261844000</v>
      </c>
      <c r="M1283" t="s">
        <v>569</v>
      </c>
      <c r="N1283" t="s">
        <v>570</v>
      </c>
      <c r="O1283" s="50">
        <f t="shared" si="80"/>
        <v>0.45242321742910829</v>
      </c>
      <c r="P1283" s="50">
        <f t="shared" ref="P1283:P1346" si="83">$L1283/$E1283</f>
        <v>0.12135970478117675</v>
      </c>
    </row>
    <row r="1284" spans="1:16">
      <c r="A1284">
        <v>1282</v>
      </c>
      <c r="B1284" t="s">
        <v>400</v>
      </c>
      <c r="C1284" t="s">
        <v>531</v>
      </c>
      <c r="D1284" s="1">
        <v>42001</v>
      </c>
      <c r="E1284" s="5">
        <v>2237219000</v>
      </c>
      <c r="F1284" s="5">
        <v>1232611000</v>
      </c>
      <c r="G1284" s="5">
        <v>1004608000</v>
      </c>
      <c r="H1284" s="5">
        <v>659335000</v>
      </c>
      <c r="I1284" s="5">
        <v>121141000</v>
      </c>
      <c r="J1284" s="5">
        <v>0</v>
      </c>
      <c r="K1284" s="5">
        <f t="shared" si="81"/>
        <v>780476000</v>
      </c>
      <c r="L1284" s="5">
        <f t="shared" si="82"/>
        <v>224132000</v>
      </c>
      <c r="M1284" t="s">
        <v>569</v>
      </c>
      <c r="N1284" t="s">
        <v>570</v>
      </c>
      <c r="O1284" s="50">
        <f t="shared" si="80"/>
        <v>0.44904320944887377</v>
      </c>
      <c r="P1284" s="50">
        <f t="shared" si="83"/>
        <v>0.10018330793722027</v>
      </c>
    </row>
    <row r="1285" spans="1:16">
      <c r="A1285">
        <v>1283</v>
      </c>
      <c r="B1285" t="s">
        <v>400</v>
      </c>
      <c r="C1285" t="s">
        <v>532</v>
      </c>
      <c r="D1285" s="1">
        <v>42372</v>
      </c>
      <c r="E1285" s="5">
        <v>2262359000</v>
      </c>
      <c r="F1285" s="5">
        <v>1237859000</v>
      </c>
      <c r="G1285" s="5">
        <v>1024500000</v>
      </c>
      <c r="H1285" s="5">
        <v>598848000</v>
      </c>
      <c r="I1285" s="5">
        <v>125928000</v>
      </c>
      <c r="J1285" s="5">
        <v>0</v>
      </c>
      <c r="K1285" s="5">
        <f t="shared" si="81"/>
        <v>724776000</v>
      </c>
      <c r="L1285" s="5">
        <f t="shared" si="82"/>
        <v>299724000</v>
      </c>
      <c r="M1285" t="s">
        <v>569</v>
      </c>
      <c r="N1285" t="s">
        <v>570</v>
      </c>
      <c r="O1285" s="50">
        <f t="shared" si="80"/>
        <v>0.45284590111472145</v>
      </c>
      <c r="P1285" s="50">
        <f t="shared" si="83"/>
        <v>0.13248295252875428</v>
      </c>
    </row>
    <row r="1286" spans="1:16">
      <c r="A1286">
        <v>1284</v>
      </c>
      <c r="B1286" t="s">
        <v>401</v>
      </c>
      <c r="C1286" t="s">
        <v>527</v>
      </c>
      <c r="D1286" s="1">
        <v>41639</v>
      </c>
      <c r="E1286" s="5">
        <v>80029000000</v>
      </c>
      <c r="F1286" s="5">
        <v>59222000000</v>
      </c>
      <c r="G1286" s="5">
        <v>20807000000</v>
      </c>
      <c r="H1286" s="5">
        <v>6890000000</v>
      </c>
      <c r="I1286" s="5">
        <v>0</v>
      </c>
      <c r="J1286" s="5">
        <v>93000000</v>
      </c>
      <c r="K1286" s="5">
        <f t="shared" si="81"/>
        <v>6983000000</v>
      </c>
      <c r="L1286" s="5">
        <f t="shared" si="82"/>
        <v>13824000000</v>
      </c>
      <c r="M1286" t="s">
        <v>646</v>
      </c>
      <c r="N1286" t="s">
        <v>647</v>
      </c>
      <c r="O1286" s="50">
        <f t="shared" si="80"/>
        <v>0.25999325244598837</v>
      </c>
      <c r="P1286" s="50">
        <f t="shared" si="83"/>
        <v>0.1727373826987717</v>
      </c>
    </row>
    <row r="1287" spans="1:16">
      <c r="A1287">
        <v>1285</v>
      </c>
      <c r="B1287" t="s">
        <v>401</v>
      </c>
      <c r="C1287" t="s">
        <v>529</v>
      </c>
      <c r="D1287" s="1">
        <v>42004</v>
      </c>
      <c r="E1287" s="5">
        <v>80106000000</v>
      </c>
      <c r="F1287" s="5">
        <v>60775000000</v>
      </c>
      <c r="G1287" s="5">
        <v>19331000000</v>
      </c>
      <c r="H1287" s="5">
        <v>7001000000</v>
      </c>
      <c r="I1287" s="5">
        <v>0</v>
      </c>
      <c r="J1287" s="5">
        <v>93000000</v>
      </c>
      <c r="K1287" s="5">
        <f t="shared" si="81"/>
        <v>7094000000</v>
      </c>
      <c r="L1287" s="5">
        <f t="shared" si="82"/>
        <v>12237000000</v>
      </c>
      <c r="M1287" t="s">
        <v>646</v>
      </c>
      <c r="N1287" t="s">
        <v>647</v>
      </c>
      <c r="O1287" s="50">
        <f t="shared" si="80"/>
        <v>0.24131775397598187</v>
      </c>
      <c r="P1287" s="50">
        <f t="shared" si="83"/>
        <v>0.15276009287693806</v>
      </c>
    </row>
    <row r="1288" spans="1:16">
      <c r="A1288">
        <v>1286</v>
      </c>
      <c r="B1288" t="s">
        <v>401</v>
      </c>
      <c r="C1288" t="s">
        <v>531</v>
      </c>
      <c r="D1288" s="1">
        <v>42369</v>
      </c>
      <c r="E1288" s="5">
        <v>73908000000</v>
      </c>
      <c r="F1288" s="5">
        <v>56479000000</v>
      </c>
      <c r="G1288" s="5">
        <v>17429000000</v>
      </c>
      <c r="H1288" s="5">
        <v>6656000000</v>
      </c>
      <c r="I1288" s="5">
        <v>0</v>
      </c>
      <c r="J1288" s="5">
        <v>82000000</v>
      </c>
      <c r="K1288" s="5">
        <f t="shared" si="81"/>
        <v>6738000000</v>
      </c>
      <c r="L1288" s="5">
        <f t="shared" si="82"/>
        <v>10691000000</v>
      </c>
      <c r="M1288" t="s">
        <v>646</v>
      </c>
      <c r="N1288" t="s">
        <v>647</v>
      </c>
      <c r="O1288" s="50">
        <f t="shared" si="80"/>
        <v>0.23582020890837252</v>
      </c>
      <c r="P1288" s="50">
        <f t="shared" si="83"/>
        <v>0.14465281160361532</v>
      </c>
    </row>
    <row r="1289" spans="1:16">
      <c r="A1289">
        <v>1287</v>
      </c>
      <c r="B1289" t="s">
        <v>401</v>
      </c>
      <c r="C1289" t="s">
        <v>532</v>
      </c>
      <c r="D1289" s="1">
        <v>42735</v>
      </c>
      <c r="E1289" s="5">
        <v>74953000000</v>
      </c>
      <c r="F1289" s="5">
        <v>57659000000</v>
      </c>
      <c r="G1289" s="5">
        <v>17294000000</v>
      </c>
      <c r="H1289" s="5">
        <v>6405000000</v>
      </c>
      <c r="I1289" s="5">
        <v>0</v>
      </c>
      <c r="J1289" s="5">
        <v>74000000</v>
      </c>
      <c r="K1289" s="5">
        <f t="shared" si="81"/>
        <v>6479000000</v>
      </c>
      <c r="L1289" s="5">
        <f t="shared" si="82"/>
        <v>10815000000</v>
      </c>
      <c r="M1289" t="s">
        <v>646</v>
      </c>
      <c r="N1289" t="s">
        <v>647</v>
      </c>
      <c r="O1289" s="50">
        <f t="shared" si="80"/>
        <v>0.23073125825517327</v>
      </c>
      <c r="P1289" s="50">
        <f t="shared" si="83"/>
        <v>0.14429042199778527</v>
      </c>
    </row>
    <row r="1290" spans="1:16">
      <c r="A1290">
        <v>1288</v>
      </c>
      <c r="B1290" t="s">
        <v>402</v>
      </c>
      <c r="C1290" t="s">
        <v>527</v>
      </c>
      <c r="D1290" s="1">
        <v>41274</v>
      </c>
      <c r="E1290" s="5">
        <v>16606000000</v>
      </c>
      <c r="F1290" s="5">
        <v>386000000</v>
      </c>
      <c r="G1290" s="5">
        <v>0</v>
      </c>
      <c r="H1290" s="5">
        <v>10486000000</v>
      </c>
      <c r="I1290" s="5">
        <v>0</v>
      </c>
      <c r="J1290" s="5">
        <v>987000000</v>
      </c>
      <c r="K1290" s="5">
        <f t="shared" si="81"/>
        <v>11473000000</v>
      </c>
      <c r="L1290" s="5">
        <f t="shared" si="82"/>
        <v>-11473000000</v>
      </c>
      <c r="M1290" t="s">
        <v>602</v>
      </c>
      <c r="N1290" t="s">
        <v>738</v>
      </c>
      <c r="O1290" s="50">
        <f t="shared" si="80"/>
        <v>0.97675538961821029</v>
      </c>
      <c r="P1290" s="50">
        <f t="shared" si="83"/>
        <v>-0.69089485728050104</v>
      </c>
    </row>
    <row r="1291" spans="1:16">
      <c r="A1291">
        <v>1289</v>
      </c>
      <c r="B1291" t="s">
        <v>402</v>
      </c>
      <c r="C1291" t="s">
        <v>529</v>
      </c>
      <c r="D1291" s="1">
        <v>41639</v>
      </c>
      <c r="E1291" s="5">
        <v>16872000000</v>
      </c>
      <c r="F1291" s="5">
        <v>344000000</v>
      </c>
      <c r="G1291" s="5">
        <v>0</v>
      </c>
      <c r="H1291" s="5">
        <v>9681000000</v>
      </c>
      <c r="I1291" s="5">
        <v>0</v>
      </c>
      <c r="J1291" s="5">
        <v>643000000</v>
      </c>
      <c r="K1291" s="5">
        <f t="shared" si="81"/>
        <v>10324000000</v>
      </c>
      <c r="L1291" s="5">
        <f t="shared" si="82"/>
        <v>-10324000000</v>
      </c>
      <c r="M1291" t="s">
        <v>602</v>
      </c>
      <c r="N1291" t="s">
        <v>738</v>
      </c>
      <c r="O1291" s="50">
        <f t="shared" si="80"/>
        <v>0.97961119013750597</v>
      </c>
      <c r="P1291" s="50">
        <f t="shared" si="83"/>
        <v>-0.61190137505926978</v>
      </c>
    </row>
    <row r="1292" spans="1:16">
      <c r="A1292">
        <v>1290</v>
      </c>
      <c r="B1292" t="s">
        <v>402</v>
      </c>
      <c r="C1292" t="s">
        <v>531</v>
      </c>
      <c r="D1292" s="1">
        <v>42004</v>
      </c>
      <c r="E1292" s="5">
        <v>16281000000</v>
      </c>
      <c r="F1292" s="5">
        <v>325000000</v>
      </c>
      <c r="G1292" s="5">
        <v>0</v>
      </c>
      <c r="H1292" s="5">
        <v>9488000000</v>
      </c>
      <c r="I1292" s="5">
        <v>0</v>
      </c>
      <c r="J1292" s="5">
        <v>273000000</v>
      </c>
      <c r="K1292" s="5">
        <f t="shared" si="81"/>
        <v>9761000000</v>
      </c>
      <c r="L1292" s="5">
        <f t="shared" si="82"/>
        <v>-9761000000</v>
      </c>
      <c r="M1292" t="s">
        <v>602</v>
      </c>
      <c r="N1292" t="s">
        <v>738</v>
      </c>
      <c r="O1292" s="50">
        <f t="shared" si="80"/>
        <v>0.98003808119894353</v>
      </c>
      <c r="P1292" s="50">
        <f t="shared" si="83"/>
        <v>-0.59953319820649842</v>
      </c>
    </row>
    <row r="1293" spans="1:16">
      <c r="A1293">
        <v>1291</v>
      </c>
      <c r="B1293" t="s">
        <v>402</v>
      </c>
      <c r="C1293" t="s">
        <v>532</v>
      </c>
      <c r="D1293" s="1">
        <v>42369</v>
      </c>
      <c r="E1293" s="5">
        <v>16270000000</v>
      </c>
      <c r="F1293" s="5">
        <v>403000000</v>
      </c>
      <c r="G1293" s="5">
        <v>0</v>
      </c>
      <c r="H1293" s="5">
        <v>9463000000</v>
      </c>
      <c r="I1293" s="5">
        <v>0</v>
      </c>
      <c r="J1293" s="5">
        <v>255000000</v>
      </c>
      <c r="K1293" s="5">
        <f t="shared" si="81"/>
        <v>9718000000</v>
      </c>
      <c r="L1293" s="5">
        <f t="shared" si="82"/>
        <v>-9718000000</v>
      </c>
      <c r="M1293" t="s">
        <v>602</v>
      </c>
      <c r="N1293" t="s">
        <v>738</v>
      </c>
      <c r="O1293" s="50">
        <f t="shared" si="80"/>
        <v>0.97523048555623848</v>
      </c>
      <c r="P1293" s="50">
        <f t="shared" si="83"/>
        <v>-0.59729563614013526</v>
      </c>
    </row>
    <row r="1294" spans="1:16">
      <c r="A1294">
        <v>1292</v>
      </c>
      <c r="B1294" t="s">
        <v>403</v>
      </c>
      <c r="C1294" t="s">
        <v>527</v>
      </c>
      <c r="D1294" s="1">
        <v>41274</v>
      </c>
      <c r="E1294" s="5">
        <v>4306800000</v>
      </c>
      <c r="F1294" s="5">
        <v>3040900000</v>
      </c>
      <c r="G1294" s="5">
        <v>1265900000</v>
      </c>
      <c r="H1294" s="5">
        <v>1117700000</v>
      </c>
      <c r="I1294" s="5">
        <v>92300000</v>
      </c>
      <c r="J1294" s="5">
        <v>0</v>
      </c>
      <c r="K1294" s="5">
        <f t="shared" si="81"/>
        <v>1210000000</v>
      </c>
      <c r="L1294" s="5">
        <f t="shared" si="82"/>
        <v>55900000</v>
      </c>
      <c r="M1294" t="s">
        <v>565</v>
      </c>
      <c r="N1294" t="s">
        <v>888</v>
      </c>
      <c r="O1294" s="50">
        <f t="shared" si="80"/>
        <v>0.29393052846661094</v>
      </c>
      <c r="P1294" s="50">
        <f t="shared" si="83"/>
        <v>1.2979474319680506E-2</v>
      </c>
    </row>
    <row r="1295" spans="1:16">
      <c r="A1295">
        <v>1293</v>
      </c>
      <c r="B1295" t="s">
        <v>403</v>
      </c>
      <c r="C1295" t="s">
        <v>529</v>
      </c>
      <c r="D1295" s="1">
        <v>41639</v>
      </c>
      <c r="E1295" s="5">
        <v>6999700000</v>
      </c>
      <c r="F1295" s="5">
        <v>4629600000</v>
      </c>
      <c r="G1295" s="5">
        <v>2370100000</v>
      </c>
      <c r="H1295" s="5">
        <v>1493700000</v>
      </c>
      <c r="I1295" s="5">
        <v>122800000</v>
      </c>
      <c r="J1295" s="5">
        <v>0</v>
      </c>
      <c r="K1295" s="5">
        <f t="shared" si="81"/>
        <v>1616500000</v>
      </c>
      <c r="L1295" s="5">
        <f t="shared" si="82"/>
        <v>753600000</v>
      </c>
      <c r="M1295" t="s">
        <v>565</v>
      </c>
      <c r="N1295" t="s">
        <v>888</v>
      </c>
      <c r="O1295" s="50">
        <f t="shared" si="80"/>
        <v>0.33860022572395965</v>
      </c>
      <c r="P1295" s="50">
        <f t="shared" si="83"/>
        <v>0.10766175693243996</v>
      </c>
    </row>
    <row r="1296" spans="1:16">
      <c r="A1296">
        <v>1294</v>
      </c>
      <c r="B1296" t="s">
        <v>403</v>
      </c>
      <c r="C1296" t="s">
        <v>531</v>
      </c>
      <c r="D1296" s="1">
        <v>42004</v>
      </c>
      <c r="E1296" s="5">
        <v>7039000000</v>
      </c>
      <c r="F1296" s="5">
        <v>4576000000</v>
      </c>
      <c r="G1296" s="5">
        <v>2463000000</v>
      </c>
      <c r="H1296" s="5">
        <v>1493800000</v>
      </c>
      <c r="I1296" s="5">
        <v>117300000</v>
      </c>
      <c r="J1296" s="5">
        <v>0</v>
      </c>
      <c r="K1296" s="5">
        <f t="shared" si="81"/>
        <v>1611100000</v>
      </c>
      <c r="L1296" s="5">
        <f t="shared" si="82"/>
        <v>851900000</v>
      </c>
      <c r="M1296" t="s">
        <v>565</v>
      </c>
      <c r="N1296" t="s">
        <v>888</v>
      </c>
      <c r="O1296" s="50">
        <f t="shared" si="80"/>
        <v>0.34990765733769003</v>
      </c>
      <c r="P1296" s="50">
        <f t="shared" si="83"/>
        <v>0.12102571387981248</v>
      </c>
    </row>
    <row r="1297" spans="1:16">
      <c r="A1297">
        <v>1295</v>
      </c>
      <c r="B1297" t="s">
        <v>403</v>
      </c>
      <c r="C1297" t="s">
        <v>532</v>
      </c>
      <c r="D1297" s="1">
        <v>42369</v>
      </c>
      <c r="E1297" s="5">
        <v>6449000000</v>
      </c>
      <c r="F1297" s="5">
        <v>4263200000</v>
      </c>
      <c r="G1297" s="5">
        <v>2185800000</v>
      </c>
      <c r="H1297" s="5">
        <v>1334300000</v>
      </c>
      <c r="I1297" s="5">
        <v>119600000</v>
      </c>
      <c r="J1297" s="5">
        <v>0</v>
      </c>
      <c r="K1297" s="5">
        <f t="shared" si="81"/>
        <v>1453900000</v>
      </c>
      <c r="L1297" s="5">
        <f t="shared" si="82"/>
        <v>731900000</v>
      </c>
      <c r="M1297" t="s">
        <v>565</v>
      </c>
      <c r="N1297" t="s">
        <v>888</v>
      </c>
      <c r="O1297" s="50">
        <f t="shared" si="80"/>
        <v>0.33893626918902153</v>
      </c>
      <c r="P1297" s="50">
        <f t="shared" si="83"/>
        <v>0.11349046363777329</v>
      </c>
    </row>
    <row r="1298" spans="1:16">
      <c r="A1298">
        <v>1296</v>
      </c>
      <c r="B1298" t="s">
        <v>404</v>
      </c>
      <c r="C1298" t="s">
        <v>527</v>
      </c>
      <c r="D1298" s="1">
        <v>41274</v>
      </c>
      <c r="E1298" s="5">
        <v>3301804000</v>
      </c>
      <c r="F1298" s="5">
        <v>1879559000</v>
      </c>
      <c r="G1298" s="5">
        <v>1422245000</v>
      </c>
      <c r="H1298" s="5">
        <v>166154000</v>
      </c>
      <c r="I1298" s="5">
        <v>0</v>
      </c>
      <c r="J1298" s="5">
        <v>404336000</v>
      </c>
      <c r="K1298" s="5">
        <f t="shared" si="81"/>
        <v>570490000</v>
      </c>
      <c r="L1298" s="5">
        <f t="shared" si="82"/>
        <v>851755000</v>
      </c>
      <c r="M1298" t="s">
        <v>594</v>
      </c>
      <c r="N1298" t="s">
        <v>652</v>
      </c>
      <c r="O1298" s="50">
        <f t="shared" si="80"/>
        <v>0.43074785783771541</v>
      </c>
      <c r="P1298" s="50">
        <f t="shared" si="83"/>
        <v>0.25796655404136648</v>
      </c>
    </row>
    <row r="1299" spans="1:16">
      <c r="A1299">
        <v>1297</v>
      </c>
      <c r="B1299" t="s">
        <v>404</v>
      </c>
      <c r="C1299" t="s">
        <v>529</v>
      </c>
      <c r="D1299" s="1">
        <v>41639</v>
      </c>
      <c r="E1299" s="5">
        <v>3454628000</v>
      </c>
      <c r="F1299" s="5">
        <v>2020436000</v>
      </c>
      <c r="G1299" s="5">
        <v>1434192000</v>
      </c>
      <c r="H1299" s="5">
        <v>172161000</v>
      </c>
      <c r="I1299" s="5">
        <v>0</v>
      </c>
      <c r="J1299" s="5">
        <v>415708000</v>
      </c>
      <c r="K1299" s="5">
        <f t="shared" si="81"/>
        <v>587869000</v>
      </c>
      <c r="L1299" s="5">
        <f t="shared" si="82"/>
        <v>846323000</v>
      </c>
      <c r="M1299" t="s">
        <v>594</v>
      </c>
      <c r="N1299" t="s">
        <v>652</v>
      </c>
      <c r="O1299" s="50">
        <f t="shared" si="80"/>
        <v>0.4151509221832278</v>
      </c>
      <c r="P1299" s="50">
        <f t="shared" si="83"/>
        <v>0.24498238305253128</v>
      </c>
    </row>
    <row r="1300" spans="1:16">
      <c r="A1300">
        <v>1298</v>
      </c>
      <c r="B1300" t="s">
        <v>404</v>
      </c>
      <c r="C1300" t="s">
        <v>531</v>
      </c>
      <c r="D1300" s="1">
        <v>42004</v>
      </c>
      <c r="E1300" s="5">
        <v>3491632000</v>
      </c>
      <c r="F1300" s="5">
        <v>2087854000</v>
      </c>
      <c r="G1300" s="5">
        <v>1403778000</v>
      </c>
      <c r="H1300" s="5">
        <v>175178000</v>
      </c>
      <c r="I1300" s="5">
        <v>0</v>
      </c>
      <c r="J1300" s="5">
        <v>417358000</v>
      </c>
      <c r="K1300" s="5">
        <f t="shared" si="81"/>
        <v>592536000</v>
      </c>
      <c r="L1300" s="5">
        <f t="shared" si="82"/>
        <v>811242000</v>
      </c>
      <c r="M1300" t="s">
        <v>594</v>
      </c>
      <c r="N1300" t="s">
        <v>652</v>
      </c>
      <c r="O1300" s="50">
        <f t="shared" si="80"/>
        <v>0.40204065033199377</v>
      </c>
      <c r="P1300" s="50">
        <f t="shared" si="83"/>
        <v>0.23233891773245291</v>
      </c>
    </row>
    <row r="1301" spans="1:16">
      <c r="A1301">
        <v>1299</v>
      </c>
      <c r="B1301" t="s">
        <v>404</v>
      </c>
      <c r="C1301" t="s">
        <v>532</v>
      </c>
      <c r="D1301" s="1">
        <v>42369</v>
      </c>
      <c r="E1301" s="5">
        <v>3495443000</v>
      </c>
      <c r="F1301" s="5">
        <v>1969675000</v>
      </c>
      <c r="G1301" s="5">
        <v>1525768000</v>
      </c>
      <c r="H1301" s="5">
        <v>176744000</v>
      </c>
      <c r="I1301" s="5">
        <v>0</v>
      </c>
      <c r="J1301" s="5">
        <v>494422000</v>
      </c>
      <c r="K1301" s="5">
        <f t="shared" si="81"/>
        <v>671166000</v>
      </c>
      <c r="L1301" s="5">
        <f t="shared" si="82"/>
        <v>854602000</v>
      </c>
      <c r="M1301" t="s">
        <v>594</v>
      </c>
      <c r="N1301" t="s">
        <v>652</v>
      </c>
      <c r="O1301" s="50">
        <f t="shared" si="80"/>
        <v>0.43650203994171843</v>
      </c>
      <c r="P1301" s="50">
        <f t="shared" si="83"/>
        <v>0.24449032640497928</v>
      </c>
    </row>
    <row r="1302" spans="1:16">
      <c r="A1302">
        <v>1300</v>
      </c>
      <c r="B1302" t="s">
        <v>405</v>
      </c>
      <c r="C1302" t="s">
        <v>527</v>
      </c>
      <c r="D1302" s="1">
        <v>41639</v>
      </c>
      <c r="E1302" s="5">
        <v>14265000000</v>
      </c>
      <c r="F1302" s="5">
        <v>8314000000</v>
      </c>
      <c r="G1302" s="5">
        <v>5951000000</v>
      </c>
      <c r="H1302" s="5">
        <v>3486000000</v>
      </c>
      <c r="I1302" s="5">
        <v>463000000</v>
      </c>
      <c r="J1302" s="5">
        <v>452000000</v>
      </c>
      <c r="K1302" s="5">
        <f t="shared" si="81"/>
        <v>4401000000</v>
      </c>
      <c r="L1302" s="5">
        <f t="shared" si="82"/>
        <v>1550000000</v>
      </c>
      <c r="M1302" t="s">
        <v>612</v>
      </c>
      <c r="N1302" t="s">
        <v>926</v>
      </c>
      <c r="O1302" s="50">
        <f t="shared" si="80"/>
        <v>0.41717490361023479</v>
      </c>
      <c r="P1302" s="50">
        <f t="shared" si="83"/>
        <v>0.10865755345250613</v>
      </c>
    </row>
    <row r="1303" spans="1:16">
      <c r="A1303">
        <v>1301</v>
      </c>
      <c r="B1303" t="s">
        <v>405</v>
      </c>
      <c r="C1303" t="s">
        <v>529</v>
      </c>
      <c r="D1303" s="1">
        <v>42004</v>
      </c>
      <c r="E1303" s="5">
        <v>14791000000</v>
      </c>
      <c r="F1303" s="5">
        <v>8348000000</v>
      </c>
      <c r="G1303" s="5">
        <v>6443000000</v>
      </c>
      <c r="H1303" s="5">
        <v>4013000000</v>
      </c>
      <c r="I1303" s="5">
        <v>483000000</v>
      </c>
      <c r="J1303" s="5">
        <v>450000000</v>
      </c>
      <c r="K1303" s="5">
        <f t="shared" si="81"/>
        <v>4946000000</v>
      </c>
      <c r="L1303" s="5">
        <f t="shared" si="82"/>
        <v>1497000000</v>
      </c>
      <c r="M1303" t="s">
        <v>612</v>
      </c>
      <c r="N1303" t="s">
        <v>926</v>
      </c>
      <c r="O1303" s="50">
        <f t="shared" si="80"/>
        <v>0.4356027313907106</v>
      </c>
      <c r="P1303" s="50">
        <f t="shared" si="83"/>
        <v>0.10121019538908796</v>
      </c>
    </row>
    <row r="1304" spans="1:16">
      <c r="A1304">
        <v>1302</v>
      </c>
      <c r="B1304" t="s">
        <v>405</v>
      </c>
      <c r="C1304" t="s">
        <v>531</v>
      </c>
      <c r="D1304" s="1">
        <v>42369</v>
      </c>
      <c r="E1304" s="5">
        <v>14766000000</v>
      </c>
      <c r="F1304" s="5">
        <v>8206000000</v>
      </c>
      <c r="G1304" s="5">
        <v>6560000000</v>
      </c>
      <c r="H1304" s="5">
        <v>3624000000</v>
      </c>
      <c r="I1304" s="5">
        <v>476000000</v>
      </c>
      <c r="J1304" s="5">
        <v>471000000</v>
      </c>
      <c r="K1304" s="5">
        <f t="shared" si="81"/>
        <v>4571000000</v>
      </c>
      <c r="L1304" s="5">
        <f t="shared" si="82"/>
        <v>1989000000</v>
      </c>
      <c r="M1304" t="s">
        <v>612</v>
      </c>
      <c r="N1304" t="s">
        <v>926</v>
      </c>
      <c r="O1304" s="50">
        <f t="shared" si="80"/>
        <v>0.44426384938371932</v>
      </c>
      <c r="P1304" s="50">
        <f t="shared" si="83"/>
        <v>0.13470134091832589</v>
      </c>
    </row>
    <row r="1305" spans="1:16">
      <c r="A1305">
        <v>1303</v>
      </c>
      <c r="B1305" t="s">
        <v>405</v>
      </c>
      <c r="C1305" t="s">
        <v>532</v>
      </c>
      <c r="D1305" s="1">
        <v>42735</v>
      </c>
      <c r="E1305" s="5">
        <v>14751000000</v>
      </c>
      <c r="F1305" s="5">
        <v>8063000000</v>
      </c>
      <c r="G1305" s="5">
        <v>6688000000</v>
      </c>
      <c r="H1305" s="5">
        <v>4630000000</v>
      </c>
      <c r="I1305" s="5">
        <v>466000000</v>
      </c>
      <c r="J1305" s="5">
        <v>462000000</v>
      </c>
      <c r="K1305" s="5">
        <f t="shared" si="81"/>
        <v>5558000000</v>
      </c>
      <c r="L1305" s="5">
        <f t="shared" si="82"/>
        <v>1130000000</v>
      </c>
      <c r="M1305" t="s">
        <v>612</v>
      </c>
      <c r="N1305" t="s">
        <v>926</v>
      </c>
      <c r="O1305" s="50">
        <f t="shared" si="80"/>
        <v>0.45339299030574198</v>
      </c>
      <c r="P1305" s="50">
        <f t="shared" si="83"/>
        <v>7.6604975933835001E-2</v>
      </c>
    </row>
    <row r="1306" spans="1:16">
      <c r="A1306">
        <v>1304</v>
      </c>
      <c r="B1306" t="s">
        <v>406</v>
      </c>
      <c r="C1306" t="s">
        <v>527</v>
      </c>
      <c r="D1306" s="1">
        <v>41274</v>
      </c>
      <c r="E1306" s="5">
        <v>12132000000</v>
      </c>
      <c r="F1306" s="5">
        <v>4876000000</v>
      </c>
      <c r="G1306" s="5">
        <v>7256000000</v>
      </c>
      <c r="H1306" s="5">
        <v>3143000000</v>
      </c>
      <c r="I1306" s="5">
        <v>0</v>
      </c>
      <c r="J1306" s="5">
        <v>1087000000</v>
      </c>
      <c r="K1306" s="5">
        <f t="shared" si="81"/>
        <v>4230000000</v>
      </c>
      <c r="L1306" s="5">
        <f t="shared" si="82"/>
        <v>3026000000</v>
      </c>
      <c r="M1306" t="s">
        <v>594</v>
      </c>
      <c r="N1306" t="s">
        <v>635</v>
      </c>
      <c r="O1306" s="50">
        <f t="shared" si="80"/>
        <v>0.59808770194526872</v>
      </c>
      <c r="P1306" s="50">
        <f t="shared" si="83"/>
        <v>0.249423013517969</v>
      </c>
    </row>
    <row r="1307" spans="1:16">
      <c r="A1307">
        <v>1305</v>
      </c>
      <c r="B1307" t="s">
        <v>406</v>
      </c>
      <c r="C1307" t="s">
        <v>529</v>
      </c>
      <c r="D1307" s="1">
        <v>41639</v>
      </c>
      <c r="E1307" s="5">
        <v>7263000000</v>
      </c>
      <c r="F1307" s="5">
        <v>1751000000</v>
      </c>
      <c r="G1307" s="5">
        <v>5512000000</v>
      </c>
      <c r="H1307" s="5">
        <v>2108000000</v>
      </c>
      <c r="I1307" s="5">
        <v>0</v>
      </c>
      <c r="J1307" s="5">
        <v>843000000</v>
      </c>
      <c r="K1307" s="5">
        <f t="shared" si="81"/>
        <v>2951000000</v>
      </c>
      <c r="L1307" s="5">
        <f t="shared" si="82"/>
        <v>2561000000</v>
      </c>
      <c r="M1307" t="s">
        <v>594</v>
      </c>
      <c r="N1307" t="s">
        <v>635</v>
      </c>
      <c r="O1307" s="50">
        <f t="shared" si="80"/>
        <v>0.7589150488778742</v>
      </c>
      <c r="P1307" s="50">
        <f t="shared" si="83"/>
        <v>0.35260911469089906</v>
      </c>
    </row>
    <row r="1308" spans="1:16">
      <c r="A1308">
        <v>1306</v>
      </c>
      <c r="B1308" t="s">
        <v>406</v>
      </c>
      <c r="C1308" t="s">
        <v>531</v>
      </c>
      <c r="D1308" s="1">
        <v>42004</v>
      </c>
      <c r="E1308" s="5">
        <v>7852000000</v>
      </c>
      <c r="F1308" s="5">
        <v>1889000000</v>
      </c>
      <c r="G1308" s="5">
        <v>5963000000</v>
      </c>
      <c r="H1308" s="5">
        <v>2173000000</v>
      </c>
      <c r="I1308" s="5">
        <v>0</v>
      </c>
      <c r="J1308" s="5">
        <v>923000000</v>
      </c>
      <c r="K1308" s="5">
        <f t="shared" si="81"/>
        <v>3096000000</v>
      </c>
      <c r="L1308" s="5">
        <f t="shared" si="82"/>
        <v>2867000000</v>
      </c>
      <c r="M1308" t="s">
        <v>594</v>
      </c>
      <c r="N1308" t="s">
        <v>635</v>
      </c>
      <c r="O1308" s="50">
        <f t="shared" si="80"/>
        <v>0.75942435048395307</v>
      </c>
      <c r="P1308" s="50">
        <f t="shared" si="83"/>
        <v>0.36512990320937339</v>
      </c>
    </row>
    <row r="1309" spans="1:16">
      <c r="A1309">
        <v>1307</v>
      </c>
      <c r="B1309" t="s">
        <v>406</v>
      </c>
      <c r="C1309" t="s">
        <v>532</v>
      </c>
      <c r="D1309" s="1">
        <v>42369</v>
      </c>
      <c r="E1309" s="5">
        <v>7669000000</v>
      </c>
      <c r="F1309" s="5">
        <v>1718000000</v>
      </c>
      <c r="G1309" s="5">
        <v>5951000000</v>
      </c>
      <c r="H1309" s="5">
        <v>2237000000</v>
      </c>
      <c r="I1309" s="5">
        <v>0</v>
      </c>
      <c r="J1309" s="5">
        <v>883000000</v>
      </c>
      <c r="K1309" s="5">
        <f t="shared" si="81"/>
        <v>3120000000</v>
      </c>
      <c r="L1309" s="5">
        <f t="shared" si="82"/>
        <v>2831000000</v>
      </c>
      <c r="M1309" t="s">
        <v>594</v>
      </c>
      <c r="N1309" t="s">
        <v>635</v>
      </c>
      <c r="O1309" s="50">
        <f t="shared" si="80"/>
        <v>0.77598122310601125</v>
      </c>
      <c r="P1309" s="50">
        <f t="shared" si="83"/>
        <v>0.36914852001564741</v>
      </c>
    </row>
    <row r="1310" spans="1:16">
      <c r="A1310">
        <v>1308</v>
      </c>
      <c r="B1310" t="s">
        <v>407</v>
      </c>
      <c r="C1310" t="s">
        <v>527</v>
      </c>
      <c r="D1310" s="1">
        <v>41274</v>
      </c>
      <c r="E1310" s="5">
        <v>84847000000</v>
      </c>
      <c r="F1310" s="5">
        <v>66635000000</v>
      </c>
      <c r="G1310" s="5">
        <v>18212000000</v>
      </c>
      <c r="H1310" s="5">
        <v>17504000000</v>
      </c>
      <c r="I1310" s="5">
        <v>0</v>
      </c>
      <c r="J1310" s="5">
        <v>0</v>
      </c>
      <c r="K1310" s="5">
        <f t="shared" si="81"/>
        <v>17504000000</v>
      </c>
      <c r="L1310" s="5">
        <f t="shared" si="82"/>
        <v>708000000</v>
      </c>
      <c r="M1310" t="s">
        <v>602</v>
      </c>
      <c r="N1310" t="s">
        <v>1098</v>
      </c>
      <c r="O1310" s="50">
        <f t="shared" si="80"/>
        <v>0.21464518486216366</v>
      </c>
      <c r="P1310" s="50">
        <f t="shared" si="83"/>
        <v>8.3444317418411972E-3</v>
      </c>
    </row>
    <row r="1311" spans="1:16">
      <c r="A1311">
        <v>1309</v>
      </c>
      <c r="B1311" t="s">
        <v>407</v>
      </c>
      <c r="C1311" t="s">
        <v>529</v>
      </c>
      <c r="D1311" s="1">
        <v>41639</v>
      </c>
      <c r="E1311" s="5">
        <v>41461000000</v>
      </c>
      <c r="F1311" s="5">
        <v>26973000000</v>
      </c>
      <c r="G1311" s="5">
        <v>14488000000</v>
      </c>
      <c r="H1311" s="5">
        <v>16172000000</v>
      </c>
      <c r="I1311" s="5">
        <v>0</v>
      </c>
      <c r="J1311" s="5">
        <v>0</v>
      </c>
      <c r="K1311" s="5">
        <f t="shared" si="81"/>
        <v>16172000000</v>
      </c>
      <c r="L1311" s="5">
        <f t="shared" si="82"/>
        <v>-1684000000</v>
      </c>
      <c r="M1311" t="s">
        <v>602</v>
      </c>
      <c r="N1311" t="s">
        <v>1098</v>
      </c>
      <c r="O1311" s="50">
        <f t="shared" si="80"/>
        <v>0.34943682014423194</v>
      </c>
      <c r="P1311" s="50">
        <f t="shared" si="83"/>
        <v>-4.0616482959890017E-2</v>
      </c>
    </row>
    <row r="1312" spans="1:16">
      <c r="A1312">
        <v>1310</v>
      </c>
      <c r="B1312" t="s">
        <v>407</v>
      </c>
      <c r="C1312" t="s">
        <v>531</v>
      </c>
      <c r="D1312" s="1">
        <v>42004</v>
      </c>
      <c r="E1312" s="5">
        <v>54105000000</v>
      </c>
      <c r="F1312" s="5">
        <v>33560000000</v>
      </c>
      <c r="G1312" s="5">
        <v>20545000000</v>
      </c>
      <c r="H1312" s="5">
        <v>18786000000</v>
      </c>
      <c r="I1312" s="5">
        <v>0</v>
      </c>
      <c r="J1312" s="5">
        <v>0</v>
      </c>
      <c r="K1312" s="5">
        <f t="shared" si="81"/>
        <v>18786000000</v>
      </c>
      <c r="L1312" s="5">
        <f t="shared" si="82"/>
        <v>1759000000</v>
      </c>
      <c r="M1312" t="s">
        <v>602</v>
      </c>
      <c r="N1312" t="s">
        <v>1098</v>
      </c>
      <c r="O1312" s="50">
        <f t="shared" si="80"/>
        <v>0.37972460955549392</v>
      </c>
      <c r="P1312" s="50">
        <f t="shared" si="83"/>
        <v>3.2510858515848812E-2</v>
      </c>
    </row>
    <row r="1313" spans="1:16">
      <c r="A1313">
        <v>1311</v>
      </c>
      <c r="B1313" t="s">
        <v>407</v>
      </c>
      <c r="C1313" t="s">
        <v>532</v>
      </c>
      <c r="D1313" s="1">
        <v>42369</v>
      </c>
      <c r="E1313" s="5">
        <v>57119000000</v>
      </c>
      <c r="F1313" s="5">
        <v>32747000000</v>
      </c>
      <c r="G1313" s="5">
        <v>24372000000</v>
      </c>
      <c r="H1313" s="5">
        <v>16603000000</v>
      </c>
      <c r="I1313" s="5">
        <v>0</v>
      </c>
      <c r="J1313" s="5">
        <v>0</v>
      </c>
      <c r="K1313" s="5">
        <f t="shared" si="81"/>
        <v>16603000000</v>
      </c>
      <c r="L1313" s="5">
        <f t="shared" si="82"/>
        <v>7769000000</v>
      </c>
      <c r="M1313" t="s">
        <v>602</v>
      </c>
      <c r="N1313" t="s">
        <v>1098</v>
      </c>
      <c r="O1313" s="50">
        <f t="shared" si="80"/>
        <v>0.42668814229940999</v>
      </c>
      <c r="P1313" s="50">
        <f t="shared" si="83"/>
        <v>0.13601428596439014</v>
      </c>
    </row>
    <row r="1314" spans="1:16">
      <c r="A1314">
        <v>1312</v>
      </c>
      <c r="B1314" t="s">
        <v>408</v>
      </c>
      <c r="C1314" t="s">
        <v>527</v>
      </c>
      <c r="D1314" s="1">
        <v>41274</v>
      </c>
      <c r="E1314" s="5">
        <v>179290000000</v>
      </c>
      <c r="F1314" s="5">
        <v>158446000000</v>
      </c>
      <c r="G1314" s="5">
        <v>20844000000</v>
      </c>
      <c r="H1314" s="5">
        <v>15443000000</v>
      </c>
      <c r="I1314" s="5">
        <v>0</v>
      </c>
      <c r="J1314" s="5">
        <v>931000000</v>
      </c>
      <c r="K1314" s="5">
        <f t="shared" si="81"/>
        <v>16374000000</v>
      </c>
      <c r="L1314" s="5">
        <f t="shared" si="82"/>
        <v>4470000000</v>
      </c>
      <c r="M1314" t="s">
        <v>682</v>
      </c>
      <c r="N1314" t="s">
        <v>1134</v>
      </c>
      <c r="O1314" s="50">
        <f t="shared" si="80"/>
        <v>0.1162585754922193</v>
      </c>
      <c r="P1314" s="50">
        <f t="shared" si="83"/>
        <v>2.4931674940041275E-2</v>
      </c>
    </row>
    <row r="1315" spans="1:16">
      <c r="A1315">
        <v>1313</v>
      </c>
      <c r="B1315" t="s">
        <v>408</v>
      </c>
      <c r="C1315" t="s">
        <v>529</v>
      </c>
      <c r="D1315" s="1">
        <v>41639</v>
      </c>
      <c r="E1315" s="5">
        <v>171596000000</v>
      </c>
      <c r="F1315" s="5">
        <v>152451000000</v>
      </c>
      <c r="G1315" s="5">
        <v>19145000000</v>
      </c>
      <c r="H1315" s="5">
        <v>15597000000</v>
      </c>
      <c r="I1315" s="5">
        <v>0</v>
      </c>
      <c r="J1315" s="5">
        <v>971000000</v>
      </c>
      <c r="K1315" s="5">
        <f t="shared" si="81"/>
        <v>16568000000</v>
      </c>
      <c r="L1315" s="5">
        <f t="shared" si="82"/>
        <v>2577000000</v>
      </c>
      <c r="M1315" t="s">
        <v>682</v>
      </c>
      <c r="N1315" t="s">
        <v>1134</v>
      </c>
      <c r="O1315" s="50">
        <f t="shared" si="80"/>
        <v>0.11157019977155647</v>
      </c>
      <c r="P1315" s="50">
        <f t="shared" si="83"/>
        <v>1.5017832583510105E-2</v>
      </c>
    </row>
    <row r="1316" spans="1:16">
      <c r="A1316">
        <v>1314</v>
      </c>
      <c r="B1316" t="s">
        <v>408</v>
      </c>
      <c r="C1316" t="s">
        <v>531</v>
      </c>
      <c r="D1316" s="1">
        <v>42004</v>
      </c>
      <c r="E1316" s="5">
        <v>161212000000</v>
      </c>
      <c r="F1316" s="5">
        <v>140183000000</v>
      </c>
      <c r="G1316" s="5">
        <v>21029000000</v>
      </c>
      <c r="H1316" s="5">
        <v>16703000000</v>
      </c>
      <c r="I1316" s="5">
        <v>0</v>
      </c>
      <c r="J1316" s="5">
        <v>1019000000</v>
      </c>
      <c r="K1316" s="5">
        <f t="shared" si="81"/>
        <v>17722000000</v>
      </c>
      <c r="L1316" s="5">
        <f t="shared" si="82"/>
        <v>3307000000</v>
      </c>
      <c r="M1316" t="s">
        <v>682</v>
      </c>
      <c r="N1316" t="s">
        <v>1134</v>
      </c>
      <c r="O1316" s="50">
        <f t="shared" si="80"/>
        <v>0.13044314319033323</v>
      </c>
      <c r="P1316" s="50">
        <f t="shared" si="83"/>
        <v>2.051336128824157E-2</v>
      </c>
    </row>
    <row r="1317" spans="1:16">
      <c r="A1317">
        <v>1315</v>
      </c>
      <c r="B1317" t="s">
        <v>408</v>
      </c>
      <c r="C1317" t="s">
        <v>532</v>
      </c>
      <c r="D1317" s="1">
        <v>42369</v>
      </c>
      <c r="E1317" s="5">
        <v>98975000000</v>
      </c>
      <c r="F1317" s="5">
        <v>77693000000</v>
      </c>
      <c r="G1317" s="5">
        <v>21282000000</v>
      </c>
      <c r="H1317" s="5">
        <v>15747000000</v>
      </c>
      <c r="I1317" s="5">
        <v>0</v>
      </c>
      <c r="J1317" s="5">
        <v>1099000000</v>
      </c>
      <c r="K1317" s="5">
        <f t="shared" si="81"/>
        <v>16846000000</v>
      </c>
      <c r="L1317" s="5">
        <f t="shared" si="82"/>
        <v>4436000000</v>
      </c>
      <c r="M1317" t="s">
        <v>682</v>
      </c>
      <c r="N1317" t="s">
        <v>1134</v>
      </c>
      <c r="O1317" s="50">
        <f t="shared" si="80"/>
        <v>0.21502399595857535</v>
      </c>
      <c r="P1317" s="50">
        <f t="shared" si="83"/>
        <v>4.4819398838090427E-2</v>
      </c>
    </row>
    <row r="1318" spans="1:16">
      <c r="A1318">
        <v>1316</v>
      </c>
      <c r="B1318" t="s">
        <v>409</v>
      </c>
      <c r="C1318" t="s">
        <v>527</v>
      </c>
      <c r="D1318" s="1">
        <v>41308</v>
      </c>
      <c r="E1318" s="5">
        <v>6043000000</v>
      </c>
      <c r="F1318" s="5">
        <v>2793800000</v>
      </c>
      <c r="G1318" s="5">
        <v>3249200000</v>
      </c>
      <c r="H1318" s="5">
        <v>2594300000</v>
      </c>
      <c r="I1318" s="5">
        <v>0</v>
      </c>
      <c r="J1318" s="5">
        <v>0</v>
      </c>
      <c r="K1318" s="5">
        <f t="shared" si="81"/>
        <v>2594300000</v>
      </c>
      <c r="L1318" s="5">
        <f t="shared" si="82"/>
        <v>654900000</v>
      </c>
      <c r="M1318" t="s">
        <v>589</v>
      </c>
      <c r="N1318" t="s">
        <v>856</v>
      </c>
      <c r="O1318" s="50">
        <f t="shared" si="80"/>
        <v>0.53767996028462683</v>
      </c>
      <c r="P1318" s="50">
        <f t="shared" si="83"/>
        <v>0.10837332450769485</v>
      </c>
    </row>
    <row r="1319" spans="1:16">
      <c r="A1319">
        <v>1317</v>
      </c>
      <c r="B1319" t="s">
        <v>409</v>
      </c>
      <c r="C1319" t="s">
        <v>529</v>
      </c>
      <c r="D1319" s="1">
        <v>41672</v>
      </c>
      <c r="E1319" s="5">
        <v>8186400000</v>
      </c>
      <c r="F1319" s="5">
        <v>3967100000</v>
      </c>
      <c r="G1319" s="5">
        <v>4219300000</v>
      </c>
      <c r="H1319" s="5">
        <v>3673500000</v>
      </c>
      <c r="I1319" s="5">
        <v>0</v>
      </c>
      <c r="J1319" s="5">
        <v>0</v>
      </c>
      <c r="K1319" s="5">
        <f t="shared" si="81"/>
        <v>3673500000</v>
      </c>
      <c r="L1319" s="5">
        <f t="shared" si="82"/>
        <v>545800000</v>
      </c>
      <c r="M1319" t="s">
        <v>589</v>
      </c>
      <c r="N1319" t="s">
        <v>856</v>
      </c>
      <c r="O1319" s="50">
        <f t="shared" si="80"/>
        <v>0.51540359620834553</v>
      </c>
      <c r="P1319" s="50">
        <f t="shared" si="83"/>
        <v>6.6671552819310073E-2</v>
      </c>
    </row>
    <row r="1320" spans="1:16">
      <c r="A1320">
        <v>1318</v>
      </c>
      <c r="B1320" t="s">
        <v>409</v>
      </c>
      <c r="C1320" t="s">
        <v>531</v>
      </c>
      <c r="D1320" s="1">
        <v>42036</v>
      </c>
      <c r="E1320" s="5">
        <v>8241200000</v>
      </c>
      <c r="F1320" s="5">
        <v>3914500000</v>
      </c>
      <c r="G1320" s="5">
        <v>4326700000</v>
      </c>
      <c r="H1320" s="5">
        <v>3713600000</v>
      </c>
      <c r="I1320" s="5">
        <v>0</v>
      </c>
      <c r="J1320" s="5">
        <v>0</v>
      </c>
      <c r="K1320" s="5">
        <f t="shared" si="81"/>
        <v>3713600000</v>
      </c>
      <c r="L1320" s="5">
        <f t="shared" si="82"/>
        <v>613100000</v>
      </c>
      <c r="M1320" t="s">
        <v>589</v>
      </c>
      <c r="N1320" t="s">
        <v>856</v>
      </c>
      <c r="O1320" s="50">
        <f t="shared" si="80"/>
        <v>0.52500849390865412</v>
      </c>
      <c r="P1320" s="50">
        <f t="shared" si="83"/>
        <v>7.439450565451633E-2</v>
      </c>
    </row>
    <row r="1321" spans="1:16">
      <c r="A1321">
        <v>1319</v>
      </c>
      <c r="B1321" t="s">
        <v>409</v>
      </c>
      <c r="C1321" t="s">
        <v>532</v>
      </c>
      <c r="D1321" s="1">
        <v>42400</v>
      </c>
      <c r="E1321" s="5">
        <v>8020300000</v>
      </c>
      <c r="F1321" s="5">
        <v>3858700000</v>
      </c>
      <c r="G1321" s="5">
        <v>4161600000</v>
      </c>
      <c r="H1321" s="5">
        <v>3417700000</v>
      </c>
      <c r="I1321" s="5">
        <v>0</v>
      </c>
      <c r="J1321" s="5">
        <v>0</v>
      </c>
      <c r="K1321" s="5">
        <f t="shared" si="81"/>
        <v>3417700000</v>
      </c>
      <c r="L1321" s="5">
        <f t="shared" si="82"/>
        <v>743900000</v>
      </c>
      <c r="M1321" t="s">
        <v>589</v>
      </c>
      <c r="N1321" t="s">
        <v>856</v>
      </c>
      <c r="O1321" s="50">
        <f t="shared" si="80"/>
        <v>0.51888333354113936</v>
      </c>
      <c r="P1321" s="50">
        <f t="shared" si="83"/>
        <v>9.2752141441093228E-2</v>
      </c>
    </row>
    <row r="1322" spans="1:16">
      <c r="A1322">
        <v>1320</v>
      </c>
      <c r="B1322" t="s">
        <v>410</v>
      </c>
      <c r="C1322" t="s">
        <v>527</v>
      </c>
      <c r="D1322" s="1">
        <v>41274</v>
      </c>
      <c r="E1322" s="5">
        <v>5920269000</v>
      </c>
      <c r="F1322" s="5">
        <v>4982562000</v>
      </c>
      <c r="G1322" s="5">
        <v>937707000</v>
      </c>
      <c r="H1322" s="5">
        <v>434894000</v>
      </c>
      <c r="I1322" s="5">
        <v>0</v>
      </c>
      <c r="J1322" s="5">
        <v>37691000</v>
      </c>
      <c r="K1322" s="5">
        <f t="shared" si="81"/>
        <v>472585000</v>
      </c>
      <c r="L1322" s="5">
        <f t="shared" si="82"/>
        <v>465122000</v>
      </c>
      <c r="M1322" t="s">
        <v>565</v>
      </c>
      <c r="N1322" t="s">
        <v>566</v>
      </c>
      <c r="O1322" s="50">
        <f t="shared" si="80"/>
        <v>0.15838925562335093</v>
      </c>
      <c r="P1322" s="50">
        <f t="shared" si="83"/>
        <v>7.8564335505700841E-2</v>
      </c>
    </row>
    <row r="1323" spans="1:16">
      <c r="A1323">
        <v>1321</v>
      </c>
      <c r="B1323" t="s">
        <v>410</v>
      </c>
      <c r="C1323" t="s">
        <v>529</v>
      </c>
      <c r="D1323" s="1">
        <v>41639</v>
      </c>
      <c r="E1323" s="5">
        <v>6411577000</v>
      </c>
      <c r="F1323" s="5">
        <v>5424644000</v>
      </c>
      <c r="G1323" s="5">
        <v>986933000</v>
      </c>
      <c r="H1323" s="5">
        <v>485069000</v>
      </c>
      <c r="I1323" s="5">
        <v>0</v>
      </c>
      <c r="J1323" s="5">
        <v>25865000</v>
      </c>
      <c r="K1323" s="5">
        <f t="shared" si="81"/>
        <v>510934000</v>
      </c>
      <c r="L1323" s="5">
        <f t="shared" si="82"/>
        <v>475999000</v>
      </c>
      <c r="M1323" t="s">
        <v>565</v>
      </c>
      <c r="N1323" t="s">
        <v>566</v>
      </c>
      <c r="O1323" s="50">
        <f t="shared" si="80"/>
        <v>0.15392983660650106</v>
      </c>
      <c r="P1323" s="50">
        <f t="shared" si="83"/>
        <v>7.4240549555904894E-2</v>
      </c>
    </row>
    <row r="1324" spans="1:16">
      <c r="A1324">
        <v>1322</v>
      </c>
      <c r="B1324" t="s">
        <v>410</v>
      </c>
      <c r="C1324" t="s">
        <v>531</v>
      </c>
      <c r="D1324" s="1">
        <v>42004</v>
      </c>
      <c r="E1324" s="5">
        <v>7747229000</v>
      </c>
      <c r="F1324" s="5">
        <v>6578435000</v>
      </c>
      <c r="G1324" s="5">
        <v>1168794000</v>
      </c>
      <c r="H1324" s="5">
        <v>705477000</v>
      </c>
      <c r="I1324" s="5">
        <v>0</v>
      </c>
      <c r="J1324" s="5">
        <v>34257000</v>
      </c>
      <c r="K1324" s="5">
        <f t="shared" si="81"/>
        <v>739734000</v>
      </c>
      <c r="L1324" s="5">
        <f t="shared" si="82"/>
        <v>429060000</v>
      </c>
      <c r="M1324" t="s">
        <v>565</v>
      </c>
      <c r="N1324" t="s">
        <v>566</v>
      </c>
      <c r="O1324" s="50">
        <f t="shared" si="80"/>
        <v>0.15086607095259474</v>
      </c>
      <c r="P1324" s="50">
        <f t="shared" si="83"/>
        <v>5.538238252670729E-2</v>
      </c>
    </row>
    <row r="1325" spans="1:16">
      <c r="A1325">
        <v>1323</v>
      </c>
      <c r="B1325" t="s">
        <v>410</v>
      </c>
      <c r="C1325" t="s">
        <v>532</v>
      </c>
      <c r="D1325" s="1">
        <v>42369</v>
      </c>
      <c r="E1325" s="5">
        <v>7572436000</v>
      </c>
      <c r="F1325" s="5">
        <v>6648771000</v>
      </c>
      <c r="G1325" s="5">
        <v>923665000</v>
      </c>
      <c r="H1325" s="5">
        <v>592863000</v>
      </c>
      <c r="I1325" s="5">
        <v>0</v>
      </c>
      <c r="J1325" s="5">
        <v>34848000</v>
      </c>
      <c r="K1325" s="5">
        <f t="shared" si="81"/>
        <v>627711000</v>
      </c>
      <c r="L1325" s="5">
        <f t="shared" si="82"/>
        <v>295954000</v>
      </c>
      <c r="M1325" t="s">
        <v>565</v>
      </c>
      <c r="N1325" t="s">
        <v>566</v>
      </c>
      <c r="O1325" s="50">
        <f t="shared" si="80"/>
        <v>0.12197726068599324</v>
      </c>
      <c r="P1325" s="50">
        <f t="shared" si="83"/>
        <v>3.9083063891196965E-2</v>
      </c>
    </row>
    <row r="1326" spans="1:16">
      <c r="A1326">
        <v>1324</v>
      </c>
      <c r="B1326" t="s">
        <v>411</v>
      </c>
      <c r="C1326" t="s">
        <v>527</v>
      </c>
      <c r="D1326" s="1">
        <v>41274</v>
      </c>
      <c r="E1326" s="5">
        <v>11224000000</v>
      </c>
      <c r="F1326" s="5">
        <v>6396000000</v>
      </c>
      <c r="G1326" s="5">
        <v>4828000000</v>
      </c>
      <c r="H1326" s="5">
        <v>1227000000</v>
      </c>
      <c r="I1326" s="5">
        <v>98000000</v>
      </c>
      <c r="J1326" s="5">
        <v>1001000000</v>
      </c>
      <c r="K1326" s="5">
        <f t="shared" si="81"/>
        <v>2326000000</v>
      </c>
      <c r="L1326" s="5">
        <f t="shared" si="82"/>
        <v>2502000000</v>
      </c>
      <c r="M1326" t="s">
        <v>612</v>
      </c>
      <c r="N1326" t="s">
        <v>613</v>
      </c>
      <c r="O1326" s="50">
        <f t="shared" si="80"/>
        <v>0.43014967925873127</v>
      </c>
      <c r="P1326" s="50">
        <f t="shared" si="83"/>
        <v>0.22291518175338559</v>
      </c>
    </row>
    <row r="1327" spans="1:16">
      <c r="A1327">
        <v>1325</v>
      </c>
      <c r="B1327" t="s">
        <v>411</v>
      </c>
      <c r="C1327" t="s">
        <v>529</v>
      </c>
      <c r="D1327" s="1">
        <v>41639</v>
      </c>
      <c r="E1327" s="5">
        <v>11925000000</v>
      </c>
      <c r="F1327" s="5">
        <v>6744000000</v>
      </c>
      <c r="G1327" s="5">
        <v>5181000000</v>
      </c>
      <c r="H1327" s="5">
        <v>1349000000</v>
      </c>
      <c r="I1327" s="5">
        <v>98000000</v>
      </c>
      <c r="J1327" s="5">
        <v>1109000000</v>
      </c>
      <c r="K1327" s="5">
        <f t="shared" si="81"/>
        <v>2556000000</v>
      </c>
      <c r="L1327" s="5">
        <f t="shared" si="82"/>
        <v>2625000000</v>
      </c>
      <c r="M1327" t="s">
        <v>612</v>
      </c>
      <c r="N1327" t="s">
        <v>613</v>
      </c>
      <c r="O1327" s="50">
        <f t="shared" si="80"/>
        <v>0.43446540880503148</v>
      </c>
      <c r="P1327" s="50">
        <f t="shared" si="83"/>
        <v>0.22012578616352202</v>
      </c>
    </row>
    <row r="1328" spans="1:16">
      <c r="A1328">
        <v>1326</v>
      </c>
      <c r="B1328" t="s">
        <v>411</v>
      </c>
      <c r="C1328" t="s">
        <v>531</v>
      </c>
      <c r="D1328" s="1">
        <v>42004</v>
      </c>
      <c r="E1328" s="5">
        <v>12273000000</v>
      </c>
      <c r="F1328" s="5">
        <v>6962000000</v>
      </c>
      <c r="G1328" s="5">
        <v>5311000000</v>
      </c>
      <c r="H1328" s="5">
        <v>1437000000</v>
      </c>
      <c r="I1328" s="5">
        <v>96000000</v>
      </c>
      <c r="J1328" s="5">
        <v>1170000000</v>
      </c>
      <c r="K1328" s="5">
        <f t="shared" si="81"/>
        <v>2703000000</v>
      </c>
      <c r="L1328" s="5">
        <f t="shared" si="82"/>
        <v>2608000000</v>
      </c>
      <c r="M1328" t="s">
        <v>612</v>
      </c>
      <c r="N1328" t="s">
        <v>613</v>
      </c>
      <c r="O1328" s="50">
        <f t="shared" si="80"/>
        <v>0.43273853173633181</v>
      </c>
      <c r="P1328" s="50">
        <f t="shared" si="83"/>
        <v>0.21249898150411473</v>
      </c>
    </row>
    <row r="1329" spans="1:16">
      <c r="A1329">
        <v>1327</v>
      </c>
      <c r="B1329" t="s">
        <v>411</v>
      </c>
      <c r="C1329" t="s">
        <v>532</v>
      </c>
      <c r="D1329" s="1">
        <v>42369</v>
      </c>
      <c r="E1329" s="5">
        <v>10776000000</v>
      </c>
      <c r="F1329" s="5">
        <v>5960000000</v>
      </c>
      <c r="G1329" s="5">
        <v>4816000000</v>
      </c>
      <c r="H1329" s="5">
        <v>1296000000</v>
      </c>
      <c r="I1329" s="5">
        <v>93000000</v>
      </c>
      <c r="J1329" s="5">
        <v>1106000000</v>
      </c>
      <c r="K1329" s="5">
        <f t="shared" si="81"/>
        <v>2495000000</v>
      </c>
      <c r="L1329" s="5">
        <f t="shared" si="82"/>
        <v>2321000000</v>
      </c>
      <c r="M1329" t="s">
        <v>612</v>
      </c>
      <c r="N1329" t="s">
        <v>613</v>
      </c>
      <c r="O1329" s="50">
        <f t="shared" si="80"/>
        <v>0.44691907943578324</v>
      </c>
      <c r="P1329" s="50">
        <f t="shared" si="83"/>
        <v>0.21538604305864886</v>
      </c>
    </row>
    <row r="1330" spans="1:16">
      <c r="A1330">
        <v>1328</v>
      </c>
      <c r="B1330" t="s">
        <v>412</v>
      </c>
      <c r="C1330" t="s">
        <v>527</v>
      </c>
      <c r="D1330" s="1">
        <v>42004</v>
      </c>
      <c r="E1330" s="5">
        <v>8025000000</v>
      </c>
      <c r="F1330" s="5">
        <v>0</v>
      </c>
      <c r="G1330" s="5">
        <v>8025000000</v>
      </c>
      <c r="H1330" s="5">
        <v>5494000000</v>
      </c>
      <c r="I1330" s="5">
        <v>747000000</v>
      </c>
      <c r="J1330" s="5">
        <v>516000000</v>
      </c>
      <c r="K1330" s="5">
        <f t="shared" si="81"/>
        <v>6757000000</v>
      </c>
      <c r="L1330" s="5">
        <f t="shared" si="82"/>
        <v>1268000000</v>
      </c>
      <c r="M1330" t="s">
        <v>576</v>
      </c>
      <c r="N1330" t="s">
        <v>632</v>
      </c>
      <c r="O1330" s="50">
        <f t="shared" si="80"/>
        <v>1</v>
      </c>
      <c r="P1330" s="50">
        <f t="shared" si="83"/>
        <v>0.158006230529595</v>
      </c>
    </row>
    <row r="1331" spans="1:16">
      <c r="A1331">
        <v>1329</v>
      </c>
      <c r="B1331" t="s">
        <v>412</v>
      </c>
      <c r="C1331" t="s">
        <v>529</v>
      </c>
      <c r="D1331" s="1">
        <v>42369</v>
      </c>
      <c r="E1331" s="5">
        <v>9248000000</v>
      </c>
      <c r="F1331" s="5">
        <v>0</v>
      </c>
      <c r="G1331" s="5">
        <v>9248000000</v>
      </c>
      <c r="H1331" s="5">
        <v>6339000000</v>
      </c>
      <c r="I1331" s="5">
        <v>792000000</v>
      </c>
      <c r="J1331" s="5">
        <v>608000000</v>
      </c>
      <c r="K1331" s="5">
        <f t="shared" si="81"/>
        <v>7739000000</v>
      </c>
      <c r="L1331" s="5">
        <f t="shared" si="82"/>
        <v>1509000000</v>
      </c>
      <c r="M1331" t="s">
        <v>576</v>
      </c>
      <c r="N1331" t="s">
        <v>632</v>
      </c>
      <c r="O1331" s="50">
        <f t="shared" si="80"/>
        <v>1</v>
      </c>
      <c r="P1331" s="50">
        <f t="shared" si="83"/>
        <v>0.16317041522491349</v>
      </c>
    </row>
    <row r="1332" spans="1:16">
      <c r="A1332">
        <v>1330</v>
      </c>
      <c r="B1332" t="s">
        <v>412</v>
      </c>
      <c r="C1332" t="s">
        <v>531</v>
      </c>
      <c r="D1332" s="1">
        <v>42735</v>
      </c>
      <c r="E1332" s="5">
        <v>10842000000</v>
      </c>
      <c r="F1332" s="5">
        <v>0</v>
      </c>
      <c r="G1332" s="5">
        <v>10842000000</v>
      </c>
      <c r="H1332" s="5">
        <v>7698000000</v>
      </c>
      <c r="I1332" s="5">
        <v>834000000</v>
      </c>
      <c r="J1332" s="5">
        <v>724000000</v>
      </c>
      <c r="K1332" s="5">
        <f t="shared" si="81"/>
        <v>9256000000</v>
      </c>
      <c r="L1332" s="5">
        <f t="shared" si="82"/>
        <v>1586000000</v>
      </c>
      <c r="M1332" t="s">
        <v>576</v>
      </c>
      <c r="N1332" t="s">
        <v>632</v>
      </c>
      <c r="O1332" s="50">
        <f t="shared" si="80"/>
        <v>1</v>
      </c>
      <c r="P1332" s="50">
        <f t="shared" si="83"/>
        <v>0.14628297362110312</v>
      </c>
    </row>
    <row r="1333" spans="1:16">
      <c r="A1333">
        <v>1331</v>
      </c>
      <c r="B1333" t="s">
        <v>413</v>
      </c>
      <c r="C1333" t="s">
        <v>527</v>
      </c>
      <c r="D1333" s="1">
        <v>41546</v>
      </c>
      <c r="E1333" s="5">
        <v>24866000000</v>
      </c>
      <c r="F1333" s="5">
        <v>9820000000</v>
      </c>
      <c r="G1333" s="5">
        <v>15046000000</v>
      </c>
      <c r="H1333" s="5">
        <v>2849000000</v>
      </c>
      <c r="I1333" s="5">
        <v>4967000000</v>
      </c>
      <c r="J1333" s="5">
        <v>0</v>
      </c>
      <c r="K1333" s="5">
        <f t="shared" si="81"/>
        <v>7816000000</v>
      </c>
      <c r="L1333" s="5">
        <f t="shared" si="82"/>
        <v>7230000000</v>
      </c>
      <c r="M1333" t="s">
        <v>576</v>
      </c>
      <c r="N1333" t="s">
        <v>686</v>
      </c>
      <c r="O1333" s="50">
        <f t="shared" si="80"/>
        <v>0.60508324619963005</v>
      </c>
      <c r="P1333" s="50">
        <f t="shared" si="83"/>
        <v>0.2907584653744068</v>
      </c>
    </row>
    <row r="1334" spans="1:16">
      <c r="A1334">
        <v>1332</v>
      </c>
      <c r="B1334" t="s">
        <v>413</v>
      </c>
      <c r="C1334" t="s">
        <v>529</v>
      </c>
      <c r="D1334" s="1">
        <v>41910</v>
      </c>
      <c r="E1334" s="5">
        <v>26487000000</v>
      </c>
      <c r="F1334" s="5">
        <v>10686000000</v>
      </c>
      <c r="G1334" s="5">
        <v>15801000000</v>
      </c>
      <c r="H1334" s="5">
        <v>2774000000</v>
      </c>
      <c r="I1334" s="5">
        <v>5477000000</v>
      </c>
      <c r="J1334" s="5">
        <v>0</v>
      </c>
      <c r="K1334" s="5">
        <f t="shared" si="81"/>
        <v>8251000000</v>
      </c>
      <c r="L1334" s="5">
        <f t="shared" si="82"/>
        <v>7550000000</v>
      </c>
      <c r="M1334" t="s">
        <v>576</v>
      </c>
      <c r="N1334" t="s">
        <v>686</v>
      </c>
      <c r="O1334" s="50">
        <f t="shared" si="80"/>
        <v>0.59655680144976775</v>
      </c>
      <c r="P1334" s="50">
        <f t="shared" si="83"/>
        <v>0.28504549401593232</v>
      </c>
    </row>
    <row r="1335" spans="1:16">
      <c r="A1335">
        <v>1333</v>
      </c>
      <c r="B1335" t="s">
        <v>413</v>
      </c>
      <c r="C1335" t="s">
        <v>531</v>
      </c>
      <c r="D1335" s="1">
        <v>42274</v>
      </c>
      <c r="E1335" s="5">
        <v>25281000000</v>
      </c>
      <c r="F1335" s="5">
        <v>10378000000</v>
      </c>
      <c r="G1335" s="5">
        <v>14903000000</v>
      </c>
      <c r="H1335" s="5">
        <v>3637000000</v>
      </c>
      <c r="I1335" s="5">
        <v>5490000000</v>
      </c>
      <c r="J1335" s="5">
        <v>0</v>
      </c>
      <c r="K1335" s="5">
        <f t="shared" si="81"/>
        <v>9127000000</v>
      </c>
      <c r="L1335" s="5">
        <f t="shared" si="82"/>
        <v>5776000000</v>
      </c>
      <c r="M1335" t="s">
        <v>576</v>
      </c>
      <c r="N1335" t="s">
        <v>686</v>
      </c>
      <c r="O1335" s="50">
        <f t="shared" si="80"/>
        <v>0.58949408646809864</v>
      </c>
      <c r="P1335" s="50">
        <f t="shared" si="83"/>
        <v>0.2284719750009889</v>
      </c>
    </row>
    <row r="1336" spans="1:16">
      <c r="A1336">
        <v>1334</v>
      </c>
      <c r="B1336" t="s">
        <v>413</v>
      </c>
      <c r="C1336" t="s">
        <v>532</v>
      </c>
      <c r="D1336" s="1">
        <v>42638</v>
      </c>
      <c r="E1336" s="5">
        <v>23554000000</v>
      </c>
      <c r="F1336" s="5">
        <v>9749000000</v>
      </c>
      <c r="G1336" s="5">
        <v>13805000000</v>
      </c>
      <c r="H1336" s="5">
        <v>2159000000</v>
      </c>
      <c r="I1336" s="5">
        <v>5151000000</v>
      </c>
      <c r="J1336" s="5">
        <v>0</v>
      </c>
      <c r="K1336" s="5">
        <f t="shared" si="81"/>
        <v>7310000000</v>
      </c>
      <c r="L1336" s="5">
        <f t="shared" si="82"/>
        <v>6495000000</v>
      </c>
      <c r="M1336" t="s">
        <v>576</v>
      </c>
      <c r="N1336" t="s">
        <v>686</v>
      </c>
      <c r="O1336" s="50">
        <f t="shared" si="80"/>
        <v>0.58610002547338036</v>
      </c>
      <c r="P1336" s="50">
        <f t="shared" si="83"/>
        <v>0.27574934193767514</v>
      </c>
    </row>
    <row r="1337" spans="1:16">
      <c r="A1337">
        <v>1335</v>
      </c>
      <c r="B1337" t="s">
        <v>414</v>
      </c>
      <c r="C1337" t="s">
        <v>527</v>
      </c>
      <c r="D1337" s="1">
        <v>41727</v>
      </c>
      <c r="E1337" s="5">
        <v>1148231000</v>
      </c>
      <c r="F1337" s="5">
        <v>743304000</v>
      </c>
      <c r="G1337" s="5">
        <v>404927000</v>
      </c>
      <c r="H1337" s="5">
        <v>180317000</v>
      </c>
      <c r="I1337" s="5">
        <v>197269000</v>
      </c>
      <c r="J1337" s="5">
        <v>0</v>
      </c>
      <c r="K1337" s="5">
        <f t="shared" si="81"/>
        <v>377586000</v>
      </c>
      <c r="L1337" s="5">
        <f t="shared" si="82"/>
        <v>27341000</v>
      </c>
      <c r="M1337" t="s">
        <v>576</v>
      </c>
      <c r="N1337" t="s">
        <v>686</v>
      </c>
      <c r="O1337" s="50">
        <f t="shared" si="80"/>
        <v>0.35265290694990814</v>
      </c>
      <c r="P1337" s="50">
        <f t="shared" si="83"/>
        <v>2.3811410770132491E-2</v>
      </c>
    </row>
    <row r="1338" spans="1:16">
      <c r="A1338">
        <v>1336</v>
      </c>
      <c r="B1338" t="s">
        <v>414</v>
      </c>
      <c r="C1338" t="s">
        <v>529</v>
      </c>
      <c r="D1338" s="1">
        <v>42091</v>
      </c>
      <c r="E1338" s="5">
        <v>1710966000</v>
      </c>
      <c r="F1338" s="5">
        <v>1021658000</v>
      </c>
      <c r="G1338" s="5">
        <v>689308000</v>
      </c>
      <c r="H1338" s="5">
        <v>309348000</v>
      </c>
      <c r="I1338" s="5">
        <v>257494000</v>
      </c>
      <c r="J1338" s="5">
        <v>0</v>
      </c>
      <c r="K1338" s="5">
        <f t="shared" si="81"/>
        <v>566842000</v>
      </c>
      <c r="L1338" s="5">
        <f t="shared" si="82"/>
        <v>122466000</v>
      </c>
      <c r="M1338" t="s">
        <v>576</v>
      </c>
      <c r="N1338" t="s">
        <v>686</v>
      </c>
      <c r="O1338" s="50">
        <f t="shared" si="80"/>
        <v>0.40287650368271488</v>
      </c>
      <c r="P1338" s="50">
        <f t="shared" si="83"/>
        <v>7.1577109071717382E-2</v>
      </c>
    </row>
    <row r="1339" spans="1:16">
      <c r="A1339">
        <v>1337</v>
      </c>
      <c r="B1339" t="s">
        <v>414</v>
      </c>
      <c r="C1339" t="s">
        <v>531</v>
      </c>
      <c r="D1339" s="1">
        <v>42462</v>
      </c>
      <c r="E1339" s="5">
        <v>2610726000</v>
      </c>
      <c r="F1339" s="5">
        <v>1561173000</v>
      </c>
      <c r="G1339" s="5">
        <v>1049553000</v>
      </c>
      <c r="H1339" s="5">
        <v>588822000</v>
      </c>
      <c r="I1339" s="5">
        <v>448763000</v>
      </c>
      <c r="J1339" s="5">
        <v>0</v>
      </c>
      <c r="K1339" s="5">
        <f t="shared" si="81"/>
        <v>1037585000</v>
      </c>
      <c r="L1339" s="5">
        <f t="shared" si="82"/>
        <v>11968000</v>
      </c>
      <c r="M1339" t="s">
        <v>576</v>
      </c>
      <c r="N1339" t="s">
        <v>686</v>
      </c>
      <c r="O1339" s="50">
        <f t="shared" si="80"/>
        <v>0.40201576113311011</v>
      </c>
      <c r="P1339" s="50">
        <f t="shared" si="83"/>
        <v>4.5841654773423179E-3</v>
      </c>
    </row>
    <row r="1340" spans="1:16">
      <c r="A1340">
        <v>1338</v>
      </c>
      <c r="B1340" t="s">
        <v>415</v>
      </c>
      <c r="C1340" t="s">
        <v>527</v>
      </c>
      <c r="D1340" s="1">
        <v>41639</v>
      </c>
      <c r="E1340" s="5">
        <v>6419285000</v>
      </c>
      <c r="F1340" s="5">
        <v>5099484000</v>
      </c>
      <c r="G1340" s="5">
        <v>1319801000</v>
      </c>
      <c r="H1340" s="5">
        <v>922340000</v>
      </c>
      <c r="I1340" s="5">
        <v>0</v>
      </c>
      <c r="J1340" s="5">
        <v>0</v>
      </c>
      <c r="K1340" s="5">
        <f t="shared" si="81"/>
        <v>922340000</v>
      </c>
      <c r="L1340" s="5">
        <f t="shared" si="82"/>
        <v>397461000</v>
      </c>
      <c r="M1340" t="s">
        <v>565</v>
      </c>
      <c r="N1340" t="s">
        <v>566</v>
      </c>
      <c r="O1340" s="50">
        <f t="shared" si="80"/>
        <v>0.20559937750076529</v>
      </c>
      <c r="P1340" s="50">
        <f t="shared" si="83"/>
        <v>6.1916708792334352E-2</v>
      </c>
    </row>
    <row r="1341" spans="1:16">
      <c r="A1341">
        <v>1339</v>
      </c>
      <c r="B1341" t="s">
        <v>415</v>
      </c>
      <c r="C1341" t="s">
        <v>529</v>
      </c>
      <c r="D1341" s="1">
        <v>42004</v>
      </c>
      <c r="E1341" s="5">
        <v>6638774000</v>
      </c>
      <c r="F1341" s="5">
        <v>5253040000</v>
      </c>
      <c r="G1341" s="5">
        <v>1385734000</v>
      </c>
      <c r="H1341" s="5">
        <v>1030014000</v>
      </c>
      <c r="I1341" s="5">
        <v>0</v>
      </c>
      <c r="J1341" s="5">
        <v>0</v>
      </c>
      <c r="K1341" s="5">
        <f t="shared" si="81"/>
        <v>1030014000</v>
      </c>
      <c r="L1341" s="5">
        <f t="shared" si="82"/>
        <v>355720000</v>
      </c>
      <c r="M1341" t="s">
        <v>565</v>
      </c>
      <c r="N1341" t="s">
        <v>566</v>
      </c>
      <c r="O1341" s="50">
        <f t="shared" si="80"/>
        <v>0.20873341975491255</v>
      </c>
      <c r="P1341" s="50">
        <f t="shared" si="83"/>
        <v>5.3582182493333859E-2</v>
      </c>
    </row>
    <row r="1342" spans="1:16">
      <c r="A1342">
        <v>1340</v>
      </c>
      <c r="B1342" t="s">
        <v>415</v>
      </c>
      <c r="C1342" t="s">
        <v>531</v>
      </c>
      <c r="D1342" s="1">
        <v>42369</v>
      </c>
      <c r="E1342" s="5">
        <v>6571893000</v>
      </c>
      <c r="F1342" s="5">
        <v>5086449000</v>
      </c>
      <c r="G1342" s="5">
        <v>1485444000</v>
      </c>
      <c r="H1342" s="5">
        <v>961579000</v>
      </c>
      <c r="I1342" s="5">
        <v>0</v>
      </c>
      <c r="J1342" s="5">
        <v>0</v>
      </c>
      <c r="K1342" s="5">
        <f t="shared" si="81"/>
        <v>961579000</v>
      </c>
      <c r="L1342" s="5">
        <f t="shared" si="82"/>
        <v>523865000</v>
      </c>
      <c r="M1342" t="s">
        <v>565</v>
      </c>
      <c r="N1342" t="s">
        <v>566</v>
      </c>
      <c r="O1342" s="50">
        <f t="shared" si="80"/>
        <v>0.22602985167287415</v>
      </c>
      <c r="P1342" s="50">
        <f t="shared" si="83"/>
        <v>7.9712953330189643E-2</v>
      </c>
    </row>
    <row r="1343" spans="1:16">
      <c r="A1343">
        <v>1341</v>
      </c>
      <c r="B1343" t="s">
        <v>415</v>
      </c>
      <c r="C1343" t="s">
        <v>532</v>
      </c>
      <c r="D1343" s="1">
        <v>42735</v>
      </c>
      <c r="E1343" s="5">
        <v>6786984000</v>
      </c>
      <c r="F1343" s="5">
        <v>5285568000</v>
      </c>
      <c r="G1343" s="5">
        <v>1501416000</v>
      </c>
      <c r="H1343" s="5">
        <v>956158000</v>
      </c>
      <c r="I1343" s="5">
        <v>0</v>
      </c>
      <c r="J1343" s="5">
        <v>0</v>
      </c>
      <c r="K1343" s="5">
        <f t="shared" si="81"/>
        <v>956158000</v>
      </c>
      <c r="L1343" s="5">
        <f t="shared" si="82"/>
        <v>545258000</v>
      </c>
      <c r="M1343" t="s">
        <v>565</v>
      </c>
      <c r="N1343" t="s">
        <v>566</v>
      </c>
      <c r="O1343" s="50">
        <f t="shared" si="80"/>
        <v>0.22121991152476561</v>
      </c>
      <c r="P1343" s="50">
        <f t="shared" si="83"/>
        <v>8.0338777872468833E-2</v>
      </c>
    </row>
    <row r="1344" spans="1:16">
      <c r="A1344">
        <v>1342</v>
      </c>
      <c r="B1344" t="s">
        <v>416</v>
      </c>
      <c r="C1344" t="s">
        <v>527</v>
      </c>
      <c r="D1344" s="1">
        <v>41274</v>
      </c>
      <c r="E1344" s="5">
        <v>7688024000</v>
      </c>
      <c r="F1344" s="5">
        <v>5157434000</v>
      </c>
      <c r="G1344" s="5">
        <v>2530590000</v>
      </c>
      <c r="H1344" s="5">
        <v>1011543000</v>
      </c>
      <c r="I1344" s="5">
        <v>0</v>
      </c>
      <c r="J1344" s="5">
        <v>730493000</v>
      </c>
      <c r="K1344" s="5">
        <f t="shared" si="81"/>
        <v>1742036000</v>
      </c>
      <c r="L1344" s="5">
        <f t="shared" si="82"/>
        <v>788554000</v>
      </c>
      <c r="M1344" t="s">
        <v>589</v>
      </c>
      <c r="N1344" t="s">
        <v>794</v>
      </c>
      <c r="O1344" s="50">
        <f t="shared" si="80"/>
        <v>0.32916000262226031</v>
      </c>
      <c r="P1344" s="50">
        <f t="shared" si="83"/>
        <v>0.10256913870196034</v>
      </c>
    </row>
    <row r="1345" spans="1:16">
      <c r="A1345">
        <v>1343</v>
      </c>
      <c r="B1345" t="s">
        <v>416</v>
      </c>
      <c r="C1345" t="s">
        <v>529</v>
      </c>
      <c r="D1345" s="1">
        <v>41639</v>
      </c>
      <c r="E1345" s="5">
        <v>7959894000</v>
      </c>
      <c r="F1345" s="5">
        <v>5305270000</v>
      </c>
      <c r="G1345" s="5">
        <v>2654624000</v>
      </c>
      <c r="H1345" s="5">
        <v>1044819000</v>
      </c>
      <c r="I1345" s="5">
        <v>0</v>
      </c>
      <c r="J1345" s="5">
        <v>754711000</v>
      </c>
      <c r="K1345" s="5">
        <f t="shared" si="81"/>
        <v>1799530000</v>
      </c>
      <c r="L1345" s="5">
        <f t="shared" si="82"/>
        <v>855094000</v>
      </c>
      <c r="M1345" t="s">
        <v>589</v>
      </c>
      <c r="N1345" t="s">
        <v>794</v>
      </c>
      <c r="O1345" s="50">
        <f t="shared" si="80"/>
        <v>0.33349991846625093</v>
      </c>
      <c r="P1345" s="50">
        <f t="shared" si="83"/>
        <v>0.1074252998846467</v>
      </c>
    </row>
    <row r="1346" spans="1:16">
      <c r="A1346">
        <v>1344</v>
      </c>
      <c r="B1346" t="s">
        <v>416</v>
      </c>
      <c r="C1346" t="s">
        <v>531</v>
      </c>
      <c r="D1346" s="1">
        <v>42004</v>
      </c>
      <c r="E1346" s="5">
        <v>8073855000</v>
      </c>
      <c r="F1346" s="5">
        <v>5306281000</v>
      </c>
      <c r="G1346" s="5">
        <v>2767574000</v>
      </c>
      <c r="H1346" s="5">
        <v>1048952000</v>
      </c>
      <c r="I1346" s="5">
        <v>0</v>
      </c>
      <c r="J1346" s="5">
        <v>772445000</v>
      </c>
      <c r="K1346" s="5">
        <f t="shared" si="81"/>
        <v>1821397000</v>
      </c>
      <c r="L1346" s="5">
        <f t="shared" si="82"/>
        <v>946177000</v>
      </c>
      <c r="M1346" t="s">
        <v>589</v>
      </c>
      <c r="N1346" t="s">
        <v>794</v>
      </c>
      <c r="O1346" s="50">
        <f t="shared" ref="O1346:O1409" si="84">1-(F1346/E1346)</f>
        <v>0.34278222732511299</v>
      </c>
      <c r="P1346" s="50">
        <f t="shared" si="83"/>
        <v>0.11719023935901747</v>
      </c>
    </row>
    <row r="1347" spans="1:16">
      <c r="A1347">
        <v>1345</v>
      </c>
      <c r="B1347" t="s">
        <v>416</v>
      </c>
      <c r="C1347" t="s">
        <v>532</v>
      </c>
      <c r="D1347" s="1">
        <v>42369</v>
      </c>
      <c r="E1347" s="5">
        <v>8299074000</v>
      </c>
      <c r="F1347" s="5">
        <v>5099393000</v>
      </c>
      <c r="G1347" s="5">
        <v>3199681000</v>
      </c>
      <c r="H1347" s="5">
        <v>1086504000</v>
      </c>
      <c r="I1347" s="5">
        <v>0</v>
      </c>
      <c r="J1347" s="5">
        <v>827008000</v>
      </c>
      <c r="K1347" s="5">
        <f t="shared" ref="K1347:K1410" si="85">SUM(H1347:J1347)</f>
        <v>1913512000</v>
      </c>
      <c r="L1347" s="5">
        <f t="shared" ref="L1347:L1410" si="86">G1347-SUM(H1347:J1347)</f>
        <v>1286169000</v>
      </c>
      <c r="M1347" t="s">
        <v>589</v>
      </c>
      <c r="N1347" t="s">
        <v>794</v>
      </c>
      <c r="O1347" s="50">
        <f t="shared" si="84"/>
        <v>0.38554674895054553</v>
      </c>
      <c r="P1347" s="50">
        <f t="shared" ref="P1347:P1410" si="87">$L1347/$E1347</f>
        <v>0.15497741073281188</v>
      </c>
    </row>
    <row r="1348" spans="1:16">
      <c r="A1348">
        <v>1346</v>
      </c>
      <c r="B1348" t="s">
        <v>417</v>
      </c>
      <c r="C1348" t="s">
        <v>527</v>
      </c>
      <c r="D1348" s="1">
        <v>41639</v>
      </c>
      <c r="E1348" s="5">
        <v>2104745000</v>
      </c>
      <c r="F1348" s="5">
        <v>155355000</v>
      </c>
      <c r="G1348" s="5">
        <v>1949390000</v>
      </c>
      <c r="H1348" s="5">
        <v>346393000</v>
      </c>
      <c r="I1348" s="5">
        <v>859947000</v>
      </c>
      <c r="J1348" s="5">
        <v>0</v>
      </c>
      <c r="K1348" s="5">
        <f t="shared" si="85"/>
        <v>1206340000</v>
      </c>
      <c r="L1348" s="5">
        <f t="shared" si="86"/>
        <v>743050000</v>
      </c>
      <c r="M1348" t="s">
        <v>569</v>
      </c>
      <c r="N1348" t="s">
        <v>625</v>
      </c>
      <c r="O1348" s="50">
        <f t="shared" si="84"/>
        <v>0.92618820807271185</v>
      </c>
      <c r="P1348" s="50">
        <f t="shared" si="87"/>
        <v>0.35303564089711581</v>
      </c>
    </row>
    <row r="1349" spans="1:16">
      <c r="A1349">
        <v>1347</v>
      </c>
      <c r="B1349" t="s">
        <v>417</v>
      </c>
      <c r="C1349" t="s">
        <v>529</v>
      </c>
      <c r="D1349" s="1">
        <v>42004</v>
      </c>
      <c r="E1349" s="5">
        <v>2819557000</v>
      </c>
      <c r="F1349" s="5">
        <v>205018000</v>
      </c>
      <c r="G1349" s="5">
        <v>2614539000</v>
      </c>
      <c r="H1349" s="5">
        <v>519267000</v>
      </c>
      <c r="I1349" s="5">
        <v>1271353000</v>
      </c>
      <c r="J1349" s="5">
        <v>0</v>
      </c>
      <c r="K1349" s="5">
        <f t="shared" si="85"/>
        <v>1790620000</v>
      </c>
      <c r="L1349" s="5">
        <f t="shared" si="86"/>
        <v>823919000</v>
      </c>
      <c r="M1349" t="s">
        <v>569</v>
      </c>
      <c r="N1349" t="s">
        <v>625</v>
      </c>
      <c r="O1349" s="50">
        <f t="shared" si="84"/>
        <v>0.92728715894021652</v>
      </c>
      <c r="P1349" s="50">
        <f t="shared" si="87"/>
        <v>0.29221576297269392</v>
      </c>
    </row>
    <row r="1350" spans="1:16">
      <c r="A1350">
        <v>1348</v>
      </c>
      <c r="B1350" t="s">
        <v>417</v>
      </c>
      <c r="C1350" t="s">
        <v>531</v>
      </c>
      <c r="D1350" s="1">
        <v>42369</v>
      </c>
      <c r="E1350" s="5">
        <v>4103728000</v>
      </c>
      <c r="F1350" s="5">
        <v>392709000</v>
      </c>
      <c r="G1350" s="5">
        <v>3711019000</v>
      </c>
      <c r="H1350" s="5">
        <v>838526000</v>
      </c>
      <c r="I1350" s="5">
        <v>1620577000</v>
      </c>
      <c r="J1350" s="5">
        <v>0</v>
      </c>
      <c r="K1350" s="5">
        <f t="shared" si="85"/>
        <v>2459103000</v>
      </c>
      <c r="L1350" s="5">
        <f t="shared" si="86"/>
        <v>1251916000</v>
      </c>
      <c r="M1350" t="s">
        <v>569</v>
      </c>
      <c r="N1350" t="s">
        <v>625</v>
      </c>
      <c r="O1350" s="50">
        <f t="shared" si="84"/>
        <v>0.90430433011154732</v>
      </c>
      <c r="P1350" s="50">
        <f t="shared" si="87"/>
        <v>0.30506797721486412</v>
      </c>
    </row>
    <row r="1351" spans="1:16">
      <c r="A1351">
        <v>1349</v>
      </c>
      <c r="B1351" t="s">
        <v>417</v>
      </c>
      <c r="C1351" t="s">
        <v>532</v>
      </c>
      <c r="D1351" s="1">
        <v>42735</v>
      </c>
      <c r="E1351" s="5">
        <v>4860427000</v>
      </c>
      <c r="F1351" s="5">
        <v>299694000</v>
      </c>
      <c r="G1351" s="5">
        <v>4560733000</v>
      </c>
      <c r="H1351" s="5">
        <v>1177697000</v>
      </c>
      <c r="I1351" s="5">
        <v>2052295000</v>
      </c>
      <c r="J1351" s="5">
        <v>0</v>
      </c>
      <c r="K1351" s="5">
        <f t="shared" si="85"/>
        <v>3229992000</v>
      </c>
      <c r="L1351" s="5">
        <f t="shared" si="86"/>
        <v>1330741000</v>
      </c>
      <c r="M1351" t="s">
        <v>569</v>
      </c>
      <c r="N1351" t="s">
        <v>625</v>
      </c>
      <c r="O1351" s="50">
        <f t="shared" si="84"/>
        <v>0.93833998535519614</v>
      </c>
      <c r="P1351" s="50">
        <f t="shared" si="87"/>
        <v>0.27379096527938801</v>
      </c>
    </row>
    <row r="1352" spans="1:16">
      <c r="A1352">
        <v>1350</v>
      </c>
      <c r="B1352" t="s">
        <v>418</v>
      </c>
      <c r="C1352" t="s">
        <v>527</v>
      </c>
      <c r="D1352" s="1">
        <v>41639</v>
      </c>
      <c r="E1352" s="5">
        <v>4245895000</v>
      </c>
      <c r="F1352" s="5">
        <v>2522803000</v>
      </c>
      <c r="G1352" s="5">
        <v>1723092000</v>
      </c>
      <c r="H1352" s="5">
        <v>1324815000</v>
      </c>
      <c r="I1352" s="5">
        <v>0</v>
      </c>
      <c r="J1352" s="5">
        <v>1700000</v>
      </c>
      <c r="K1352" s="5">
        <f t="shared" si="85"/>
        <v>1326515000</v>
      </c>
      <c r="L1352" s="5">
        <f t="shared" si="86"/>
        <v>396577000</v>
      </c>
      <c r="M1352" t="s">
        <v>565</v>
      </c>
      <c r="N1352" t="s">
        <v>1346</v>
      </c>
      <c r="O1352" s="50">
        <f t="shared" si="84"/>
        <v>0.40582539134858497</v>
      </c>
      <c r="P1352" s="50">
        <f t="shared" si="87"/>
        <v>9.3402451073330825E-2</v>
      </c>
    </row>
    <row r="1353" spans="1:16">
      <c r="A1353">
        <v>1351</v>
      </c>
      <c r="B1353" t="s">
        <v>418</v>
      </c>
      <c r="C1353" t="s">
        <v>529</v>
      </c>
      <c r="D1353" s="1">
        <v>42004</v>
      </c>
      <c r="E1353" s="5">
        <v>4695014000</v>
      </c>
      <c r="F1353" s="5">
        <v>2772098000</v>
      </c>
      <c r="G1353" s="5">
        <v>1922916000</v>
      </c>
      <c r="H1353" s="5">
        <v>1425734000</v>
      </c>
      <c r="I1353" s="5">
        <v>0</v>
      </c>
      <c r="J1353" s="5">
        <v>557000</v>
      </c>
      <c r="K1353" s="5">
        <f t="shared" si="85"/>
        <v>1426291000</v>
      </c>
      <c r="L1353" s="5">
        <f t="shared" si="86"/>
        <v>496625000</v>
      </c>
      <c r="M1353" t="s">
        <v>565</v>
      </c>
      <c r="N1353" t="s">
        <v>1346</v>
      </c>
      <c r="O1353" s="50">
        <f t="shared" si="84"/>
        <v>0.40956555188120847</v>
      </c>
      <c r="P1353" s="50">
        <f t="shared" si="87"/>
        <v>0.10577710737390772</v>
      </c>
    </row>
    <row r="1354" spans="1:16">
      <c r="A1354">
        <v>1352</v>
      </c>
      <c r="B1354" t="s">
        <v>418</v>
      </c>
      <c r="C1354" t="s">
        <v>531</v>
      </c>
      <c r="D1354" s="1">
        <v>42369</v>
      </c>
      <c r="E1354" s="5">
        <v>5094933000</v>
      </c>
      <c r="F1354" s="5">
        <v>2980462000</v>
      </c>
      <c r="G1354" s="5">
        <v>2114471000</v>
      </c>
      <c r="H1354" s="5">
        <v>1533799000</v>
      </c>
      <c r="I1354" s="5">
        <v>0</v>
      </c>
      <c r="J1354" s="5">
        <v>192000</v>
      </c>
      <c r="K1354" s="5">
        <f t="shared" si="85"/>
        <v>1533991000</v>
      </c>
      <c r="L1354" s="5">
        <f t="shared" si="86"/>
        <v>580480000</v>
      </c>
      <c r="M1354" t="s">
        <v>565</v>
      </c>
      <c r="N1354" t="s">
        <v>1346</v>
      </c>
      <c r="O1354" s="50">
        <f t="shared" si="84"/>
        <v>0.41501448596085566</v>
      </c>
      <c r="P1354" s="50">
        <f t="shared" si="87"/>
        <v>0.11393280343431406</v>
      </c>
    </row>
    <row r="1355" spans="1:16">
      <c r="A1355">
        <v>1353</v>
      </c>
      <c r="B1355" t="s">
        <v>418</v>
      </c>
      <c r="C1355" t="s">
        <v>532</v>
      </c>
      <c r="D1355" s="1">
        <v>42735</v>
      </c>
      <c r="E1355" s="5">
        <v>5250399000</v>
      </c>
      <c r="F1355" s="5">
        <v>3089723000</v>
      </c>
      <c r="G1355" s="5">
        <v>2160676000</v>
      </c>
      <c r="H1355" s="5">
        <v>1606217000</v>
      </c>
      <c r="I1355" s="5">
        <v>0</v>
      </c>
      <c r="J1355" s="5">
        <v>1237000</v>
      </c>
      <c r="K1355" s="5">
        <f t="shared" si="85"/>
        <v>1607454000</v>
      </c>
      <c r="L1355" s="5">
        <f t="shared" si="86"/>
        <v>553222000</v>
      </c>
      <c r="M1355" t="s">
        <v>565</v>
      </c>
      <c r="N1355" t="s">
        <v>1346</v>
      </c>
      <c r="O1355" s="50">
        <f t="shared" si="84"/>
        <v>0.41152605735297454</v>
      </c>
      <c r="P1355" s="50">
        <f t="shared" si="87"/>
        <v>0.10536761110917475</v>
      </c>
    </row>
    <row r="1356" spans="1:16">
      <c r="A1356">
        <v>1354</v>
      </c>
      <c r="B1356" t="s">
        <v>419</v>
      </c>
      <c r="C1356" t="s">
        <v>527</v>
      </c>
      <c r="D1356" s="1">
        <v>41333</v>
      </c>
      <c r="E1356" s="5">
        <v>1328817000</v>
      </c>
      <c r="F1356" s="5">
        <v>200600000</v>
      </c>
      <c r="G1356" s="5">
        <v>1128217000</v>
      </c>
      <c r="H1356" s="5">
        <v>660887000</v>
      </c>
      <c r="I1356" s="5">
        <v>263150000</v>
      </c>
      <c r="J1356" s="5">
        <v>0</v>
      </c>
      <c r="K1356" s="5">
        <f t="shared" si="85"/>
        <v>924037000</v>
      </c>
      <c r="L1356" s="5">
        <f t="shared" si="86"/>
        <v>204180000</v>
      </c>
      <c r="M1356" t="s">
        <v>576</v>
      </c>
      <c r="N1356" t="s">
        <v>782</v>
      </c>
      <c r="O1356" s="50">
        <f t="shared" si="84"/>
        <v>0.84903865618817342</v>
      </c>
      <c r="P1356" s="50">
        <f t="shared" si="87"/>
        <v>0.1536554694890267</v>
      </c>
    </row>
    <row r="1357" spans="1:16">
      <c r="A1357">
        <v>1355</v>
      </c>
      <c r="B1357" t="s">
        <v>419</v>
      </c>
      <c r="C1357" t="s">
        <v>529</v>
      </c>
      <c r="D1357" s="1">
        <v>41698</v>
      </c>
      <c r="E1357" s="5">
        <v>1534615000</v>
      </c>
      <c r="F1357" s="5">
        <v>232600000</v>
      </c>
      <c r="G1357" s="5">
        <v>1302015000</v>
      </c>
      <c r="H1357" s="5">
        <v>750292000</v>
      </c>
      <c r="I1357" s="5">
        <v>317263000</v>
      </c>
      <c r="J1357" s="5">
        <v>0</v>
      </c>
      <c r="K1357" s="5">
        <f t="shared" si="85"/>
        <v>1067555000</v>
      </c>
      <c r="L1357" s="5">
        <f t="shared" si="86"/>
        <v>234460000</v>
      </c>
      <c r="M1357" t="s">
        <v>576</v>
      </c>
      <c r="N1357" t="s">
        <v>782</v>
      </c>
      <c r="O1357" s="50">
        <f t="shared" si="84"/>
        <v>0.84843103970702749</v>
      </c>
      <c r="P1357" s="50">
        <f t="shared" si="87"/>
        <v>0.15278099067192749</v>
      </c>
    </row>
    <row r="1358" spans="1:16">
      <c r="A1358">
        <v>1356</v>
      </c>
      <c r="B1358" t="s">
        <v>419</v>
      </c>
      <c r="C1358" t="s">
        <v>531</v>
      </c>
      <c r="D1358" s="1">
        <v>42063</v>
      </c>
      <c r="E1358" s="5">
        <v>1789489000</v>
      </c>
      <c r="F1358" s="5">
        <v>273199000</v>
      </c>
      <c r="G1358" s="5">
        <v>1516290000</v>
      </c>
      <c r="H1358" s="5">
        <v>898440000</v>
      </c>
      <c r="I1358" s="5">
        <v>367856000</v>
      </c>
      <c r="J1358" s="5">
        <v>0</v>
      </c>
      <c r="K1358" s="5">
        <f t="shared" si="85"/>
        <v>1266296000</v>
      </c>
      <c r="L1358" s="5">
        <f t="shared" si="86"/>
        <v>249994000</v>
      </c>
      <c r="M1358" t="s">
        <v>576</v>
      </c>
      <c r="N1358" t="s">
        <v>782</v>
      </c>
      <c r="O1358" s="50">
        <f t="shared" si="84"/>
        <v>0.84733127725289181</v>
      </c>
      <c r="P1358" s="50">
        <f t="shared" si="87"/>
        <v>0.13970133373270247</v>
      </c>
    </row>
    <row r="1359" spans="1:16">
      <c r="A1359">
        <v>1357</v>
      </c>
      <c r="B1359" t="s">
        <v>419</v>
      </c>
      <c r="C1359" t="s">
        <v>532</v>
      </c>
      <c r="D1359" s="1">
        <v>42429</v>
      </c>
      <c r="E1359" s="5">
        <v>2052230000</v>
      </c>
      <c r="F1359" s="5">
        <v>309629000</v>
      </c>
      <c r="G1359" s="5">
        <v>1742601000</v>
      </c>
      <c r="H1359" s="5">
        <v>1041231000</v>
      </c>
      <c r="I1359" s="5">
        <v>413322000</v>
      </c>
      <c r="J1359" s="5">
        <v>0</v>
      </c>
      <c r="K1359" s="5">
        <f t="shared" si="85"/>
        <v>1454553000</v>
      </c>
      <c r="L1359" s="5">
        <f t="shared" si="86"/>
        <v>288048000</v>
      </c>
      <c r="M1359" t="s">
        <v>576</v>
      </c>
      <c r="N1359" t="s">
        <v>782</v>
      </c>
      <c r="O1359" s="50">
        <f t="shared" si="84"/>
        <v>0.84912558533887528</v>
      </c>
      <c r="P1359" s="50">
        <f t="shared" si="87"/>
        <v>0.14035853681117613</v>
      </c>
    </row>
    <row r="1360" spans="1:16">
      <c r="A1360">
        <v>1358</v>
      </c>
      <c r="B1360" t="s">
        <v>420</v>
      </c>
      <c r="C1360" t="s">
        <v>527</v>
      </c>
      <c r="D1360" s="1">
        <v>41363</v>
      </c>
      <c r="E1360" s="5">
        <v>6945000000</v>
      </c>
      <c r="F1360" s="5">
        <v>2789000000</v>
      </c>
      <c r="G1360" s="5">
        <v>4156000000</v>
      </c>
      <c r="H1360" s="5">
        <v>2971000000</v>
      </c>
      <c r="I1360" s="5">
        <v>0</v>
      </c>
      <c r="J1360" s="5">
        <v>27000000</v>
      </c>
      <c r="K1360" s="5">
        <f t="shared" si="85"/>
        <v>2998000000</v>
      </c>
      <c r="L1360" s="5">
        <f t="shared" si="86"/>
        <v>1158000000</v>
      </c>
      <c r="M1360" t="s">
        <v>589</v>
      </c>
      <c r="N1360" t="s">
        <v>856</v>
      </c>
      <c r="O1360" s="50">
        <f t="shared" si="84"/>
        <v>0.59841612670986322</v>
      </c>
      <c r="P1360" s="50">
        <f t="shared" si="87"/>
        <v>0.16673866090712744</v>
      </c>
    </row>
    <row r="1361" spans="1:16">
      <c r="A1361">
        <v>1359</v>
      </c>
      <c r="B1361" t="s">
        <v>420</v>
      </c>
      <c r="C1361" t="s">
        <v>529</v>
      </c>
      <c r="D1361" s="1">
        <v>41727</v>
      </c>
      <c r="E1361" s="5">
        <v>7450000000</v>
      </c>
      <c r="F1361" s="5">
        <v>3140000000</v>
      </c>
      <c r="G1361" s="5">
        <v>4310000000</v>
      </c>
      <c r="H1361" s="5">
        <v>3142000000</v>
      </c>
      <c r="I1361" s="5">
        <v>0</v>
      </c>
      <c r="J1361" s="5">
        <v>35000000</v>
      </c>
      <c r="K1361" s="5">
        <f t="shared" si="85"/>
        <v>3177000000</v>
      </c>
      <c r="L1361" s="5">
        <f t="shared" si="86"/>
        <v>1133000000</v>
      </c>
      <c r="M1361" t="s">
        <v>589</v>
      </c>
      <c r="N1361" t="s">
        <v>856</v>
      </c>
      <c r="O1361" s="50">
        <f t="shared" si="84"/>
        <v>0.57852348993288594</v>
      </c>
      <c r="P1361" s="50">
        <f t="shared" si="87"/>
        <v>0.15208053691275167</v>
      </c>
    </row>
    <row r="1362" spans="1:16">
      <c r="A1362">
        <v>1360</v>
      </c>
      <c r="B1362" t="s">
        <v>420</v>
      </c>
      <c r="C1362" t="s">
        <v>531</v>
      </c>
      <c r="D1362" s="1">
        <v>42091</v>
      </c>
      <c r="E1362" s="5">
        <v>7620000000</v>
      </c>
      <c r="F1362" s="5">
        <v>3242000000</v>
      </c>
      <c r="G1362" s="5">
        <v>4378000000</v>
      </c>
      <c r="H1362" s="5">
        <v>3301000000</v>
      </c>
      <c r="I1362" s="5">
        <v>0</v>
      </c>
      <c r="J1362" s="5">
        <v>25000000</v>
      </c>
      <c r="K1362" s="5">
        <f t="shared" si="85"/>
        <v>3326000000</v>
      </c>
      <c r="L1362" s="5">
        <f t="shared" si="86"/>
        <v>1052000000</v>
      </c>
      <c r="M1362" t="s">
        <v>589</v>
      </c>
      <c r="N1362" t="s">
        <v>856</v>
      </c>
      <c r="O1362" s="50">
        <f t="shared" si="84"/>
        <v>0.57454068241469813</v>
      </c>
      <c r="P1362" s="50">
        <f t="shared" si="87"/>
        <v>0.13805774278215224</v>
      </c>
    </row>
    <row r="1363" spans="1:16">
      <c r="A1363">
        <v>1361</v>
      </c>
      <c r="B1363" t="s">
        <v>420</v>
      </c>
      <c r="C1363" t="s">
        <v>532</v>
      </c>
      <c r="D1363" s="1">
        <v>42462</v>
      </c>
      <c r="E1363" s="5">
        <v>7405000000</v>
      </c>
      <c r="F1363" s="5">
        <v>3218000000</v>
      </c>
      <c r="G1363" s="5">
        <v>4187000000</v>
      </c>
      <c r="H1363" s="5">
        <v>3389000000</v>
      </c>
      <c r="I1363" s="5">
        <v>0</v>
      </c>
      <c r="J1363" s="5">
        <v>24000000</v>
      </c>
      <c r="K1363" s="5">
        <f t="shared" si="85"/>
        <v>3413000000</v>
      </c>
      <c r="L1363" s="5">
        <f t="shared" si="86"/>
        <v>774000000</v>
      </c>
      <c r="M1363" t="s">
        <v>589</v>
      </c>
      <c r="N1363" t="s">
        <v>856</v>
      </c>
      <c r="O1363" s="50">
        <f t="shared" si="84"/>
        <v>0.56542876434841327</v>
      </c>
      <c r="P1363" s="50">
        <f t="shared" si="87"/>
        <v>0.10452397029034437</v>
      </c>
    </row>
    <row r="1364" spans="1:16">
      <c r="A1364">
        <v>1362</v>
      </c>
      <c r="B1364" t="s">
        <v>421</v>
      </c>
      <c r="C1364" t="s">
        <v>527</v>
      </c>
      <c r="D1364" s="1">
        <v>41547</v>
      </c>
      <c r="E1364" s="5">
        <v>6351900000</v>
      </c>
      <c r="F1364" s="5">
        <v>3778100000</v>
      </c>
      <c r="G1364" s="5">
        <v>2573800000</v>
      </c>
      <c r="H1364" s="5">
        <v>1537700000</v>
      </c>
      <c r="I1364" s="5">
        <v>0</v>
      </c>
      <c r="J1364" s="5">
        <v>0</v>
      </c>
      <c r="K1364" s="5">
        <f t="shared" si="85"/>
        <v>1537700000</v>
      </c>
      <c r="L1364" s="5">
        <f t="shared" si="86"/>
        <v>1036100000</v>
      </c>
      <c r="M1364" t="s">
        <v>565</v>
      </c>
      <c r="N1364" t="s">
        <v>566</v>
      </c>
      <c r="O1364" s="50">
        <f t="shared" si="84"/>
        <v>0.40520159322407467</v>
      </c>
      <c r="P1364" s="50">
        <f t="shared" si="87"/>
        <v>0.16311654780459389</v>
      </c>
    </row>
    <row r="1365" spans="1:16">
      <c r="A1365">
        <v>1363</v>
      </c>
      <c r="B1365" t="s">
        <v>421</v>
      </c>
      <c r="C1365" t="s">
        <v>529</v>
      </c>
      <c r="D1365" s="1">
        <v>41912</v>
      </c>
      <c r="E1365" s="5">
        <v>6623500000</v>
      </c>
      <c r="F1365" s="5">
        <v>3869600000</v>
      </c>
      <c r="G1365" s="5">
        <v>2753900000</v>
      </c>
      <c r="H1365" s="5">
        <v>1570100000</v>
      </c>
      <c r="I1365" s="5">
        <v>0</v>
      </c>
      <c r="J1365" s="5">
        <v>0</v>
      </c>
      <c r="K1365" s="5">
        <f t="shared" si="85"/>
        <v>1570100000</v>
      </c>
      <c r="L1365" s="5">
        <f t="shared" si="86"/>
        <v>1183800000</v>
      </c>
      <c r="M1365" t="s">
        <v>565</v>
      </c>
      <c r="N1365" t="s">
        <v>566</v>
      </c>
      <c r="O1365" s="50">
        <f t="shared" si="84"/>
        <v>0.41577715709217178</v>
      </c>
      <c r="P1365" s="50">
        <f t="shared" si="87"/>
        <v>0.1787272590020382</v>
      </c>
    </row>
    <row r="1366" spans="1:16">
      <c r="A1366">
        <v>1364</v>
      </c>
      <c r="B1366" t="s">
        <v>421</v>
      </c>
      <c r="C1366" t="s">
        <v>531</v>
      </c>
      <c r="D1366" s="1">
        <v>42277</v>
      </c>
      <c r="E1366" s="5">
        <v>6307900000</v>
      </c>
      <c r="F1366" s="5">
        <v>3604800000</v>
      </c>
      <c r="G1366" s="5">
        <v>2703100000</v>
      </c>
      <c r="H1366" s="5">
        <v>1506400000</v>
      </c>
      <c r="I1366" s="5">
        <v>0</v>
      </c>
      <c r="J1366" s="5">
        <v>0</v>
      </c>
      <c r="K1366" s="5">
        <f t="shared" si="85"/>
        <v>1506400000</v>
      </c>
      <c r="L1366" s="5">
        <f t="shared" si="86"/>
        <v>1196700000</v>
      </c>
      <c r="M1366" t="s">
        <v>565</v>
      </c>
      <c r="N1366" t="s">
        <v>566</v>
      </c>
      <c r="O1366" s="50">
        <f t="shared" si="84"/>
        <v>0.42852613389559124</v>
      </c>
      <c r="P1366" s="50">
        <f t="shared" si="87"/>
        <v>0.18971448501085938</v>
      </c>
    </row>
    <row r="1367" spans="1:16">
      <c r="A1367">
        <v>1365</v>
      </c>
      <c r="B1367" t="s">
        <v>421</v>
      </c>
      <c r="C1367" t="s">
        <v>532</v>
      </c>
      <c r="D1367" s="1">
        <v>42643</v>
      </c>
      <c r="E1367" s="5">
        <v>5879500000</v>
      </c>
      <c r="F1367" s="5">
        <v>3404000000</v>
      </c>
      <c r="G1367" s="5">
        <v>2475500000</v>
      </c>
      <c r="H1367" s="5">
        <v>1467400000</v>
      </c>
      <c r="I1367" s="5">
        <v>0</v>
      </c>
      <c r="J1367" s="5">
        <v>0</v>
      </c>
      <c r="K1367" s="5">
        <f t="shared" si="85"/>
        <v>1467400000</v>
      </c>
      <c r="L1367" s="5">
        <f t="shared" si="86"/>
        <v>1008100000</v>
      </c>
      <c r="M1367" t="s">
        <v>565</v>
      </c>
      <c r="N1367" t="s">
        <v>566</v>
      </c>
      <c r="O1367" s="50">
        <f t="shared" si="84"/>
        <v>0.42103920401394679</v>
      </c>
      <c r="P1367" s="50">
        <f t="shared" si="87"/>
        <v>0.1714601581767157</v>
      </c>
    </row>
    <row r="1368" spans="1:16">
      <c r="A1368">
        <v>1366</v>
      </c>
      <c r="B1368" t="s">
        <v>422</v>
      </c>
      <c r="C1368" t="s">
        <v>527</v>
      </c>
      <c r="D1368" s="1">
        <v>41274</v>
      </c>
      <c r="E1368" s="5">
        <v>2993489000</v>
      </c>
      <c r="F1368" s="5">
        <v>1321772000</v>
      </c>
      <c r="G1368" s="5">
        <v>1671717000</v>
      </c>
      <c r="H1368" s="5">
        <v>914130000</v>
      </c>
      <c r="I1368" s="5">
        <v>0</v>
      </c>
      <c r="J1368" s="5">
        <v>0</v>
      </c>
      <c r="K1368" s="5">
        <f t="shared" si="85"/>
        <v>914130000</v>
      </c>
      <c r="L1368" s="5">
        <f t="shared" si="86"/>
        <v>757587000</v>
      </c>
      <c r="M1368" t="s">
        <v>565</v>
      </c>
      <c r="N1368" t="s">
        <v>566</v>
      </c>
      <c r="O1368" s="50">
        <f t="shared" si="84"/>
        <v>0.55845102487431886</v>
      </c>
      <c r="P1368" s="50">
        <f t="shared" si="87"/>
        <v>0.25307826419271962</v>
      </c>
    </row>
    <row r="1369" spans="1:16">
      <c r="A1369">
        <v>1367</v>
      </c>
      <c r="B1369" t="s">
        <v>422</v>
      </c>
      <c r="C1369" t="s">
        <v>529</v>
      </c>
      <c r="D1369" s="1">
        <v>41639</v>
      </c>
      <c r="E1369" s="5">
        <v>3238128000</v>
      </c>
      <c r="F1369" s="5">
        <v>1355200000</v>
      </c>
      <c r="G1369" s="5">
        <v>1882928000</v>
      </c>
      <c r="H1369" s="5">
        <v>1040567000</v>
      </c>
      <c r="I1369" s="5">
        <v>0</v>
      </c>
      <c r="J1369" s="5">
        <v>0</v>
      </c>
      <c r="K1369" s="5">
        <f t="shared" si="85"/>
        <v>1040567000</v>
      </c>
      <c r="L1369" s="5">
        <f t="shared" si="86"/>
        <v>842361000</v>
      </c>
      <c r="M1369" t="s">
        <v>565</v>
      </c>
      <c r="N1369" t="s">
        <v>566</v>
      </c>
      <c r="O1369" s="50">
        <f t="shared" si="84"/>
        <v>0.58148658731217551</v>
      </c>
      <c r="P1369" s="50">
        <f t="shared" si="87"/>
        <v>0.26013826507167104</v>
      </c>
    </row>
    <row r="1370" spans="1:16">
      <c r="A1370">
        <v>1368</v>
      </c>
      <c r="B1370" t="s">
        <v>422</v>
      </c>
      <c r="C1370" t="s">
        <v>531</v>
      </c>
      <c r="D1370" s="1">
        <v>42004</v>
      </c>
      <c r="E1370" s="5">
        <v>3549494000</v>
      </c>
      <c r="F1370" s="5">
        <v>1447595000</v>
      </c>
      <c r="G1370" s="5">
        <v>2101899000</v>
      </c>
      <c r="H1370" s="5">
        <v>1102426000</v>
      </c>
      <c r="I1370" s="5">
        <v>0</v>
      </c>
      <c r="J1370" s="5">
        <v>0</v>
      </c>
      <c r="K1370" s="5">
        <f t="shared" si="85"/>
        <v>1102426000</v>
      </c>
      <c r="L1370" s="5">
        <f t="shared" si="86"/>
        <v>999473000</v>
      </c>
      <c r="M1370" t="s">
        <v>565</v>
      </c>
      <c r="N1370" t="s">
        <v>566</v>
      </c>
      <c r="O1370" s="50">
        <f t="shared" si="84"/>
        <v>0.59216863023292898</v>
      </c>
      <c r="P1370" s="50">
        <f t="shared" si="87"/>
        <v>0.28158182546582694</v>
      </c>
    </row>
    <row r="1371" spans="1:16">
      <c r="A1371">
        <v>1369</v>
      </c>
      <c r="B1371" t="s">
        <v>422</v>
      </c>
      <c r="C1371" t="s">
        <v>532</v>
      </c>
      <c r="D1371" s="1">
        <v>42369</v>
      </c>
      <c r="E1371" s="5">
        <v>3582395000</v>
      </c>
      <c r="F1371" s="5">
        <v>1417749000</v>
      </c>
      <c r="G1371" s="5">
        <v>2164646000</v>
      </c>
      <c r="H1371" s="5">
        <v>1136728000</v>
      </c>
      <c r="I1371" s="5">
        <v>0</v>
      </c>
      <c r="J1371" s="5">
        <v>0</v>
      </c>
      <c r="K1371" s="5">
        <f t="shared" si="85"/>
        <v>1136728000</v>
      </c>
      <c r="L1371" s="5">
        <f t="shared" si="86"/>
        <v>1027918000</v>
      </c>
      <c r="M1371" t="s">
        <v>565</v>
      </c>
      <c r="N1371" t="s">
        <v>566</v>
      </c>
      <c r="O1371" s="50">
        <f t="shared" si="84"/>
        <v>0.60424548381739029</v>
      </c>
      <c r="P1371" s="50">
        <f t="shared" si="87"/>
        <v>0.28693597439701651</v>
      </c>
    </row>
    <row r="1372" spans="1:16">
      <c r="A1372">
        <v>1370</v>
      </c>
      <c r="B1372" t="s">
        <v>423</v>
      </c>
      <c r="C1372" t="s">
        <v>527</v>
      </c>
      <c r="D1372" s="1">
        <v>41307</v>
      </c>
      <c r="E1372" s="5">
        <v>9721065000</v>
      </c>
      <c r="F1372" s="5">
        <v>7011428000</v>
      </c>
      <c r="G1372" s="5">
        <v>2709637000</v>
      </c>
      <c r="H1372" s="5">
        <v>1437886000</v>
      </c>
      <c r="I1372" s="5">
        <v>0</v>
      </c>
      <c r="J1372" s="5">
        <v>0</v>
      </c>
      <c r="K1372" s="5">
        <f t="shared" si="85"/>
        <v>1437886000</v>
      </c>
      <c r="L1372" s="5">
        <f t="shared" si="86"/>
        <v>1271751000</v>
      </c>
      <c r="M1372" t="s">
        <v>589</v>
      </c>
      <c r="N1372" t="s">
        <v>1011</v>
      </c>
      <c r="O1372" s="50">
        <f t="shared" si="84"/>
        <v>0.27873869786900918</v>
      </c>
      <c r="P1372" s="50">
        <f t="shared" si="87"/>
        <v>0.13082424610883683</v>
      </c>
    </row>
    <row r="1373" spans="1:16">
      <c r="A1373">
        <v>1371</v>
      </c>
      <c r="B1373" t="s">
        <v>423</v>
      </c>
      <c r="C1373" t="s">
        <v>529</v>
      </c>
      <c r="D1373" s="1">
        <v>41671</v>
      </c>
      <c r="E1373" s="5">
        <v>10230353000</v>
      </c>
      <c r="F1373" s="5">
        <v>7360924000</v>
      </c>
      <c r="G1373" s="5">
        <v>2869429000</v>
      </c>
      <c r="H1373" s="5">
        <v>1526366000</v>
      </c>
      <c r="I1373" s="5">
        <v>0</v>
      </c>
      <c r="J1373" s="5">
        <v>0</v>
      </c>
      <c r="K1373" s="5">
        <f t="shared" si="85"/>
        <v>1526366000</v>
      </c>
      <c r="L1373" s="5">
        <f t="shared" si="86"/>
        <v>1343063000</v>
      </c>
      <c r="M1373" t="s">
        <v>589</v>
      </c>
      <c r="N1373" t="s">
        <v>1011</v>
      </c>
      <c r="O1373" s="50">
        <f t="shared" si="84"/>
        <v>0.28048191494467489</v>
      </c>
      <c r="P1373" s="50">
        <f t="shared" si="87"/>
        <v>0.13128217569814063</v>
      </c>
    </row>
    <row r="1374" spans="1:16">
      <c r="A1374">
        <v>1372</v>
      </c>
      <c r="B1374" t="s">
        <v>423</v>
      </c>
      <c r="C1374" t="s">
        <v>531</v>
      </c>
      <c r="D1374" s="1">
        <v>42035</v>
      </c>
      <c r="E1374" s="5">
        <v>11041677000</v>
      </c>
      <c r="F1374" s="5">
        <v>7937956000</v>
      </c>
      <c r="G1374" s="5">
        <v>3103721000</v>
      </c>
      <c r="H1374" s="5">
        <v>1615371000</v>
      </c>
      <c r="I1374" s="5">
        <v>0</v>
      </c>
      <c r="J1374" s="5">
        <v>0</v>
      </c>
      <c r="K1374" s="5">
        <f t="shared" si="85"/>
        <v>1615371000</v>
      </c>
      <c r="L1374" s="5">
        <f t="shared" si="86"/>
        <v>1488350000</v>
      </c>
      <c r="M1374" t="s">
        <v>589</v>
      </c>
      <c r="N1374" t="s">
        <v>1011</v>
      </c>
      <c r="O1374" s="50">
        <f t="shared" si="84"/>
        <v>0.28109145014837877</v>
      </c>
      <c r="P1374" s="50">
        <f t="shared" si="87"/>
        <v>0.13479383611746656</v>
      </c>
    </row>
    <row r="1375" spans="1:16">
      <c r="A1375">
        <v>1373</v>
      </c>
      <c r="B1375" t="s">
        <v>423</v>
      </c>
      <c r="C1375" t="s">
        <v>532</v>
      </c>
      <c r="D1375" s="1">
        <v>42399</v>
      </c>
      <c r="E1375" s="5">
        <v>11939999000</v>
      </c>
      <c r="F1375" s="5">
        <v>8576873000</v>
      </c>
      <c r="G1375" s="5">
        <v>3363126000</v>
      </c>
      <c r="H1375" s="5">
        <v>1738755000</v>
      </c>
      <c r="I1375" s="5">
        <v>0</v>
      </c>
      <c r="J1375" s="5">
        <v>0</v>
      </c>
      <c r="K1375" s="5">
        <f t="shared" si="85"/>
        <v>1738755000</v>
      </c>
      <c r="L1375" s="5">
        <f t="shared" si="86"/>
        <v>1624371000</v>
      </c>
      <c r="M1375" t="s">
        <v>589</v>
      </c>
      <c r="N1375" t="s">
        <v>1011</v>
      </c>
      <c r="O1375" s="50">
        <f t="shared" si="84"/>
        <v>0.28166886781146294</v>
      </c>
      <c r="P1375" s="50">
        <f t="shared" si="87"/>
        <v>0.1360444837558194</v>
      </c>
    </row>
    <row r="1376" spans="1:16">
      <c r="A1376">
        <v>1374</v>
      </c>
      <c r="B1376" t="s">
        <v>424</v>
      </c>
      <c r="C1376" t="s">
        <v>527</v>
      </c>
      <c r="D1376" s="1">
        <v>41274</v>
      </c>
      <c r="E1376" s="5">
        <v>1367135000</v>
      </c>
      <c r="F1376" s="5">
        <v>328784000</v>
      </c>
      <c r="G1376" s="5">
        <v>1038351000</v>
      </c>
      <c r="H1376" s="5">
        <v>248136000</v>
      </c>
      <c r="I1376" s="5">
        <v>0</v>
      </c>
      <c r="J1376" s="5">
        <v>445228000</v>
      </c>
      <c r="K1376" s="5">
        <f t="shared" si="85"/>
        <v>693364000</v>
      </c>
      <c r="L1376" s="5">
        <f t="shared" si="86"/>
        <v>344987000</v>
      </c>
      <c r="M1376" t="s">
        <v>682</v>
      </c>
      <c r="N1376" t="s">
        <v>683</v>
      </c>
      <c r="O1376" s="50">
        <f t="shared" si="84"/>
        <v>0.75950875370757098</v>
      </c>
      <c r="P1376" s="50">
        <f t="shared" si="87"/>
        <v>0.25234303854410867</v>
      </c>
    </row>
    <row r="1377" spans="1:16">
      <c r="A1377">
        <v>1375</v>
      </c>
      <c r="B1377" t="s">
        <v>424</v>
      </c>
      <c r="C1377" t="s">
        <v>529</v>
      </c>
      <c r="D1377" s="1">
        <v>41639</v>
      </c>
      <c r="E1377" s="5">
        <v>1832253000</v>
      </c>
      <c r="F1377" s="5">
        <v>516119000</v>
      </c>
      <c r="G1377" s="5">
        <v>1316134000</v>
      </c>
      <c r="H1377" s="5">
        <v>391707000</v>
      </c>
      <c r="I1377" s="5">
        <v>0</v>
      </c>
      <c r="J1377" s="5">
        <v>492397000</v>
      </c>
      <c r="K1377" s="5">
        <f t="shared" si="85"/>
        <v>884104000</v>
      </c>
      <c r="L1377" s="5">
        <f t="shared" si="86"/>
        <v>432030000</v>
      </c>
      <c r="M1377" t="s">
        <v>682</v>
      </c>
      <c r="N1377" t="s">
        <v>683</v>
      </c>
      <c r="O1377" s="50">
        <f t="shared" si="84"/>
        <v>0.71831455590467042</v>
      </c>
      <c r="P1377" s="50">
        <f t="shared" si="87"/>
        <v>0.23579167287487043</v>
      </c>
    </row>
    <row r="1378" spans="1:16">
      <c r="A1378">
        <v>1376</v>
      </c>
      <c r="B1378" t="s">
        <v>424</v>
      </c>
      <c r="C1378" t="s">
        <v>531</v>
      </c>
      <c r="D1378" s="1">
        <v>42004</v>
      </c>
      <c r="E1378" s="5">
        <v>2042537000</v>
      </c>
      <c r="F1378" s="5">
        <v>605752000</v>
      </c>
      <c r="G1378" s="5">
        <v>1436785000</v>
      </c>
      <c r="H1378" s="5">
        <v>191802000</v>
      </c>
      <c r="I1378" s="5">
        <v>0</v>
      </c>
      <c r="J1378" s="5">
        <v>551032000</v>
      </c>
      <c r="K1378" s="5">
        <f t="shared" si="85"/>
        <v>742834000</v>
      </c>
      <c r="L1378" s="5">
        <f t="shared" si="86"/>
        <v>693951000</v>
      </c>
      <c r="M1378" t="s">
        <v>682</v>
      </c>
      <c r="N1378" t="s">
        <v>683</v>
      </c>
      <c r="O1378" s="50">
        <f t="shared" si="84"/>
        <v>0.70343156574397425</v>
      </c>
      <c r="P1378" s="50">
        <f t="shared" si="87"/>
        <v>0.33974953697289206</v>
      </c>
    </row>
    <row r="1379" spans="1:16">
      <c r="A1379">
        <v>1377</v>
      </c>
      <c r="B1379" t="s">
        <v>424</v>
      </c>
      <c r="C1379" t="s">
        <v>532</v>
      </c>
      <c r="D1379" s="1">
        <v>42369</v>
      </c>
      <c r="E1379" s="5">
        <v>1181704000</v>
      </c>
      <c r="F1379" s="5">
        <v>648968000</v>
      </c>
      <c r="G1379" s="5">
        <v>532736000</v>
      </c>
      <c r="H1379" s="5">
        <v>165318000</v>
      </c>
      <c r="I1379" s="5">
        <v>0</v>
      </c>
      <c r="J1379" s="5">
        <v>581155000</v>
      </c>
      <c r="K1379" s="5">
        <f t="shared" si="85"/>
        <v>746473000</v>
      </c>
      <c r="L1379" s="5">
        <f t="shared" si="86"/>
        <v>-213737000</v>
      </c>
      <c r="M1379" t="s">
        <v>682</v>
      </c>
      <c r="N1379" t="s">
        <v>683</v>
      </c>
      <c r="O1379" s="50">
        <f t="shared" si="84"/>
        <v>0.45082017154888199</v>
      </c>
      <c r="P1379" s="50">
        <f t="shared" si="87"/>
        <v>-0.18087185961966787</v>
      </c>
    </row>
    <row r="1380" spans="1:16">
      <c r="A1380">
        <v>1378</v>
      </c>
      <c r="B1380" t="s">
        <v>425</v>
      </c>
      <c r="C1380" t="s">
        <v>527</v>
      </c>
      <c r="D1380" s="1">
        <v>41639</v>
      </c>
      <c r="E1380" s="5">
        <v>8417200000</v>
      </c>
      <c r="F1380" s="5">
        <v>5234700000</v>
      </c>
      <c r="G1380" s="5">
        <v>3182500000</v>
      </c>
      <c r="H1380" s="5">
        <v>1088100000</v>
      </c>
      <c r="I1380" s="5">
        <v>0</v>
      </c>
      <c r="J1380" s="5">
        <v>877400000</v>
      </c>
      <c r="K1380" s="5">
        <f t="shared" si="85"/>
        <v>1965500000</v>
      </c>
      <c r="L1380" s="5">
        <f t="shared" si="86"/>
        <v>1217000000</v>
      </c>
      <c r="M1380" t="s">
        <v>565</v>
      </c>
      <c r="N1380" t="s">
        <v>566</v>
      </c>
      <c r="O1380" s="50">
        <f t="shared" si="84"/>
        <v>0.37809485339542837</v>
      </c>
      <c r="P1380" s="50">
        <f t="shared" si="87"/>
        <v>0.14458489759064772</v>
      </c>
    </row>
    <row r="1381" spans="1:16">
      <c r="A1381">
        <v>1379</v>
      </c>
      <c r="B1381" t="s">
        <v>425</v>
      </c>
      <c r="C1381" t="s">
        <v>529</v>
      </c>
      <c r="D1381" s="1">
        <v>42004</v>
      </c>
      <c r="E1381" s="5">
        <v>8803300000</v>
      </c>
      <c r="F1381" s="5">
        <v>5643100000</v>
      </c>
      <c r="G1381" s="5">
        <v>3160200000</v>
      </c>
      <c r="H1381" s="5">
        <v>998400000</v>
      </c>
      <c r="I1381" s="5">
        <v>0</v>
      </c>
      <c r="J1381" s="5">
        <v>906900000</v>
      </c>
      <c r="K1381" s="5">
        <f t="shared" si="85"/>
        <v>1905300000</v>
      </c>
      <c r="L1381" s="5">
        <f t="shared" si="86"/>
        <v>1254900000</v>
      </c>
      <c r="M1381" t="s">
        <v>565</v>
      </c>
      <c r="N1381" t="s">
        <v>566</v>
      </c>
      <c r="O1381" s="50">
        <f t="shared" si="84"/>
        <v>0.35897901923142461</v>
      </c>
      <c r="P1381" s="50">
        <f t="shared" si="87"/>
        <v>0.14254881692092738</v>
      </c>
    </row>
    <row r="1382" spans="1:16">
      <c r="A1382">
        <v>1380</v>
      </c>
      <c r="B1382" t="s">
        <v>425</v>
      </c>
      <c r="C1382" t="s">
        <v>531</v>
      </c>
      <c r="D1382" s="1">
        <v>42369</v>
      </c>
      <c r="E1382" s="5">
        <v>9115000000</v>
      </c>
      <c r="F1382" s="5">
        <v>5518600000</v>
      </c>
      <c r="G1382" s="5">
        <v>3596400000</v>
      </c>
      <c r="H1382" s="5">
        <v>1067000000</v>
      </c>
      <c r="I1382" s="5">
        <v>0</v>
      </c>
      <c r="J1382" s="5">
        <v>970600000</v>
      </c>
      <c r="K1382" s="5">
        <f t="shared" si="85"/>
        <v>2037600000</v>
      </c>
      <c r="L1382" s="5">
        <f t="shared" si="86"/>
        <v>1558800000</v>
      </c>
      <c r="M1382" t="s">
        <v>565</v>
      </c>
      <c r="N1382" t="s">
        <v>566</v>
      </c>
      <c r="O1382" s="50">
        <f t="shared" si="84"/>
        <v>0.39455842018650578</v>
      </c>
      <c r="P1382" s="50">
        <f t="shared" si="87"/>
        <v>0.17101481075150851</v>
      </c>
    </row>
    <row r="1383" spans="1:16">
      <c r="A1383">
        <v>1381</v>
      </c>
      <c r="B1383" t="s">
        <v>425</v>
      </c>
      <c r="C1383" t="s">
        <v>532</v>
      </c>
      <c r="D1383" s="1">
        <v>42735</v>
      </c>
      <c r="E1383" s="5">
        <v>9387700000</v>
      </c>
      <c r="F1383" s="5">
        <v>5764000000</v>
      </c>
      <c r="G1383" s="5">
        <v>3623700000</v>
      </c>
      <c r="H1383" s="5">
        <v>1054500000</v>
      </c>
      <c r="I1383" s="5">
        <v>0</v>
      </c>
      <c r="J1383" s="5">
        <v>991100000</v>
      </c>
      <c r="K1383" s="5">
        <f t="shared" si="85"/>
        <v>2045600000</v>
      </c>
      <c r="L1383" s="5">
        <f t="shared" si="86"/>
        <v>1578100000</v>
      </c>
      <c r="M1383" t="s">
        <v>565</v>
      </c>
      <c r="N1383" t="s">
        <v>566</v>
      </c>
      <c r="O1383" s="50">
        <f t="shared" si="84"/>
        <v>0.38600509176901687</v>
      </c>
      <c r="P1383" s="50">
        <f t="shared" si="87"/>
        <v>0.16810294321292754</v>
      </c>
    </row>
    <row r="1384" spans="1:16">
      <c r="A1384">
        <v>1382</v>
      </c>
      <c r="B1384" t="s">
        <v>426</v>
      </c>
      <c r="C1384" t="s">
        <v>527</v>
      </c>
      <c r="D1384" s="1">
        <v>41546</v>
      </c>
      <c r="E1384" s="5">
        <v>14866800000</v>
      </c>
      <c r="F1384" s="5">
        <v>6382300000</v>
      </c>
      <c r="G1384" s="5">
        <v>8484500000</v>
      </c>
      <c r="H1384" s="5">
        <v>5655800000</v>
      </c>
      <c r="I1384" s="5">
        <v>0</v>
      </c>
      <c r="J1384" s="5">
        <v>621400000</v>
      </c>
      <c r="K1384" s="5">
        <f t="shared" si="85"/>
        <v>6277200000</v>
      </c>
      <c r="L1384" s="5">
        <f t="shared" si="86"/>
        <v>2207300000</v>
      </c>
      <c r="M1384" t="s">
        <v>589</v>
      </c>
      <c r="N1384" t="s">
        <v>829</v>
      </c>
      <c r="O1384" s="50">
        <f t="shared" si="84"/>
        <v>0.57070115963085533</v>
      </c>
      <c r="P1384" s="50">
        <f t="shared" si="87"/>
        <v>0.14847176258508893</v>
      </c>
    </row>
    <row r="1385" spans="1:16">
      <c r="A1385">
        <v>1383</v>
      </c>
      <c r="B1385" t="s">
        <v>426</v>
      </c>
      <c r="C1385" t="s">
        <v>529</v>
      </c>
      <c r="D1385" s="1">
        <v>41910</v>
      </c>
      <c r="E1385" s="5">
        <v>16447800000</v>
      </c>
      <c r="F1385" s="5">
        <v>6858800000</v>
      </c>
      <c r="G1385" s="5">
        <v>9589000000</v>
      </c>
      <c r="H1385" s="5">
        <v>6086800000</v>
      </c>
      <c r="I1385" s="5">
        <v>0</v>
      </c>
      <c r="J1385" s="5">
        <v>709600000</v>
      </c>
      <c r="K1385" s="5">
        <f t="shared" si="85"/>
        <v>6796400000</v>
      </c>
      <c r="L1385" s="5">
        <f t="shared" si="86"/>
        <v>2792600000</v>
      </c>
      <c r="M1385" t="s">
        <v>589</v>
      </c>
      <c r="N1385" t="s">
        <v>829</v>
      </c>
      <c r="O1385" s="50">
        <f t="shared" si="84"/>
        <v>0.58299590218752662</v>
      </c>
      <c r="P1385" s="50">
        <f t="shared" si="87"/>
        <v>0.1697856248252046</v>
      </c>
    </row>
    <row r="1386" spans="1:16">
      <c r="A1386">
        <v>1384</v>
      </c>
      <c r="B1386" t="s">
        <v>426</v>
      </c>
      <c r="C1386" t="s">
        <v>531</v>
      </c>
      <c r="D1386" s="1">
        <v>42274</v>
      </c>
      <c r="E1386" s="5">
        <v>19162700000</v>
      </c>
      <c r="F1386" s="5">
        <v>7787500000</v>
      </c>
      <c r="G1386" s="5">
        <v>11375200000</v>
      </c>
      <c r="H1386" s="5">
        <v>7130200000</v>
      </c>
      <c r="I1386" s="5">
        <v>0</v>
      </c>
      <c r="J1386" s="5">
        <v>893900000</v>
      </c>
      <c r="K1386" s="5">
        <f t="shared" si="85"/>
        <v>8024100000</v>
      </c>
      <c r="L1386" s="5">
        <f t="shared" si="86"/>
        <v>3351100000</v>
      </c>
      <c r="M1386" t="s">
        <v>589</v>
      </c>
      <c r="N1386" t="s">
        <v>829</v>
      </c>
      <c r="O1386" s="50">
        <f t="shared" si="84"/>
        <v>0.59361154743329492</v>
      </c>
      <c r="P1386" s="50">
        <f t="shared" si="87"/>
        <v>0.17487619176838337</v>
      </c>
    </row>
    <row r="1387" spans="1:16">
      <c r="A1387">
        <v>1385</v>
      </c>
      <c r="B1387" t="s">
        <v>426</v>
      </c>
      <c r="C1387" t="s">
        <v>532</v>
      </c>
      <c r="D1387" s="1">
        <v>42645</v>
      </c>
      <c r="E1387" s="5">
        <v>21315900000</v>
      </c>
      <c r="F1387" s="5">
        <v>8511100000</v>
      </c>
      <c r="G1387" s="5">
        <v>12804800000</v>
      </c>
      <c r="H1387" s="5">
        <v>7970300000</v>
      </c>
      <c r="I1387" s="5">
        <v>0</v>
      </c>
      <c r="J1387" s="5">
        <v>980800000</v>
      </c>
      <c r="K1387" s="5">
        <f t="shared" si="85"/>
        <v>8951100000</v>
      </c>
      <c r="L1387" s="5">
        <f t="shared" si="86"/>
        <v>3853700000</v>
      </c>
      <c r="M1387" t="s">
        <v>589</v>
      </c>
      <c r="N1387" t="s">
        <v>829</v>
      </c>
      <c r="O1387" s="50">
        <f t="shared" si="84"/>
        <v>0.60071589752250665</v>
      </c>
      <c r="P1387" s="50">
        <f t="shared" si="87"/>
        <v>0.18078992676828096</v>
      </c>
    </row>
    <row r="1388" spans="1:16">
      <c r="A1388">
        <v>1386</v>
      </c>
      <c r="B1388" t="s">
        <v>427</v>
      </c>
      <c r="C1388" t="s">
        <v>527</v>
      </c>
      <c r="D1388" s="1">
        <v>41274</v>
      </c>
      <c r="E1388" s="5">
        <v>4176000000</v>
      </c>
      <c r="F1388" s="5">
        <v>2754000000</v>
      </c>
      <c r="G1388" s="5">
        <v>1422000000</v>
      </c>
      <c r="H1388" s="5">
        <v>207000000</v>
      </c>
      <c r="I1388" s="5">
        <v>0</v>
      </c>
      <c r="J1388" s="5">
        <v>356000000</v>
      </c>
      <c r="K1388" s="5">
        <f t="shared" si="85"/>
        <v>563000000</v>
      </c>
      <c r="L1388" s="5">
        <f t="shared" si="86"/>
        <v>859000000</v>
      </c>
      <c r="M1388" t="s">
        <v>594</v>
      </c>
      <c r="N1388" t="s">
        <v>652</v>
      </c>
      <c r="O1388" s="50">
        <f t="shared" si="84"/>
        <v>0.34051724137931039</v>
      </c>
      <c r="P1388" s="50">
        <f t="shared" si="87"/>
        <v>0.20569923371647508</v>
      </c>
    </row>
    <row r="1389" spans="1:16">
      <c r="A1389">
        <v>1387</v>
      </c>
      <c r="B1389" t="s">
        <v>427</v>
      </c>
      <c r="C1389" t="s">
        <v>529</v>
      </c>
      <c r="D1389" s="1">
        <v>41639</v>
      </c>
      <c r="E1389" s="5">
        <v>4495000000</v>
      </c>
      <c r="F1389" s="5">
        <v>2987000000</v>
      </c>
      <c r="G1389" s="5">
        <v>1508000000</v>
      </c>
      <c r="H1389" s="5">
        <v>220000000</v>
      </c>
      <c r="I1389" s="5">
        <v>0</v>
      </c>
      <c r="J1389" s="5">
        <v>378000000</v>
      </c>
      <c r="K1389" s="5">
        <f t="shared" si="85"/>
        <v>598000000</v>
      </c>
      <c r="L1389" s="5">
        <f t="shared" si="86"/>
        <v>910000000</v>
      </c>
      <c r="M1389" t="s">
        <v>594</v>
      </c>
      <c r="N1389" t="s">
        <v>652</v>
      </c>
      <c r="O1389" s="50">
        <f t="shared" si="84"/>
        <v>0.3354838709677419</v>
      </c>
      <c r="P1389" s="50">
        <f t="shared" si="87"/>
        <v>0.20244716351501668</v>
      </c>
    </row>
    <row r="1390" spans="1:16">
      <c r="A1390">
        <v>1388</v>
      </c>
      <c r="B1390" t="s">
        <v>427</v>
      </c>
      <c r="C1390" t="s">
        <v>531</v>
      </c>
      <c r="D1390" s="1">
        <v>42004</v>
      </c>
      <c r="E1390" s="5">
        <v>4951000000</v>
      </c>
      <c r="F1390" s="5">
        <v>3331000000</v>
      </c>
      <c r="G1390" s="5">
        <v>1620000000</v>
      </c>
      <c r="H1390" s="5">
        <v>229000000</v>
      </c>
      <c r="I1390" s="5">
        <v>0</v>
      </c>
      <c r="J1390" s="5">
        <v>384000000</v>
      </c>
      <c r="K1390" s="5">
        <f t="shared" si="85"/>
        <v>613000000</v>
      </c>
      <c r="L1390" s="5">
        <f t="shared" si="86"/>
        <v>1007000000</v>
      </c>
      <c r="M1390" t="s">
        <v>594</v>
      </c>
      <c r="N1390" t="s">
        <v>652</v>
      </c>
      <c r="O1390" s="50">
        <f t="shared" si="84"/>
        <v>0.32720662492425767</v>
      </c>
      <c r="P1390" s="50">
        <f t="shared" si="87"/>
        <v>0.20339325388810342</v>
      </c>
    </row>
    <row r="1391" spans="1:16">
      <c r="A1391">
        <v>1389</v>
      </c>
      <c r="B1391" t="s">
        <v>427</v>
      </c>
      <c r="C1391" t="s">
        <v>532</v>
      </c>
      <c r="D1391" s="1">
        <v>42369</v>
      </c>
      <c r="E1391" s="5">
        <v>4380000000</v>
      </c>
      <c r="F1391" s="5">
        <v>2714000000</v>
      </c>
      <c r="G1391" s="5">
        <v>1666000000</v>
      </c>
      <c r="H1391" s="5">
        <v>234000000</v>
      </c>
      <c r="I1391" s="5">
        <v>0</v>
      </c>
      <c r="J1391" s="5">
        <v>358000000</v>
      </c>
      <c r="K1391" s="5">
        <f t="shared" si="85"/>
        <v>592000000</v>
      </c>
      <c r="L1391" s="5">
        <f t="shared" si="86"/>
        <v>1074000000</v>
      </c>
      <c r="M1391" t="s">
        <v>594</v>
      </c>
      <c r="N1391" t="s">
        <v>652</v>
      </c>
      <c r="O1391" s="50">
        <f t="shared" si="84"/>
        <v>0.38036529680365294</v>
      </c>
      <c r="P1391" s="50">
        <f t="shared" si="87"/>
        <v>0.24520547945205479</v>
      </c>
    </row>
    <row r="1392" spans="1:16">
      <c r="A1392">
        <v>1390</v>
      </c>
      <c r="B1392" t="s">
        <v>428</v>
      </c>
      <c r="C1392" t="s">
        <v>527</v>
      </c>
      <c r="D1392" s="1">
        <v>41274</v>
      </c>
      <c r="E1392" s="5">
        <v>4883000000</v>
      </c>
      <c r="F1392" s="5">
        <v>0</v>
      </c>
      <c r="G1392" s="5">
        <v>4883000000</v>
      </c>
      <c r="H1392" s="5">
        <v>3237000000</v>
      </c>
      <c r="I1392" s="5">
        <v>0</v>
      </c>
      <c r="J1392" s="5">
        <v>212000000</v>
      </c>
      <c r="K1392" s="5">
        <f t="shared" si="85"/>
        <v>3449000000</v>
      </c>
      <c r="L1392" s="5">
        <f t="shared" si="86"/>
        <v>1434000000</v>
      </c>
      <c r="M1392" t="s">
        <v>602</v>
      </c>
      <c r="N1392" t="s">
        <v>818</v>
      </c>
      <c r="O1392" s="50">
        <f t="shared" si="84"/>
        <v>1</v>
      </c>
      <c r="P1392" s="50">
        <f t="shared" si="87"/>
        <v>0.29367192299815686</v>
      </c>
    </row>
    <row r="1393" spans="1:16">
      <c r="A1393">
        <v>1391</v>
      </c>
      <c r="B1393" t="s">
        <v>428</v>
      </c>
      <c r="C1393" t="s">
        <v>529</v>
      </c>
      <c r="D1393" s="1">
        <v>41639</v>
      </c>
      <c r="E1393" s="5">
        <v>5435000000</v>
      </c>
      <c r="F1393" s="5">
        <v>0</v>
      </c>
      <c r="G1393" s="5">
        <v>5435000000</v>
      </c>
      <c r="H1393" s="5">
        <v>3528000000</v>
      </c>
      <c r="I1393" s="5">
        <v>0</v>
      </c>
      <c r="J1393" s="5">
        <v>201000000</v>
      </c>
      <c r="K1393" s="5">
        <f t="shared" si="85"/>
        <v>3729000000</v>
      </c>
      <c r="L1393" s="5">
        <f t="shared" si="86"/>
        <v>1706000000</v>
      </c>
      <c r="M1393" t="s">
        <v>602</v>
      </c>
      <c r="N1393" t="s">
        <v>818</v>
      </c>
      <c r="O1393" s="50">
        <f t="shared" si="84"/>
        <v>1</v>
      </c>
      <c r="P1393" s="50">
        <f t="shared" si="87"/>
        <v>0.31389144434222632</v>
      </c>
    </row>
    <row r="1394" spans="1:16">
      <c r="A1394">
        <v>1392</v>
      </c>
      <c r="B1394" t="s">
        <v>428</v>
      </c>
      <c r="C1394" t="s">
        <v>531</v>
      </c>
      <c r="D1394" s="1">
        <v>42004</v>
      </c>
      <c r="E1394" s="5">
        <v>6058000000</v>
      </c>
      <c r="F1394" s="5">
        <v>0</v>
      </c>
      <c r="G1394" s="5">
        <v>6058000000</v>
      </c>
      <c r="H1394" s="5">
        <v>3744000000</v>
      </c>
      <c r="I1394" s="5">
        <v>0</v>
      </c>
      <c r="J1394" s="5">
        <v>195000000</v>
      </c>
      <c r="K1394" s="5">
        <f t="shared" si="85"/>
        <v>3939000000</v>
      </c>
      <c r="L1394" s="5">
        <f t="shared" si="86"/>
        <v>2119000000</v>
      </c>
      <c r="M1394" t="s">
        <v>602</v>
      </c>
      <c r="N1394" t="s">
        <v>818</v>
      </c>
      <c r="O1394" s="50">
        <f t="shared" si="84"/>
        <v>1</v>
      </c>
      <c r="P1394" s="50">
        <f t="shared" si="87"/>
        <v>0.34978540772532191</v>
      </c>
    </row>
    <row r="1395" spans="1:16">
      <c r="A1395">
        <v>1393</v>
      </c>
      <c r="B1395" t="s">
        <v>428</v>
      </c>
      <c r="C1395" t="s">
        <v>532</v>
      </c>
      <c r="D1395" s="1">
        <v>42369</v>
      </c>
      <c r="E1395" s="5">
        <v>6380000000</v>
      </c>
      <c r="F1395" s="5">
        <v>0</v>
      </c>
      <c r="G1395" s="5">
        <v>6380000000</v>
      </c>
      <c r="H1395" s="5">
        <v>3877000000</v>
      </c>
      <c r="I1395" s="5">
        <v>0</v>
      </c>
      <c r="J1395" s="5">
        <v>213000000</v>
      </c>
      <c r="K1395" s="5">
        <f t="shared" si="85"/>
        <v>4090000000</v>
      </c>
      <c r="L1395" s="5">
        <f t="shared" si="86"/>
        <v>2290000000</v>
      </c>
      <c r="M1395" t="s">
        <v>602</v>
      </c>
      <c r="N1395" t="s">
        <v>818</v>
      </c>
      <c r="O1395" s="50">
        <f t="shared" si="84"/>
        <v>1</v>
      </c>
      <c r="P1395" s="50">
        <f t="shared" si="87"/>
        <v>0.35893416927899685</v>
      </c>
    </row>
    <row r="1396" spans="1:16">
      <c r="A1396">
        <v>1394</v>
      </c>
      <c r="B1396" t="s">
        <v>429</v>
      </c>
      <c r="C1396" t="s">
        <v>527</v>
      </c>
      <c r="D1396" s="1">
        <v>41274</v>
      </c>
      <c r="E1396" s="5">
        <v>5075000000</v>
      </c>
      <c r="F1396" s="5">
        <v>2417000000</v>
      </c>
      <c r="G1396" s="5">
        <v>2658000000</v>
      </c>
      <c r="H1396" s="5">
        <v>337000000</v>
      </c>
      <c r="I1396" s="5">
        <v>0</v>
      </c>
      <c r="J1396" s="5">
        <v>746000000</v>
      </c>
      <c r="K1396" s="5">
        <f t="shared" si="85"/>
        <v>1083000000</v>
      </c>
      <c r="L1396" s="5">
        <f t="shared" si="86"/>
        <v>1575000000</v>
      </c>
      <c r="M1396" t="s">
        <v>682</v>
      </c>
      <c r="N1396" t="s">
        <v>1134</v>
      </c>
      <c r="O1396" s="50">
        <f t="shared" si="84"/>
        <v>0.52374384236453198</v>
      </c>
      <c r="P1396" s="50">
        <f t="shared" si="87"/>
        <v>0.31034482758620691</v>
      </c>
    </row>
    <row r="1397" spans="1:16">
      <c r="A1397">
        <v>1395</v>
      </c>
      <c r="B1397" t="s">
        <v>429</v>
      </c>
      <c r="C1397" t="s">
        <v>529</v>
      </c>
      <c r="D1397" s="1">
        <v>41639</v>
      </c>
      <c r="E1397" s="5">
        <v>5518000000</v>
      </c>
      <c r="F1397" s="5">
        <v>2707000000</v>
      </c>
      <c r="G1397" s="5">
        <v>2811000000</v>
      </c>
      <c r="H1397" s="5">
        <v>373000000</v>
      </c>
      <c r="I1397" s="5">
        <v>0</v>
      </c>
      <c r="J1397" s="5">
        <v>772000000</v>
      </c>
      <c r="K1397" s="5">
        <f t="shared" si="85"/>
        <v>1145000000</v>
      </c>
      <c r="L1397" s="5">
        <f t="shared" si="86"/>
        <v>1666000000</v>
      </c>
      <c r="M1397" t="s">
        <v>682</v>
      </c>
      <c r="N1397" t="s">
        <v>1134</v>
      </c>
      <c r="O1397" s="50">
        <f t="shared" si="84"/>
        <v>0.50942370424066685</v>
      </c>
      <c r="P1397" s="50">
        <f t="shared" si="87"/>
        <v>0.30192098586444366</v>
      </c>
    </row>
    <row r="1398" spans="1:16">
      <c r="A1398">
        <v>1396</v>
      </c>
      <c r="B1398" t="s">
        <v>429</v>
      </c>
      <c r="C1398" t="s">
        <v>531</v>
      </c>
      <c r="D1398" s="1">
        <v>42004</v>
      </c>
      <c r="E1398" s="5">
        <v>5903000000</v>
      </c>
      <c r="F1398" s="5">
        <v>2790000000</v>
      </c>
      <c r="G1398" s="5">
        <v>3113000000</v>
      </c>
      <c r="H1398" s="5">
        <v>393000000</v>
      </c>
      <c r="I1398" s="5">
        <v>0</v>
      </c>
      <c r="J1398" s="5">
        <v>796000000</v>
      </c>
      <c r="K1398" s="5">
        <f t="shared" si="85"/>
        <v>1189000000</v>
      </c>
      <c r="L1398" s="5">
        <f t="shared" si="86"/>
        <v>1924000000</v>
      </c>
      <c r="M1398" t="s">
        <v>682</v>
      </c>
      <c r="N1398" t="s">
        <v>1134</v>
      </c>
      <c r="O1398" s="50">
        <f t="shared" si="84"/>
        <v>0.52735897001524656</v>
      </c>
      <c r="P1398" s="50">
        <f t="shared" si="87"/>
        <v>0.32593596476367948</v>
      </c>
    </row>
    <row r="1399" spans="1:16">
      <c r="A1399">
        <v>1397</v>
      </c>
      <c r="B1399" t="s">
        <v>429</v>
      </c>
      <c r="C1399" t="s">
        <v>532</v>
      </c>
      <c r="D1399" s="1">
        <v>42369</v>
      </c>
      <c r="E1399" s="5">
        <v>5234000000</v>
      </c>
      <c r="F1399" s="5">
        <v>2335000000</v>
      </c>
      <c r="G1399" s="5">
        <v>2899000000</v>
      </c>
      <c r="H1399" s="5">
        <v>353000000</v>
      </c>
      <c r="I1399" s="5">
        <v>0</v>
      </c>
      <c r="J1399" s="5">
        <v>764000000</v>
      </c>
      <c r="K1399" s="5">
        <f t="shared" si="85"/>
        <v>1117000000</v>
      </c>
      <c r="L1399" s="5">
        <f t="shared" si="86"/>
        <v>1782000000</v>
      </c>
      <c r="M1399" t="s">
        <v>682</v>
      </c>
      <c r="N1399" t="s">
        <v>1134</v>
      </c>
      <c r="O1399" s="50">
        <f t="shared" si="84"/>
        <v>0.55387848681696594</v>
      </c>
      <c r="P1399" s="50">
        <f t="shared" si="87"/>
        <v>0.34046618265189149</v>
      </c>
    </row>
    <row r="1400" spans="1:16">
      <c r="A1400">
        <v>1398</v>
      </c>
      <c r="B1400" t="s">
        <v>430</v>
      </c>
      <c r="C1400" t="s">
        <v>527</v>
      </c>
      <c r="D1400" s="1">
        <v>41639</v>
      </c>
      <c r="E1400" s="5">
        <v>7690800000</v>
      </c>
      <c r="F1400" s="5">
        <v>5100900000</v>
      </c>
      <c r="G1400" s="5">
        <v>2589900000</v>
      </c>
      <c r="H1400" s="5">
        <v>1788300000</v>
      </c>
      <c r="I1400" s="5">
        <v>0</v>
      </c>
      <c r="J1400" s="5">
        <v>123200000</v>
      </c>
      <c r="K1400" s="5">
        <f t="shared" si="85"/>
        <v>1911500000</v>
      </c>
      <c r="L1400" s="5">
        <f t="shared" si="86"/>
        <v>678400000</v>
      </c>
      <c r="M1400" t="s">
        <v>612</v>
      </c>
      <c r="N1400" t="s">
        <v>730</v>
      </c>
      <c r="O1400" s="50">
        <f t="shared" si="84"/>
        <v>0.33675300358870341</v>
      </c>
      <c r="P1400" s="50">
        <f t="shared" si="87"/>
        <v>8.8209289020648049E-2</v>
      </c>
    </row>
    <row r="1401" spans="1:16">
      <c r="A1401">
        <v>1399</v>
      </c>
      <c r="B1401" t="s">
        <v>430</v>
      </c>
      <c r="C1401" t="s">
        <v>529</v>
      </c>
      <c r="D1401" s="1">
        <v>42004</v>
      </c>
      <c r="E1401" s="5">
        <v>7750500000</v>
      </c>
      <c r="F1401" s="5">
        <v>5062900000</v>
      </c>
      <c r="G1401" s="5">
        <v>2687600000</v>
      </c>
      <c r="H1401" s="5">
        <v>1849400000</v>
      </c>
      <c r="I1401" s="5">
        <v>0</v>
      </c>
      <c r="J1401" s="5">
        <v>118900000</v>
      </c>
      <c r="K1401" s="5">
        <f t="shared" si="85"/>
        <v>1968300000</v>
      </c>
      <c r="L1401" s="5">
        <f t="shared" si="86"/>
        <v>719300000</v>
      </c>
      <c r="M1401" t="s">
        <v>612</v>
      </c>
      <c r="N1401" t="s">
        <v>730</v>
      </c>
      <c r="O1401" s="50">
        <f t="shared" si="84"/>
        <v>0.34676472485646093</v>
      </c>
      <c r="P1401" s="50">
        <f t="shared" si="87"/>
        <v>9.2806915682859176E-2</v>
      </c>
    </row>
    <row r="1402" spans="1:16">
      <c r="A1402">
        <v>1400</v>
      </c>
      <c r="B1402" t="s">
        <v>430</v>
      </c>
      <c r="C1402" t="s">
        <v>531</v>
      </c>
      <c r="D1402" s="1">
        <v>42369</v>
      </c>
      <c r="E1402" s="5">
        <v>7031500000</v>
      </c>
      <c r="F1402" s="5">
        <v>4444900000</v>
      </c>
      <c r="G1402" s="5">
        <v>2586600000</v>
      </c>
      <c r="H1402" s="5">
        <v>1656200000</v>
      </c>
      <c r="I1402" s="5">
        <v>0</v>
      </c>
      <c r="J1402" s="5">
        <v>88700000</v>
      </c>
      <c r="K1402" s="5">
        <f t="shared" si="85"/>
        <v>1744900000</v>
      </c>
      <c r="L1402" s="5">
        <f t="shared" si="86"/>
        <v>841700000</v>
      </c>
      <c r="M1402" t="s">
        <v>612</v>
      </c>
      <c r="N1402" t="s">
        <v>730</v>
      </c>
      <c r="O1402" s="50">
        <f t="shared" si="84"/>
        <v>0.36785892057171299</v>
      </c>
      <c r="P1402" s="50">
        <f t="shared" si="87"/>
        <v>0.11970418829552727</v>
      </c>
    </row>
    <row r="1403" spans="1:16">
      <c r="A1403">
        <v>1401</v>
      </c>
      <c r="B1403" t="s">
        <v>430</v>
      </c>
      <c r="C1403" t="s">
        <v>532</v>
      </c>
      <c r="D1403" s="1">
        <v>42735</v>
      </c>
      <c r="E1403" s="5">
        <v>6778300000</v>
      </c>
      <c r="F1403" s="5">
        <v>4246700000</v>
      </c>
      <c r="G1403" s="5">
        <v>2531600000</v>
      </c>
      <c r="H1403" s="5">
        <v>1604400000</v>
      </c>
      <c r="I1403" s="5">
        <v>0</v>
      </c>
      <c r="J1403" s="5">
        <v>94900000</v>
      </c>
      <c r="K1403" s="5">
        <f t="shared" si="85"/>
        <v>1699300000</v>
      </c>
      <c r="L1403" s="5">
        <f t="shared" si="86"/>
        <v>832300000</v>
      </c>
      <c r="M1403" t="s">
        <v>612</v>
      </c>
      <c r="N1403" t="s">
        <v>730</v>
      </c>
      <c r="O1403" s="50">
        <f t="shared" si="84"/>
        <v>0.37348597730994493</v>
      </c>
      <c r="P1403" s="50">
        <f t="shared" si="87"/>
        <v>0.12278889987164923</v>
      </c>
    </row>
    <row r="1404" spans="1:16">
      <c r="A1404">
        <v>1402</v>
      </c>
      <c r="B1404" t="s">
        <v>431</v>
      </c>
      <c r="C1404" t="s">
        <v>527</v>
      </c>
      <c r="D1404" s="1">
        <v>41274</v>
      </c>
      <c r="E1404" s="5">
        <v>9534462000</v>
      </c>
      <c r="F1404" s="5">
        <v>5328236000</v>
      </c>
      <c r="G1404" s="5">
        <v>4206226000</v>
      </c>
      <c r="H1404" s="5">
        <v>3264896000</v>
      </c>
      <c r="I1404" s="5">
        <v>0</v>
      </c>
      <c r="J1404" s="5">
        <v>0</v>
      </c>
      <c r="K1404" s="5">
        <f t="shared" si="85"/>
        <v>3264896000</v>
      </c>
      <c r="L1404" s="5">
        <f t="shared" si="86"/>
        <v>941330000</v>
      </c>
      <c r="M1404" t="s">
        <v>612</v>
      </c>
      <c r="N1404" t="s">
        <v>622</v>
      </c>
      <c r="O1404" s="50">
        <f t="shared" si="84"/>
        <v>0.44116028780648553</v>
      </c>
      <c r="P1404" s="50">
        <f t="shared" si="87"/>
        <v>9.8729220379713087E-2</v>
      </c>
    </row>
    <row r="1405" spans="1:16">
      <c r="A1405">
        <v>1403</v>
      </c>
      <c r="B1405" t="s">
        <v>431</v>
      </c>
      <c r="C1405" t="s">
        <v>529</v>
      </c>
      <c r="D1405" s="1">
        <v>41639</v>
      </c>
      <c r="E1405" s="5">
        <v>10185532000</v>
      </c>
      <c r="F1405" s="5">
        <v>5568966000</v>
      </c>
      <c r="G1405" s="5">
        <v>4616566000</v>
      </c>
      <c r="H1405" s="5">
        <v>3470200000</v>
      </c>
      <c r="I1405" s="5">
        <v>0</v>
      </c>
      <c r="J1405" s="5">
        <v>0</v>
      </c>
      <c r="K1405" s="5">
        <f t="shared" si="85"/>
        <v>3470200000</v>
      </c>
      <c r="L1405" s="5">
        <f t="shared" si="86"/>
        <v>1146366000</v>
      </c>
      <c r="M1405" t="s">
        <v>612</v>
      </c>
      <c r="N1405" t="s">
        <v>622</v>
      </c>
      <c r="O1405" s="50">
        <f t="shared" si="84"/>
        <v>0.45324741015000491</v>
      </c>
      <c r="P1405" s="50">
        <f t="shared" si="87"/>
        <v>0.11254846580424076</v>
      </c>
    </row>
    <row r="1406" spans="1:16">
      <c r="A1406">
        <v>1404</v>
      </c>
      <c r="B1406" t="s">
        <v>431</v>
      </c>
      <c r="C1406" t="s">
        <v>531</v>
      </c>
      <c r="D1406" s="1">
        <v>42004</v>
      </c>
      <c r="E1406" s="5">
        <v>11129533000</v>
      </c>
      <c r="F1406" s="5">
        <v>5965049000</v>
      </c>
      <c r="G1406" s="5">
        <v>5164484000</v>
      </c>
      <c r="H1406" s="5">
        <v>3860448000</v>
      </c>
      <c r="I1406" s="5">
        <v>0</v>
      </c>
      <c r="J1406" s="5">
        <v>0</v>
      </c>
      <c r="K1406" s="5">
        <f t="shared" si="85"/>
        <v>3860448000</v>
      </c>
      <c r="L1406" s="5">
        <f t="shared" si="86"/>
        <v>1304036000</v>
      </c>
      <c r="M1406" t="s">
        <v>612</v>
      </c>
      <c r="N1406" t="s">
        <v>622</v>
      </c>
      <c r="O1406" s="50">
        <f t="shared" si="84"/>
        <v>0.46403420520879002</v>
      </c>
      <c r="P1406" s="50">
        <f t="shared" si="87"/>
        <v>0.11716897735062198</v>
      </c>
    </row>
    <row r="1407" spans="1:16">
      <c r="A1407">
        <v>1405</v>
      </c>
      <c r="B1407" t="s">
        <v>431</v>
      </c>
      <c r="C1407" t="s">
        <v>532</v>
      </c>
      <c r="D1407" s="1">
        <v>42369</v>
      </c>
      <c r="E1407" s="5">
        <v>11339304000</v>
      </c>
      <c r="F1407" s="5">
        <v>5780078000</v>
      </c>
      <c r="G1407" s="5">
        <v>5559226000</v>
      </c>
      <c r="H1407" s="5">
        <v>3943786000</v>
      </c>
      <c r="I1407" s="5">
        <v>0</v>
      </c>
      <c r="J1407" s="5">
        <v>0</v>
      </c>
      <c r="K1407" s="5">
        <f t="shared" si="85"/>
        <v>3943786000</v>
      </c>
      <c r="L1407" s="5">
        <f t="shared" si="86"/>
        <v>1615440000</v>
      </c>
      <c r="M1407" t="s">
        <v>612</v>
      </c>
      <c r="N1407" t="s">
        <v>622</v>
      </c>
      <c r="O1407" s="50">
        <f t="shared" si="84"/>
        <v>0.49026165979852021</v>
      </c>
      <c r="P1407" s="50">
        <f t="shared" si="87"/>
        <v>0.14246377026314844</v>
      </c>
    </row>
    <row r="1408" spans="1:16">
      <c r="A1408">
        <v>1406</v>
      </c>
      <c r="B1408" t="s">
        <v>432</v>
      </c>
      <c r="C1408" t="s">
        <v>527</v>
      </c>
      <c r="D1408" s="1">
        <v>41307</v>
      </c>
      <c r="E1408" s="5">
        <v>3983400000</v>
      </c>
      <c r="F1408" s="5">
        <v>2446000000</v>
      </c>
      <c r="G1408" s="5">
        <v>1537400000</v>
      </c>
      <c r="H1408" s="5">
        <v>976900000</v>
      </c>
      <c r="I1408" s="5">
        <v>0</v>
      </c>
      <c r="J1408" s="5">
        <v>0</v>
      </c>
      <c r="K1408" s="5">
        <f t="shared" si="85"/>
        <v>976900000</v>
      </c>
      <c r="L1408" s="5">
        <f t="shared" si="86"/>
        <v>560500000</v>
      </c>
      <c r="M1408" t="s">
        <v>589</v>
      </c>
      <c r="N1408" t="s">
        <v>722</v>
      </c>
      <c r="O1408" s="50">
        <f t="shared" si="84"/>
        <v>0.38595169955314557</v>
      </c>
      <c r="P1408" s="50">
        <f t="shared" si="87"/>
        <v>0.14070894210975549</v>
      </c>
    </row>
    <row r="1409" spans="1:16">
      <c r="A1409">
        <v>1407</v>
      </c>
      <c r="B1409" t="s">
        <v>432</v>
      </c>
      <c r="C1409" t="s">
        <v>529</v>
      </c>
      <c r="D1409" s="1">
        <v>41671</v>
      </c>
      <c r="E1409" s="5">
        <v>4209200000</v>
      </c>
      <c r="F1409" s="5">
        <v>2628700000</v>
      </c>
      <c r="G1409" s="5">
        <v>1580500000</v>
      </c>
      <c r="H1409" s="5">
        <v>1010000000</v>
      </c>
      <c r="I1409" s="5">
        <v>0</v>
      </c>
      <c r="J1409" s="5">
        <v>0</v>
      </c>
      <c r="K1409" s="5">
        <f t="shared" si="85"/>
        <v>1010000000</v>
      </c>
      <c r="L1409" s="5">
        <f t="shared" si="86"/>
        <v>570500000</v>
      </c>
      <c r="M1409" t="s">
        <v>589</v>
      </c>
      <c r="N1409" t="s">
        <v>722</v>
      </c>
      <c r="O1409" s="50">
        <f t="shared" si="84"/>
        <v>0.37548702841395043</v>
      </c>
      <c r="P1409" s="50">
        <f t="shared" si="87"/>
        <v>0.13553644397985365</v>
      </c>
    </row>
    <row r="1410" spans="1:16">
      <c r="A1410">
        <v>1408</v>
      </c>
      <c r="B1410" t="s">
        <v>432</v>
      </c>
      <c r="C1410" t="s">
        <v>531</v>
      </c>
      <c r="D1410" s="1">
        <v>42037</v>
      </c>
      <c r="E1410" s="5">
        <v>5736300000</v>
      </c>
      <c r="F1410" s="5">
        <v>3662100000</v>
      </c>
      <c r="G1410" s="5">
        <v>2074200000</v>
      </c>
      <c r="H1410" s="5">
        <v>1497600000</v>
      </c>
      <c r="I1410" s="5">
        <v>0</v>
      </c>
      <c r="J1410" s="5">
        <v>0</v>
      </c>
      <c r="K1410" s="5">
        <f t="shared" si="85"/>
        <v>1497600000</v>
      </c>
      <c r="L1410" s="5">
        <f t="shared" si="86"/>
        <v>576600000</v>
      </c>
      <c r="M1410" t="s">
        <v>589</v>
      </c>
      <c r="N1410" t="s">
        <v>722</v>
      </c>
      <c r="O1410" s="50">
        <f t="shared" ref="O1410:O1473" si="88">1-(F1410/E1410)</f>
        <v>0.36159196694733542</v>
      </c>
      <c r="P1410" s="50">
        <f t="shared" si="87"/>
        <v>0.10051775534752366</v>
      </c>
    </row>
    <row r="1411" spans="1:16">
      <c r="A1411">
        <v>1409</v>
      </c>
      <c r="B1411" t="s">
        <v>432</v>
      </c>
      <c r="C1411" t="s">
        <v>532</v>
      </c>
      <c r="D1411" s="1">
        <v>42399</v>
      </c>
      <c r="E1411" s="5">
        <v>6550200000</v>
      </c>
      <c r="F1411" s="5">
        <v>4109800000</v>
      </c>
      <c r="G1411" s="5">
        <v>2440400000</v>
      </c>
      <c r="H1411" s="5">
        <v>1736700000</v>
      </c>
      <c r="I1411" s="5">
        <v>0</v>
      </c>
      <c r="J1411" s="5">
        <v>0</v>
      </c>
      <c r="K1411" s="5">
        <f t="shared" ref="K1411:K1474" si="89">SUM(H1411:J1411)</f>
        <v>1736700000</v>
      </c>
      <c r="L1411" s="5">
        <f t="shared" ref="L1411:L1474" si="90">G1411-SUM(H1411:J1411)</f>
        <v>703700000</v>
      </c>
      <c r="M1411" t="s">
        <v>589</v>
      </c>
      <c r="N1411" t="s">
        <v>722</v>
      </c>
      <c r="O1411" s="50">
        <f t="shared" si="88"/>
        <v>0.37256877652590759</v>
      </c>
      <c r="P1411" s="50">
        <f t="shared" ref="P1411:P1474" si="91">$L1411/$E1411</f>
        <v>0.10743183414246893</v>
      </c>
    </row>
    <row r="1412" spans="1:16">
      <c r="A1412">
        <v>1410</v>
      </c>
      <c r="B1412" t="s">
        <v>433</v>
      </c>
      <c r="C1412" t="s">
        <v>527</v>
      </c>
      <c r="D1412" s="1">
        <v>41394</v>
      </c>
      <c r="E1412" s="5">
        <v>5897700000</v>
      </c>
      <c r="F1412" s="5">
        <v>3870100000</v>
      </c>
      <c r="G1412" s="5">
        <v>2027600000</v>
      </c>
      <c r="H1412" s="5">
        <v>1020400000</v>
      </c>
      <c r="I1412" s="5">
        <v>0</v>
      </c>
      <c r="J1412" s="5">
        <v>96800000</v>
      </c>
      <c r="K1412" s="5">
        <f t="shared" si="89"/>
        <v>1117200000</v>
      </c>
      <c r="L1412" s="5">
        <f t="shared" si="90"/>
        <v>910400000</v>
      </c>
      <c r="M1412" t="s">
        <v>646</v>
      </c>
      <c r="N1412" t="s">
        <v>786</v>
      </c>
      <c r="O1412" s="50">
        <f t="shared" si="88"/>
        <v>0.34379503874391715</v>
      </c>
      <c r="P1412" s="50">
        <f t="shared" si="91"/>
        <v>0.15436526103396239</v>
      </c>
    </row>
    <row r="1413" spans="1:16">
      <c r="A1413">
        <v>1411</v>
      </c>
      <c r="B1413" t="s">
        <v>433</v>
      </c>
      <c r="C1413" t="s">
        <v>529</v>
      </c>
      <c r="D1413" s="1">
        <v>41759</v>
      </c>
      <c r="E1413" s="5">
        <v>5610600000</v>
      </c>
      <c r="F1413" s="5">
        <v>3579600000</v>
      </c>
      <c r="G1413" s="5">
        <v>2031000000</v>
      </c>
      <c r="H1413" s="5">
        <v>1013100000</v>
      </c>
      <c r="I1413" s="5">
        <v>0</v>
      </c>
      <c r="J1413" s="5">
        <v>98900000</v>
      </c>
      <c r="K1413" s="5">
        <f t="shared" si="89"/>
        <v>1112000000</v>
      </c>
      <c r="L1413" s="5">
        <f t="shared" si="90"/>
        <v>919000000</v>
      </c>
      <c r="M1413" t="s">
        <v>646</v>
      </c>
      <c r="N1413" t="s">
        <v>786</v>
      </c>
      <c r="O1413" s="50">
        <f t="shared" si="88"/>
        <v>0.36199336969308094</v>
      </c>
      <c r="P1413" s="50">
        <f t="shared" si="91"/>
        <v>0.16379709834955264</v>
      </c>
    </row>
    <row r="1414" spans="1:16">
      <c r="A1414">
        <v>1412</v>
      </c>
      <c r="B1414" t="s">
        <v>433</v>
      </c>
      <c r="C1414" t="s">
        <v>531</v>
      </c>
      <c r="D1414" s="1">
        <v>42124</v>
      </c>
      <c r="E1414" s="5">
        <v>5692700000</v>
      </c>
      <c r="F1414" s="5">
        <v>3724000000</v>
      </c>
      <c r="G1414" s="5">
        <v>1968700000</v>
      </c>
      <c r="H1414" s="5">
        <v>1085800000</v>
      </c>
      <c r="I1414" s="5">
        <v>0</v>
      </c>
      <c r="J1414" s="5">
        <v>110900000</v>
      </c>
      <c r="K1414" s="5">
        <f t="shared" si="89"/>
        <v>1196700000</v>
      </c>
      <c r="L1414" s="5">
        <f t="shared" si="90"/>
        <v>772000000</v>
      </c>
      <c r="M1414" t="s">
        <v>646</v>
      </c>
      <c r="N1414" t="s">
        <v>786</v>
      </c>
      <c r="O1414" s="50">
        <f t="shared" si="88"/>
        <v>0.34582886855095119</v>
      </c>
      <c r="P1414" s="50">
        <f t="shared" si="91"/>
        <v>0.13561227537021098</v>
      </c>
    </row>
    <row r="1415" spans="1:16">
      <c r="A1415">
        <v>1413</v>
      </c>
      <c r="B1415" t="s">
        <v>433</v>
      </c>
      <c r="C1415" t="s">
        <v>532</v>
      </c>
      <c r="D1415" s="1">
        <v>42490</v>
      </c>
      <c r="E1415" s="5">
        <v>7811200000</v>
      </c>
      <c r="F1415" s="5">
        <v>4843400000</v>
      </c>
      <c r="G1415" s="5">
        <v>2967800000</v>
      </c>
      <c r="H1415" s="5">
        <v>1614100000</v>
      </c>
      <c r="I1415" s="5">
        <v>0</v>
      </c>
      <c r="J1415" s="5">
        <v>208400000</v>
      </c>
      <c r="K1415" s="5">
        <f t="shared" si="89"/>
        <v>1822500000</v>
      </c>
      <c r="L1415" s="5">
        <f t="shared" si="90"/>
        <v>1145300000</v>
      </c>
      <c r="M1415" t="s">
        <v>646</v>
      </c>
      <c r="N1415" t="s">
        <v>786</v>
      </c>
      <c r="O1415" s="50">
        <f t="shared" si="88"/>
        <v>0.37994162228594841</v>
      </c>
      <c r="P1415" s="50">
        <f t="shared" si="91"/>
        <v>0.14662279803359279</v>
      </c>
    </row>
    <row r="1416" spans="1:16">
      <c r="A1416">
        <v>1414</v>
      </c>
      <c r="B1416" t="s">
        <v>434</v>
      </c>
      <c r="C1416" t="s">
        <v>527</v>
      </c>
      <c r="D1416" s="1">
        <v>41274</v>
      </c>
      <c r="E1416" s="5">
        <v>1290052000</v>
      </c>
      <c r="F1416" s="5">
        <v>470243000</v>
      </c>
      <c r="G1416" s="5">
        <v>819809000</v>
      </c>
      <c r="H1416" s="5">
        <v>120310000</v>
      </c>
      <c r="I1416" s="5">
        <v>0</v>
      </c>
      <c r="J1416" s="5">
        <v>330418000</v>
      </c>
      <c r="K1416" s="5">
        <f t="shared" si="89"/>
        <v>450728000</v>
      </c>
      <c r="L1416" s="5">
        <f t="shared" si="90"/>
        <v>369081000</v>
      </c>
      <c r="M1416" t="s">
        <v>663</v>
      </c>
      <c r="N1416" t="s">
        <v>1376</v>
      </c>
      <c r="O1416" s="50">
        <f t="shared" si="88"/>
        <v>0.63548523625404241</v>
      </c>
      <c r="P1416" s="50">
        <f t="shared" si="91"/>
        <v>0.28609776970230655</v>
      </c>
    </row>
    <row r="1417" spans="1:16">
      <c r="A1417">
        <v>1415</v>
      </c>
      <c r="B1417" t="s">
        <v>434</v>
      </c>
      <c r="C1417" t="s">
        <v>529</v>
      </c>
      <c r="D1417" s="1">
        <v>41639</v>
      </c>
      <c r="E1417" s="5">
        <v>1371065000</v>
      </c>
      <c r="F1417" s="5">
        <v>479665000</v>
      </c>
      <c r="G1417" s="5">
        <v>891400000</v>
      </c>
      <c r="H1417" s="5">
        <v>122128000</v>
      </c>
      <c r="I1417" s="5">
        <v>0</v>
      </c>
      <c r="J1417" s="5">
        <v>340316000</v>
      </c>
      <c r="K1417" s="5">
        <f t="shared" si="89"/>
        <v>462444000</v>
      </c>
      <c r="L1417" s="5">
        <f t="shared" si="90"/>
        <v>428956000</v>
      </c>
      <c r="M1417" t="s">
        <v>663</v>
      </c>
      <c r="N1417" t="s">
        <v>1376</v>
      </c>
      <c r="O1417" s="50">
        <f t="shared" si="88"/>
        <v>0.6501515245447882</v>
      </c>
      <c r="P1417" s="50">
        <f t="shared" si="91"/>
        <v>0.31286335804648213</v>
      </c>
    </row>
    <row r="1418" spans="1:16">
      <c r="A1418">
        <v>1416</v>
      </c>
      <c r="B1418" t="s">
        <v>434</v>
      </c>
      <c r="C1418" t="s">
        <v>531</v>
      </c>
      <c r="D1418" s="1">
        <v>42004</v>
      </c>
      <c r="E1418" s="5">
        <v>1519978000</v>
      </c>
      <c r="F1418" s="5">
        <v>500126000</v>
      </c>
      <c r="G1418" s="5">
        <v>1019852000</v>
      </c>
      <c r="H1418" s="5">
        <v>133502000</v>
      </c>
      <c r="I1418" s="5">
        <v>0</v>
      </c>
      <c r="J1418" s="5">
        <v>393987000</v>
      </c>
      <c r="K1418" s="5">
        <f t="shared" si="89"/>
        <v>527489000</v>
      </c>
      <c r="L1418" s="5">
        <f t="shared" si="90"/>
        <v>492363000</v>
      </c>
      <c r="M1418" t="s">
        <v>663</v>
      </c>
      <c r="N1418" t="s">
        <v>1376</v>
      </c>
      <c r="O1418" s="50">
        <f t="shared" si="88"/>
        <v>0.67096497449305192</v>
      </c>
      <c r="P1418" s="50">
        <f t="shared" si="91"/>
        <v>0.32392771474323973</v>
      </c>
    </row>
    <row r="1419" spans="1:16">
      <c r="A1419">
        <v>1417</v>
      </c>
      <c r="B1419" t="s">
        <v>434</v>
      </c>
      <c r="C1419" t="s">
        <v>532</v>
      </c>
      <c r="D1419" s="1">
        <v>42369</v>
      </c>
      <c r="E1419" s="5">
        <v>1662829000</v>
      </c>
      <c r="F1419" s="5">
        <v>534326000</v>
      </c>
      <c r="G1419" s="5">
        <v>1128503000</v>
      </c>
      <c r="H1419" s="5">
        <v>139137000</v>
      </c>
      <c r="I1419" s="5">
        <v>0</v>
      </c>
      <c r="J1419" s="5">
        <v>588235000</v>
      </c>
      <c r="K1419" s="5">
        <f t="shared" si="89"/>
        <v>727372000</v>
      </c>
      <c r="L1419" s="5">
        <f t="shared" si="90"/>
        <v>401131000</v>
      </c>
      <c r="M1419" t="s">
        <v>663</v>
      </c>
      <c r="N1419" t="s">
        <v>1376</v>
      </c>
      <c r="O1419" s="50">
        <f t="shared" si="88"/>
        <v>0.6786644928612624</v>
      </c>
      <c r="P1419" s="50">
        <f t="shared" si="91"/>
        <v>0.24123406555935697</v>
      </c>
    </row>
    <row r="1420" spans="1:16">
      <c r="A1420">
        <v>1418</v>
      </c>
      <c r="B1420" t="s">
        <v>435</v>
      </c>
      <c r="C1420" t="s">
        <v>527</v>
      </c>
      <c r="D1420" s="1">
        <v>41639</v>
      </c>
      <c r="E1420" s="5">
        <v>3237500000</v>
      </c>
      <c r="F1420" s="5">
        <v>1638900000</v>
      </c>
      <c r="G1420" s="5">
        <v>1598600000</v>
      </c>
      <c r="H1420" s="5">
        <v>1012400000</v>
      </c>
      <c r="I1420" s="5">
        <v>0</v>
      </c>
      <c r="J1420" s="5">
        <v>0</v>
      </c>
      <c r="K1420" s="5">
        <f t="shared" si="89"/>
        <v>1012400000</v>
      </c>
      <c r="L1420" s="5">
        <f t="shared" si="90"/>
        <v>586200000</v>
      </c>
      <c r="M1420" t="s">
        <v>589</v>
      </c>
      <c r="N1420" t="s">
        <v>1378</v>
      </c>
      <c r="O1420" s="50">
        <f t="shared" si="88"/>
        <v>0.49377606177606181</v>
      </c>
      <c r="P1420" s="50">
        <f t="shared" si="91"/>
        <v>0.18106563706563705</v>
      </c>
    </row>
    <row r="1421" spans="1:16">
      <c r="A1421">
        <v>1419</v>
      </c>
      <c r="B1421" t="s">
        <v>435</v>
      </c>
      <c r="C1421" t="s">
        <v>529</v>
      </c>
      <c r="D1421" s="1">
        <v>42007</v>
      </c>
      <c r="E1421" s="5">
        <v>3492600000</v>
      </c>
      <c r="F1421" s="5">
        <v>1759200000</v>
      </c>
      <c r="G1421" s="5">
        <v>1733400000</v>
      </c>
      <c r="H1421" s="5">
        <v>1048700000</v>
      </c>
      <c r="I1421" s="5">
        <v>0</v>
      </c>
      <c r="J1421" s="5">
        <v>0</v>
      </c>
      <c r="K1421" s="5">
        <f t="shared" si="89"/>
        <v>1048700000</v>
      </c>
      <c r="L1421" s="5">
        <f t="shared" si="90"/>
        <v>684700000</v>
      </c>
      <c r="M1421" t="s">
        <v>589</v>
      </c>
      <c r="N1421" t="s">
        <v>1378</v>
      </c>
      <c r="O1421" s="50">
        <f t="shared" si="88"/>
        <v>0.49630647655042093</v>
      </c>
      <c r="P1421" s="50">
        <f t="shared" si="91"/>
        <v>0.19604306247494704</v>
      </c>
    </row>
    <row r="1422" spans="1:16">
      <c r="A1422">
        <v>1420</v>
      </c>
      <c r="B1422" t="s">
        <v>435</v>
      </c>
      <c r="C1422" t="s">
        <v>531</v>
      </c>
      <c r="D1422" s="1">
        <v>42371</v>
      </c>
      <c r="E1422" s="5">
        <v>3593100000</v>
      </c>
      <c r="F1422" s="5">
        <v>1774600000</v>
      </c>
      <c r="G1422" s="5">
        <v>1818500000</v>
      </c>
      <c r="H1422" s="5">
        <v>1053700000</v>
      </c>
      <c r="I1422" s="5">
        <v>0</v>
      </c>
      <c r="J1422" s="5">
        <v>0</v>
      </c>
      <c r="K1422" s="5">
        <f t="shared" si="89"/>
        <v>1053700000</v>
      </c>
      <c r="L1422" s="5">
        <f t="shared" si="90"/>
        <v>764800000</v>
      </c>
      <c r="M1422" t="s">
        <v>589</v>
      </c>
      <c r="N1422" t="s">
        <v>1378</v>
      </c>
      <c r="O1422" s="50">
        <f t="shared" si="88"/>
        <v>0.50610893100665166</v>
      </c>
      <c r="P1422" s="50">
        <f t="shared" si="91"/>
        <v>0.21285241156661378</v>
      </c>
    </row>
    <row r="1423" spans="1:16">
      <c r="A1423">
        <v>1421</v>
      </c>
      <c r="B1423" t="s">
        <v>435</v>
      </c>
      <c r="C1423" t="s">
        <v>532</v>
      </c>
      <c r="D1423" s="1">
        <v>42735</v>
      </c>
      <c r="E1423" s="5">
        <v>3711800000</v>
      </c>
      <c r="F1423" s="5">
        <v>1803500000</v>
      </c>
      <c r="G1423" s="5">
        <v>1908300000</v>
      </c>
      <c r="H1423" s="5">
        <v>1054100000</v>
      </c>
      <c r="I1423" s="5">
        <v>0</v>
      </c>
      <c r="J1423" s="5">
        <v>0</v>
      </c>
      <c r="K1423" s="5">
        <f t="shared" si="89"/>
        <v>1054100000</v>
      </c>
      <c r="L1423" s="5">
        <f t="shared" si="90"/>
        <v>854200000</v>
      </c>
      <c r="M1423" t="s">
        <v>589</v>
      </c>
      <c r="N1423" t="s">
        <v>1378</v>
      </c>
      <c r="O1423" s="50">
        <f t="shared" si="88"/>
        <v>0.51411713993210839</v>
      </c>
      <c r="P1423" s="50">
        <f t="shared" si="91"/>
        <v>0.23013093377875962</v>
      </c>
    </row>
    <row r="1424" spans="1:16">
      <c r="A1424">
        <v>1422</v>
      </c>
      <c r="B1424" t="s">
        <v>436</v>
      </c>
      <c r="C1424" t="s">
        <v>527</v>
      </c>
      <c r="D1424" s="1">
        <v>41274</v>
      </c>
      <c r="E1424" s="5">
        <v>2307182000</v>
      </c>
      <c r="F1424" s="5">
        <v>610836000</v>
      </c>
      <c r="G1424" s="5">
        <v>1696346000</v>
      </c>
      <c r="H1424" s="5">
        <v>655473000</v>
      </c>
      <c r="I1424" s="5">
        <v>0</v>
      </c>
      <c r="J1424" s="5">
        <v>107591000</v>
      </c>
      <c r="K1424" s="5">
        <f t="shared" si="89"/>
        <v>763064000</v>
      </c>
      <c r="L1424" s="5">
        <f t="shared" si="90"/>
        <v>933282000</v>
      </c>
      <c r="M1424" t="s">
        <v>589</v>
      </c>
      <c r="N1424" t="s">
        <v>804</v>
      </c>
      <c r="O1424" s="50">
        <f t="shared" si="88"/>
        <v>0.73524585403318854</v>
      </c>
      <c r="P1424" s="50">
        <f t="shared" si="91"/>
        <v>0.40451165100975994</v>
      </c>
    </row>
    <row r="1425" spans="1:16">
      <c r="A1425">
        <v>1423</v>
      </c>
      <c r="B1425" t="s">
        <v>436</v>
      </c>
      <c r="C1425" t="s">
        <v>529</v>
      </c>
      <c r="D1425" s="1">
        <v>41639</v>
      </c>
      <c r="E1425" s="5">
        <v>2530809000</v>
      </c>
      <c r="F1425" s="5">
        <v>699294000</v>
      </c>
      <c r="G1425" s="5">
        <v>1831515000</v>
      </c>
      <c r="H1425" s="5">
        <v>729055000</v>
      </c>
      <c r="I1425" s="5">
        <v>0</v>
      </c>
      <c r="J1425" s="5">
        <v>117580000</v>
      </c>
      <c r="K1425" s="5">
        <f t="shared" si="89"/>
        <v>846635000</v>
      </c>
      <c r="L1425" s="5">
        <f t="shared" si="90"/>
        <v>984880000</v>
      </c>
      <c r="M1425" t="s">
        <v>589</v>
      </c>
      <c r="N1425" t="s">
        <v>804</v>
      </c>
      <c r="O1425" s="50">
        <f t="shared" si="88"/>
        <v>0.72368756393706524</v>
      </c>
      <c r="P1425" s="50">
        <f t="shared" si="91"/>
        <v>0.38915619471876384</v>
      </c>
    </row>
    <row r="1426" spans="1:16">
      <c r="A1426">
        <v>1424</v>
      </c>
      <c r="B1426" t="s">
        <v>436</v>
      </c>
      <c r="C1426" t="s">
        <v>531</v>
      </c>
      <c r="D1426" s="1">
        <v>42004</v>
      </c>
      <c r="E1426" s="5">
        <v>2665456000</v>
      </c>
      <c r="F1426" s="5">
        <v>778896000</v>
      </c>
      <c r="G1426" s="5">
        <v>1886560000</v>
      </c>
      <c r="H1426" s="5">
        <v>764799000</v>
      </c>
      <c r="I1426" s="5">
        <v>0</v>
      </c>
      <c r="J1426" s="5">
        <v>128582000</v>
      </c>
      <c r="K1426" s="5">
        <f t="shared" si="89"/>
        <v>893381000</v>
      </c>
      <c r="L1426" s="5">
        <f t="shared" si="90"/>
        <v>993179000</v>
      </c>
      <c r="M1426" t="s">
        <v>589</v>
      </c>
      <c r="N1426" t="s">
        <v>804</v>
      </c>
      <c r="O1426" s="50">
        <f t="shared" si="88"/>
        <v>0.70778133272505717</v>
      </c>
      <c r="P1426" s="50">
        <f t="shared" si="91"/>
        <v>0.37261129052589875</v>
      </c>
    </row>
    <row r="1427" spans="1:16">
      <c r="A1427">
        <v>1425</v>
      </c>
      <c r="B1427" t="s">
        <v>436</v>
      </c>
      <c r="C1427" t="s">
        <v>532</v>
      </c>
      <c r="D1427" s="1">
        <v>42369</v>
      </c>
      <c r="E1427" s="5">
        <v>3018227000</v>
      </c>
      <c r="F1427" s="5">
        <v>987357000</v>
      </c>
      <c r="G1427" s="5">
        <v>2030870000</v>
      </c>
      <c r="H1427" s="5">
        <v>785179000</v>
      </c>
      <c r="I1427" s="5">
        <v>0</v>
      </c>
      <c r="J1427" s="5">
        <v>137596000</v>
      </c>
      <c r="K1427" s="5">
        <f t="shared" si="89"/>
        <v>922775000</v>
      </c>
      <c r="L1427" s="5">
        <f t="shared" si="90"/>
        <v>1108095000</v>
      </c>
      <c r="M1427" t="s">
        <v>589</v>
      </c>
      <c r="N1427" t="s">
        <v>804</v>
      </c>
      <c r="O1427" s="50">
        <f t="shared" si="88"/>
        <v>0.67286854169683064</v>
      </c>
      <c r="P1427" s="50">
        <f t="shared" si="91"/>
        <v>0.3671344136806145</v>
      </c>
    </row>
    <row r="1428" spans="1:16">
      <c r="A1428">
        <v>1426</v>
      </c>
      <c r="B1428" t="s">
        <v>437</v>
      </c>
      <c r="C1428" t="s">
        <v>527</v>
      </c>
      <c r="D1428" s="1">
        <v>41274</v>
      </c>
      <c r="E1428" s="5">
        <v>16537000000</v>
      </c>
      <c r="F1428" s="5">
        <v>9373000000</v>
      </c>
      <c r="G1428" s="5">
        <v>7164000000</v>
      </c>
      <c r="H1428" s="5">
        <v>914000000</v>
      </c>
      <c r="I1428" s="5">
        <v>0</v>
      </c>
      <c r="J1428" s="5">
        <v>1787000000</v>
      </c>
      <c r="K1428" s="5">
        <f t="shared" si="89"/>
        <v>2701000000</v>
      </c>
      <c r="L1428" s="5">
        <f t="shared" si="90"/>
        <v>4463000000</v>
      </c>
      <c r="M1428" t="s">
        <v>594</v>
      </c>
      <c r="N1428" t="s">
        <v>635</v>
      </c>
      <c r="O1428" s="50">
        <f t="shared" si="88"/>
        <v>0.43321037673096696</v>
      </c>
      <c r="P1428" s="50">
        <f t="shared" si="91"/>
        <v>0.26987966378424139</v>
      </c>
    </row>
    <row r="1429" spans="1:16">
      <c r="A1429">
        <v>1427</v>
      </c>
      <c r="B1429" t="s">
        <v>437</v>
      </c>
      <c r="C1429" t="s">
        <v>529</v>
      </c>
      <c r="D1429" s="1">
        <v>41639</v>
      </c>
      <c r="E1429" s="5">
        <v>17087000000</v>
      </c>
      <c r="F1429" s="5">
        <v>9817000000</v>
      </c>
      <c r="G1429" s="5">
        <v>7270000000</v>
      </c>
      <c r="H1429" s="5">
        <v>934000000</v>
      </c>
      <c r="I1429" s="5">
        <v>0</v>
      </c>
      <c r="J1429" s="5">
        <v>1901000000</v>
      </c>
      <c r="K1429" s="5">
        <f t="shared" si="89"/>
        <v>2835000000</v>
      </c>
      <c r="L1429" s="5">
        <f t="shared" si="90"/>
        <v>4435000000</v>
      </c>
      <c r="M1429" t="s">
        <v>594</v>
      </c>
      <c r="N1429" t="s">
        <v>635</v>
      </c>
      <c r="O1429" s="50">
        <f t="shared" si="88"/>
        <v>0.42546965529349801</v>
      </c>
      <c r="P1429" s="50">
        <f t="shared" si="91"/>
        <v>0.25955404693626732</v>
      </c>
    </row>
    <row r="1430" spans="1:16">
      <c r="A1430">
        <v>1428</v>
      </c>
      <c r="B1430" t="s">
        <v>437</v>
      </c>
      <c r="C1430" t="s">
        <v>531</v>
      </c>
      <c r="D1430" s="1">
        <v>42004</v>
      </c>
      <c r="E1430" s="5">
        <v>18467000000</v>
      </c>
      <c r="F1430" s="5">
        <v>11031000000</v>
      </c>
      <c r="G1430" s="5">
        <v>7436000000</v>
      </c>
      <c r="H1430" s="5">
        <v>981000000</v>
      </c>
      <c r="I1430" s="5">
        <v>0</v>
      </c>
      <c r="J1430" s="5">
        <v>1945000000</v>
      </c>
      <c r="K1430" s="5">
        <f t="shared" si="89"/>
        <v>2926000000</v>
      </c>
      <c r="L1430" s="5">
        <f t="shared" si="90"/>
        <v>4510000000</v>
      </c>
      <c r="M1430" t="s">
        <v>594</v>
      </c>
      <c r="N1430" t="s">
        <v>635</v>
      </c>
      <c r="O1430" s="50">
        <f t="shared" si="88"/>
        <v>0.40266421183733148</v>
      </c>
      <c r="P1430" s="50">
        <f t="shared" si="91"/>
        <v>0.24421941842205014</v>
      </c>
    </row>
    <row r="1431" spans="1:16">
      <c r="A1431">
        <v>1429</v>
      </c>
      <c r="B1431" t="s">
        <v>437</v>
      </c>
      <c r="C1431" t="s">
        <v>532</v>
      </c>
      <c r="D1431" s="1">
        <v>42369</v>
      </c>
      <c r="E1431" s="5">
        <v>17489000000</v>
      </c>
      <c r="F1431" s="5">
        <v>9811000000</v>
      </c>
      <c r="G1431" s="5">
        <v>7678000000</v>
      </c>
      <c r="H1431" s="5">
        <v>997000000</v>
      </c>
      <c r="I1431" s="5">
        <v>0</v>
      </c>
      <c r="J1431" s="5">
        <v>2034000000</v>
      </c>
      <c r="K1431" s="5">
        <f t="shared" si="89"/>
        <v>3031000000</v>
      </c>
      <c r="L1431" s="5">
        <f t="shared" si="90"/>
        <v>4647000000</v>
      </c>
      <c r="M1431" t="s">
        <v>594</v>
      </c>
      <c r="N1431" t="s">
        <v>635</v>
      </c>
      <c r="O1431" s="50">
        <f t="shared" si="88"/>
        <v>0.43901881182457547</v>
      </c>
      <c r="P1431" s="50">
        <f t="shared" si="91"/>
        <v>0.26570987477843216</v>
      </c>
    </row>
    <row r="1432" spans="1:16">
      <c r="A1432">
        <v>1430</v>
      </c>
      <c r="B1432" t="s">
        <v>438</v>
      </c>
      <c r="C1432" t="s">
        <v>527</v>
      </c>
      <c r="D1432" s="1">
        <v>41274</v>
      </c>
      <c r="E1432" s="5">
        <v>4256157000</v>
      </c>
      <c r="F1432" s="5">
        <v>800380000</v>
      </c>
      <c r="G1432" s="5">
        <v>3455777000</v>
      </c>
      <c r="H1432" s="5">
        <v>376687000</v>
      </c>
      <c r="I1432" s="5">
        <v>0</v>
      </c>
      <c r="J1432" s="5">
        <v>1068382000</v>
      </c>
      <c r="K1432" s="5">
        <f t="shared" si="89"/>
        <v>1445069000</v>
      </c>
      <c r="L1432" s="5">
        <f t="shared" si="90"/>
        <v>2010708000</v>
      </c>
      <c r="M1432" t="s">
        <v>663</v>
      </c>
      <c r="N1432" t="s">
        <v>696</v>
      </c>
      <c r="O1432" s="50">
        <f t="shared" si="88"/>
        <v>0.81194772655238046</v>
      </c>
      <c r="P1432" s="50">
        <f t="shared" si="91"/>
        <v>0.47242336220209924</v>
      </c>
    </row>
    <row r="1433" spans="1:16">
      <c r="A1433">
        <v>1431</v>
      </c>
      <c r="B1433" t="s">
        <v>438</v>
      </c>
      <c r="C1433" t="s">
        <v>529</v>
      </c>
      <c r="D1433" s="1">
        <v>41639</v>
      </c>
      <c r="E1433" s="5">
        <v>4543849000</v>
      </c>
      <c r="F1433" s="5">
        <v>837946000</v>
      </c>
      <c r="G1433" s="5">
        <v>3705903000</v>
      </c>
      <c r="H1433" s="5">
        <v>402369000</v>
      </c>
      <c r="I1433" s="5">
        <v>0</v>
      </c>
      <c r="J1433" s="5">
        <v>1107700000</v>
      </c>
      <c r="K1433" s="5">
        <f t="shared" si="89"/>
        <v>1510069000</v>
      </c>
      <c r="L1433" s="5">
        <f t="shared" si="90"/>
        <v>2195834000</v>
      </c>
      <c r="M1433" t="s">
        <v>663</v>
      </c>
      <c r="N1433" t="s">
        <v>696</v>
      </c>
      <c r="O1433" s="50">
        <f t="shared" si="88"/>
        <v>0.81558674154884991</v>
      </c>
      <c r="P1433" s="50">
        <f t="shared" si="91"/>
        <v>0.48325417503970752</v>
      </c>
    </row>
    <row r="1434" spans="1:16">
      <c r="A1434">
        <v>1432</v>
      </c>
      <c r="B1434" t="s">
        <v>438</v>
      </c>
      <c r="C1434" t="s">
        <v>531</v>
      </c>
      <c r="D1434" s="1">
        <v>42004</v>
      </c>
      <c r="E1434" s="5">
        <v>4870818000</v>
      </c>
      <c r="F1434" s="5">
        <v>882803000</v>
      </c>
      <c r="G1434" s="5">
        <v>3988015000</v>
      </c>
      <c r="H1434" s="5">
        <v>446845000</v>
      </c>
      <c r="I1434" s="5">
        <v>0</v>
      </c>
      <c r="J1434" s="5">
        <v>1143827000</v>
      </c>
      <c r="K1434" s="5">
        <f t="shared" si="89"/>
        <v>1590672000</v>
      </c>
      <c r="L1434" s="5">
        <f t="shared" si="90"/>
        <v>2397343000</v>
      </c>
      <c r="M1434" t="s">
        <v>663</v>
      </c>
      <c r="N1434" t="s">
        <v>696</v>
      </c>
      <c r="O1434" s="50">
        <f t="shared" si="88"/>
        <v>0.8187567262829365</v>
      </c>
      <c r="P1434" s="50">
        <f t="shared" si="91"/>
        <v>0.49218488557774076</v>
      </c>
    </row>
    <row r="1435" spans="1:16">
      <c r="A1435">
        <v>1433</v>
      </c>
      <c r="B1435" t="s">
        <v>438</v>
      </c>
      <c r="C1435" t="s">
        <v>532</v>
      </c>
      <c r="D1435" s="1">
        <v>42369</v>
      </c>
      <c r="E1435" s="5">
        <v>5266103000</v>
      </c>
      <c r="F1435" s="5">
        <v>960192000</v>
      </c>
      <c r="G1435" s="5">
        <v>4305911000</v>
      </c>
      <c r="H1435" s="5">
        <v>452835000</v>
      </c>
      <c r="I1435" s="5">
        <v>0</v>
      </c>
      <c r="J1435" s="5">
        <v>1177568000</v>
      </c>
      <c r="K1435" s="5">
        <f t="shared" si="89"/>
        <v>1630403000</v>
      </c>
      <c r="L1435" s="5">
        <f t="shared" si="90"/>
        <v>2675508000</v>
      </c>
      <c r="M1435" t="s">
        <v>663</v>
      </c>
      <c r="N1435" t="s">
        <v>696</v>
      </c>
      <c r="O1435" s="50">
        <f t="shared" si="88"/>
        <v>0.81766554888880827</v>
      </c>
      <c r="P1435" s="50">
        <f t="shared" si="91"/>
        <v>0.50806222362152809</v>
      </c>
    </row>
    <row r="1436" spans="1:16">
      <c r="A1436">
        <v>1434</v>
      </c>
      <c r="B1436" t="s">
        <v>439</v>
      </c>
      <c r="C1436" t="s">
        <v>527</v>
      </c>
      <c r="D1436" s="1">
        <v>41639</v>
      </c>
      <c r="E1436" s="5">
        <v>4702000000</v>
      </c>
      <c r="F1436" s="5">
        <v>0</v>
      </c>
      <c r="G1436" s="5">
        <v>4702000000</v>
      </c>
      <c r="H1436" s="5">
        <v>3207000000</v>
      </c>
      <c r="I1436" s="5">
        <v>0</v>
      </c>
      <c r="J1436" s="5">
        <v>137000000</v>
      </c>
      <c r="K1436" s="5">
        <f t="shared" si="89"/>
        <v>3344000000</v>
      </c>
      <c r="L1436" s="5">
        <f t="shared" si="90"/>
        <v>1358000000</v>
      </c>
      <c r="M1436" t="s">
        <v>602</v>
      </c>
      <c r="N1436" t="s">
        <v>1098</v>
      </c>
      <c r="O1436" s="50">
        <f t="shared" si="88"/>
        <v>1</v>
      </c>
      <c r="P1436" s="50">
        <f t="shared" si="91"/>
        <v>0.28881327094853254</v>
      </c>
    </row>
    <row r="1437" spans="1:16">
      <c r="A1437">
        <v>1435</v>
      </c>
      <c r="B1437" t="s">
        <v>439</v>
      </c>
      <c r="C1437" t="s">
        <v>529</v>
      </c>
      <c r="D1437" s="1">
        <v>42004</v>
      </c>
      <c r="E1437" s="5">
        <v>5051000000</v>
      </c>
      <c r="F1437" s="5">
        <v>0</v>
      </c>
      <c r="G1437" s="5">
        <v>5051000000</v>
      </c>
      <c r="H1437" s="5">
        <v>4795000000</v>
      </c>
      <c r="I1437" s="5">
        <v>0</v>
      </c>
      <c r="J1437" s="5">
        <v>134000000</v>
      </c>
      <c r="K1437" s="5">
        <f t="shared" si="89"/>
        <v>4929000000</v>
      </c>
      <c r="L1437" s="5">
        <f t="shared" si="90"/>
        <v>122000000</v>
      </c>
      <c r="M1437" t="s">
        <v>602</v>
      </c>
      <c r="N1437" t="s">
        <v>1098</v>
      </c>
      <c r="O1437" s="50">
        <f t="shared" si="88"/>
        <v>1</v>
      </c>
      <c r="P1437" s="50">
        <f t="shared" si="91"/>
        <v>2.4153632943971493E-2</v>
      </c>
    </row>
    <row r="1438" spans="1:16">
      <c r="A1438">
        <v>1436</v>
      </c>
      <c r="B1438" t="s">
        <v>439</v>
      </c>
      <c r="C1438" t="s">
        <v>531</v>
      </c>
      <c r="D1438" s="1">
        <v>42369</v>
      </c>
      <c r="E1438" s="5">
        <v>5313000000</v>
      </c>
      <c r="F1438" s="5">
        <v>0</v>
      </c>
      <c r="G1438" s="5">
        <v>5313000000</v>
      </c>
      <c r="H1438" s="5">
        <v>3250000000</v>
      </c>
      <c r="I1438" s="5">
        <v>0</v>
      </c>
      <c r="J1438" s="5">
        <v>157000000</v>
      </c>
      <c r="K1438" s="5">
        <f t="shared" si="89"/>
        <v>3407000000</v>
      </c>
      <c r="L1438" s="5">
        <f t="shared" si="90"/>
        <v>1906000000</v>
      </c>
      <c r="M1438" t="s">
        <v>602</v>
      </c>
      <c r="N1438" t="s">
        <v>1098</v>
      </c>
      <c r="O1438" s="50">
        <f t="shared" si="88"/>
        <v>1</v>
      </c>
      <c r="P1438" s="50">
        <f t="shared" si="91"/>
        <v>0.35874270656879353</v>
      </c>
    </row>
    <row r="1439" spans="1:16">
      <c r="A1439">
        <v>1437</v>
      </c>
      <c r="B1439" t="s">
        <v>439</v>
      </c>
      <c r="C1439" t="s">
        <v>532</v>
      </c>
      <c r="D1439" s="1">
        <v>42735</v>
      </c>
      <c r="E1439" s="5">
        <v>5661000000</v>
      </c>
      <c r="F1439" s="5">
        <v>0</v>
      </c>
      <c r="G1439" s="5">
        <v>5661000000</v>
      </c>
      <c r="H1439" s="5">
        <v>3212000000</v>
      </c>
      <c r="I1439" s="5">
        <v>0</v>
      </c>
      <c r="J1439" s="5">
        <v>181000000</v>
      </c>
      <c r="K1439" s="5">
        <f t="shared" si="89"/>
        <v>3393000000</v>
      </c>
      <c r="L1439" s="5">
        <f t="shared" si="90"/>
        <v>2268000000</v>
      </c>
      <c r="M1439" t="s">
        <v>602</v>
      </c>
      <c r="N1439" t="s">
        <v>1098</v>
      </c>
      <c r="O1439" s="50">
        <f t="shared" si="88"/>
        <v>1</v>
      </c>
      <c r="P1439" s="50">
        <f t="shared" si="91"/>
        <v>0.40063593004769477</v>
      </c>
    </row>
    <row r="1440" spans="1:16">
      <c r="A1440">
        <v>1438</v>
      </c>
      <c r="B1440" t="s">
        <v>440</v>
      </c>
      <c r="C1440" t="s">
        <v>527</v>
      </c>
      <c r="D1440" s="1">
        <v>41307</v>
      </c>
      <c r="E1440" s="5">
        <v>24380510000</v>
      </c>
      <c r="F1440" s="5">
        <v>17889249000</v>
      </c>
      <c r="G1440" s="5">
        <v>6491261000</v>
      </c>
      <c r="H1440" s="5">
        <v>4884284000</v>
      </c>
      <c r="I1440" s="5">
        <v>0</v>
      </c>
      <c r="J1440" s="5">
        <v>78900000</v>
      </c>
      <c r="K1440" s="5">
        <f t="shared" si="89"/>
        <v>4963184000</v>
      </c>
      <c r="L1440" s="5">
        <f t="shared" si="90"/>
        <v>1528077000</v>
      </c>
      <c r="M1440" t="s">
        <v>589</v>
      </c>
      <c r="N1440" t="s">
        <v>722</v>
      </c>
      <c r="O1440" s="50">
        <f t="shared" si="88"/>
        <v>0.26624795789751732</v>
      </c>
      <c r="P1440" s="50">
        <f t="shared" si="91"/>
        <v>6.2676170432858044E-2</v>
      </c>
    </row>
    <row r="1441" spans="1:16">
      <c r="A1441">
        <v>1439</v>
      </c>
      <c r="B1441" t="s">
        <v>440</v>
      </c>
      <c r="C1441" t="s">
        <v>529</v>
      </c>
      <c r="D1441" s="1">
        <v>41671</v>
      </c>
      <c r="E1441" s="5">
        <v>23114000000</v>
      </c>
      <c r="F1441" s="5">
        <v>17082000000</v>
      </c>
      <c r="G1441" s="5">
        <v>6032000000</v>
      </c>
      <c r="H1441" s="5">
        <v>4735000000</v>
      </c>
      <c r="I1441" s="5">
        <v>0</v>
      </c>
      <c r="J1441" s="5">
        <v>55000000</v>
      </c>
      <c r="K1441" s="5">
        <f t="shared" si="89"/>
        <v>4790000000</v>
      </c>
      <c r="L1441" s="5">
        <f t="shared" si="90"/>
        <v>1242000000</v>
      </c>
      <c r="M1441" t="s">
        <v>589</v>
      </c>
      <c r="N1441" t="s">
        <v>722</v>
      </c>
      <c r="O1441" s="50">
        <f t="shared" si="88"/>
        <v>0.26096737907761525</v>
      </c>
      <c r="P1441" s="50">
        <f t="shared" si="91"/>
        <v>5.3733667906896251E-2</v>
      </c>
    </row>
    <row r="1442" spans="1:16">
      <c r="A1442">
        <v>1440</v>
      </c>
      <c r="B1442" t="s">
        <v>440</v>
      </c>
      <c r="C1442" t="s">
        <v>531</v>
      </c>
      <c r="D1442" s="1">
        <v>42035</v>
      </c>
      <c r="E1442" s="5">
        <v>22492000000</v>
      </c>
      <c r="F1442" s="5">
        <v>16691000000</v>
      </c>
      <c r="G1442" s="5">
        <v>5801000000</v>
      </c>
      <c r="H1442" s="5">
        <v>4816000000</v>
      </c>
      <c r="I1442" s="5">
        <v>0</v>
      </c>
      <c r="J1442" s="5">
        <v>62000000</v>
      </c>
      <c r="K1442" s="5">
        <f t="shared" si="89"/>
        <v>4878000000</v>
      </c>
      <c r="L1442" s="5">
        <f t="shared" si="90"/>
        <v>923000000</v>
      </c>
      <c r="M1442" t="s">
        <v>589</v>
      </c>
      <c r="N1442" t="s">
        <v>722</v>
      </c>
      <c r="O1442" s="50">
        <f t="shared" si="88"/>
        <v>0.25791392495109378</v>
      </c>
      <c r="P1442" s="50">
        <f t="shared" si="91"/>
        <v>4.1036813089098345E-2</v>
      </c>
    </row>
    <row r="1443" spans="1:16">
      <c r="A1443">
        <v>1441</v>
      </c>
      <c r="B1443" t="s">
        <v>440</v>
      </c>
      <c r="C1443" t="s">
        <v>532</v>
      </c>
      <c r="D1443" s="1">
        <v>42399</v>
      </c>
      <c r="E1443" s="5">
        <v>21059000000</v>
      </c>
      <c r="F1443" s="5">
        <v>15545000000</v>
      </c>
      <c r="G1443" s="5">
        <v>5514000000</v>
      </c>
      <c r="H1443" s="5">
        <v>4600000000</v>
      </c>
      <c r="I1443" s="5">
        <v>0</v>
      </c>
      <c r="J1443" s="5">
        <v>67000000</v>
      </c>
      <c r="K1443" s="5">
        <f t="shared" si="89"/>
        <v>4667000000</v>
      </c>
      <c r="L1443" s="5">
        <f t="shared" si="90"/>
        <v>847000000</v>
      </c>
      <c r="M1443" t="s">
        <v>589</v>
      </c>
      <c r="N1443" t="s">
        <v>722</v>
      </c>
      <c r="O1443" s="50">
        <f t="shared" si="88"/>
        <v>0.26183579467211171</v>
      </c>
      <c r="P1443" s="50">
        <f t="shared" si="91"/>
        <v>4.0220333349161877E-2</v>
      </c>
    </row>
    <row r="1444" spans="1:16">
      <c r="A1444">
        <v>1442</v>
      </c>
      <c r="B1444" t="s">
        <v>441</v>
      </c>
      <c r="C1444" t="s">
        <v>527</v>
      </c>
      <c r="D1444" s="1">
        <v>41274</v>
      </c>
      <c r="E1444" s="5">
        <v>1913149000</v>
      </c>
      <c r="F1444" s="5">
        <v>1055844000</v>
      </c>
      <c r="G1444" s="5">
        <v>857305000</v>
      </c>
      <c r="H1444" s="5">
        <v>356817000</v>
      </c>
      <c r="I1444" s="5">
        <v>0</v>
      </c>
      <c r="J1444" s="5">
        <v>31652000</v>
      </c>
      <c r="K1444" s="5">
        <f t="shared" si="89"/>
        <v>388469000</v>
      </c>
      <c r="L1444" s="5">
        <f t="shared" si="90"/>
        <v>468836000</v>
      </c>
      <c r="M1444" t="s">
        <v>565</v>
      </c>
      <c r="N1444" t="s">
        <v>566</v>
      </c>
      <c r="O1444" s="50">
        <f t="shared" si="88"/>
        <v>0.44811198709562083</v>
      </c>
      <c r="P1444" s="50">
        <f t="shared" si="91"/>
        <v>0.24505984635802019</v>
      </c>
    </row>
    <row r="1445" spans="1:16">
      <c r="A1445">
        <v>1443</v>
      </c>
      <c r="B1445" t="s">
        <v>441</v>
      </c>
      <c r="C1445" t="s">
        <v>529</v>
      </c>
      <c r="D1445" s="1">
        <v>41639</v>
      </c>
      <c r="E1445" s="5">
        <v>2142807000</v>
      </c>
      <c r="F1445" s="5">
        <v>1178173000</v>
      </c>
      <c r="G1445" s="5">
        <v>964634000</v>
      </c>
      <c r="H1445" s="5">
        <v>390610000</v>
      </c>
      <c r="I1445" s="5">
        <v>0</v>
      </c>
      <c r="J1445" s="5">
        <v>38405000</v>
      </c>
      <c r="K1445" s="5">
        <f t="shared" si="89"/>
        <v>429015000</v>
      </c>
      <c r="L1445" s="5">
        <f t="shared" si="90"/>
        <v>535619000</v>
      </c>
      <c r="M1445" t="s">
        <v>565</v>
      </c>
      <c r="N1445" t="s">
        <v>566</v>
      </c>
      <c r="O1445" s="50">
        <f t="shared" si="88"/>
        <v>0.45017306738311014</v>
      </c>
      <c r="P1445" s="50">
        <f t="shared" si="91"/>
        <v>0.24996138242968219</v>
      </c>
    </row>
    <row r="1446" spans="1:16">
      <c r="A1446">
        <v>1444</v>
      </c>
      <c r="B1446" t="s">
        <v>441</v>
      </c>
      <c r="C1446" t="s">
        <v>531</v>
      </c>
      <c r="D1446" s="1">
        <v>42004</v>
      </c>
      <c r="E1446" s="5">
        <v>2555601000</v>
      </c>
      <c r="F1446" s="5">
        <v>1461190000</v>
      </c>
      <c r="G1446" s="5">
        <v>1094411000</v>
      </c>
      <c r="H1446" s="5">
        <v>489937000</v>
      </c>
      <c r="I1446" s="5">
        <v>0</v>
      </c>
      <c r="J1446" s="5">
        <v>48138000</v>
      </c>
      <c r="K1446" s="5">
        <f t="shared" si="89"/>
        <v>538075000</v>
      </c>
      <c r="L1446" s="5">
        <f t="shared" si="90"/>
        <v>556336000</v>
      </c>
      <c r="M1446" t="s">
        <v>565</v>
      </c>
      <c r="N1446" t="s">
        <v>566</v>
      </c>
      <c r="O1446" s="50">
        <f t="shared" si="88"/>
        <v>0.42824016738137138</v>
      </c>
      <c r="P1446" s="50">
        <f t="shared" si="91"/>
        <v>0.21769282450585986</v>
      </c>
    </row>
    <row r="1447" spans="1:16">
      <c r="A1447">
        <v>1445</v>
      </c>
      <c r="B1447" t="s">
        <v>441</v>
      </c>
      <c r="C1447" t="s">
        <v>532</v>
      </c>
      <c r="D1447" s="1">
        <v>42369</v>
      </c>
      <c r="E1447" s="5">
        <v>2985908000</v>
      </c>
      <c r="F1447" s="5">
        <v>1719723000</v>
      </c>
      <c r="G1447" s="5">
        <v>1266185000</v>
      </c>
      <c r="H1447" s="5">
        <v>712803000</v>
      </c>
      <c r="I1447" s="5">
        <v>0</v>
      </c>
      <c r="J1447" s="5">
        <v>65770000</v>
      </c>
      <c r="K1447" s="5">
        <f t="shared" si="89"/>
        <v>778573000</v>
      </c>
      <c r="L1447" s="5">
        <f t="shared" si="90"/>
        <v>487612000</v>
      </c>
      <c r="M1447" t="s">
        <v>565</v>
      </c>
      <c r="N1447" t="s">
        <v>566</v>
      </c>
      <c r="O1447" s="50">
        <f t="shared" si="88"/>
        <v>0.42405358771938051</v>
      </c>
      <c r="P1447" s="50">
        <f t="shared" si="91"/>
        <v>0.16330442866960401</v>
      </c>
    </row>
    <row r="1448" spans="1:16">
      <c r="A1448">
        <v>1446</v>
      </c>
      <c r="B1448" t="s">
        <v>442</v>
      </c>
      <c r="C1448" t="s">
        <v>527</v>
      </c>
      <c r="D1448" s="1">
        <v>41274</v>
      </c>
      <c r="E1448" s="5">
        <v>9647000000</v>
      </c>
      <c r="F1448" s="5">
        <v>6646000000</v>
      </c>
      <c r="G1448" s="5">
        <v>3001000000</v>
      </c>
      <c r="H1448" s="5">
        <v>359000000</v>
      </c>
      <c r="I1448" s="5">
        <v>0</v>
      </c>
      <c r="J1448" s="5">
        <v>1090000000</v>
      </c>
      <c r="K1448" s="5">
        <f t="shared" si="89"/>
        <v>1449000000</v>
      </c>
      <c r="L1448" s="5">
        <f t="shared" si="90"/>
        <v>1552000000</v>
      </c>
      <c r="M1448" t="s">
        <v>594</v>
      </c>
      <c r="N1448" t="s">
        <v>652</v>
      </c>
      <c r="O1448" s="50">
        <f t="shared" si="88"/>
        <v>0.3110811651290557</v>
      </c>
      <c r="P1448" s="50">
        <f t="shared" si="91"/>
        <v>0.1608790297501814</v>
      </c>
    </row>
    <row r="1449" spans="1:16">
      <c r="A1449">
        <v>1447</v>
      </c>
      <c r="B1449" t="s">
        <v>442</v>
      </c>
      <c r="C1449" t="s">
        <v>529</v>
      </c>
      <c r="D1449" s="1">
        <v>41639</v>
      </c>
      <c r="E1449" s="5">
        <v>10557000000</v>
      </c>
      <c r="F1449" s="5">
        <v>7186000000</v>
      </c>
      <c r="G1449" s="5">
        <v>3371000000</v>
      </c>
      <c r="H1449" s="5">
        <v>574000000</v>
      </c>
      <c r="I1449" s="5">
        <v>0</v>
      </c>
      <c r="J1449" s="5">
        <v>1113000000</v>
      </c>
      <c r="K1449" s="5">
        <f t="shared" si="89"/>
        <v>1687000000</v>
      </c>
      <c r="L1449" s="5">
        <f t="shared" si="90"/>
        <v>1684000000</v>
      </c>
      <c r="M1449" t="s">
        <v>594</v>
      </c>
      <c r="N1449" t="s">
        <v>652</v>
      </c>
      <c r="O1449" s="50">
        <f t="shared" si="88"/>
        <v>0.31931419910959558</v>
      </c>
      <c r="P1449" s="50">
        <f t="shared" si="91"/>
        <v>0.15951501373496257</v>
      </c>
    </row>
    <row r="1450" spans="1:16">
      <c r="A1450">
        <v>1448</v>
      </c>
      <c r="B1450" t="s">
        <v>442</v>
      </c>
      <c r="C1450" t="s">
        <v>531</v>
      </c>
      <c r="D1450" s="1">
        <v>42004</v>
      </c>
      <c r="E1450" s="5">
        <v>11035000000</v>
      </c>
      <c r="F1450" s="5">
        <v>7689000000</v>
      </c>
      <c r="G1450" s="5">
        <v>3346000000</v>
      </c>
      <c r="H1450" s="5">
        <v>414000000</v>
      </c>
      <c r="I1450" s="5">
        <v>0</v>
      </c>
      <c r="J1450" s="5">
        <v>1156000000</v>
      </c>
      <c r="K1450" s="5">
        <f t="shared" si="89"/>
        <v>1570000000</v>
      </c>
      <c r="L1450" s="5">
        <f t="shared" si="90"/>
        <v>1776000000</v>
      </c>
      <c r="M1450" t="s">
        <v>594</v>
      </c>
      <c r="N1450" t="s">
        <v>652</v>
      </c>
      <c r="O1450" s="50">
        <f t="shared" si="88"/>
        <v>0.30321703670140465</v>
      </c>
      <c r="P1450" s="50">
        <f t="shared" si="91"/>
        <v>0.16094245582238331</v>
      </c>
    </row>
    <row r="1451" spans="1:16">
      <c r="A1451">
        <v>1449</v>
      </c>
      <c r="B1451" t="s">
        <v>442</v>
      </c>
      <c r="C1451" t="s">
        <v>532</v>
      </c>
      <c r="D1451" s="1">
        <v>42369</v>
      </c>
      <c r="E1451" s="5">
        <v>10231000000</v>
      </c>
      <c r="F1451" s="5">
        <v>6648000000</v>
      </c>
      <c r="G1451" s="5">
        <v>3583000000</v>
      </c>
      <c r="H1451" s="5">
        <v>397000000</v>
      </c>
      <c r="I1451" s="5">
        <v>0</v>
      </c>
      <c r="J1451" s="5">
        <v>1250000000</v>
      </c>
      <c r="K1451" s="5">
        <f t="shared" si="89"/>
        <v>1647000000</v>
      </c>
      <c r="L1451" s="5">
        <f t="shared" si="90"/>
        <v>1936000000</v>
      </c>
      <c r="M1451" t="s">
        <v>594</v>
      </c>
      <c r="N1451" t="s">
        <v>652</v>
      </c>
      <c r="O1451" s="50">
        <f t="shared" si="88"/>
        <v>0.35021014563581276</v>
      </c>
      <c r="P1451" s="50">
        <f t="shared" si="91"/>
        <v>0.18922881438764538</v>
      </c>
    </row>
    <row r="1452" spans="1:16">
      <c r="A1452">
        <v>1450</v>
      </c>
      <c r="B1452" t="s">
        <v>443</v>
      </c>
      <c r="C1452" t="s">
        <v>527</v>
      </c>
      <c r="D1452" s="1">
        <v>41274</v>
      </c>
      <c r="E1452" s="5">
        <v>11240000000</v>
      </c>
      <c r="F1452" s="5">
        <v>429000000</v>
      </c>
      <c r="G1452" s="5">
        <v>0</v>
      </c>
      <c r="H1452" s="5">
        <v>6073000000</v>
      </c>
      <c r="I1452" s="5">
        <v>0</v>
      </c>
      <c r="J1452" s="5">
        <v>1441000000</v>
      </c>
      <c r="K1452" s="5">
        <f t="shared" si="89"/>
        <v>7514000000</v>
      </c>
      <c r="L1452" s="5">
        <f t="shared" si="90"/>
        <v>-7514000000</v>
      </c>
      <c r="M1452" t="s">
        <v>602</v>
      </c>
      <c r="N1452" t="s">
        <v>738</v>
      </c>
      <c r="O1452" s="50">
        <f t="shared" si="88"/>
        <v>0.96183274021352316</v>
      </c>
      <c r="P1452" s="50">
        <f t="shared" si="91"/>
        <v>-0.66850533807829182</v>
      </c>
    </row>
    <row r="1453" spans="1:16">
      <c r="A1453">
        <v>1451</v>
      </c>
      <c r="B1453" t="s">
        <v>443</v>
      </c>
      <c r="C1453" t="s">
        <v>529</v>
      </c>
      <c r="D1453" s="1">
        <v>41639</v>
      </c>
      <c r="E1453" s="5">
        <v>8602000000</v>
      </c>
      <c r="F1453" s="5">
        <v>291000000</v>
      </c>
      <c r="G1453" s="5">
        <v>0</v>
      </c>
      <c r="H1453" s="5">
        <v>5808000000</v>
      </c>
      <c r="I1453" s="5">
        <v>0</v>
      </c>
      <c r="J1453" s="5">
        <v>576000000</v>
      </c>
      <c r="K1453" s="5">
        <f t="shared" si="89"/>
        <v>6384000000</v>
      </c>
      <c r="L1453" s="5">
        <f t="shared" si="90"/>
        <v>-6384000000</v>
      </c>
      <c r="M1453" t="s">
        <v>602</v>
      </c>
      <c r="N1453" t="s">
        <v>738</v>
      </c>
      <c r="O1453" s="50">
        <f t="shared" si="88"/>
        <v>0.9661706579865148</v>
      </c>
      <c r="P1453" s="50">
        <f t="shared" si="91"/>
        <v>-0.74215298767728433</v>
      </c>
    </row>
    <row r="1454" spans="1:16">
      <c r="A1454">
        <v>1452</v>
      </c>
      <c r="B1454" t="s">
        <v>443</v>
      </c>
      <c r="C1454" t="s">
        <v>531</v>
      </c>
      <c r="D1454" s="1">
        <v>42004</v>
      </c>
      <c r="E1454" s="5">
        <v>8707000000</v>
      </c>
      <c r="F1454" s="5">
        <v>235000000</v>
      </c>
      <c r="G1454" s="5">
        <v>0</v>
      </c>
      <c r="H1454" s="5">
        <v>5518000000</v>
      </c>
      <c r="I1454" s="5">
        <v>0</v>
      </c>
      <c r="J1454" s="5">
        <v>367000000</v>
      </c>
      <c r="K1454" s="5">
        <f t="shared" si="89"/>
        <v>5885000000</v>
      </c>
      <c r="L1454" s="5">
        <f t="shared" si="90"/>
        <v>-5885000000</v>
      </c>
      <c r="M1454" t="s">
        <v>602</v>
      </c>
      <c r="N1454" t="s">
        <v>738</v>
      </c>
      <c r="O1454" s="50">
        <f t="shared" si="88"/>
        <v>0.9730102216607327</v>
      </c>
      <c r="P1454" s="50">
        <f t="shared" si="91"/>
        <v>-0.67589295968760765</v>
      </c>
    </row>
    <row r="1455" spans="1:16">
      <c r="A1455">
        <v>1453</v>
      </c>
      <c r="B1455" t="s">
        <v>443</v>
      </c>
      <c r="C1455" t="s">
        <v>532</v>
      </c>
      <c r="D1455" s="1">
        <v>42369</v>
      </c>
      <c r="E1455" s="5">
        <v>8533000000</v>
      </c>
      <c r="F1455" s="5">
        <v>219000000</v>
      </c>
      <c r="G1455" s="5">
        <v>0</v>
      </c>
      <c r="H1455" s="5">
        <v>5120000000</v>
      </c>
      <c r="I1455" s="5">
        <v>0</v>
      </c>
      <c r="J1455" s="5">
        <v>205000000</v>
      </c>
      <c r="K1455" s="5">
        <f t="shared" si="89"/>
        <v>5325000000</v>
      </c>
      <c r="L1455" s="5">
        <f t="shared" si="90"/>
        <v>-5325000000</v>
      </c>
      <c r="M1455" t="s">
        <v>602</v>
      </c>
      <c r="N1455" t="s">
        <v>738</v>
      </c>
      <c r="O1455" s="50">
        <f t="shared" si="88"/>
        <v>0.97433493495839685</v>
      </c>
      <c r="P1455" s="50">
        <f t="shared" si="91"/>
        <v>-0.6240478143677487</v>
      </c>
    </row>
    <row r="1456" spans="1:16">
      <c r="A1456">
        <v>1454</v>
      </c>
      <c r="B1456" t="s">
        <v>444</v>
      </c>
      <c r="C1456" t="s">
        <v>527</v>
      </c>
      <c r="D1456" s="1">
        <v>41639</v>
      </c>
      <c r="E1456" s="5">
        <v>10275000000</v>
      </c>
      <c r="F1456" s="5">
        <v>0</v>
      </c>
      <c r="G1456" s="5">
        <v>0</v>
      </c>
      <c r="H1456" s="5">
        <v>6874000000</v>
      </c>
      <c r="I1456" s="5">
        <v>0</v>
      </c>
      <c r="J1456" s="5">
        <v>220000000</v>
      </c>
      <c r="K1456" s="5">
        <f t="shared" si="89"/>
        <v>7094000000</v>
      </c>
      <c r="L1456" s="5">
        <f t="shared" si="90"/>
        <v>-7094000000</v>
      </c>
      <c r="M1456" t="s">
        <v>602</v>
      </c>
      <c r="N1456" t="s">
        <v>1098</v>
      </c>
      <c r="O1456" s="50">
        <f t="shared" si="88"/>
        <v>1</v>
      </c>
      <c r="P1456" s="50">
        <f t="shared" si="91"/>
        <v>-0.6904136253041363</v>
      </c>
    </row>
    <row r="1457" spans="1:16">
      <c r="A1457">
        <v>1455</v>
      </c>
      <c r="B1457" t="s">
        <v>444</v>
      </c>
      <c r="C1457" t="s">
        <v>529</v>
      </c>
      <c r="D1457" s="1">
        <v>42004</v>
      </c>
      <c r="E1457" s="5">
        <v>10666000000</v>
      </c>
      <c r="F1457" s="5">
        <v>0</v>
      </c>
      <c r="G1457" s="5">
        <v>0</v>
      </c>
      <c r="H1457" s="5">
        <v>7472000000</v>
      </c>
      <c r="I1457" s="5">
        <v>0</v>
      </c>
      <c r="J1457" s="5">
        <v>232000000</v>
      </c>
      <c r="K1457" s="5">
        <f t="shared" si="89"/>
        <v>7704000000</v>
      </c>
      <c r="L1457" s="5">
        <f t="shared" si="90"/>
        <v>-7704000000</v>
      </c>
      <c r="M1457" t="s">
        <v>602</v>
      </c>
      <c r="N1457" t="s">
        <v>1098</v>
      </c>
      <c r="O1457" s="50">
        <f t="shared" si="88"/>
        <v>1</v>
      </c>
      <c r="P1457" s="50">
        <f t="shared" si="91"/>
        <v>-0.72229514344646539</v>
      </c>
    </row>
    <row r="1458" spans="1:16">
      <c r="A1458">
        <v>1456</v>
      </c>
      <c r="B1458" t="s">
        <v>444</v>
      </c>
      <c r="C1458" t="s">
        <v>531</v>
      </c>
      <c r="D1458" s="1">
        <v>42369</v>
      </c>
      <c r="E1458" s="5">
        <v>10760000000</v>
      </c>
      <c r="F1458" s="5">
        <v>0</v>
      </c>
      <c r="G1458" s="5">
        <v>0</v>
      </c>
      <c r="H1458" s="5">
        <v>7828000000</v>
      </c>
      <c r="I1458" s="5">
        <v>0</v>
      </c>
      <c r="J1458" s="5">
        <v>209000000</v>
      </c>
      <c r="K1458" s="5">
        <f t="shared" si="89"/>
        <v>8037000000</v>
      </c>
      <c r="L1458" s="5">
        <f t="shared" si="90"/>
        <v>-8037000000</v>
      </c>
      <c r="M1458" t="s">
        <v>602</v>
      </c>
      <c r="N1458" t="s">
        <v>1098</v>
      </c>
      <c r="O1458" s="50">
        <f t="shared" si="88"/>
        <v>1</v>
      </c>
      <c r="P1458" s="50">
        <f t="shared" si="91"/>
        <v>-0.74693308550185877</v>
      </c>
    </row>
    <row r="1459" spans="1:16">
      <c r="A1459">
        <v>1457</v>
      </c>
      <c r="B1459" t="s">
        <v>444</v>
      </c>
      <c r="C1459" t="s">
        <v>532</v>
      </c>
      <c r="D1459" s="1">
        <v>42735</v>
      </c>
      <c r="E1459" s="5">
        <v>10635000000</v>
      </c>
      <c r="F1459" s="5">
        <v>0</v>
      </c>
      <c r="G1459" s="5">
        <v>0</v>
      </c>
      <c r="H1459" s="5">
        <v>7661000000</v>
      </c>
      <c r="I1459" s="5">
        <v>0</v>
      </c>
      <c r="J1459" s="5">
        <v>217000000</v>
      </c>
      <c r="K1459" s="5">
        <f t="shared" si="89"/>
        <v>7878000000</v>
      </c>
      <c r="L1459" s="5">
        <f t="shared" si="90"/>
        <v>-7878000000</v>
      </c>
      <c r="M1459" t="s">
        <v>602</v>
      </c>
      <c r="N1459" t="s">
        <v>1098</v>
      </c>
      <c r="O1459" s="50">
        <f t="shared" si="88"/>
        <v>1</v>
      </c>
      <c r="P1459" s="50">
        <f t="shared" si="91"/>
        <v>-0.74076163610719326</v>
      </c>
    </row>
    <row r="1460" spans="1:16">
      <c r="A1460">
        <v>1458</v>
      </c>
      <c r="B1460" t="s">
        <v>445</v>
      </c>
      <c r="C1460" t="s">
        <v>527</v>
      </c>
      <c r="D1460" s="1">
        <v>41453</v>
      </c>
      <c r="E1460" s="5">
        <v>14351000000</v>
      </c>
      <c r="F1460" s="5">
        <v>10411000000</v>
      </c>
      <c r="G1460" s="5">
        <v>3940000000</v>
      </c>
      <c r="H1460" s="5">
        <v>635000000</v>
      </c>
      <c r="I1460" s="5">
        <v>1133000000</v>
      </c>
      <c r="J1460" s="5">
        <v>79000000</v>
      </c>
      <c r="K1460" s="5">
        <f t="shared" si="89"/>
        <v>1847000000</v>
      </c>
      <c r="L1460" s="5">
        <f t="shared" si="90"/>
        <v>2093000000</v>
      </c>
      <c r="M1460" t="s">
        <v>576</v>
      </c>
      <c r="N1460" t="s">
        <v>1365</v>
      </c>
      <c r="O1460" s="50">
        <f t="shared" si="88"/>
        <v>0.2745453278517177</v>
      </c>
      <c r="P1460" s="50">
        <f t="shared" si="91"/>
        <v>0.14584349522681347</v>
      </c>
    </row>
    <row r="1461" spans="1:16">
      <c r="A1461">
        <v>1459</v>
      </c>
      <c r="B1461" t="s">
        <v>445</v>
      </c>
      <c r="C1461" t="s">
        <v>529</v>
      </c>
      <c r="D1461" s="1">
        <v>41817</v>
      </c>
      <c r="E1461" s="5">
        <v>13724000000</v>
      </c>
      <c r="F1461" s="5">
        <v>9878000000</v>
      </c>
      <c r="G1461" s="5">
        <v>3846000000</v>
      </c>
      <c r="H1461" s="5">
        <v>722000000</v>
      </c>
      <c r="I1461" s="5">
        <v>1226000000</v>
      </c>
      <c r="J1461" s="5">
        <v>98000000</v>
      </c>
      <c r="K1461" s="5">
        <f t="shared" si="89"/>
        <v>2046000000</v>
      </c>
      <c r="L1461" s="5">
        <f t="shared" si="90"/>
        <v>1800000000</v>
      </c>
      <c r="M1461" t="s">
        <v>576</v>
      </c>
      <c r="N1461" t="s">
        <v>1365</v>
      </c>
      <c r="O1461" s="50">
        <f t="shared" si="88"/>
        <v>0.28023899737685809</v>
      </c>
      <c r="P1461" s="50">
        <f t="shared" si="91"/>
        <v>0.13115709705625181</v>
      </c>
    </row>
    <row r="1462" spans="1:16">
      <c r="A1462">
        <v>1460</v>
      </c>
      <c r="B1462" t="s">
        <v>445</v>
      </c>
      <c r="C1462" t="s">
        <v>531</v>
      </c>
      <c r="D1462" s="1">
        <v>42188</v>
      </c>
      <c r="E1462" s="5">
        <v>13739000000</v>
      </c>
      <c r="F1462" s="5">
        <v>9930000000</v>
      </c>
      <c r="G1462" s="5">
        <v>3809000000</v>
      </c>
      <c r="H1462" s="5">
        <v>237000000</v>
      </c>
      <c r="I1462" s="5">
        <v>1353000000</v>
      </c>
      <c r="J1462" s="5">
        <v>129000000</v>
      </c>
      <c r="K1462" s="5">
        <f t="shared" si="89"/>
        <v>1719000000</v>
      </c>
      <c r="L1462" s="5">
        <f t="shared" si="90"/>
        <v>2090000000</v>
      </c>
      <c r="M1462" t="s">
        <v>576</v>
      </c>
      <c r="N1462" t="s">
        <v>1365</v>
      </c>
      <c r="O1462" s="50">
        <f t="shared" si="88"/>
        <v>0.27723997379721954</v>
      </c>
      <c r="P1462" s="50">
        <f t="shared" si="91"/>
        <v>0.1521216973578863</v>
      </c>
    </row>
    <row r="1463" spans="1:16">
      <c r="A1463">
        <v>1461</v>
      </c>
      <c r="B1463" t="s">
        <v>445</v>
      </c>
      <c r="C1463" t="s">
        <v>532</v>
      </c>
      <c r="D1463" s="1">
        <v>42552</v>
      </c>
      <c r="E1463" s="5">
        <v>11160000000</v>
      </c>
      <c r="F1463" s="5">
        <v>8545000000</v>
      </c>
      <c r="G1463" s="5">
        <v>2615000000</v>
      </c>
      <c r="H1463" s="5">
        <v>635000000</v>
      </c>
      <c r="I1463" s="5">
        <v>1237000000</v>
      </c>
      <c r="J1463" s="5">
        <v>123000000</v>
      </c>
      <c r="K1463" s="5">
        <f t="shared" si="89"/>
        <v>1995000000</v>
      </c>
      <c r="L1463" s="5">
        <f t="shared" si="90"/>
        <v>620000000</v>
      </c>
      <c r="M1463" t="s">
        <v>576</v>
      </c>
      <c r="N1463" t="s">
        <v>1365</v>
      </c>
      <c r="O1463" s="50">
        <f t="shared" si="88"/>
        <v>0.23431899641577059</v>
      </c>
      <c r="P1463" s="50">
        <f t="shared" si="91"/>
        <v>5.5555555555555552E-2</v>
      </c>
    </row>
    <row r="1464" spans="1:16">
      <c r="A1464">
        <v>1462</v>
      </c>
      <c r="B1464" t="s">
        <v>446</v>
      </c>
      <c r="C1464" t="s">
        <v>527</v>
      </c>
      <c r="D1464" s="1">
        <v>41333</v>
      </c>
      <c r="E1464" s="5">
        <v>2796100000</v>
      </c>
      <c r="F1464" s="5">
        <v>1687800000</v>
      </c>
      <c r="G1464" s="5">
        <v>1108300000</v>
      </c>
      <c r="H1464" s="5">
        <v>585400000</v>
      </c>
      <c r="I1464" s="5">
        <v>0</v>
      </c>
      <c r="J1464" s="5">
        <v>0</v>
      </c>
      <c r="K1464" s="5">
        <f t="shared" si="89"/>
        <v>585400000</v>
      </c>
      <c r="L1464" s="5">
        <f t="shared" si="90"/>
        <v>522900000</v>
      </c>
      <c r="M1464" t="s">
        <v>646</v>
      </c>
      <c r="N1464" t="s">
        <v>775</v>
      </c>
      <c r="O1464" s="50">
        <f t="shared" si="88"/>
        <v>0.39637352026036266</v>
      </c>
      <c r="P1464" s="50">
        <f t="shared" si="91"/>
        <v>0.18701047888129896</v>
      </c>
    </row>
    <row r="1465" spans="1:16">
      <c r="A1465">
        <v>1463</v>
      </c>
      <c r="B1465" t="s">
        <v>446</v>
      </c>
      <c r="C1465" t="s">
        <v>529</v>
      </c>
      <c r="D1465" s="1">
        <v>41698</v>
      </c>
      <c r="E1465" s="5">
        <v>4867700000</v>
      </c>
      <c r="F1465" s="5">
        <v>2876000000</v>
      </c>
      <c r="G1465" s="5">
        <v>1991700000</v>
      </c>
      <c r="H1465" s="5">
        <v>895100000</v>
      </c>
      <c r="I1465" s="5">
        <v>0</v>
      </c>
      <c r="J1465" s="5">
        <v>0</v>
      </c>
      <c r="K1465" s="5">
        <f t="shared" si="89"/>
        <v>895100000</v>
      </c>
      <c r="L1465" s="5">
        <f t="shared" si="90"/>
        <v>1096600000</v>
      </c>
      <c r="M1465" t="s">
        <v>646</v>
      </c>
      <c r="N1465" t="s">
        <v>775</v>
      </c>
      <c r="O1465" s="50">
        <f t="shared" si="88"/>
        <v>0.40916654682909792</v>
      </c>
      <c r="P1465" s="50">
        <f t="shared" si="91"/>
        <v>0.22528093350042114</v>
      </c>
    </row>
    <row r="1466" spans="1:16">
      <c r="A1466">
        <v>1464</v>
      </c>
      <c r="B1466" t="s">
        <v>446</v>
      </c>
      <c r="C1466" t="s">
        <v>531</v>
      </c>
      <c r="D1466" s="1">
        <v>42063</v>
      </c>
      <c r="E1466" s="5">
        <v>6028000000</v>
      </c>
      <c r="F1466" s="5">
        <v>3449400000</v>
      </c>
      <c r="G1466" s="5">
        <v>2578600000</v>
      </c>
      <c r="H1466" s="5">
        <v>1078400000</v>
      </c>
      <c r="I1466" s="5">
        <v>0</v>
      </c>
      <c r="J1466" s="5">
        <v>0</v>
      </c>
      <c r="K1466" s="5">
        <f t="shared" si="89"/>
        <v>1078400000</v>
      </c>
      <c r="L1466" s="5">
        <f t="shared" si="90"/>
        <v>1500200000</v>
      </c>
      <c r="M1466" t="s">
        <v>646</v>
      </c>
      <c r="N1466" t="s">
        <v>775</v>
      </c>
      <c r="O1466" s="50">
        <f t="shared" si="88"/>
        <v>0.42777040477770401</v>
      </c>
      <c r="P1466" s="50">
        <f t="shared" si="91"/>
        <v>0.24887193098871932</v>
      </c>
    </row>
    <row r="1467" spans="1:16">
      <c r="A1467">
        <v>1465</v>
      </c>
      <c r="B1467" t="s">
        <v>446</v>
      </c>
      <c r="C1467" t="s">
        <v>532</v>
      </c>
      <c r="D1467" s="1">
        <v>42429</v>
      </c>
      <c r="E1467" s="5">
        <v>6548400000</v>
      </c>
      <c r="F1467" s="5">
        <v>3606100000</v>
      </c>
      <c r="G1467" s="5">
        <v>2942300000</v>
      </c>
      <c r="H1467" s="5">
        <v>1177200000</v>
      </c>
      <c r="I1467" s="5">
        <v>0</v>
      </c>
      <c r="J1467" s="5">
        <v>0</v>
      </c>
      <c r="K1467" s="5">
        <f t="shared" si="89"/>
        <v>1177200000</v>
      </c>
      <c r="L1467" s="5">
        <f t="shared" si="90"/>
        <v>1765100000</v>
      </c>
      <c r="M1467" t="s">
        <v>646</v>
      </c>
      <c r="N1467" t="s">
        <v>775</v>
      </c>
      <c r="O1467" s="50">
        <f t="shared" si="88"/>
        <v>0.4493158634170179</v>
      </c>
      <c r="P1467" s="50">
        <f t="shared" si="91"/>
        <v>0.26954675951377438</v>
      </c>
    </row>
    <row r="1468" spans="1:16">
      <c r="A1468">
        <v>1466</v>
      </c>
      <c r="B1468" t="s">
        <v>447</v>
      </c>
      <c r="C1468" t="s">
        <v>527</v>
      </c>
      <c r="D1468" s="1">
        <v>41636</v>
      </c>
      <c r="E1468" s="5">
        <v>10889500000</v>
      </c>
      <c r="F1468" s="5">
        <v>6985800000</v>
      </c>
      <c r="G1468" s="5">
        <v>3903700000</v>
      </c>
      <c r="H1468" s="5">
        <v>2960300000</v>
      </c>
      <c r="I1468" s="5">
        <v>0</v>
      </c>
      <c r="J1468" s="5">
        <v>0</v>
      </c>
      <c r="K1468" s="5">
        <f t="shared" si="89"/>
        <v>2960300000</v>
      </c>
      <c r="L1468" s="5">
        <f t="shared" si="90"/>
        <v>943400000</v>
      </c>
      <c r="M1468" t="s">
        <v>589</v>
      </c>
      <c r="N1468" t="s">
        <v>1378</v>
      </c>
      <c r="O1468" s="50">
        <f t="shared" si="88"/>
        <v>0.35848294228385147</v>
      </c>
      <c r="P1468" s="50">
        <f t="shared" si="91"/>
        <v>8.6633913402819229E-2</v>
      </c>
    </row>
    <row r="1469" spans="1:16">
      <c r="A1469">
        <v>1467</v>
      </c>
      <c r="B1469" t="s">
        <v>447</v>
      </c>
      <c r="C1469" t="s">
        <v>529</v>
      </c>
      <c r="D1469" s="1">
        <v>42007</v>
      </c>
      <c r="E1469" s="5">
        <v>11338600000</v>
      </c>
      <c r="F1469" s="5">
        <v>7235900000</v>
      </c>
      <c r="G1469" s="5">
        <v>4102700000</v>
      </c>
      <c r="H1469" s="5">
        <v>2814600000</v>
      </c>
      <c r="I1469" s="5">
        <v>0</v>
      </c>
      <c r="J1469" s="5">
        <v>0</v>
      </c>
      <c r="K1469" s="5">
        <f t="shared" si="89"/>
        <v>2814600000</v>
      </c>
      <c r="L1469" s="5">
        <f t="shared" si="90"/>
        <v>1288100000</v>
      </c>
      <c r="M1469" t="s">
        <v>589</v>
      </c>
      <c r="N1469" t="s">
        <v>1378</v>
      </c>
      <c r="O1469" s="50">
        <f t="shared" si="88"/>
        <v>0.36183479441906408</v>
      </c>
      <c r="P1469" s="50">
        <f t="shared" si="91"/>
        <v>0.113603090328612</v>
      </c>
    </row>
    <row r="1470" spans="1:16">
      <c r="A1470">
        <v>1468</v>
      </c>
      <c r="B1470" t="s">
        <v>447</v>
      </c>
      <c r="C1470" t="s">
        <v>531</v>
      </c>
      <c r="D1470" s="1">
        <v>42371</v>
      </c>
      <c r="E1470" s="5">
        <v>11171800000</v>
      </c>
      <c r="F1470" s="5">
        <v>7099800000</v>
      </c>
      <c r="G1470" s="5">
        <v>4072000000</v>
      </c>
      <c r="H1470" s="5">
        <v>2681100000</v>
      </c>
      <c r="I1470" s="5">
        <v>0</v>
      </c>
      <c r="J1470" s="5">
        <v>0</v>
      </c>
      <c r="K1470" s="5">
        <f t="shared" si="89"/>
        <v>2681100000</v>
      </c>
      <c r="L1470" s="5">
        <f t="shared" si="90"/>
        <v>1390900000</v>
      </c>
      <c r="M1470" t="s">
        <v>589</v>
      </c>
      <c r="N1470" t="s">
        <v>1378</v>
      </c>
      <c r="O1470" s="50">
        <f t="shared" si="88"/>
        <v>0.36448916020694966</v>
      </c>
      <c r="P1470" s="50">
        <f t="shared" si="91"/>
        <v>0.12450097567088562</v>
      </c>
    </row>
    <row r="1471" spans="1:16">
      <c r="A1471">
        <v>1469</v>
      </c>
      <c r="B1471" t="s">
        <v>447</v>
      </c>
      <c r="C1471" t="s">
        <v>532</v>
      </c>
      <c r="D1471" s="1">
        <v>42735</v>
      </c>
      <c r="E1471" s="5">
        <v>11406900000</v>
      </c>
      <c r="F1471" s="5">
        <v>7139700000</v>
      </c>
      <c r="G1471" s="5">
        <v>4267200000</v>
      </c>
      <c r="H1471" s="5">
        <v>2798900000</v>
      </c>
      <c r="I1471" s="5">
        <v>0</v>
      </c>
      <c r="J1471" s="5">
        <v>0</v>
      </c>
      <c r="K1471" s="5">
        <f t="shared" si="89"/>
        <v>2798900000</v>
      </c>
      <c r="L1471" s="5">
        <f t="shared" si="90"/>
        <v>1468300000</v>
      </c>
      <c r="M1471" t="s">
        <v>589</v>
      </c>
      <c r="N1471" t="s">
        <v>1378</v>
      </c>
      <c r="O1471" s="50">
        <f t="shared" si="88"/>
        <v>0.37408936696210193</v>
      </c>
      <c r="P1471" s="50">
        <f t="shared" si="91"/>
        <v>0.12872033593702056</v>
      </c>
    </row>
    <row r="1472" spans="1:16">
      <c r="A1472">
        <v>1470</v>
      </c>
      <c r="B1472" t="s">
        <v>448</v>
      </c>
      <c r="C1472" t="s">
        <v>527</v>
      </c>
      <c r="D1472" s="1">
        <v>41544</v>
      </c>
      <c r="E1472" s="5">
        <v>1792000000</v>
      </c>
      <c r="F1472" s="5">
        <v>1025400000</v>
      </c>
      <c r="G1472" s="5">
        <v>766600000</v>
      </c>
      <c r="H1472" s="5">
        <v>159700000</v>
      </c>
      <c r="I1472" s="5">
        <v>226300000</v>
      </c>
      <c r="J1472" s="5">
        <v>29100000</v>
      </c>
      <c r="K1472" s="5">
        <f t="shared" si="89"/>
        <v>415100000</v>
      </c>
      <c r="L1472" s="5">
        <f t="shared" si="90"/>
        <v>351500000</v>
      </c>
      <c r="M1472" t="s">
        <v>576</v>
      </c>
      <c r="N1472" t="s">
        <v>686</v>
      </c>
      <c r="O1472" s="50">
        <f t="shared" si="88"/>
        <v>0.42779017857142854</v>
      </c>
      <c r="P1472" s="50">
        <f t="shared" si="91"/>
        <v>0.19614955357142858</v>
      </c>
    </row>
    <row r="1473" spans="1:16">
      <c r="A1473">
        <v>1471</v>
      </c>
      <c r="B1473" t="s">
        <v>448</v>
      </c>
      <c r="C1473" t="s">
        <v>529</v>
      </c>
      <c r="D1473" s="1">
        <v>41915</v>
      </c>
      <c r="E1473" s="5">
        <v>2291500000</v>
      </c>
      <c r="F1473" s="5">
        <v>1268800000</v>
      </c>
      <c r="G1473" s="5">
        <v>1022700000</v>
      </c>
      <c r="H1473" s="5">
        <v>179100000</v>
      </c>
      <c r="I1473" s="5">
        <v>252200000</v>
      </c>
      <c r="J1473" s="5">
        <v>25900000</v>
      </c>
      <c r="K1473" s="5">
        <f t="shared" si="89"/>
        <v>457200000</v>
      </c>
      <c r="L1473" s="5">
        <f t="shared" si="90"/>
        <v>565500000</v>
      </c>
      <c r="M1473" t="s">
        <v>576</v>
      </c>
      <c r="N1473" t="s">
        <v>686</v>
      </c>
      <c r="O1473" s="50">
        <f t="shared" si="88"/>
        <v>0.44630154920357845</v>
      </c>
      <c r="P1473" s="50">
        <f t="shared" si="91"/>
        <v>0.24678158411520837</v>
      </c>
    </row>
    <row r="1474" spans="1:16">
      <c r="A1474">
        <v>1472</v>
      </c>
      <c r="B1474" t="s">
        <v>448</v>
      </c>
      <c r="C1474" t="s">
        <v>531</v>
      </c>
      <c r="D1474" s="1">
        <v>42279</v>
      </c>
      <c r="E1474" s="5">
        <v>3258400000</v>
      </c>
      <c r="F1474" s="5">
        <v>1703900000</v>
      </c>
      <c r="G1474" s="5">
        <v>1554500000</v>
      </c>
      <c r="H1474" s="5">
        <v>191300000</v>
      </c>
      <c r="I1474" s="5">
        <v>303200000</v>
      </c>
      <c r="J1474" s="5">
        <v>33500000</v>
      </c>
      <c r="K1474" s="5">
        <f t="shared" si="89"/>
        <v>528000000</v>
      </c>
      <c r="L1474" s="5">
        <f t="shared" si="90"/>
        <v>1026500000</v>
      </c>
      <c r="M1474" t="s">
        <v>576</v>
      </c>
      <c r="N1474" t="s">
        <v>686</v>
      </c>
      <c r="O1474" s="50">
        <f t="shared" ref="O1474:O1537" si="92">1-(F1474/E1474)</f>
        <v>0.47707463785907189</v>
      </c>
      <c r="P1474" s="50">
        <f t="shared" si="91"/>
        <v>0.31503191750552417</v>
      </c>
    </row>
    <row r="1475" spans="1:16">
      <c r="A1475">
        <v>1473</v>
      </c>
      <c r="B1475" t="s">
        <v>448</v>
      </c>
      <c r="C1475" t="s">
        <v>532</v>
      </c>
      <c r="D1475" s="1">
        <v>42643</v>
      </c>
      <c r="E1475" s="5">
        <v>3289000000</v>
      </c>
      <c r="F1475" s="5">
        <v>1623800000</v>
      </c>
      <c r="G1475" s="5">
        <v>1665200000</v>
      </c>
      <c r="H1475" s="5">
        <v>195900000</v>
      </c>
      <c r="I1475" s="5">
        <v>312400000</v>
      </c>
      <c r="J1475" s="5">
        <v>33400000</v>
      </c>
      <c r="K1475" s="5">
        <f t="shared" ref="K1475:K1538" si="93">SUM(H1475:J1475)</f>
        <v>541700000</v>
      </c>
      <c r="L1475" s="5">
        <f t="shared" ref="L1475:L1538" si="94">G1475-SUM(H1475:J1475)</f>
        <v>1123500000</v>
      </c>
      <c r="M1475" t="s">
        <v>576</v>
      </c>
      <c r="N1475" t="s">
        <v>686</v>
      </c>
      <c r="O1475" s="50">
        <f t="shared" si="92"/>
        <v>0.50629370629370629</v>
      </c>
      <c r="P1475" s="50">
        <f t="shared" ref="P1475:P1538" si="95">$L1475/$E1475</f>
        <v>0.34159318941927636</v>
      </c>
    </row>
    <row r="1476" spans="1:16">
      <c r="A1476">
        <v>1474</v>
      </c>
      <c r="B1476" t="s">
        <v>449</v>
      </c>
      <c r="C1476" t="s">
        <v>527</v>
      </c>
      <c r="D1476" s="1">
        <v>41274</v>
      </c>
      <c r="E1476" s="5">
        <v>2730000000</v>
      </c>
      <c r="F1476" s="5">
        <v>245000000</v>
      </c>
      <c r="G1476" s="5">
        <v>2485000000</v>
      </c>
      <c r="H1476" s="5">
        <v>835000000</v>
      </c>
      <c r="I1476" s="5">
        <v>0</v>
      </c>
      <c r="J1476" s="5">
        <v>811000000</v>
      </c>
      <c r="K1476" s="5">
        <f t="shared" si="93"/>
        <v>1646000000</v>
      </c>
      <c r="L1476" s="5">
        <f t="shared" si="94"/>
        <v>839000000</v>
      </c>
      <c r="M1476" t="s">
        <v>682</v>
      </c>
      <c r="N1476" t="s">
        <v>683</v>
      </c>
      <c r="O1476" s="50">
        <f t="shared" si="92"/>
        <v>0.91025641025641024</v>
      </c>
      <c r="P1476" s="50">
        <f t="shared" si="95"/>
        <v>0.30732600732600734</v>
      </c>
    </row>
    <row r="1477" spans="1:16">
      <c r="A1477">
        <v>1475</v>
      </c>
      <c r="B1477" t="s">
        <v>449</v>
      </c>
      <c r="C1477" t="s">
        <v>529</v>
      </c>
      <c r="D1477" s="1">
        <v>41639</v>
      </c>
      <c r="E1477" s="5">
        <v>3371000000</v>
      </c>
      <c r="F1477" s="5">
        <v>328000000</v>
      </c>
      <c r="G1477" s="5">
        <v>3043000000</v>
      </c>
      <c r="H1477" s="5">
        <v>1052000000</v>
      </c>
      <c r="I1477" s="5">
        <v>0</v>
      </c>
      <c r="J1477" s="5">
        <v>787000000</v>
      </c>
      <c r="K1477" s="5">
        <f t="shared" si="93"/>
        <v>1839000000</v>
      </c>
      <c r="L1477" s="5">
        <f t="shared" si="94"/>
        <v>1204000000</v>
      </c>
      <c r="M1477" t="s">
        <v>682</v>
      </c>
      <c r="N1477" t="s">
        <v>683</v>
      </c>
      <c r="O1477" s="50">
        <f t="shared" si="92"/>
        <v>0.90269949569860575</v>
      </c>
      <c r="P1477" s="50">
        <f t="shared" si="95"/>
        <v>0.3571640462770691</v>
      </c>
    </row>
    <row r="1478" spans="1:16">
      <c r="A1478">
        <v>1476</v>
      </c>
      <c r="B1478" t="s">
        <v>449</v>
      </c>
      <c r="C1478" t="s">
        <v>531</v>
      </c>
      <c r="D1478" s="1">
        <v>42004</v>
      </c>
      <c r="E1478" s="5">
        <v>4038000000</v>
      </c>
      <c r="F1478" s="5">
        <v>427000000</v>
      </c>
      <c r="G1478" s="5">
        <v>3611000000</v>
      </c>
      <c r="H1478" s="5">
        <v>1296000000</v>
      </c>
      <c r="I1478" s="5">
        <v>0</v>
      </c>
      <c r="J1478" s="5">
        <v>942000000</v>
      </c>
      <c r="K1478" s="5">
        <f t="shared" si="93"/>
        <v>2238000000</v>
      </c>
      <c r="L1478" s="5">
        <f t="shared" si="94"/>
        <v>1373000000</v>
      </c>
      <c r="M1478" t="s">
        <v>682</v>
      </c>
      <c r="N1478" t="s">
        <v>683</v>
      </c>
      <c r="O1478" s="50">
        <f t="shared" si="92"/>
        <v>0.89425458147597825</v>
      </c>
      <c r="P1478" s="50">
        <f t="shared" si="95"/>
        <v>0.34001981178801388</v>
      </c>
    </row>
    <row r="1479" spans="1:16">
      <c r="A1479">
        <v>1477</v>
      </c>
      <c r="B1479" t="s">
        <v>449</v>
      </c>
      <c r="C1479" t="s">
        <v>532</v>
      </c>
      <c r="D1479" s="1">
        <v>42369</v>
      </c>
      <c r="E1479" s="5">
        <v>3133000000</v>
      </c>
      <c r="F1479" s="5">
        <v>689000000</v>
      </c>
      <c r="G1479" s="5">
        <v>2444000000</v>
      </c>
      <c r="H1479" s="5">
        <v>1208000000</v>
      </c>
      <c r="I1479" s="5">
        <v>0</v>
      </c>
      <c r="J1479" s="5">
        <v>1091000000</v>
      </c>
      <c r="K1479" s="5">
        <f t="shared" si="93"/>
        <v>2299000000</v>
      </c>
      <c r="L1479" s="5">
        <f t="shared" si="94"/>
        <v>145000000</v>
      </c>
      <c r="M1479" t="s">
        <v>682</v>
      </c>
      <c r="N1479" t="s">
        <v>683</v>
      </c>
      <c r="O1479" s="50">
        <f t="shared" si="92"/>
        <v>0.78008298755186722</v>
      </c>
      <c r="P1479" s="50">
        <f t="shared" si="95"/>
        <v>4.6281519310564956E-2</v>
      </c>
    </row>
    <row r="1480" spans="1:16">
      <c r="A1480">
        <v>1478</v>
      </c>
      <c r="B1480" t="s">
        <v>450</v>
      </c>
      <c r="C1480" t="s">
        <v>527</v>
      </c>
      <c r="D1480" s="1">
        <v>41274</v>
      </c>
      <c r="E1480" s="5">
        <v>10793000000</v>
      </c>
      <c r="F1480" s="5">
        <v>362000000</v>
      </c>
      <c r="G1480" s="5">
        <v>0</v>
      </c>
      <c r="H1480" s="5">
        <v>2123000000</v>
      </c>
      <c r="I1480" s="5">
        <v>0</v>
      </c>
      <c r="J1480" s="5">
        <v>4549000000</v>
      </c>
      <c r="K1480" s="5">
        <f t="shared" si="93"/>
        <v>6672000000</v>
      </c>
      <c r="L1480" s="5">
        <f t="shared" si="94"/>
        <v>-6672000000</v>
      </c>
      <c r="M1480" t="s">
        <v>602</v>
      </c>
      <c r="N1480" t="s">
        <v>659</v>
      </c>
      <c r="O1480" s="50">
        <f t="shared" si="92"/>
        <v>0.96645974242564625</v>
      </c>
      <c r="P1480" s="50">
        <f t="shared" si="95"/>
        <v>-0.61817844899471885</v>
      </c>
    </row>
    <row r="1481" spans="1:16">
      <c r="A1481">
        <v>1479</v>
      </c>
      <c r="B1481" t="s">
        <v>450</v>
      </c>
      <c r="C1481" t="s">
        <v>529</v>
      </c>
      <c r="D1481" s="1">
        <v>41639</v>
      </c>
      <c r="E1481" s="5">
        <v>11813000000</v>
      </c>
      <c r="F1481" s="5">
        <v>374000000</v>
      </c>
      <c r="G1481" s="5">
        <v>0</v>
      </c>
      <c r="H1481" s="5">
        <v>2484000000</v>
      </c>
      <c r="I1481" s="5">
        <v>0</v>
      </c>
      <c r="J1481" s="5">
        <v>5445000000</v>
      </c>
      <c r="K1481" s="5">
        <f t="shared" si="93"/>
        <v>7929000000</v>
      </c>
      <c r="L1481" s="5">
        <f t="shared" si="94"/>
        <v>-7929000000</v>
      </c>
      <c r="M1481" t="s">
        <v>602</v>
      </c>
      <c r="N1481" t="s">
        <v>659</v>
      </c>
      <c r="O1481" s="50">
        <f t="shared" si="92"/>
        <v>0.96833996444594939</v>
      </c>
      <c r="P1481" s="50">
        <f t="shared" si="95"/>
        <v>-0.67120968424616945</v>
      </c>
    </row>
    <row r="1482" spans="1:16">
      <c r="A1482">
        <v>1480</v>
      </c>
      <c r="B1482" t="s">
        <v>450</v>
      </c>
      <c r="C1482" t="s">
        <v>531</v>
      </c>
      <c r="D1482" s="1">
        <v>42004</v>
      </c>
      <c r="E1482" s="5">
        <v>12727000000</v>
      </c>
      <c r="F1482" s="5">
        <v>470000000</v>
      </c>
      <c r="G1482" s="5">
        <v>0</v>
      </c>
      <c r="H1482" s="5">
        <v>2927000000</v>
      </c>
      <c r="I1482" s="5">
        <v>0</v>
      </c>
      <c r="J1482" s="5">
        <v>5492000000</v>
      </c>
      <c r="K1482" s="5">
        <f t="shared" si="93"/>
        <v>8419000000</v>
      </c>
      <c r="L1482" s="5">
        <f t="shared" si="94"/>
        <v>-8419000000</v>
      </c>
      <c r="M1482" t="s">
        <v>602</v>
      </c>
      <c r="N1482" t="s">
        <v>659</v>
      </c>
      <c r="O1482" s="50">
        <f t="shared" si="92"/>
        <v>0.96307063722794062</v>
      </c>
      <c r="P1482" s="50">
        <f t="shared" si="95"/>
        <v>-0.66150703229354912</v>
      </c>
    </row>
    <row r="1483" spans="1:16">
      <c r="A1483">
        <v>1481</v>
      </c>
      <c r="B1483" t="s">
        <v>450</v>
      </c>
      <c r="C1483" t="s">
        <v>532</v>
      </c>
      <c r="D1483" s="1">
        <v>42369</v>
      </c>
      <c r="E1483" s="5">
        <v>13620000000</v>
      </c>
      <c r="F1483" s="5">
        <v>607000000</v>
      </c>
      <c r="G1483" s="5">
        <v>0</v>
      </c>
      <c r="H1483" s="5">
        <v>3264000000</v>
      </c>
      <c r="I1483" s="5">
        <v>0</v>
      </c>
      <c r="J1483" s="5">
        <v>5690000000</v>
      </c>
      <c r="K1483" s="5">
        <f t="shared" si="93"/>
        <v>8954000000</v>
      </c>
      <c r="L1483" s="5">
        <f t="shared" si="94"/>
        <v>-8954000000</v>
      </c>
      <c r="M1483" t="s">
        <v>602</v>
      </c>
      <c r="N1483" t="s">
        <v>659</v>
      </c>
      <c r="O1483" s="50">
        <f t="shared" si="92"/>
        <v>0.95543318649045517</v>
      </c>
      <c r="P1483" s="50">
        <f t="shared" si="95"/>
        <v>-0.65741556534508072</v>
      </c>
    </row>
    <row r="1484" spans="1:16">
      <c r="A1484">
        <v>1482</v>
      </c>
      <c r="B1484" t="s">
        <v>451</v>
      </c>
      <c r="C1484" t="s">
        <v>527</v>
      </c>
      <c r="D1484" s="1">
        <v>41639</v>
      </c>
      <c r="E1484" s="5">
        <v>9021000000</v>
      </c>
      <c r="F1484" s="5">
        <v>3002000000</v>
      </c>
      <c r="G1484" s="5">
        <v>6019000000</v>
      </c>
      <c r="H1484" s="5">
        <v>4089000000</v>
      </c>
      <c r="I1484" s="5">
        <v>536000000</v>
      </c>
      <c r="J1484" s="5">
        <v>138000000</v>
      </c>
      <c r="K1484" s="5">
        <f t="shared" si="93"/>
        <v>4763000000</v>
      </c>
      <c r="L1484" s="5">
        <f t="shared" si="94"/>
        <v>1256000000</v>
      </c>
      <c r="M1484" t="s">
        <v>569</v>
      </c>
      <c r="N1484" t="s">
        <v>570</v>
      </c>
      <c r="O1484" s="50">
        <f t="shared" si="92"/>
        <v>0.6672209289435761</v>
      </c>
      <c r="P1484" s="50">
        <f t="shared" si="95"/>
        <v>0.13923068395964971</v>
      </c>
    </row>
    <row r="1485" spans="1:16">
      <c r="A1485">
        <v>1483</v>
      </c>
      <c r="B1485" t="s">
        <v>451</v>
      </c>
      <c r="C1485" t="s">
        <v>529</v>
      </c>
      <c r="D1485" s="1">
        <v>42004</v>
      </c>
      <c r="E1485" s="5">
        <v>9675000000</v>
      </c>
      <c r="F1485" s="5">
        <v>3319000000</v>
      </c>
      <c r="G1485" s="5">
        <v>6356000000</v>
      </c>
      <c r="H1485" s="5">
        <v>4308000000</v>
      </c>
      <c r="I1485" s="5">
        <v>614000000</v>
      </c>
      <c r="J1485" s="5">
        <v>188000000</v>
      </c>
      <c r="K1485" s="5">
        <f t="shared" si="93"/>
        <v>5110000000</v>
      </c>
      <c r="L1485" s="5">
        <f t="shared" si="94"/>
        <v>1246000000</v>
      </c>
      <c r="M1485" t="s">
        <v>569</v>
      </c>
      <c r="N1485" t="s">
        <v>570</v>
      </c>
      <c r="O1485" s="50">
        <f t="shared" si="92"/>
        <v>0.65695090439276482</v>
      </c>
      <c r="P1485" s="50">
        <f t="shared" si="95"/>
        <v>0.12878552971576226</v>
      </c>
    </row>
    <row r="1486" spans="1:16">
      <c r="A1486">
        <v>1484</v>
      </c>
      <c r="B1486" t="s">
        <v>451</v>
      </c>
      <c r="C1486" t="s">
        <v>531</v>
      </c>
      <c r="D1486" s="1">
        <v>42369</v>
      </c>
      <c r="E1486" s="5">
        <v>9946000000</v>
      </c>
      <c r="F1486" s="5">
        <v>3344000000</v>
      </c>
      <c r="G1486" s="5">
        <v>6602000000</v>
      </c>
      <c r="H1486" s="5">
        <v>3906000000</v>
      </c>
      <c r="I1486" s="5">
        <v>625000000</v>
      </c>
      <c r="J1486" s="5">
        <v>210000000</v>
      </c>
      <c r="K1486" s="5">
        <f t="shared" si="93"/>
        <v>4741000000</v>
      </c>
      <c r="L1486" s="5">
        <f t="shared" si="94"/>
        <v>1861000000</v>
      </c>
      <c r="M1486" t="s">
        <v>569</v>
      </c>
      <c r="N1486" t="s">
        <v>570</v>
      </c>
      <c r="O1486" s="50">
        <f t="shared" si="92"/>
        <v>0.66378443595415249</v>
      </c>
      <c r="P1486" s="50">
        <f t="shared" si="95"/>
        <v>0.18711039613915142</v>
      </c>
    </row>
    <row r="1487" spans="1:16">
      <c r="A1487">
        <v>1485</v>
      </c>
      <c r="B1487" t="s">
        <v>451</v>
      </c>
      <c r="C1487" t="s">
        <v>532</v>
      </c>
      <c r="D1487" s="1">
        <v>42735</v>
      </c>
      <c r="E1487" s="5">
        <v>11325000000</v>
      </c>
      <c r="F1487" s="5">
        <v>3830000000</v>
      </c>
      <c r="G1487" s="5">
        <v>7495000000</v>
      </c>
      <c r="H1487" s="5">
        <v>4295000000</v>
      </c>
      <c r="I1487" s="5">
        <v>715000000</v>
      </c>
      <c r="J1487" s="5">
        <v>319000000</v>
      </c>
      <c r="K1487" s="5">
        <f t="shared" si="93"/>
        <v>5329000000</v>
      </c>
      <c r="L1487" s="5">
        <f t="shared" si="94"/>
        <v>2166000000</v>
      </c>
      <c r="M1487" t="s">
        <v>569</v>
      </c>
      <c r="N1487" t="s">
        <v>570</v>
      </c>
      <c r="O1487" s="50">
        <f t="shared" si="92"/>
        <v>0.66181015452538627</v>
      </c>
      <c r="P1487" s="50">
        <f t="shared" si="95"/>
        <v>0.19125827814569538</v>
      </c>
    </row>
    <row r="1488" spans="1:16">
      <c r="A1488">
        <v>1486</v>
      </c>
      <c r="B1488" t="s">
        <v>452</v>
      </c>
      <c r="C1488" t="s">
        <v>527</v>
      </c>
      <c r="D1488" s="1">
        <v>41362</v>
      </c>
      <c r="E1488" s="5">
        <v>6906000000</v>
      </c>
      <c r="F1488" s="5">
        <v>1175000000</v>
      </c>
      <c r="G1488" s="5">
        <v>5731000000</v>
      </c>
      <c r="H1488" s="5">
        <v>3236000000</v>
      </c>
      <c r="I1488" s="5">
        <v>1026000000</v>
      </c>
      <c r="J1488" s="5">
        <v>286000000</v>
      </c>
      <c r="K1488" s="5">
        <f t="shared" si="93"/>
        <v>4548000000</v>
      </c>
      <c r="L1488" s="5">
        <f t="shared" si="94"/>
        <v>1183000000</v>
      </c>
      <c r="M1488" t="s">
        <v>576</v>
      </c>
      <c r="N1488" t="s">
        <v>586</v>
      </c>
      <c r="O1488" s="50">
        <f t="shared" si="92"/>
        <v>0.82985809441065739</v>
      </c>
      <c r="P1488" s="50">
        <f t="shared" si="95"/>
        <v>0.17130031856356792</v>
      </c>
    </row>
    <row r="1489" spans="1:16">
      <c r="A1489">
        <v>1487</v>
      </c>
      <c r="B1489" t="s">
        <v>452</v>
      </c>
      <c r="C1489" t="s">
        <v>529</v>
      </c>
      <c r="D1489" s="1">
        <v>41726</v>
      </c>
      <c r="E1489" s="5">
        <v>4183000000</v>
      </c>
      <c r="F1489" s="5">
        <v>791000000</v>
      </c>
      <c r="G1489" s="5">
        <v>3392000000</v>
      </c>
      <c r="H1489" s="5">
        <v>2186000000</v>
      </c>
      <c r="I1489" s="5">
        <v>722000000</v>
      </c>
      <c r="J1489" s="5">
        <v>93000000</v>
      </c>
      <c r="K1489" s="5">
        <f t="shared" si="93"/>
        <v>3001000000</v>
      </c>
      <c r="L1489" s="5">
        <f t="shared" si="94"/>
        <v>391000000</v>
      </c>
      <c r="M1489" t="s">
        <v>576</v>
      </c>
      <c r="N1489" t="s">
        <v>586</v>
      </c>
      <c r="O1489" s="50">
        <f t="shared" si="92"/>
        <v>0.81090126703322973</v>
      </c>
      <c r="P1489" s="50">
        <f t="shared" si="95"/>
        <v>9.3473583552474301E-2</v>
      </c>
    </row>
    <row r="1490" spans="1:16">
      <c r="A1490">
        <v>1488</v>
      </c>
      <c r="B1490" t="s">
        <v>452</v>
      </c>
      <c r="C1490" t="s">
        <v>531</v>
      </c>
      <c r="D1490" s="1">
        <v>42097</v>
      </c>
      <c r="E1490" s="5">
        <v>3956000000</v>
      </c>
      <c r="F1490" s="5">
        <v>727000000</v>
      </c>
      <c r="G1490" s="5">
        <v>3229000000</v>
      </c>
      <c r="H1490" s="5">
        <v>2012000000</v>
      </c>
      <c r="I1490" s="5">
        <v>812000000</v>
      </c>
      <c r="J1490" s="5">
        <v>87000000</v>
      </c>
      <c r="K1490" s="5">
        <f t="shared" si="93"/>
        <v>2911000000</v>
      </c>
      <c r="L1490" s="5">
        <f t="shared" si="94"/>
        <v>318000000</v>
      </c>
      <c r="M1490" t="s">
        <v>576</v>
      </c>
      <c r="N1490" t="s">
        <v>586</v>
      </c>
      <c r="O1490" s="50">
        <f t="shared" si="92"/>
        <v>0.8162285136501517</v>
      </c>
      <c r="P1490" s="50">
        <f t="shared" si="95"/>
        <v>8.0384226491405461E-2</v>
      </c>
    </row>
    <row r="1491" spans="1:16">
      <c r="A1491">
        <v>1489</v>
      </c>
      <c r="B1491" t="s">
        <v>452</v>
      </c>
      <c r="C1491" t="s">
        <v>532</v>
      </c>
      <c r="D1491" s="1">
        <v>42461</v>
      </c>
      <c r="E1491" s="5">
        <v>3600000000</v>
      </c>
      <c r="F1491" s="5">
        <v>615000000</v>
      </c>
      <c r="G1491" s="5">
        <v>2985000000</v>
      </c>
      <c r="H1491" s="5">
        <v>1587000000</v>
      </c>
      <c r="I1491" s="5">
        <v>748000000</v>
      </c>
      <c r="J1491" s="5">
        <v>57000000</v>
      </c>
      <c r="K1491" s="5">
        <f t="shared" si="93"/>
        <v>2392000000</v>
      </c>
      <c r="L1491" s="5">
        <f t="shared" si="94"/>
        <v>593000000</v>
      </c>
      <c r="M1491" t="s">
        <v>576</v>
      </c>
      <c r="N1491" t="s">
        <v>586</v>
      </c>
      <c r="O1491" s="50">
        <f t="shared" si="92"/>
        <v>0.82916666666666661</v>
      </c>
      <c r="P1491" s="50">
        <f t="shared" si="95"/>
        <v>0.16472222222222221</v>
      </c>
    </row>
    <row r="1492" spans="1:16">
      <c r="A1492">
        <v>1490</v>
      </c>
      <c r="B1492" t="s">
        <v>453</v>
      </c>
      <c r="C1492" t="s">
        <v>527</v>
      </c>
      <c r="D1492" s="1">
        <v>41454</v>
      </c>
      <c r="E1492" s="5">
        <v>44411233000</v>
      </c>
      <c r="F1492" s="5">
        <v>36414626000</v>
      </c>
      <c r="G1492" s="5">
        <v>7996607000</v>
      </c>
      <c r="H1492" s="5">
        <v>6338129000</v>
      </c>
      <c r="I1492" s="5">
        <v>0</v>
      </c>
      <c r="J1492" s="5">
        <v>0</v>
      </c>
      <c r="K1492" s="5">
        <f t="shared" si="93"/>
        <v>6338129000</v>
      </c>
      <c r="L1492" s="5">
        <f t="shared" si="94"/>
        <v>1658478000</v>
      </c>
      <c r="M1492" t="s">
        <v>646</v>
      </c>
      <c r="N1492" t="s">
        <v>1398</v>
      </c>
      <c r="O1492" s="50">
        <f t="shared" si="92"/>
        <v>0.18005820734587574</v>
      </c>
      <c r="P1492" s="50">
        <f t="shared" si="95"/>
        <v>3.7343660330259237E-2</v>
      </c>
    </row>
    <row r="1493" spans="1:16">
      <c r="A1493">
        <v>1491</v>
      </c>
      <c r="B1493" t="s">
        <v>453</v>
      </c>
      <c r="C1493" t="s">
        <v>529</v>
      </c>
      <c r="D1493" s="1">
        <v>41818</v>
      </c>
      <c r="E1493" s="5">
        <v>46516712000</v>
      </c>
      <c r="F1493" s="5">
        <v>38335677000</v>
      </c>
      <c r="G1493" s="5">
        <v>8181035000</v>
      </c>
      <c r="H1493" s="5">
        <v>0</v>
      </c>
      <c r="I1493" s="5">
        <v>0</v>
      </c>
      <c r="J1493" s="5">
        <v>0</v>
      </c>
      <c r="K1493" s="5">
        <f t="shared" si="93"/>
        <v>0</v>
      </c>
      <c r="L1493" s="5">
        <f t="shared" si="94"/>
        <v>8181035000</v>
      </c>
      <c r="M1493" t="s">
        <v>646</v>
      </c>
      <c r="N1493" t="s">
        <v>1398</v>
      </c>
      <c r="O1493" s="50">
        <f t="shared" si="92"/>
        <v>0.17587302817103667</v>
      </c>
      <c r="P1493" s="50">
        <f t="shared" si="95"/>
        <v>0.17587302817103667</v>
      </c>
    </row>
    <row r="1494" spans="1:16">
      <c r="A1494">
        <v>1492</v>
      </c>
      <c r="B1494" t="s">
        <v>453</v>
      </c>
      <c r="C1494" t="s">
        <v>531</v>
      </c>
      <c r="D1494" s="1">
        <v>42182</v>
      </c>
      <c r="E1494" s="5">
        <v>48680752000</v>
      </c>
      <c r="F1494" s="5">
        <v>40129236000</v>
      </c>
      <c r="G1494" s="5">
        <v>8551516000</v>
      </c>
      <c r="H1494" s="5">
        <v>0</v>
      </c>
      <c r="I1494" s="5">
        <v>0</v>
      </c>
      <c r="J1494" s="5">
        <v>0</v>
      </c>
      <c r="K1494" s="5">
        <f t="shared" si="93"/>
        <v>0</v>
      </c>
      <c r="L1494" s="5">
        <f t="shared" si="94"/>
        <v>8551516000</v>
      </c>
      <c r="M1494" t="s">
        <v>646</v>
      </c>
      <c r="N1494" t="s">
        <v>1398</v>
      </c>
      <c r="O1494" s="50">
        <f t="shared" si="92"/>
        <v>0.17566524033975484</v>
      </c>
      <c r="P1494" s="50">
        <f t="shared" si="95"/>
        <v>0.17566524033975481</v>
      </c>
    </row>
    <row r="1495" spans="1:16">
      <c r="A1495">
        <v>1493</v>
      </c>
      <c r="B1495" t="s">
        <v>453</v>
      </c>
      <c r="C1495" t="s">
        <v>532</v>
      </c>
      <c r="D1495" s="1">
        <v>42553</v>
      </c>
      <c r="E1495" s="5">
        <v>50366919000</v>
      </c>
      <c r="F1495" s="5">
        <v>41326447000</v>
      </c>
      <c r="G1495" s="5">
        <v>9040472000</v>
      </c>
      <c r="H1495" s="5">
        <v>0</v>
      </c>
      <c r="I1495" s="5">
        <v>0</v>
      </c>
      <c r="J1495" s="5">
        <v>0</v>
      </c>
      <c r="K1495" s="5">
        <f t="shared" si="93"/>
        <v>0</v>
      </c>
      <c r="L1495" s="5">
        <f t="shared" si="94"/>
        <v>9040472000</v>
      </c>
      <c r="M1495" t="s">
        <v>646</v>
      </c>
      <c r="N1495" t="s">
        <v>1398</v>
      </c>
      <c r="O1495" s="50">
        <f t="shared" si="92"/>
        <v>0.17949225760662468</v>
      </c>
      <c r="P1495" s="50">
        <f t="shared" si="95"/>
        <v>0.17949225760662471</v>
      </c>
    </row>
    <row r="1496" spans="1:16">
      <c r="A1496">
        <v>1494</v>
      </c>
      <c r="B1496" t="s">
        <v>454</v>
      </c>
      <c r="C1496" t="s">
        <v>527</v>
      </c>
      <c r="D1496" s="1">
        <v>41274</v>
      </c>
      <c r="E1496" s="5">
        <v>127434000000</v>
      </c>
      <c r="F1496" s="5">
        <v>55228000000</v>
      </c>
      <c r="G1496" s="5">
        <v>72206000000</v>
      </c>
      <c r="H1496" s="5">
        <v>41066000000</v>
      </c>
      <c r="I1496" s="5">
        <v>0</v>
      </c>
      <c r="J1496" s="5">
        <v>18143000000</v>
      </c>
      <c r="K1496" s="5">
        <f t="shared" si="93"/>
        <v>59209000000</v>
      </c>
      <c r="L1496" s="5">
        <f t="shared" si="94"/>
        <v>12997000000</v>
      </c>
      <c r="M1496" t="s">
        <v>713</v>
      </c>
      <c r="N1496" t="s">
        <v>714</v>
      </c>
      <c r="O1496" s="50">
        <f t="shared" si="92"/>
        <v>0.56661487515105857</v>
      </c>
      <c r="P1496" s="50">
        <f t="shared" si="95"/>
        <v>0.10199004975124377</v>
      </c>
    </row>
    <row r="1497" spans="1:16">
      <c r="A1497">
        <v>1495</v>
      </c>
      <c r="B1497" t="s">
        <v>454</v>
      </c>
      <c r="C1497" t="s">
        <v>529</v>
      </c>
      <c r="D1497" s="1">
        <v>41639</v>
      </c>
      <c r="E1497" s="5">
        <v>128752000000</v>
      </c>
      <c r="F1497" s="5">
        <v>51191000000</v>
      </c>
      <c r="G1497" s="5">
        <v>77561000000</v>
      </c>
      <c r="H1497" s="5">
        <v>28414000000</v>
      </c>
      <c r="I1497" s="5">
        <v>0</v>
      </c>
      <c r="J1497" s="5">
        <v>18395000000</v>
      </c>
      <c r="K1497" s="5">
        <f t="shared" si="93"/>
        <v>46809000000</v>
      </c>
      <c r="L1497" s="5">
        <f t="shared" si="94"/>
        <v>30752000000</v>
      </c>
      <c r="M1497" t="s">
        <v>713</v>
      </c>
      <c r="N1497" t="s">
        <v>714</v>
      </c>
      <c r="O1497" s="50">
        <f t="shared" si="92"/>
        <v>0.60240617621473835</v>
      </c>
      <c r="P1497" s="50">
        <f t="shared" si="95"/>
        <v>0.23884677519572511</v>
      </c>
    </row>
    <row r="1498" spans="1:16">
      <c r="A1498">
        <v>1496</v>
      </c>
      <c r="B1498" t="s">
        <v>454</v>
      </c>
      <c r="C1498" t="s">
        <v>531</v>
      </c>
      <c r="D1498" s="1">
        <v>42004</v>
      </c>
      <c r="E1498" s="5">
        <v>132447000000</v>
      </c>
      <c r="F1498" s="5">
        <v>60145000000</v>
      </c>
      <c r="G1498" s="5">
        <v>72302000000</v>
      </c>
      <c r="H1498" s="5">
        <v>41817000000</v>
      </c>
      <c r="I1498" s="5">
        <v>0</v>
      </c>
      <c r="J1498" s="5">
        <v>18273000000</v>
      </c>
      <c r="K1498" s="5">
        <f t="shared" si="93"/>
        <v>60090000000</v>
      </c>
      <c r="L1498" s="5">
        <f t="shared" si="94"/>
        <v>12212000000</v>
      </c>
      <c r="M1498" t="s">
        <v>713</v>
      </c>
      <c r="N1498" t="s">
        <v>714</v>
      </c>
      <c r="O1498" s="50">
        <f t="shared" si="92"/>
        <v>0.54589382922980512</v>
      </c>
      <c r="P1498" s="50">
        <f t="shared" si="95"/>
        <v>9.2202918903410425E-2</v>
      </c>
    </row>
    <row r="1499" spans="1:16">
      <c r="A1499">
        <v>1497</v>
      </c>
      <c r="B1499" t="s">
        <v>454</v>
      </c>
      <c r="C1499" t="s">
        <v>532</v>
      </c>
      <c r="D1499" s="1">
        <v>42369</v>
      </c>
      <c r="E1499" s="5">
        <v>146801000000</v>
      </c>
      <c r="F1499" s="5">
        <v>67046000000</v>
      </c>
      <c r="G1499" s="5">
        <v>79755000000</v>
      </c>
      <c r="H1499" s="5">
        <v>32954000000</v>
      </c>
      <c r="I1499" s="5">
        <v>0</v>
      </c>
      <c r="J1499" s="5">
        <v>22016000000</v>
      </c>
      <c r="K1499" s="5">
        <f t="shared" si="93"/>
        <v>54970000000</v>
      </c>
      <c r="L1499" s="5">
        <f t="shared" si="94"/>
        <v>24785000000</v>
      </c>
      <c r="M1499" t="s">
        <v>713</v>
      </c>
      <c r="N1499" t="s">
        <v>714</v>
      </c>
      <c r="O1499" s="50">
        <f t="shared" si="92"/>
        <v>0.54328648987404726</v>
      </c>
      <c r="P1499" s="50">
        <f t="shared" si="95"/>
        <v>0.16883399976839394</v>
      </c>
    </row>
    <row r="1500" spans="1:16">
      <c r="A1500">
        <v>1498</v>
      </c>
      <c r="B1500" t="s">
        <v>455</v>
      </c>
      <c r="C1500" t="s">
        <v>527</v>
      </c>
      <c r="D1500" s="1">
        <v>41639</v>
      </c>
      <c r="E1500" s="5">
        <v>4206100000</v>
      </c>
      <c r="F1500" s="5">
        <v>2545600000</v>
      </c>
      <c r="G1500" s="5">
        <v>1660500000</v>
      </c>
      <c r="H1500" s="5">
        <v>1193800000</v>
      </c>
      <c r="I1500" s="5">
        <v>0</v>
      </c>
      <c r="J1500" s="5">
        <v>0</v>
      </c>
      <c r="K1500" s="5">
        <f t="shared" si="93"/>
        <v>1193800000</v>
      </c>
      <c r="L1500" s="5">
        <f t="shared" si="94"/>
        <v>466700000</v>
      </c>
      <c r="M1500" t="s">
        <v>646</v>
      </c>
      <c r="N1500" t="s">
        <v>1214</v>
      </c>
      <c r="O1500" s="50">
        <f t="shared" si="92"/>
        <v>0.39478376643446422</v>
      </c>
      <c r="P1500" s="50">
        <f t="shared" si="95"/>
        <v>0.11095789448657901</v>
      </c>
    </row>
    <row r="1501" spans="1:16">
      <c r="A1501">
        <v>1499</v>
      </c>
      <c r="B1501" t="s">
        <v>455</v>
      </c>
      <c r="C1501" t="s">
        <v>529</v>
      </c>
      <c r="D1501" s="1">
        <v>42004</v>
      </c>
      <c r="E1501" s="5">
        <v>4146300000</v>
      </c>
      <c r="F1501" s="5">
        <v>2493300000</v>
      </c>
      <c r="G1501" s="5">
        <v>1653000000</v>
      </c>
      <c r="H1501" s="5">
        <v>1163900000</v>
      </c>
      <c r="I1501" s="5">
        <v>0</v>
      </c>
      <c r="J1501" s="5">
        <v>0</v>
      </c>
      <c r="K1501" s="5">
        <f t="shared" si="93"/>
        <v>1163900000</v>
      </c>
      <c r="L1501" s="5">
        <f t="shared" si="94"/>
        <v>489100000</v>
      </c>
      <c r="M1501" t="s">
        <v>646</v>
      </c>
      <c r="N1501" t="s">
        <v>1214</v>
      </c>
      <c r="O1501" s="50">
        <f t="shared" si="92"/>
        <v>0.39866869256927862</v>
      </c>
      <c r="P1501" s="50">
        <f t="shared" si="95"/>
        <v>0.11796059137061959</v>
      </c>
    </row>
    <row r="1502" spans="1:16">
      <c r="A1502">
        <v>1500</v>
      </c>
      <c r="B1502" t="s">
        <v>455</v>
      </c>
      <c r="C1502" t="s">
        <v>531</v>
      </c>
      <c r="D1502" s="1">
        <v>42369</v>
      </c>
      <c r="E1502" s="5">
        <v>3567500000</v>
      </c>
      <c r="F1502" s="5">
        <v>2163500000</v>
      </c>
      <c r="G1502" s="5">
        <v>1404000000</v>
      </c>
      <c r="H1502" s="5">
        <v>1051800000</v>
      </c>
      <c r="I1502" s="5">
        <v>0</v>
      </c>
      <c r="J1502" s="5">
        <v>0</v>
      </c>
      <c r="K1502" s="5">
        <f t="shared" si="93"/>
        <v>1051800000</v>
      </c>
      <c r="L1502" s="5">
        <f t="shared" si="94"/>
        <v>352200000</v>
      </c>
      <c r="M1502" t="s">
        <v>646</v>
      </c>
      <c r="N1502" t="s">
        <v>1214</v>
      </c>
      <c r="O1502" s="50">
        <f t="shared" si="92"/>
        <v>0.39355290819901889</v>
      </c>
      <c r="P1502" s="50">
        <f t="shared" si="95"/>
        <v>9.8724597056762439E-2</v>
      </c>
    </row>
    <row r="1503" spans="1:16">
      <c r="A1503">
        <v>1501</v>
      </c>
      <c r="B1503" t="s">
        <v>455</v>
      </c>
      <c r="C1503" t="s">
        <v>532</v>
      </c>
      <c r="D1503" s="1">
        <v>42735</v>
      </c>
      <c r="E1503" s="5">
        <v>4885000000</v>
      </c>
      <c r="F1503" s="5">
        <v>3003100000</v>
      </c>
      <c r="G1503" s="5">
        <v>1881900000</v>
      </c>
      <c r="H1503" s="5">
        <v>1597300000</v>
      </c>
      <c r="I1503" s="5">
        <v>0</v>
      </c>
      <c r="J1503" s="5">
        <v>0</v>
      </c>
      <c r="K1503" s="5">
        <f t="shared" si="93"/>
        <v>1597300000</v>
      </c>
      <c r="L1503" s="5">
        <f t="shared" si="94"/>
        <v>284600000</v>
      </c>
      <c r="M1503" t="s">
        <v>646</v>
      </c>
      <c r="N1503" t="s">
        <v>1214</v>
      </c>
      <c r="O1503" s="50">
        <f t="shared" si="92"/>
        <v>0.38524053224155574</v>
      </c>
      <c r="P1503" s="50">
        <f t="shared" si="95"/>
        <v>5.8259979529170933E-2</v>
      </c>
    </row>
    <row r="1504" spans="1:16">
      <c r="A1504">
        <v>1502</v>
      </c>
      <c r="B1504" t="s">
        <v>456</v>
      </c>
      <c r="C1504" t="s">
        <v>527</v>
      </c>
      <c r="D1504" s="1">
        <v>41274</v>
      </c>
      <c r="E1504" s="5">
        <v>2665000000</v>
      </c>
      <c r="F1504" s="5">
        <v>1174000000</v>
      </c>
      <c r="G1504" s="5">
        <v>1491000000</v>
      </c>
      <c r="H1504" s="5">
        <v>728000000</v>
      </c>
      <c r="I1504" s="5">
        <v>183000000</v>
      </c>
      <c r="J1504" s="5">
        <v>0</v>
      </c>
      <c r="K1504" s="5">
        <f t="shared" si="93"/>
        <v>911000000</v>
      </c>
      <c r="L1504" s="5">
        <f t="shared" si="94"/>
        <v>580000000</v>
      </c>
      <c r="M1504" t="s">
        <v>576</v>
      </c>
      <c r="N1504" t="s">
        <v>586</v>
      </c>
      <c r="O1504" s="50">
        <f t="shared" si="92"/>
        <v>0.55947467166979359</v>
      </c>
      <c r="P1504" s="50">
        <f t="shared" si="95"/>
        <v>0.2176360225140713</v>
      </c>
    </row>
    <row r="1505" spans="1:16">
      <c r="A1505">
        <v>1503</v>
      </c>
      <c r="B1505" t="s">
        <v>456</v>
      </c>
      <c r="C1505" t="s">
        <v>529</v>
      </c>
      <c r="D1505" s="1">
        <v>41639</v>
      </c>
      <c r="E1505" s="5">
        <v>2692000000</v>
      </c>
      <c r="F1505" s="5">
        <v>1219000000</v>
      </c>
      <c r="G1505" s="5">
        <v>1473000000</v>
      </c>
      <c r="H1505" s="5">
        <v>757000000</v>
      </c>
      <c r="I1505" s="5">
        <v>184000000</v>
      </c>
      <c r="J1505" s="5">
        <v>0</v>
      </c>
      <c r="K1505" s="5">
        <f t="shared" si="93"/>
        <v>941000000</v>
      </c>
      <c r="L1505" s="5">
        <f t="shared" si="94"/>
        <v>532000000</v>
      </c>
      <c r="M1505" t="s">
        <v>576</v>
      </c>
      <c r="N1505" t="s">
        <v>586</v>
      </c>
      <c r="O1505" s="50">
        <f t="shared" si="92"/>
        <v>0.54717682020802383</v>
      </c>
      <c r="P1505" s="50">
        <f t="shared" si="95"/>
        <v>0.1976225854383358</v>
      </c>
    </row>
    <row r="1506" spans="1:16">
      <c r="A1506">
        <v>1504</v>
      </c>
      <c r="B1506" t="s">
        <v>456</v>
      </c>
      <c r="C1506" t="s">
        <v>531</v>
      </c>
      <c r="D1506" s="1">
        <v>42004</v>
      </c>
      <c r="E1506" s="5">
        <v>2732000000</v>
      </c>
      <c r="F1506" s="5">
        <v>1253000000</v>
      </c>
      <c r="G1506" s="5">
        <v>1479000000</v>
      </c>
      <c r="H1506" s="5">
        <v>770000000</v>
      </c>
      <c r="I1506" s="5">
        <v>206000000</v>
      </c>
      <c r="J1506" s="5">
        <v>0</v>
      </c>
      <c r="K1506" s="5">
        <f t="shared" si="93"/>
        <v>976000000</v>
      </c>
      <c r="L1506" s="5">
        <f t="shared" si="94"/>
        <v>503000000</v>
      </c>
      <c r="M1506" t="s">
        <v>576</v>
      </c>
      <c r="N1506" t="s">
        <v>586</v>
      </c>
      <c r="O1506" s="50">
        <f t="shared" si="92"/>
        <v>0.54136163982430452</v>
      </c>
      <c r="P1506" s="50">
        <f t="shared" si="95"/>
        <v>0.18411420204978038</v>
      </c>
    </row>
    <row r="1507" spans="1:16">
      <c r="A1507">
        <v>1505</v>
      </c>
      <c r="B1507" t="s">
        <v>456</v>
      </c>
      <c r="C1507" t="s">
        <v>532</v>
      </c>
      <c r="D1507" s="1">
        <v>42369</v>
      </c>
      <c r="E1507" s="5">
        <v>2530000000</v>
      </c>
      <c r="F1507" s="5">
        <v>1254000000</v>
      </c>
      <c r="G1507" s="5">
        <v>1276000000</v>
      </c>
      <c r="H1507" s="5">
        <v>765000000</v>
      </c>
      <c r="I1507" s="5">
        <v>228000000</v>
      </c>
      <c r="J1507" s="5">
        <v>0</v>
      </c>
      <c r="K1507" s="5">
        <f t="shared" si="93"/>
        <v>993000000</v>
      </c>
      <c r="L1507" s="5">
        <f t="shared" si="94"/>
        <v>283000000</v>
      </c>
      <c r="M1507" t="s">
        <v>576</v>
      </c>
      <c r="N1507" t="s">
        <v>586</v>
      </c>
      <c r="O1507" s="50">
        <f t="shared" si="92"/>
        <v>0.5043478260869565</v>
      </c>
      <c r="P1507" s="50">
        <f t="shared" si="95"/>
        <v>0.11185770750988143</v>
      </c>
    </row>
    <row r="1508" spans="1:16">
      <c r="A1508">
        <v>1506</v>
      </c>
      <c r="B1508" t="s">
        <v>457</v>
      </c>
      <c r="C1508" t="s">
        <v>527</v>
      </c>
      <c r="D1508" s="1">
        <v>41547</v>
      </c>
      <c r="E1508" s="5">
        <v>1924400000</v>
      </c>
      <c r="F1508" s="5">
        <v>874838000</v>
      </c>
      <c r="G1508" s="5">
        <v>1049562000</v>
      </c>
      <c r="H1508" s="5">
        <v>254468000</v>
      </c>
      <c r="I1508" s="5">
        <v>0</v>
      </c>
      <c r="J1508" s="5">
        <v>45639000</v>
      </c>
      <c r="K1508" s="5">
        <f t="shared" si="93"/>
        <v>300107000</v>
      </c>
      <c r="L1508" s="5">
        <f t="shared" si="94"/>
        <v>749455000</v>
      </c>
      <c r="M1508" t="s">
        <v>565</v>
      </c>
      <c r="N1508" t="s">
        <v>707</v>
      </c>
      <c r="O1508" s="50">
        <f t="shared" si="92"/>
        <v>0.54539700685928083</v>
      </c>
      <c r="P1508" s="50">
        <f t="shared" si="95"/>
        <v>0.3894486593223862</v>
      </c>
    </row>
    <row r="1509" spans="1:16">
      <c r="A1509">
        <v>1507</v>
      </c>
      <c r="B1509" t="s">
        <v>457</v>
      </c>
      <c r="C1509" t="s">
        <v>529</v>
      </c>
      <c r="D1509" s="1">
        <v>41912</v>
      </c>
      <c r="E1509" s="5">
        <v>2372906000</v>
      </c>
      <c r="F1509" s="5">
        <v>1105032000</v>
      </c>
      <c r="G1509" s="5">
        <v>1267874000</v>
      </c>
      <c r="H1509" s="5">
        <v>276446000</v>
      </c>
      <c r="I1509" s="5">
        <v>0</v>
      </c>
      <c r="J1509" s="5">
        <v>63608000</v>
      </c>
      <c r="K1509" s="5">
        <f t="shared" si="93"/>
        <v>340054000</v>
      </c>
      <c r="L1509" s="5">
        <f t="shared" si="94"/>
        <v>927820000</v>
      </c>
      <c r="M1509" t="s">
        <v>565</v>
      </c>
      <c r="N1509" t="s">
        <v>707</v>
      </c>
      <c r="O1509" s="50">
        <f t="shared" si="92"/>
        <v>0.53431277935156296</v>
      </c>
      <c r="P1509" s="50">
        <f t="shared" si="95"/>
        <v>0.39100579626837306</v>
      </c>
    </row>
    <row r="1510" spans="1:16">
      <c r="A1510">
        <v>1508</v>
      </c>
      <c r="B1510" t="s">
        <v>457</v>
      </c>
      <c r="C1510" t="s">
        <v>531</v>
      </c>
      <c r="D1510" s="1">
        <v>42277</v>
      </c>
      <c r="E1510" s="5">
        <v>2707115000</v>
      </c>
      <c r="F1510" s="5">
        <v>1257270000</v>
      </c>
      <c r="G1510" s="5">
        <v>1449845000</v>
      </c>
      <c r="H1510" s="5">
        <v>321624000</v>
      </c>
      <c r="I1510" s="5">
        <v>0</v>
      </c>
      <c r="J1510" s="5">
        <v>54219000</v>
      </c>
      <c r="K1510" s="5">
        <f t="shared" si="93"/>
        <v>375843000</v>
      </c>
      <c r="L1510" s="5">
        <f t="shared" si="94"/>
        <v>1074002000</v>
      </c>
      <c r="M1510" t="s">
        <v>565</v>
      </c>
      <c r="N1510" t="s">
        <v>707</v>
      </c>
      <c r="O1510" s="50">
        <f t="shared" si="92"/>
        <v>0.5355683079588418</v>
      </c>
      <c r="P1510" s="50">
        <f t="shared" si="95"/>
        <v>0.39673305345358434</v>
      </c>
    </row>
    <row r="1511" spans="1:16">
      <c r="A1511">
        <v>1509</v>
      </c>
      <c r="B1511" t="s">
        <v>457</v>
      </c>
      <c r="C1511" t="s">
        <v>532</v>
      </c>
      <c r="D1511" s="1">
        <v>42643</v>
      </c>
      <c r="E1511" s="5">
        <v>3171411000</v>
      </c>
      <c r="F1511" s="5">
        <v>1443348000</v>
      </c>
      <c r="G1511" s="5">
        <v>1728063000</v>
      </c>
      <c r="H1511" s="5">
        <v>382858000</v>
      </c>
      <c r="I1511" s="5">
        <v>0</v>
      </c>
      <c r="J1511" s="5">
        <v>77445000</v>
      </c>
      <c r="K1511" s="5">
        <f t="shared" si="93"/>
        <v>460303000</v>
      </c>
      <c r="L1511" s="5">
        <f t="shared" si="94"/>
        <v>1267760000</v>
      </c>
      <c r="M1511" t="s">
        <v>565</v>
      </c>
      <c r="N1511" t="s">
        <v>707</v>
      </c>
      <c r="O1511" s="50">
        <f t="shared" si="92"/>
        <v>0.54488774870239154</v>
      </c>
      <c r="P1511" s="50">
        <f t="shared" si="95"/>
        <v>0.39974635895505189</v>
      </c>
    </row>
    <row r="1512" spans="1:16">
      <c r="A1512">
        <v>1510</v>
      </c>
      <c r="B1512" t="s">
        <v>458</v>
      </c>
      <c r="C1512" t="s">
        <v>527</v>
      </c>
      <c r="D1512" s="1">
        <v>41544</v>
      </c>
      <c r="E1512" s="5">
        <v>11390000000</v>
      </c>
      <c r="F1512" s="5">
        <v>7739000000</v>
      </c>
      <c r="G1512" s="5">
        <v>3651000000</v>
      </c>
      <c r="H1512" s="5">
        <v>1440000000</v>
      </c>
      <c r="I1512" s="5">
        <v>590000000</v>
      </c>
      <c r="J1512" s="5">
        <v>0</v>
      </c>
      <c r="K1512" s="5">
        <f t="shared" si="93"/>
        <v>2030000000</v>
      </c>
      <c r="L1512" s="5">
        <f t="shared" si="94"/>
        <v>1621000000</v>
      </c>
      <c r="M1512" t="s">
        <v>576</v>
      </c>
      <c r="N1512" t="s">
        <v>1404</v>
      </c>
      <c r="O1512" s="50">
        <f t="shared" si="92"/>
        <v>0.32054433713784025</v>
      </c>
      <c r="P1512" s="50">
        <f t="shared" si="95"/>
        <v>0.14231782265144863</v>
      </c>
    </row>
    <row r="1513" spans="1:16">
      <c r="A1513">
        <v>1511</v>
      </c>
      <c r="B1513" t="s">
        <v>458</v>
      </c>
      <c r="C1513" t="s">
        <v>529</v>
      </c>
      <c r="D1513" s="1">
        <v>41908</v>
      </c>
      <c r="E1513" s="5">
        <v>11973000000</v>
      </c>
      <c r="F1513" s="5">
        <v>8001000000</v>
      </c>
      <c r="G1513" s="5">
        <v>3972000000</v>
      </c>
      <c r="H1513" s="5">
        <v>1534000000</v>
      </c>
      <c r="I1513" s="5">
        <v>583000000</v>
      </c>
      <c r="J1513" s="5">
        <v>0</v>
      </c>
      <c r="K1513" s="5">
        <f t="shared" si="93"/>
        <v>2117000000</v>
      </c>
      <c r="L1513" s="5">
        <f t="shared" si="94"/>
        <v>1855000000</v>
      </c>
      <c r="M1513" t="s">
        <v>576</v>
      </c>
      <c r="N1513" t="s">
        <v>1404</v>
      </c>
      <c r="O1513" s="50">
        <f t="shared" si="92"/>
        <v>0.33174642946629918</v>
      </c>
      <c r="P1513" s="50">
        <f t="shared" si="95"/>
        <v>0.15493193017622986</v>
      </c>
    </row>
    <row r="1514" spans="1:16">
      <c r="A1514">
        <v>1512</v>
      </c>
      <c r="B1514" t="s">
        <v>458</v>
      </c>
      <c r="C1514" t="s">
        <v>531</v>
      </c>
      <c r="D1514" s="1">
        <v>42272</v>
      </c>
      <c r="E1514" s="5">
        <v>12233000000</v>
      </c>
      <c r="F1514" s="5">
        <v>8146000000</v>
      </c>
      <c r="G1514" s="5">
        <v>4087000000</v>
      </c>
      <c r="H1514" s="5">
        <v>1504000000</v>
      </c>
      <c r="I1514" s="5">
        <v>627000000</v>
      </c>
      <c r="J1514" s="5">
        <v>0</v>
      </c>
      <c r="K1514" s="5">
        <f t="shared" si="93"/>
        <v>2131000000</v>
      </c>
      <c r="L1514" s="5">
        <f t="shared" si="94"/>
        <v>1956000000</v>
      </c>
      <c r="M1514" t="s">
        <v>576</v>
      </c>
      <c r="N1514" t="s">
        <v>1404</v>
      </c>
      <c r="O1514" s="50">
        <f t="shared" si="92"/>
        <v>0.33409629690182296</v>
      </c>
      <c r="P1514" s="50">
        <f t="shared" si="95"/>
        <v>0.15989536499632143</v>
      </c>
    </row>
    <row r="1515" spans="1:16">
      <c r="A1515">
        <v>1513</v>
      </c>
      <c r="B1515" t="s">
        <v>458</v>
      </c>
      <c r="C1515" t="s">
        <v>532</v>
      </c>
      <c r="D1515" s="1">
        <v>42643</v>
      </c>
      <c r="E1515" s="5">
        <v>12238000000</v>
      </c>
      <c r="F1515" s="5">
        <v>8205000000</v>
      </c>
      <c r="G1515" s="5">
        <v>4033000000</v>
      </c>
      <c r="H1515" s="5">
        <v>1463000000</v>
      </c>
      <c r="I1515" s="5">
        <v>644000000</v>
      </c>
      <c r="J1515" s="5">
        <v>0</v>
      </c>
      <c r="K1515" s="5">
        <f t="shared" si="93"/>
        <v>2107000000</v>
      </c>
      <c r="L1515" s="5">
        <f t="shared" si="94"/>
        <v>1926000000</v>
      </c>
      <c r="M1515" t="s">
        <v>576</v>
      </c>
      <c r="N1515" t="s">
        <v>1404</v>
      </c>
      <c r="O1515" s="50">
        <f t="shared" si="92"/>
        <v>0.32954731165223072</v>
      </c>
      <c r="P1515" s="50">
        <f t="shared" si="95"/>
        <v>0.15737865664324235</v>
      </c>
    </row>
    <row r="1516" spans="1:16">
      <c r="A1516">
        <v>1514</v>
      </c>
      <c r="B1516" t="s">
        <v>459</v>
      </c>
      <c r="C1516" t="s">
        <v>527</v>
      </c>
      <c r="D1516" s="1">
        <v>41273</v>
      </c>
      <c r="E1516" s="5">
        <v>5353197000</v>
      </c>
      <c r="F1516" s="5">
        <v>2943847000</v>
      </c>
      <c r="G1516" s="5">
        <v>2409350000</v>
      </c>
      <c r="H1516" s="5">
        <v>1303427000</v>
      </c>
      <c r="I1516" s="5">
        <v>0</v>
      </c>
      <c r="J1516" s="5">
        <v>194039000</v>
      </c>
      <c r="K1516" s="5">
        <f t="shared" si="93"/>
        <v>1497466000</v>
      </c>
      <c r="L1516" s="5">
        <f t="shared" si="94"/>
        <v>911884000</v>
      </c>
      <c r="M1516" t="s">
        <v>589</v>
      </c>
      <c r="N1516" t="s">
        <v>1245</v>
      </c>
      <c r="O1516" s="50">
        <f t="shared" si="92"/>
        <v>0.45007684193202679</v>
      </c>
      <c r="P1516" s="50">
        <f t="shared" si="95"/>
        <v>0.17034381510712196</v>
      </c>
    </row>
    <row r="1517" spans="1:16">
      <c r="A1517">
        <v>1515</v>
      </c>
      <c r="B1517" t="s">
        <v>459</v>
      </c>
      <c r="C1517" t="s">
        <v>529</v>
      </c>
      <c r="D1517" s="1">
        <v>41637</v>
      </c>
      <c r="E1517" s="5">
        <v>1603123000</v>
      </c>
      <c r="F1517" s="5">
        <v>662769000</v>
      </c>
      <c r="G1517" s="5">
        <v>940354000</v>
      </c>
      <c r="H1517" s="5">
        <v>531932000</v>
      </c>
      <c r="I1517" s="5">
        <v>0</v>
      </c>
      <c r="J1517" s="5">
        <v>74833000</v>
      </c>
      <c r="K1517" s="5">
        <f t="shared" si="93"/>
        <v>606765000</v>
      </c>
      <c r="L1517" s="5">
        <f t="shared" si="94"/>
        <v>333589000</v>
      </c>
      <c r="M1517" t="s">
        <v>589</v>
      </c>
      <c r="N1517" t="s">
        <v>1245</v>
      </c>
      <c r="O1517" s="50">
        <f t="shared" si="92"/>
        <v>0.58657632633303869</v>
      </c>
      <c r="P1517" s="50">
        <f t="shared" si="95"/>
        <v>0.2080869652546935</v>
      </c>
    </row>
    <row r="1518" spans="1:16">
      <c r="A1518">
        <v>1516</v>
      </c>
      <c r="B1518" t="s">
        <v>459</v>
      </c>
      <c r="C1518" t="s">
        <v>531</v>
      </c>
      <c r="D1518" s="1">
        <v>42004</v>
      </c>
      <c r="E1518" s="5">
        <v>2626141000</v>
      </c>
      <c r="F1518" s="5">
        <v>954990000</v>
      </c>
      <c r="G1518" s="5">
        <v>1671151000</v>
      </c>
      <c r="H1518" s="5">
        <v>766854000</v>
      </c>
      <c r="I1518" s="5">
        <v>0</v>
      </c>
      <c r="J1518" s="5">
        <v>151837000</v>
      </c>
      <c r="K1518" s="5">
        <f t="shared" si="93"/>
        <v>918691000</v>
      </c>
      <c r="L1518" s="5">
        <f t="shared" si="94"/>
        <v>752460000</v>
      </c>
      <c r="M1518" t="s">
        <v>589</v>
      </c>
      <c r="N1518" t="s">
        <v>1245</v>
      </c>
      <c r="O1518" s="50">
        <f t="shared" si="92"/>
        <v>0.63635235122561973</v>
      </c>
      <c r="P1518" s="50">
        <f t="shared" si="95"/>
        <v>0.28652688488546502</v>
      </c>
    </row>
    <row r="1519" spans="1:16">
      <c r="A1519">
        <v>1517</v>
      </c>
      <c r="B1519" t="s">
        <v>459</v>
      </c>
      <c r="C1519" t="s">
        <v>532</v>
      </c>
      <c r="D1519" s="1">
        <v>42369</v>
      </c>
      <c r="E1519" s="5">
        <v>3050945000</v>
      </c>
      <c r="F1519" s="5">
        <v>923336000</v>
      </c>
      <c r="G1519" s="5">
        <v>2127609000</v>
      </c>
      <c r="H1519" s="5">
        <v>1068221000</v>
      </c>
      <c r="I1519" s="5">
        <v>0</v>
      </c>
      <c r="J1519" s="5">
        <v>205087000</v>
      </c>
      <c r="K1519" s="5">
        <f t="shared" si="93"/>
        <v>1273308000</v>
      </c>
      <c r="L1519" s="5">
        <f t="shared" si="94"/>
        <v>854301000</v>
      </c>
      <c r="M1519" t="s">
        <v>589</v>
      </c>
      <c r="N1519" t="s">
        <v>1245</v>
      </c>
      <c r="O1519" s="50">
        <f t="shared" si="92"/>
        <v>0.69736065383020673</v>
      </c>
      <c r="P1519" s="50">
        <f t="shared" si="95"/>
        <v>0.28001193072965919</v>
      </c>
    </row>
    <row r="1520" spans="1:16">
      <c r="A1520">
        <v>1518</v>
      </c>
      <c r="B1520" t="s">
        <v>460</v>
      </c>
      <c r="C1520" t="s">
        <v>527</v>
      </c>
      <c r="D1520" s="1">
        <v>41307</v>
      </c>
      <c r="E1520" s="5">
        <v>73301000000</v>
      </c>
      <c r="F1520" s="5">
        <v>50568000000</v>
      </c>
      <c r="G1520" s="5">
        <v>22733000000</v>
      </c>
      <c r="H1520" s="5">
        <v>15110000000</v>
      </c>
      <c r="I1520" s="5">
        <v>0</v>
      </c>
      <c r="J1520" s="5">
        <v>2044000000</v>
      </c>
      <c r="K1520" s="5">
        <f t="shared" si="93"/>
        <v>17154000000</v>
      </c>
      <c r="L1520" s="5">
        <f t="shared" si="94"/>
        <v>5579000000</v>
      </c>
      <c r="M1520" t="s">
        <v>589</v>
      </c>
      <c r="N1520" t="s">
        <v>917</v>
      </c>
      <c r="O1520" s="50">
        <f t="shared" si="92"/>
        <v>0.31013219464945907</v>
      </c>
      <c r="P1520" s="50">
        <f t="shared" si="95"/>
        <v>7.6110830684438135E-2</v>
      </c>
    </row>
    <row r="1521" spans="1:16">
      <c r="A1521">
        <v>1519</v>
      </c>
      <c r="B1521" t="s">
        <v>460</v>
      </c>
      <c r="C1521" t="s">
        <v>529</v>
      </c>
      <c r="D1521" s="1">
        <v>41671</v>
      </c>
      <c r="E1521" s="5">
        <v>71279000000</v>
      </c>
      <c r="F1521" s="5">
        <v>50039000000</v>
      </c>
      <c r="G1521" s="5">
        <v>21240000000</v>
      </c>
      <c r="H1521" s="5">
        <v>14465000000</v>
      </c>
      <c r="I1521" s="5">
        <v>0</v>
      </c>
      <c r="J1521" s="5">
        <v>1996000000</v>
      </c>
      <c r="K1521" s="5">
        <f t="shared" si="93"/>
        <v>16461000000</v>
      </c>
      <c r="L1521" s="5">
        <f t="shared" si="94"/>
        <v>4779000000</v>
      </c>
      <c r="M1521" t="s">
        <v>589</v>
      </c>
      <c r="N1521" t="s">
        <v>917</v>
      </c>
      <c r="O1521" s="50">
        <f t="shared" si="92"/>
        <v>0.2979839784508761</v>
      </c>
      <c r="P1521" s="50">
        <f t="shared" si="95"/>
        <v>6.7046395151447127E-2</v>
      </c>
    </row>
    <row r="1522" spans="1:16">
      <c r="A1522">
        <v>1520</v>
      </c>
      <c r="B1522" t="s">
        <v>460</v>
      </c>
      <c r="C1522" t="s">
        <v>531</v>
      </c>
      <c r="D1522" s="1">
        <v>42035</v>
      </c>
      <c r="E1522" s="5">
        <v>72618000000</v>
      </c>
      <c r="F1522" s="5">
        <v>51278000000</v>
      </c>
      <c r="G1522" s="5">
        <v>21340000000</v>
      </c>
      <c r="H1522" s="5">
        <v>14676000000</v>
      </c>
      <c r="I1522" s="5">
        <v>0</v>
      </c>
      <c r="J1522" s="5">
        <v>2129000000</v>
      </c>
      <c r="K1522" s="5">
        <f t="shared" si="93"/>
        <v>16805000000</v>
      </c>
      <c r="L1522" s="5">
        <f t="shared" si="94"/>
        <v>4535000000</v>
      </c>
      <c r="M1522" t="s">
        <v>589</v>
      </c>
      <c r="N1522" t="s">
        <v>917</v>
      </c>
      <c r="O1522" s="50">
        <f t="shared" si="92"/>
        <v>0.29386653446803823</v>
      </c>
      <c r="P1522" s="50">
        <f t="shared" si="95"/>
        <v>6.2450081247073727E-2</v>
      </c>
    </row>
    <row r="1523" spans="1:16">
      <c r="A1523">
        <v>1521</v>
      </c>
      <c r="B1523" t="s">
        <v>460</v>
      </c>
      <c r="C1523" t="s">
        <v>532</v>
      </c>
      <c r="D1523" s="1">
        <v>42399</v>
      </c>
      <c r="E1523" s="5">
        <v>73785000000</v>
      </c>
      <c r="F1523" s="5">
        <v>51997000000</v>
      </c>
      <c r="G1523" s="5">
        <v>21788000000</v>
      </c>
      <c r="H1523" s="5">
        <v>14665000000</v>
      </c>
      <c r="I1523" s="5">
        <v>0</v>
      </c>
      <c r="J1523" s="5">
        <v>2213000000</v>
      </c>
      <c r="K1523" s="5">
        <f t="shared" si="93"/>
        <v>16878000000</v>
      </c>
      <c r="L1523" s="5">
        <f t="shared" si="94"/>
        <v>4910000000</v>
      </c>
      <c r="M1523" t="s">
        <v>589</v>
      </c>
      <c r="N1523" t="s">
        <v>917</v>
      </c>
      <c r="O1523" s="50">
        <f t="shared" si="92"/>
        <v>0.29529037067154573</v>
      </c>
      <c r="P1523" s="50">
        <f t="shared" si="95"/>
        <v>6.6544690655282235E-2</v>
      </c>
    </row>
    <row r="1524" spans="1:16">
      <c r="A1524">
        <v>1522</v>
      </c>
      <c r="B1524" t="s">
        <v>461</v>
      </c>
      <c r="C1524" t="s">
        <v>527</v>
      </c>
      <c r="D1524" s="1">
        <v>41305</v>
      </c>
      <c r="E1524" s="5">
        <v>3794249000</v>
      </c>
      <c r="F1524" s="5">
        <v>1630965000</v>
      </c>
      <c r="G1524" s="5">
        <v>2163284000</v>
      </c>
      <c r="H1524" s="5">
        <v>1466067000</v>
      </c>
      <c r="I1524" s="5">
        <v>0</v>
      </c>
      <c r="J1524" s="5">
        <v>0</v>
      </c>
      <c r="K1524" s="5">
        <f t="shared" si="93"/>
        <v>1466067000</v>
      </c>
      <c r="L1524" s="5">
        <f t="shared" si="94"/>
        <v>697217000</v>
      </c>
      <c r="M1524" t="s">
        <v>589</v>
      </c>
      <c r="N1524" t="s">
        <v>856</v>
      </c>
      <c r="O1524" s="50">
        <f t="shared" si="92"/>
        <v>0.57014813735208203</v>
      </c>
      <c r="P1524" s="50">
        <f t="shared" si="95"/>
        <v>0.18375625848488067</v>
      </c>
    </row>
    <row r="1525" spans="1:16">
      <c r="A1525">
        <v>1523</v>
      </c>
      <c r="B1525" t="s">
        <v>461</v>
      </c>
      <c r="C1525" t="s">
        <v>529</v>
      </c>
      <c r="D1525" s="1">
        <v>41670</v>
      </c>
      <c r="E1525" s="5">
        <v>4031100000</v>
      </c>
      <c r="F1525" s="5">
        <v>1690700000</v>
      </c>
      <c r="G1525" s="5">
        <v>2340400000</v>
      </c>
      <c r="H1525" s="5">
        <v>2036100000</v>
      </c>
      <c r="I1525" s="5">
        <v>0</v>
      </c>
      <c r="J1525" s="5">
        <v>0</v>
      </c>
      <c r="K1525" s="5">
        <f t="shared" si="93"/>
        <v>2036100000</v>
      </c>
      <c r="L1525" s="5">
        <f t="shared" si="94"/>
        <v>304300000</v>
      </c>
      <c r="M1525" t="s">
        <v>589</v>
      </c>
      <c r="N1525" t="s">
        <v>856</v>
      </c>
      <c r="O1525" s="50">
        <f t="shared" si="92"/>
        <v>0.58058594428319821</v>
      </c>
      <c r="P1525" s="50">
        <f t="shared" si="95"/>
        <v>7.5488080176626726E-2</v>
      </c>
    </row>
    <row r="1526" spans="1:16">
      <c r="A1526">
        <v>1524</v>
      </c>
      <c r="B1526" t="s">
        <v>461</v>
      </c>
      <c r="C1526" t="s">
        <v>531</v>
      </c>
      <c r="D1526" s="1">
        <v>42035</v>
      </c>
      <c r="E1526" s="5">
        <v>4249900000</v>
      </c>
      <c r="F1526" s="5">
        <v>1712700000</v>
      </c>
      <c r="G1526" s="5">
        <v>2537200000</v>
      </c>
      <c r="H1526" s="5">
        <v>1645800000</v>
      </c>
      <c r="I1526" s="5">
        <v>0</v>
      </c>
      <c r="J1526" s="5">
        <v>0</v>
      </c>
      <c r="K1526" s="5">
        <f t="shared" si="93"/>
        <v>1645800000</v>
      </c>
      <c r="L1526" s="5">
        <f t="shared" si="94"/>
        <v>891400000</v>
      </c>
      <c r="M1526" t="s">
        <v>589</v>
      </c>
      <c r="N1526" t="s">
        <v>856</v>
      </c>
      <c r="O1526" s="50">
        <f t="shared" si="92"/>
        <v>0.59700228240664488</v>
      </c>
      <c r="P1526" s="50">
        <f t="shared" si="95"/>
        <v>0.20974611167321583</v>
      </c>
    </row>
    <row r="1527" spans="1:16">
      <c r="A1527">
        <v>1525</v>
      </c>
      <c r="B1527" t="s">
        <v>461</v>
      </c>
      <c r="C1527" t="s">
        <v>532</v>
      </c>
      <c r="D1527" s="1">
        <v>42400</v>
      </c>
      <c r="E1527" s="5">
        <v>4104900000</v>
      </c>
      <c r="F1527" s="5">
        <v>1613600000</v>
      </c>
      <c r="G1527" s="5">
        <v>2491300000</v>
      </c>
      <c r="H1527" s="5">
        <v>1731200000</v>
      </c>
      <c r="I1527" s="5">
        <v>0</v>
      </c>
      <c r="J1527" s="5">
        <v>0</v>
      </c>
      <c r="K1527" s="5">
        <f t="shared" si="93"/>
        <v>1731200000</v>
      </c>
      <c r="L1527" s="5">
        <f t="shared" si="94"/>
        <v>760100000</v>
      </c>
      <c r="M1527" t="s">
        <v>589</v>
      </c>
      <c r="N1527" t="s">
        <v>856</v>
      </c>
      <c r="O1527" s="50">
        <f t="shared" si="92"/>
        <v>0.60690881629272331</v>
      </c>
      <c r="P1527" s="50">
        <f t="shared" si="95"/>
        <v>0.18516894443226389</v>
      </c>
    </row>
    <row r="1528" spans="1:16">
      <c r="A1528">
        <v>1526</v>
      </c>
      <c r="B1528" t="s">
        <v>462</v>
      </c>
      <c r="C1528" t="s">
        <v>527</v>
      </c>
      <c r="D1528" s="1">
        <v>41307</v>
      </c>
      <c r="E1528" s="5">
        <v>25878372000</v>
      </c>
      <c r="F1528" s="5">
        <v>18521400000</v>
      </c>
      <c r="G1528" s="5">
        <v>7356972000</v>
      </c>
      <c r="H1528" s="5">
        <v>4250446000</v>
      </c>
      <c r="I1528" s="5">
        <v>0</v>
      </c>
      <c r="J1528" s="5">
        <v>0</v>
      </c>
      <c r="K1528" s="5">
        <f t="shared" si="93"/>
        <v>4250446000</v>
      </c>
      <c r="L1528" s="5">
        <f t="shared" si="94"/>
        <v>3106526000</v>
      </c>
      <c r="M1528" t="s">
        <v>589</v>
      </c>
      <c r="N1528" t="s">
        <v>1011</v>
      </c>
      <c r="O1528" s="50">
        <f t="shared" si="92"/>
        <v>0.28429037189820128</v>
      </c>
      <c r="P1528" s="50">
        <f t="shared" si="95"/>
        <v>0.1200433319375732</v>
      </c>
    </row>
    <row r="1529" spans="1:16">
      <c r="A1529">
        <v>1527</v>
      </c>
      <c r="B1529" t="s">
        <v>462</v>
      </c>
      <c r="C1529" t="s">
        <v>529</v>
      </c>
      <c r="D1529" s="1">
        <v>41671</v>
      </c>
      <c r="E1529" s="5">
        <v>27422696000</v>
      </c>
      <c r="F1529" s="5">
        <v>19605037000</v>
      </c>
      <c r="G1529" s="5">
        <v>7817659000</v>
      </c>
      <c r="H1529" s="5">
        <v>4467089000</v>
      </c>
      <c r="I1529" s="5">
        <v>0</v>
      </c>
      <c r="J1529" s="5">
        <v>0</v>
      </c>
      <c r="K1529" s="5">
        <f t="shared" si="93"/>
        <v>4467089000</v>
      </c>
      <c r="L1529" s="5">
        <f t="shared" si="94"/>
        <v>3350570000</v>
      </c>
      <c r="M1529" t="s">
        <v>589</v>
      </c>
      <c r="N1529" t="s">
        <v>1011</v>
      </c>
      <c r="O1529" s="50">
        <f t="shared" si="92"/>
        <v>0.2850798841951937</v>
      </c>
      <c r="P1529" s="50">
        <f t="shared" si="95"/>
        <v>0.12218237039859246</v>
      </c>
    </row>
    <row r="1530" spans="1:16">
      <c r="A1530">
        <v>1528</v>
      </c>
      <c r="B1530" t="s">
        <v>462</v>
      </c>
      <c r="C1530" t="s">
        <v>531</v>
      </c>
      <c r="D1530" s="1">
        <v>42035</v>
      </c>
      <c r="E1530" s="5">
        <v>29078407000</v>
      </c>
      <c r="F1530" s="5">
        <v>20776522000</v>
      </c>
      <c r="G1530" s="5">
        <v>8301885000</v>
      </c>
      <c r="H1530" s="5">
        <v>4695384000</v>
      </c>
      <c r="I1530" s="5">
        <v>0</v>
      </c>
      <c r="J1530" s="5">
        <v>0</v>
      </c>
      <c r="K1530" s="5">
        <f t="shared" si="93"/>
        <v>4695384000</v>
      </c>
      <c r="L1530" s="5">
        <f t="shared" si="94"/>
        <v>3606501000</v>
      </c>
      <c r="M1530" t="s">
        <v>589</v>
      </c>
      <c r="N1530" t="s">
        <v>1011</v>
      </c>
      <c r="O1530" s="50">
        <f t="shared" si="92"/>
        <v>0.28549999317362884</v>
      </c>
      <c r="P1530" s="50">
        <f t="shared" si="95"/>
        <v>0.1240267735436814</v>
      </c>
    </row>
    <row r="1531" spans="1:16">
      <c r="A1531">
        <v>1529</v>
      </c>
      <c r="B1531" t="s">
        <v>462</v>
      </c>
      <c r="C1531" t="s">
        <v>532</v>
      </c>
      <c r="D1531" s="1">
        <v>42399</v>
      </c>
      <c r="E1531" s="5">
        <v>30944938000</v>
      </c>
      <c r="F1531" s="5">
        <v>22034523000</v>
      </c>
      <c r="G1531" s="5">
        <v>8910415000</v>
      </c>
      <c r="H1531" s="5">
        <v>5205715000</v>
      </c>
      <c r="I1531" s="5">
        <v>0</v>
      </c>
      <c r="J1531" s="5">
        <v>0</v>
      </c>
      <c r="K1531" s="5">
        <f t="shared" si="93"/>
        <v>5205715000</v>
      </c>
      <c r="L1531" s="5">
        <f t="shared" si="94"/>
        <v>3704700000</v>
      </c>
      <c r="M1531" t="s">
        <v>589</v>
      </c>
      <c r="N1531" t="s">
        <v>1011</v>
      </c>
      <c r="O1531" s="50">
        <f t="shared" si="92"/>
        <v>0.28794418654191523</v>
      </c>
      <c r="P1531" s="50">
        <f t="shared" si="95"/>
        <v>0.11971909589865716</v>
      </c>
    </row>
    <row r="1532" spans="1:16">
      <c r="A1532">
        <v>1530</v>
      </c>
      <c r="B1532" t="s">
        <v>463</v>
      </c>
      <c r="C1532" t="s">
        <v>527</v>
      </c>
      <c r="D1532" s="1">
        <v>41274</v>
      </c>
      <c r="E1532" s="5">
        <v>3589516000</v>
      </c>
      <c r="F1532" s="5">
        <v>1955682000</v>
      </c>
      <c r="G1532" s="5">
        <v>1633834000</v>
      </c>
      <c r="H1532" s="5">
        <v>0</v>
      </c>
      <c r="I1532" s="5">
        <v>0</v>
      </c>
      <c r="J1532" s="5">
        <v>787329000</v>
      </c>
      <c r="K1532" s="5">
        <f t="shared" si="93"/>
        <v>787329000</v>
      </c>
      <c r="L1532" s="5">
        <f t="shared" si="94"/>
        <v>846505000</v>
      </c>
      <c r="M1532" t="s">
        <v>602</v>
      </c>
      <c r="N1532" t="s">
        <v>606</v>
      </c>
      <c r="O1532" s="50">
        <f t="shared" si="92"/>
        <v>0.45516832910063643</v>
      </c>
      <c r="P1532" s="50">
        <f t="shared" si="95"/>
        <v>0.23582705857837102</v>
      </c>
    </row>
    <row r="1533" spans="1:16">
      <c r="A1533">
        <v>1531</v>
      </c>
      <c r="B1533" t="s">
        <v>463</v>
      </c>
      <c r="C1533" t="s">
        <v>529</v>
      </c>
      <c r="D1533" s="1">
        <v>41639</v>
      </c>
      <c r="E1533" s="5">
        <v>3494253000</v>
      </c>
      <c r="F1533" s="5">
        <v>1838766000</v>
      </c>
      <c r="G1533" s="5">
        <v>1655487000</v>
      </c>
      <c r="H1533" s="5">
        <v>0</v>
      </c>
      <c r="I1533" s="5">
        <v>0</v>
      </c>
      <c r="J1533" s="5">
        <v>819711000</v>
      </c>
      <c r="K1533" s="5">
        <f t="shared" si="93"/>
        <v>819711000</v>
      </c>
      <c r="L1533" s="5">
        <f t="shared" si="94"/>
        <v>835776000</v>
      </c>
      <c r="M1533" t="s">
        <v>602</v>
      </c>
      <c r="N1533" t="s">
        <v>606</v>
      </c>
      <c r="O1533" s="50">
        <f t="shared" si="92"/>
        <v>0.47377422298843275</v>
      </c>
      <c r="P1533" s="50">
        <f t="shared" si="95"/>
        <v>0.23918588608208965</v>
      </c>
    </row>
    <row r="1534" spans="1:16">
      <c r="A1534">
        <v>1532</v>
      </c>
      <c r="B1534" t="s">
        <v>463</v>
      </c>
      <c r="C1534" t="s">
        <v>531</v>
      </c>
      <c r="D1534" s="1">
        <v>42004</v>
      </c>
      <c r="E1534" s="5">
        <v>3620095000</v>
      </c>
      <c r="F1534" s="5">
        <v>1903384000</v>
      </c>
      <c r="G1534" s="5">
        <v>1716711000</v>
      </c>
      <c r="H1534" s="5">
        <v>0</v>
      </c>
      <c r="I1534" s="5">
        <v>0</v>
      </c>
      <c r="J1534" s="5">
        <v>855908000</v>
      </c>
      <c r="K1534" s="5">
        <f t="shared" si="93"/>
        <v>855908000</v>
      </c>
      <c r="L1534" s="5">
        <f t="shared" si="94"/>
        <v>860803000</v>
      </c>
      <c r="M1534" t="s">
        <v>602</v>
      </c>
      <c r="N1534" t="s">
        <v>606</v>
      </c>
      <c r="O1534" s="50">
        <f t="shared" si="92"/>
        <v>0.47421711308681125</v>
      </c>
      <c r="P1534" s="50">
        <f t="shared" si="95"/>
        <v>0.23778464377316064</v>
      </c>
    </row>
    <row r="1535" spans="1:16">
      <c r="A1535">
        <v>1533</v>
      </c>
      <c r="B1535" t="s">
        <v>463</v>
      </c>
      <c r="C1535" t="s">
        <v>532</v>
      </c>
      <c r="D1535" s="1">
        <v>42369</v>
      </c>
      <c r="E1535" s="5">
        <v>3766065000</v>
      </c>
      <c r="F1535" s="5">
        <v>2016212000</v>
      </c>
      <c r="G1535" s="5">
        <v>1749853000</v>
      </c>
      <c r="H1535" s="5">
        <v>0</v>
      </c>
      <c r="I1535" s="5">
        <v>0</v>
      </c>
      <c r="J1535" s="5">
        <v>907024000</v>
      </c>
      <c r="K1535" s="5">
        <f t="shared" si="93"/>
        <v>907024000</v>
      </c>
      <c r="L1535" s="5">
        <f t="shared" si="94"/>
        <v>842829000</v>
      </c>
      <c r="M1535" t="s">
        <v>602</v>
      </c>
      <c r="N1535" t="s">
        <v>606</v>
      </c>
      <c r="O1535" s="50">
        <f t="shared" si="92"/>
        <v>0.46463696192179371</v>
      </c>
      <c r="P1535" s="50">
        <f t="shared" si="95"/>
        <v>0.22379565939515117</v>
      </c>
    </row>
    <row r="1536" spans="1:16">
      <c r="A1536">
        <v>1534</v>
      </c>
      <c r="B1536" t="s">
        <v>464</v>
      </c>
      <c r="C1536" t="s">
        <v>527</v>
      </c>
      <c r="D1536" s="1">
        <v>41274</v>
      </c>
      <c r="E1536" s="5">
        <v>12509900000</v>
      </c>
      <c r="F1536" s="5">
        <v>7214400000</v>
      </c>
      <c r="G1536" s="5">
        <v>5295500000</v>
      </c>
      <c r="H1536" s="5">
        <v>3354900000</v>
      </c>
      <c r="I1536" s="5">
        <v>376400000</v>
      </c>
      <c r="J1536" s="5">
        <v>0</v>
      </c>
      <c r="K1536" s="5">
        <f t="shared" si="93"/>
        <v>3731300000</v>
      </c>
      <c r="L1536" s="5">
        <f t="shared" si="94"/>
        <v>1564200000</v>
      </c>
      <c r="M1536" t="s">
        <v>569</v>
      </c>
      <c r="N1536" t="s">
        <v>570</v>
      </c>
      <c r="O1536" s="50">
        <f t="shared" si="92"/>
        <v>0.42330474264382612</v>
      </c>
      <c r="P1536" s="50">
        <f t="shared" si="95"/>
        <v>0.1250369707191904</v>
      </c>
    </row>
    <row r="1537" spans="1:16">
      <c r="A1537">
        <v>1535</v>
      </c>
      <c r="B1537" t="s">
        <v>464</v>
      </c>
      <c r="C1537" t="s">
        <v>529</v>
      </c>
      <c r="D1537" s="1">
        <v>41639</v>
      </c>
      <c r="E1537" s="5">
        <v>13090300000</v>
      </c>
      <c r="F1537" s="5">
        <v>7561200000</v>
      </c>
      <c r="G1537" s="5">
        <v>5529100000</v>
      </c>
      <c r="H1537" s="5">
        <v>3446300000</v>
      </c>
      <c r="I1537" s="5">
        <v>395500000</v>
      </c>
      <c r="J1537" s="5">
        <v>0</v>
      </c>
      <c r="K1537" s="5">
        <f t="shared" si="93"/>
        <v>3841800000</v>
      </c>
      <c r="L1537" s="5">
        <f t="shared" si="94"/>
        <v>1687300000</v>
      </c>
      <c r="M1537" t="s">
        <v>569</v>
      </c>
      <c r="N1537" t="s">
        <v>570</v>
      </c>
      <c r="O1537" s="50">
        <f t="shared" si="92"/>
        <v>0.422381458026172</v>
      </c>
      <c r="P1537" s="50">
        <f t="shared" si="95"/>
        <v>0.1288969695117759</v>
      </c>
    </row>
    <row r="1538" spans="1:16">
      <c r="A1538">
        <v>1536</v>
      </c>
      <c r="B1538" t="s">
        <v>464</v>
      </c>
      <c r="C1538" t="s">
        <v>531</v>
      </c>
      <c r="D1538" s="1">
        <v>42004</v>
      </c>
      <c r="E1538" s="5">
        <v>16889600000</v>
      </c>
      <c r="F1538" s="5">
        <v>9397600000</v>
      </c>
      <c r="G1538" s="5">
        <v>7492000000</v>
      </c>
      <c r="H1538" s="5">
        <v>4896100000</v>
      </c>
      <c r="I1538" s="5">
        <v>691100000</v>
      </c>
      <c r="J1538" s="5">
        <v>0</v>
      </c>
      <c r="K1538" s="5">
        <f t="shared" si="93"/>
        <v>5587200000</v>
      </c>
      <c r="L1538" s="5">
        <f t="shared" si="94"/>
        <v>1904800000</v>
      </c>
      <c r="M1538" t="s">
        <v>569</v>
      </c>
      <c r="N1538" t="s">
        <v>570</v>
      </c>
      <c r="O1538" s="50">
        <f t="shared" ref="O1538:O1601" si="96">1-(F1538/E1538)</f>
        <v>0.44358658582796517</v>
      </c>
      <c r="P1538" s="50">
        <f t="shared" si="95"/>
        <v>0.11277946191739295</v>
      </c>
    </row>
    <row r="1539" spans="1:16">
      <c r="A1539">
        <v>1537</v>
      </c>
      <c r="B1539" t="s">
        <v>464</v>
      </c>
      <c r="C1539" t="s">
        <v>532</v>
      </c>
      <c r="D1539" s="1">
        <v>42369</v>
      </c>
      <c r="E1539" s="5">
        <v>16965400000</v>
      </c>
      <c r="F1539" s="5">
        <v>9209500000</v>
      </c>
      <c r="G1539" s="5">
        <v>7755900000</v>
      </c>
      <c r="H1539" s="5">
        <v>4612100000</v>
      </c>
      <c r="I1539" s="5">
        <v>692300000</v>
      </c>
      <c r="J1539" s="5">
        <v>0</v>
      </c>
      <c r="K1539" s="5">
        <f t="shared" ref="K1539:K1602" si="97">SUM(H1539:J1539)</f>
        <v>5304400000</v>
      </c>
      <c r="L1539" s="5">
        <f t="shared" ref="L1539:L1602" si="98">G1539-SUM(H1539:J1539)</f>
        <v>2451500000</v>
      </c>
      <c r="M1539" t="s">
        <v>569</v>
      </c>
      <c r="N1539" t="s">
        <v>570</v>
      </c>
      <c r="O1539" s="50">
        <f t="shared" si="96"/>
        <v>0.45715986655192331</v>
      </c>
      <c r="P1539" s="50">
        <f t="shared" ref="P1539:P1602" si="99">$L1539/$E1539</f>
        <v>0.14449998231695096</v>
      </c>
    </row>
    <row r="1540" spans="1:16">
      <c r="A1540">
        <v>1538</v>
      </c>
      <c r="B1540" t="s">
        <v>465</v>
      </c>
      <c r="C1540" t="s">
        <v>527</v>
      </c>
      <c r="D1540" s="1">
        <v>41274</v>
      </c>
      <c r="E1540" s="5">
        <v>763000000</v>
      </c>
      <c r="F1540" s="5">
        <v>12000000</v>
      </c>
      <c r="G1540" s="5">
        <v>751000000</v>
      </c>
      <c r="H1540" s="5">
        <v>429000000</v>
      </c>
      <c r="I1540" s="5">
        <v>0</v>
      </c>
      <c r="J1540" s="5">
        <v>26000000</v>
      </c>
      <c r="K1540" s="5">
        <f t="shared" si="97"/>
        <v>455000000</v>
      </c>
      <c r="L1540" s="5">
        <f t="shared" si="98"/>
        <v>296000000</v>
      </c>
      <c r="M1540" t="s">
        <v>589</v>
      </c>
      <c r="N1540" t="s">
        <v>650</v>
      </c>
      <c r="O1540" s="50">
        <f t="shared" si="96"/>
        <v>0.98427260812581918</v>
      </c>
      <c r="P1540" s="50">
        <f t="shared" si="99"/>
        <v>0.38794233289646135</v>
      </c>
    </row>
    <row r="1541" spans="1:16">
      <c r="A1541">
        <v>1539</v>
      </c>
      <c r="B1541" t="s">
        <v>465</v>
      </c>
      <c r="C1541" t="s">
        <v>529</v>
      </c>
      <c r="D1541" s="1">
        <v>41639</v>
      </c>
      <c r="E1541" s="5">
        <v>945000000</v>
      </c>
      <c r="F1541" s="5">
        <v>18000000</v>
      </c>
      <c r="G1541" s="5">
        <v>927000000</v>
      </c>
      <c r="H1541" s="5">
        <v>597000000</v>
      </c>
      <c r="I1541" s="5">
        <v>0</v>
      </c>
      <c r="J1541" s="5">
        <v>36000000</v>
      </c>
      <c r="K1541" s="5">
        <f t="shared" si="97"/>
        <v>633000000</v>
      </c>
      <c r="L1541" s="5">
        <f t="shared" si="98"/>
        <v>294000000</v>
      </c>
      <c r="M1541" t="s">
        <v>589</v>
      </c>
      <c r="N1541" t="s">
        <v>650</v>
      </c>
      <c r="O1541" s="50">
        <f t="shared" si="96"/>
        <v>0.98095238095238091</v>
      </c>
      <c r="P1541" s="50">
        <f t="shared" si="99"/>
        <v>0.31111111111111112</v>
      </c>
    </row>
    <row r="1542" spans="1:16">
      <c r="A1542">
        <v>1540</v>
      </c>
      <c r="B1542" t="s">
        <v>465</v>
      </c>
      <c r="C1542" t="s">
        <v>531</v>
      </c>
      <c r="D1542" s="1">
        <v>42004</v>
      </c>
      <c r="E1542" s="5">
        <v>1246000000</v>
      </c>
      <c r="F1542" s="5">
        <v>40000000</v>
      </c>
      <c r="G1542" s="5">
        <v>1206000000</v>
      </c>
      <c r="H1542" s="5">
        <v>801000000</v>
      </c>
      <c r="I1542" s="5">
        <v>0</v>
      </c>
      <c r="J1542" s="5">
        <v>65000000</v>
      </c>
      <c r="K1542" s="5">
        <f t="shared" si="97"/>
        <v>866000000</v>
      </c>
      <c r="L1542" s="5">
        <f t="shared" si="98"/>
        <v>340000000</v>
      </c>
      <c r="M1542" t="s">
        <v>589</v>
      </c>
      <c r="N1542" t="s">
        <v>650</v>
      </c>
      <c r="O1542" s="50">
        <f t="shared" si="96"/>
        <v>0.9678972712680578</v>
      </c>
      <c r="P1542" s="50">
        <f t="shared" si="99"/>
        <v>0.27287319422150885</v>
      </c>
    </row>
    <row r="1543" spans="1:16">
      <c r="A1543">
        <v>1541</v>
      </c>
      <c r="B1543" t="s">
        <v>465</v>
      </c>
      <c r="C1543" t="s">
        <v>532</v>
      </c>
      <c r="D1543" s="1">
        <v>42369</v>
      </c>
      <c r="E1543" s="5">
        <v>1492000000</v>
      </c>
      <c r="F1543" s="5">
        <v>58000000</v>
      </c>
      <c r="G1543" s="5">
        <v>1434000000</v>
      </c>
      <c r="H1543" s="5">
        <v>1109000000</v>
      </c>
      <c r="I1543" s="5">
        <v>0</v>
      </c>
      <c r="J1543" s="5">
        <v>93000000</v>
      </c>
      <c r="K1543" s="5">
        <f t="shared" si="97"/>
        <v>1202000000</v>
      </c>
      <c r="L1543" s="5">
        <f t="shared" si="98"/>
        <v>232000000</v>
      </c>
      <c r="M1543" t="s">
        <v>589</v>
      </c>
      <c r="N1543" t="s">
        <v>650</v>
      </c>
      <c r="O1543" s="50">
        <f t="shared" si="96"/>
        <v>0.96112600536193027</v>
      </c>
      <c r="P1543" s="50">
        <f t="shared" si="99"/>
        <v>0.15549597855227881</v>
      </c>
    </row>
    <row r="1544" spans="1:16">
      <c r="A1544">
        <v>1542</v>
      </c>
      <c r="B1544" t="s">
        <v>466</v>
      </c>
      <c r="C1544" t="s">
        <v>527</v>
      </c>
      <c r="D1544" s="1">
        <v>41639</v>
      </c>
      <c r="E1544" s="5">
        <v>26191000000</v>
      </c>
      <c r="F1544" s="5">
        <v>13307000000</v>
      </c>
      <c r="G1544" s="5">
        <v>12884000000</v>
      </c>
      <c r="H1544" s="5">
        <v>3757000000</v>
      </c>
      <c r="I1544" s="5">
        <v>0</v>
      </c>
      <c r="J1544" s="5">
        <v>3821000000</v>
      </c>
      <c r="K1544" s="5">
        <f t="shared" si="97"/>
        <v>7578000000</v>
      </c>
      <c r="L1544" s="5">
        <f t="shared" si="98"/>
        <v>5306000000</v>
      </c>
      <c r="M1544" t="s">
        <v>602</v>
      </c>
      <c r="N1544" t="s">
        <v>638</v>
      </c>
      <c r="O1544" s="50">
        <f t="shared" si="96"/>
        <v>0.49192470696040624</v>
      </c>
      <c r="P1544" s="50">
        <f t="shared" si="99"/>
        <v>0.2025886754992173</v>
      </c>
    </row>
    <row r="1545" spans="1:16">
      <c r="A1545">
        <v>1543</v>
      </c>
      <c r="B1545" t="s">
        <v>466</v>
      </c>
      <c r="C1545" t="s">
        <v>529</v>
      </c>
      <c r="D1545" s="1">
        <v>42004</v>
      </c>
      <c r="E1545" s="5">
        <v>27174000000</v>
      </c>
      <c r="F1545" s="5">
        <v>13870000000</v>
      </c>
      <c r="G1545" s="5">
        <v>13304000000</v>
      </c>
      <c r="H1545" s="5">
        <v>3964000000</v>
      </c>
      <c r="I1545" s="5">
        <v>0</v>
      </c>
      <c r="J1545" s="5">
        <v>3882000000</v>
      </c>
      <c r="K1545" s="5">
        <f t="shared" si="97"/>
        <v>7846000000</v>
      </c>
      <c r="L1545" s="5">
        <f t="shared" si="98"/>
        <v>5458000000</v>
      </c>
      <c r="M1545" t="s">
        <v>602</v>
      </c>
      <c r="N1545" t="s">
        <v>638</v>
      </c>
      <c r="O1545" s="50">
        <f t="shared" si="96"/>
        <v>0.48958563332597338</v>
      </c>
      <c r="P1545" s="50">
        <f t="shared" si="99"/>
        <v>0.20085375726797675</v>
      </c>
    </row>
    <row r="1546" spans="1:16">
      <c r="A1546">
        <v>1544</v>
      </c>
      <c r="B1546" t="s">
        <v>466</v>
      </c>
      <c r="C1546" t="s">
        <v>531</v>
      </c>
      <c r="D1546" s="1">
        <v>42369</v>
      </c>
      <c r="E1546" s="5">
        <v>26815000000</v>
      </c>
      <c r="F1546" s="5">
        <v>13723000000</v>
      </c>
      <c r="G1546" s="5">
        <v>13092000000</v>
      </c>
      <c r="H1546" s="5">
        <v>4094000000</v>
      </c>
      <c r="I1546" s="5">
        <v>0</v>
      </c>
      <c r="J1546" s="5">
        <v>3885000000</v>
      </c>
      <c r="K1546" s="5">
        <f t="shared" si="97"/>
        <v>7979000000</v>
      </c>
      <c r="L1546" s="5">
        <f t="shared" si="98"/>
        <v>5113000000</v>
      </c>
      <c r="M1546" t="s">
        <v>602</v>
      </c>
      <c r="N1546" t="s">
        <v>638</v>
      </c>
      <c r="O1546" s="50">
        <f t="shared" si="96"/>
        <v>0.48823419727764306</v>
      </c>
      <c r="P1546" s="50">
        <f t="shared" si="99"/>
        <v>0.19067685996643668</v>
      </c>
    </row>
    <row r="1547" spans="1:16">
      <c r="A1547">
        <v>1545</v>
      </c>
      <c r="B1547" t="s">
        <v>466</v>
      </c>
      <c r="C1547" t="s">
        <v>532</v>
      </c>
      <c r="D1547" s="1">
        <v>42735</v>
      </c>
      <c r="E1547" s="5">
        <v>27625000000</v>
      </c>
      <c r="F1547" s="5">
        <v>15070000000</v>
      </c>
      <c r="G1547" s="5">
        <v>12555000000</v>
      </c>
      <c r="H1547" s="5">
        <v>4154000000</v>
      </c>
      <c r="I1547" s="5">
        <v>0</v>
      </c>
      <c r="J1547" s="5">
        <v>3985000000</v>
      </c>
      <c r="K1547" s="5">
        <f t="shared" si="97"/>
        <v>8139000000</v>
      </c>
      <c r="L1547" s="5">
        <f t="shared" si="98"/>
        <v>4416000000</v>
      </c>
      <c r="M1547" t="s">
        <v>602</v>
      </c>
      <c r="N1547" t="s">
        <v>638</v>
      </c>
      <c r="O1547" s="50">
        <f t="shared" si="96"/>
        <v>0.45447963800904978</v>
      </c>
      <c r="P1547" s="50">
        <f t="shared" si="99"/>
        <v>0.15985520361990951</v>
      </c>
    </row>
    <row r="1548" spans="1:16">
      <c r="A1548">
        <v>1546</v>
      </c>
      <c r="B1548" t="s">
        <v>467</v>
      </c>
      <c r="C1548" t="s">
        <v>527</v>
      </c>
      <c r="D1548" s="1">
        <v>41272</v>
      </c>
      <c r="E1548" s="5">
        <v>4664120000</v>
      </c>
      <c r="F1548" s="5">
        <v>3098066000</v>
      </c>
      <c r="G1548" s="5">
        <v>1566054000</v>
      </c>
      <c r="H1548" s="5">
        <v>1040287000</v>
      </c>
      <c r="I1548" s="5">
        <v>0</v>
      </c>
      <c r="J1548" s="5">
        <v>88975000</v>
      </c>
      <c r="K1548" s="5">
        <f t="shared" si="97"/>
        <v>1129262000</v>
      </c>
      <c r="L1548" s="5">
        <f t="shared" si="98"/>
        <v>436792000</v>
      </c>
      <c r="M1548" t="s">
        <v>589</v>
      </c>
      <c r="N1548" t="s">
        <v>1433</v>
      </c>
      <c r="O1548" s="50">
        <f t="shared" si="96"/>
        <v>0.33576623242969739</v>
      </c>
      <c r="P1548" s="50">
        <f t="shared" si="99"/>
        <v>9.3649391525089401E-2</v>
      </c>
    </row>
    <row r="1549" spans="1:16">
      <c r="A1549">
        <v>1547</v>
      </c>
      <c r="B1549" t="s">
        <v>467</v>
      </c>
      <c r="C1549" t="s">
        <v>529</v>
      </c>
      <c r="D1549" s="1">
        <v>41636</v>
      </c>
      <c r="E1549" s="5">
        <v>5164784000</v>
      </c>
      <c r="F1549" s="5">
        <v>3411175000</v>
      </c>
      <c r="G1549" s="5">
        <v>1753609000</v>
      </c>
      <c r="H1549" s="5">
        <v>1138934000</v>
      </c>
      <c r="I1549" s="5">
        <v>0</v>
      </c>
      <c r="J1549" s="5">
        <v>100025000</v>
      </c>
      <c r="K1549" s="5">
        <f t="shared" si="97"/>
        <v>1238959000</v>
      </c>
      <c r="L1549" s="5">
        <f t="shared" si="98"/>
        <v>514650000</v>
      </c>
      <c r="M1549" t="s">
        <v>589</v>
      </c>
      <c r="N1549" t="s">
        <v>1433</v>
      </c>
      <c r="O1549" s="50">
        <f t="shared" si="96"/>
        <v>0.33953191459700927</v>
      </c>
      <c r="P1549" s="50">
        <f t="shared" si="99"/>
        <v>9.9645987131310815E-2</v>
      </c>
    </row>
    <row r="1550" spans="1:16">
      <c r="A1550">
        <v>1548</v>
      </c>
      <c r="B1550" t="s">
        <v>467</v>
      </c>
      <c r="C1550" t="s">
        <v>531</v>
      </c>
      <c r="D1550" s="1">
        <v>42000</v>
      </c>
      <c r="E1550" s="5">
        <v>5711715000</v>
      </c>
      <c r="F1550" s="5">
        <v>3761300000</v>
      </c>
      <c r="G1550" s="5">
        <v>1950415000</v>
      </c>
      <c r="H1550" s="5">
        <v>1246308000</v>
      </c>
      <c r="I1550" s="5">
        <v>0</v>
      </c>
      <c r="J1550" s="5">
        <v>114635000</v>
      </c>
      <c r="K1550" s="5">
        <f t="shared" si="97"/>
        <v>1360943000</v>
      </c>
      <c r="L1550" s="5">
        <f t="shared" si="98"/>
        <v>589472000</v>
      </c>
      <c r="M1550" t="s">
        <v>589</v>
      </c>
      <c r="N1550" t="s">
        <v>1433</v>
      </c>
      <c r="O1550" s="50">
        <f t="shared" si="96"/>
        <v>0.34147624662645104</v>
      </c>
      <c r="P1550" s="50">
        <f t="shared" si="99"/>
        <v>0.10320402891250702</v>
      </c>
    </row>
    <row r="1551" spans="1:16">
      <c r="A1551">
        <v>1549</v>
      </c>
      <c r="B1551" t="s">
        <v>467</v>
      </c>
      <c r="C1551" t="s">
        <v>532</v>
      </c>
      <c r="D1551" s="1">
        <v>42364</v>
      </c>
      <c r="E1551" s="5">
        <v>6226507000</v>
      </c>
      <c r="F1551" s="5">
        <v>4083333000</v>
      </c>
      <c r="G1551" s="5">
        <v>2143174000</v>
      </c>
      <c r="H1551" s="5">
        <v>1369097000</v>
      </c>
      <c r="I1551" s="5">
        <v>0</v>
      </c>
      <c r="J1551" s="5">
        <v>123569000</v>
      </c>
      <c r="K1551" s="5">
        <f t="shared" si="97"/>
        <v>1492666000</v>
      </c>
      <c r="L1551" s="5">
        <f t="shared" si="98"/>
        <v>650508000</v>
      </c>
      <c r="M1551" t="s">
        <v>589</v>
      </c>
      <c r="N1551" t="s">
        <v>1433</v>
      </c>
      <c r="O1551" s="50">
        <f t="shared" si="96"/>
        <v>0.34420165270833225</v>
      </c>
      <c r="P1551" s="50">
        <f t="shared" si="99"/>
        <v>0.10447398517338854</v>
      </c>
    </row>
    <row r="1552" spans="1:16">
      <c r="A1552">
        <v>1550</v>
      </c>
      <c r="B1552" t="s">
        <v>468</v>
      </c>
      <c r="C1552" t="s">
        <v>527</v>
      </c>
      <c r="D1552" s="1">
        <v>41550</v>
      </c>
      <c r="E1552" s="5">
        <v>34374000000</v>
      </c>
      <c r="F1552" s="5">
        <v>32016000000</v>
      </c>
      <c r="G1552" s="5">
        <v>2358000000</v>
      </c>
      <c r="H1552" s="5">
        <v>983000000</v>
      </c>
      <c r="I1552" s="5">
        <v>0</v>
      </c>
      <c r="J1552" s="5">
        <v>0</v>
      </c>
      <c r="K1552" s="5">
        <f t="shared" si="97"/>
        <v>983000000</v>
      </c>
      <c r="L1552" s="5">
        <f t="shared" si="98"/>
        <v>1375000000</v>
      </c>
      <c r="M1552" t="s">
        <v>646</v>
      </c>
      <c r="N1552" t="s">
        <v>786</v>
      </c>
      <c r="O1552" s="50">
        <f t="shared" si="96"/>
        <v>6.8598359224995686E-2</v>
      </c>
      <c r="P1552" s="50">
        <f t="shared" si="99"/>
        <v>4.0001163670215861E-2</v>
      </c>
    </row>
    <row r="1553" spans="1:16">
      <c r="A1553">
        <v>1551</v>
      </c>
      <c r="B1553" t="s">
        <v>468</v>
      </c>
      <c r="C1553" t="s">
        <v>529</v>
      </c>
      <c r="D1553" s="1">
        <v>41915</v>
      </c>
      <c r="E1553" s="5">
        <v>37580000000</v>
      </c>
      <c r="F1553" s="5">
        <v>34895000000</v>
      </c>
      <c r="G1553" s="5">
        <v>2685000000</v>
      </c>
      <c r="H1553" s="5">
        <v>1255000000</v>
      </c>
      <c r="I1553" s="5">
        <v>0</v>
      </c>
      <c r="J1553" s="5">
        <v>0</v>
      </c>
      <c r="K1553" s="5">
        <f t="shared" si="97"/>
        <v>1255000000</v>
      </c>
      <c r="L1553" s="5">
        <f t="shared" si="98"/>
        <v>1430000000</v>
      </c>
      <c r="M1553" t="s">
        <v>646</v>
      </c>
      <c r="N1553" t="s">
        <v>786</v>
      </c>
      <c r="O1553" s="50">
        <f t="shared" si="96"/>
        <v>7.1447578499201692E-2</v>
      </c>
      <c r="P1553" s="50">
        <f t="shared" si="99"/>
        <v>3.8052155401809472E-2</v>
      </c>
    </row>
    <row r="1554" spans="1:16">
      <c r="A1554">
        <v>1552</v>
      </c>
      <c r="B1554" t="s">
        <v>468</v>
      </c>
      <c r="C1554" t="s">
        <v>531</v>
      </c>
      <c r="D1554" s="1">
        <v>42280</v>
      </c>
      <c r="E1554" s="5">
        <v>41373000000</v>
      </c>
      <c r="F1554" s="5">
        <v>37456000000</v>
      </c>
      <c r="G1554" s="5">
        <v>3917000000</v>
      </c>
      <c r="H1554" s="5">
        <v>1748000000</v>
      </c>
      <c r="I1554" s="5">
        <v>0</v>
      </c>
      <c r="J1554" s="5">
        <v>0</v>
      </c>
      <c r="K1554" s="5">
        <f t="shared" si="97"/>
        <v>1748000000</v>
      </c>
      <c r="L1554" s="5">
        <f t="shared" si="98"/>
        <v>2169000000</v>
      </c>
      <c r="M1554" t="s">
        <v>646</v>
      </c>
      <c r="N1554" t="s">
        <v>786</v>
      </c>
      <c r="O1554" s="50">
        <f t="shared" si="96"/>
        <v>9.4675271312208431E-2</v>
      </c>
      <c r="P1554" s="50">
        <f t="shared" si="99"/>
        <v>5.2425494887970416E-2</v>
      </c>
    </row>
    <row r="1555" spans="1:16">
      <c r="A1555">
        <v>1553</v>
      </c>
      <c r="B1555" t="s">
        <v>468</v>
      </c>
      <c r="C1555" t="s">
        <v>532</v>
      </c>
      <c r="D1555" s="1">
        <v>42644</v>
      </c>
      <c r="E1555" s="5">
        <v>36881000000</v>
      </c>
      <c r="F1555" s="5">
        <v>32184000000</v>
      </c>
      <c r="G1555" s="5">
        <v>4697000000</v>
      </c>
      <c r="H1555" s="5">
        <v>1864000000</v>
      </c>
      <c r="I1555" s="5">
        <v>0</v>
      </c>
      <c r="J1555" s="5">
        <v>0</v>
      </c>
      <c r="K1555" s="5">
        <f t="shared" si="97"/>
        <v>1864000000</v>
      </c>
      <c r="L1555" s="5">
        <f t="shared" si="98"/>
        <v>2833000000</v>
      </c>
      <c r="M1555" t="s">
        <v>646</v>
      </c>
      <c r="N1555" t="s">
        <v>786</v>
      </c>
      <c r="O1555" s="50">
        <f t="shared" si="96"/>
        <v>0.12735554892763212</v>
      </c>
      <c r="P1555" s="50">
        <f t="shared" si="99"/>
        <v>7.6814619994034869E-2</v>
      </c>
    </row>
    <row r="1556" spans="1:16">
      <c r="A1556">
        <v>1554</v>
      </c>
      <c r="B1556" t="s">
        <v>469</v>
      </c>
      <c r="C1556" t="s">
        <v>527</v>
      </c>
      <c r="D1556" s="1">
        <v>41274</v>
      </c>
      <c r="E1556" s="5">
        <v>29809000000</v>
      </c>
      <c r="F1556" s="5">
        <v>26045000000</v>
      </c>
      <c r="G1556" s="5">
        <v>3764000000</v>
      </c>
      <c r="H1556" s="5">
        <v>1702000000</v>
      </c>
      <c r="I1556" s="5">
        <v>0</v>
      </c>
      <c r="J1556" s="5">
        <v>418000000</v>
      </c>
      <c r="K1556" s="5">
        <f t="shared" si="97"/>
        <v>2120000000</v>
      </c>
      <c r="L1556" s="5">
        <f t="shared" si="98"/>
        <v>1644000000</v>
      </c>
      <c r="M1556" t="s">
        <v>682</v>
      </c>
      <c r="N1556" t="s">
        <v>1134</v>
      </c>
      <c r="O1556" s="50">
        <f t="shared" si="96"/>
        <v>0.12627058941930291</v>
      </c>
      <c r="P1556" s="50">
        <f t="shared" si="99"/>
        <v>5.5151128853701901E-2</v>
      </c>
    </row>
    <row r="1557" spans="1:16">
      <c r="A1557">
        <v>1555</v>
      </c>
      <c r="B1557" t="s">
        <v>469</v>
      </c>
      <c r="C1557" t="s">
        <v>529</v>
      </c>
      <c r="D1557" s="1">
        <v>41639</v>
      </c>
      <c r="E1557" s="5">
        <v>37601000000</v>
      </c>
      <c r="F1557" s="5">
        <v>34085000000</v>
      </c>
      <c r="G1557" s="5">
        <v>3516000000</v>
      </c>
      <c r="H1557" s="5">
        <v>2248000000</v>
      </c>
      <c r="I1557" s="5">
        <v>0</v>
      </c>
      <c r="J1557" s="5">
        <v>489000000</v>
      </c>
      <c r="K1557" s="5">
        <f t="shared" si="97"/>
        <v>2737000000</v>
      </c>
      <c r="L1557" s="5">
        <f t="shared" si="98"/>
        <v>779000000</v>
      </c>
      <c r="M1557" t="s">
        <v>682</v>
      </c>
      <c r="N1557" t="s">
        <v>1134</v>
      </c>
      <c r="O1557" s="50">
        <f t="shared" si="96"/>
        <v>9.3508151378952742E-2</v>
      </c>
      <c r="P1557" s="50">
        <f t="shared" si="99"/>
        <v>2.0717534108135423E-2</v>
      </c>
    </row>
    <row r="1558" spans="1:16">
      <c r="A1558">
        <v>1556</v>
      </c>
      <c r="B1558" t="s">
        <v>469</v>
      </c>
      <c r="C1558" t="s">
        <v>531</v>
      </c>
      <c r="D1558" s="1">
        <v>42004</v>
      </c>
      <c r="E1558" s="5">
        <v>40633000000</v>
      </c>
      <c r="F1558" s="5">
        <v>35673000000</v>
      </c>
      <c r="G1558" s="5">
        <v>4960000000</v>
      </c>
      <c r="H1558" s="5">
        <v>2762000000</v>
      </c>
      <c r="I1558" s="5">
        <v>0</v>
      </c>
      <c r="J1558" s="5">
        <v>562000000</v>
      </c>
      <c r="K1558" s="5">
        <f t="shared" si="97"/>
        <v>3324000000</v>
      </c>
      <c r="L1558" s="5">
        <f t="shared" si="98"/>
        <v>1636000000</v>
      </c>
      <c r="M1558" t="s">
        <v>682</v>
      </c>
      <c r="N1558" t="s">
        <v>1134</v>
      </c>
      <c r="O1558" s="50">
        <f t="shared" si="96"/>
        <v>0.12206826963305684</v>
      </c>
      <c r="P1558" s="50">
        <f t="shared" si="99"/>
        <v>4.0262840548322791E-2</v>
      </c>
    </row>
    <row r="1559" spans="1:16">
      <c r="A1559">
        <v>1557</v>
      </c>
      <c r="B1559" t="s">
        <v>469</v>
      </c>
      <c r="C1559" t="s">
        <v>532</v>
      </c>
      <c r="D1559" s="1">
        <v>42369</v>
      </c>
      <c r="E1559" s="5">
        <v>28711000000</v>
      </c>
      <c r="F1559" s="5">
        <v>22466000000</v>
      </c>
      <c r="G1559" s="5">
        <v>6245000000</v>
      </c>
      <c r="H1559" s="5">
        <v>2620000000</v>
      </c>
      <c r="I1559" s="5">
        <v>0</v>
      </c>
      <c r="J1559" s="5">
        <v>756000000</v>
      </c>
      <c r="K1559" s="5">
        <f t="shared" si="97"/>
        <v>3376000000</v>
      </c>
      <c r="L1559" s="5">
        <f t="shared" si="98"/>
        <v>2869000000</v>
      </c>
      <c r="M1559" t="s">
        <v>682</v>
      </c>
      <c r="N1559" t="s">
        <v>1134</v>
      </c>
      <c r="O1559" s="50">
        <f t="shared" si="96"/>
        <v>0.21751245167357458</v>
      </c>
      <c r="P1559" s="50">
        <f t="shared" si="99"/>
        <v>9.9926857302079342E-2</v>
      </c>
    </row>
    <row r="1560" spans="1:16">
      <c r="A1560">
        <v>1558</v>
      </c>
      <c r="B1560" t="s">
        <v>470</v>
      </c>
      <c r="C1560" t="s">
        <v>527</v>
      </c>
      <c r="D1560" s="1">
        <v>41274</v>
      </c>
      <c r="E1560" s="5">
        <v>1793557000</v>
      </c>
      <c r="F1560" s="5">
        <v>1189341000</v>
      </c>
      <c r="G1560" s="5">
        <v>604216000</v>
      </c>
      <c r="H1560" s="5">
        <v>247597000</v>
      </c>
      <c r="I1560" s="5">
        <v>0</v>
      </c>
      <c r="J1560" s="5">
        <v>0</v>
      </c>
      <c r="K1560" s="5">
        <f t="shared" si="97"/>
        <v>247597000</v>
      </c>
      <c r="L1560" s="5">
        <f t="shared" si="98"/>
        <v>356619000</v>
      </c>
      <c r="M1560" t="s">
        <v>576</v>
      </c>
      <c r="N1560" t="s">
        <v>616</v>
      </c>
      <c r="O1560" s="50">
        <f t="shared" si="96"/>
        <v>0.33688140382491327</v>
      </c>
      <c r="P1560" s="50">
        <f t="shared" si="99"/>
        <v>0.19883337970301473</v>
      </c>
    </row>
    <row r="1561" spans="1:16">
      <c r="A1561">
        <v>1559</v>
      </c>
      <c r="B1561" t="s">
        <v>470</v>
      </c>
      <c r="C1561" t="s">
        <v>529</v>
      </c>
      <c r="D1561" s="1">
        <v>41639</v>
      </c>
      <c r="E1561" s="5">
        <v>2064305000</v>
      </c>
      <c r="F1561" s="5">
        <v>1369438000</v>
      </c>
      <c r="G1561" s="5">
        <v>694867000</v>
      </c>
      <c r="H1561" s="5">
        <v>312367000</v>
      </c>
      <c r="I1561" s="5">
        <v>0</v>
      </c>
      <c r="J1561" s="5">
        <v>0</v>
      </c>
      <c r="K1561" s="5">
        <f t="shared" si="97"/>
        <v>312367000</v>
      </c>
      <c r="L1561" s="5">
        <f t="shared" si="98"/>
        <v>382500000</v>
      </c>
      <c r="M1561" t="s">
        <v>576</v>
      </c>
      <c r="N1561" t="s">
        <v>616</v>
      </c>
      <c r="O1561" s="50">
        <f t="shared" si="96"/>
        <v>0.33661062682113352</v>
      </c>
      <c r="P1561" s="50">
        <f t="shared" si="99"/>
        <v>0.18529238654171742</v>
      </c>
    </row>
    <row r="1562" spans="1:16">
      <c r="A1562">
        <v>1560</v>
      </c>
      <c r="B1562" t="s">
        <v>470</v>
      </c>
      <c r="C1562" t="s">
        <v>531</v>
      </c>
      <c r="D1562" s="1">
        <v>42004</v>
      </c>
      <c r="E1562" s="5">
        <v>2446877000</v>
      </c>
      <c r="F1562" s="5">
        <v>1668892000</v>
      </c>
      <c r="G1562" s="5">
        <v>777985000</v>
      </c>
      <c r="H1562" s="5">
        <v>346345000</v>
      </c>
      <c r="I1562" s="5">
        <v>0</v>
      </c>
      <c r="J1562" s="5">
        <v>0</v>
      </c>
      <c r="K1562" s="5">
        <f t="shared" si="97"/>
        <v>346345000</v>
      </c>
      <c r="L1562" s="5">
        <f t="shared" si="98"/>
        <v>431640000</v>
      </c>
      <c r="M1562" t="s">
        <v>576</v>
      </c>
      <c r="N1562" t="s">
        <v>616</v>
      </c>
      <c r="O1562" s="50">
        <f t="shared" si="96"/>
        <v>0.31795018711606671</v>
      </c>
      <c r="P1562" s="50">
        <f t="shared" si="99"/>
        <v>0.17640445351360121</v>
      </c>
    </row>
    <row r="1563" spans="1:16">
      <c r="A1563">
        <v>1561</v>
      </c>
      <c r="B1563" t="s">
        <v>470</v>
      </c>
      <c r="C1563" t="s">
        <v>532</v>
      </c>
      <c r="D1563" s="1">
        <v>42369</v>
      </c>
      <c r="E1563" s="5">
        <v>2779541000</v>
      </c>
      <c r="F1563" s="5">
        <v>1855181000</v>
      </c>
      <c r="G1563" s="5">
        <v>924360000</v>
      </c>
      <c r="H1563" s="5">
        <v>390253000</v>
      </c>
      <c r="I1563" s="5">
        <v>0</v>
      </c>
      <c r="J1563" s="5">
        <v>0</v>
      </c>
      <c r="K1563" s="5">
        <f t="shared" si="97"/>
        <v>390253000</v>
      </c>
      <c r="L1563" s="5">
        <f t="shared" si="98"/>
        <v>534107000</v>
      </c>
      <c r="M1563" t="s">
        <v>576</v>
      </c>
      <c r="N1563" t="s">
        <v>616</v>
      </c>
      <c r="O1563" s="50">
        <f t="shared" si="96"/>
        <v>0.33255850516326257</v>
      </c>
      <c r="P1563" s="50">
        <f t="shared" si="99"/>
        <v>0.1921565467104101</v>
      </c>
    </row>
    <row r="1564" spans="1:16">
      <c r="A1564">
        <v>1562</v>
      </c>
      <c r="B1564" t="s">
        <v>471</v>
      </c>
      <c r="C1564" t="s">
        <v>527</v>
      </c>
      <c r="D1564" s="1">
        <v>41274</v>
      </c>
      <c r="E1564" s="5">
        <v>12825000000</v>
      </c>
      <c r="F1564" s="5">
        <v>6457000000</v>
      </c>
      <c r="G1564" s="5">
        <v>6368000000</v>
      </c>
      <c r="H1564" s="5">
        <v>1804000000</v>
      </c>
      <c r="I1564" s="5">
        <v>1877000000</v>
      </c>
      <c r="J1564" s="5">
        <v>0</v>
      </c>
      <c r="K1564" s="5">
        <f t="shared" si="97"/>
        <v>3681000000</v>
      </c>
      <c r="L1564" s="5">
        <f t="shared" si="98"/>
        <v>2687000000</v>
      </c>
      <c r="M1564" t="s">
        <v>576</v>
      </c>
      <c r="N1564" t="s">
        <v>686</v>
      </c>
      <c r="O1564" s="50">
        <f t="shared" si="96"/>
        <v>0.49653021442495127</v>
      </c>
      <c r="P1564" s="50">
        <f t="shared" si="99"/>
        <v>0.20951267056530215</v>
      </c>
    </row>
    <row r="1565" spans="1:16">
      <c r="A1565">
        <v>1563</v>
      </c>
      <c r="B1565" t="s">
        <v>471</v>
      </c>
      <c r="C1565" t="s">
        <v>529</v>
      </c>
      <c r="D1565" s="1">
        <v>41639</v>
      </c>
      <c r="E1565" s="5">
        <v>12205000000</v>
      </c>
      <c r="F1565" s="5">
        <v>5841000000</v>
      </c>
      <c r="G1565" s="5">
        <v>6364000000</v>
      </c>
      <c r="H1565" s="5">
        <v>1858000000</v>
      </c>
      <c r="I1565" s="5">
        <v>1522000000</v>
      </c>
      <c r="J1565" s="5">
        <v>0</v>
      </c>
      <c r="K1565" s="5">
        <f t="shared" si="97"/>
        <v>3380000000</v>
      </c>
      <c r="L1565" s="5">
        <f t="shared" si="98"/>
        <v>2984000000</v>
      </c>
      <c r="M1565" t="s">
        <v>576</v>
      </c>
      <c r="N1565" t="s">
        <v>686</v>
      </c>
      <c r="O1565" s="50">
        <f t="shared" si="96"/>
        <v>0.52142564522736579</v>
      </c>
      <c r="P1565" s="50">
        <f t="shared" si="99"/>
        <v>0.24448996312986482</v>
      </c>
    </row>
    <row r="1566" spans="1:16">
      <c r="A1566">
        <v>1564</v>
      </c>
      <c r="B1566" t="s">
        <v>471</v>
      </c>
      <c r="C1566" t="s">
        <v>531</v>
      </c>
      <c r="D1566" s="1">
        <v>42004</v>
      </c>
      <c r="E1566" s="5">
        <v>13045000000</v>
      </c>
      <c r="F1566" s="5">
        <v>5618000000</v>
      </c>
      <c r="G1566" s="5">
        <v>7427000000</v>
      </c>
      <c r="H1566" s="5">
        <v>1843000000</v>
      </c>
      <c r="I1566" s="5">
        <v>1358000000</v>
      </c>
      <c r="J1566" s="5">
        <v>0</v>
      </c>
      <c r="K1566" s="5">
        <f t="shared" si="97"/>
        <v>3201000000</v>
      </c>
      <c r="L1566" s="5">
        <f t="shared" si="98"/>
        <v>4226000000</v>
      </c>
      <c r="M1566" t="s">
        <v>576</v>
      </c>
      <c r="N1566" t="s">
        <v>686</v>
      </c>
      <c r="O1566" s="50">
        <f t="shared" si="96"/>
        <v>0.56933691069375247</v>
      </c>
      <c r="P1566" s="50">
        <f t="shared" si="99"/>
        <v>0.32395553852050596</v>
      </c>
    </row>
    <row r="1567" spans="1:16">
      <c r="A1567">
        <v>1565</v>
      </c>
      <c r="B1567" t="s">
        <v>471</v>
      </c>
      <c r="C1567" t="s">
        <v>532</v>
      </c>
      <c r="D1567" s="1">
        <v>42369</v>
      </c>
      <c r="E1567" s="5">
        <v>13000000000</v>
      </c>
      <c r="F1567" s="5">
        <v>5440000000</v>
      </c>
      <c r="G1567" s="5">
        <v>7560000000</v>
      </c>
      <c r="H1567" s="5">
        <v>1748000000</v>
      </c>
      <c r="I1567" s="5">
        <v>1280000000</v>
      </c>
      <c r="J1567" s="5">
        <v>0</v>
      </c>
      <c r="K1567" s="5">
        <f t="shared" si="97"/>
        <v>3028000000</v>
      </c>
      <c r="L1567" s="5">
        <f t="shared" si="98"/>
        <v>4532000000</v>
      </c>
      <c r="M1567" t="s">
        <v>576</v>
      </c>
      <c r="N1567" t="s">
        <v>686</v>
      </c>
      <c r="O1567" s="50">
        <f t="shared" si="96"/>
        <v>0.58153846153846156</v>
      </c>
      <c r="P1567" s="50">
        <f t="shared" si="99"/>
        <v>0.3486153846153846</v>
      </c>
    </row>
    <row r="1568" spans="1:16">
      <c r="A1568">
        <v>1566</v>
      </c>
      <c r="B1568" t="s">
        <v>472</v>
      </c>
      <c r="C1568" t="s">
        <v>527</v>
      </c>
      <c r="D1568" s="1">
        <v>41272</v>
      </c>
      <c r="E1568" s="5">
        <v>12237000000</v>
      </c>
      <c r="F1568" s="5">
        <v>10019000000</v>
      </c>
      <c r="G1568" s="5">
        <v>2218000000</v>
      </c>
      <c r="H1568" s="5">
        <v>1165000000</v>
      </c>
      <c r="I1568" s="5">
        <v>0</v>
      </c>
      <c r="J1568" s="5">
        <v>0</v>
      </c>
      <c r="K1568" s="5">
        <f t="shared" si="97"/>
        <v>1165000000</v>
      </c>
      <c r="L1568" s="5">
        <f t="shared" si="98"/>
        <v>1053000000</v>
      </c>
      <c r="M1568" t="s">
        <v>565</v>
      </c>
      <c r="N1568" t="s">
        <v>566</v>
      </c>
      <c r="O1568" s="50">
        <f t="shared" si="96"/>
        <v>0.18125357522268526</v>
      </c>
      <c r="P1568" s="50">
        <f t="shared" si="99"/>
        <v>8.6050502574160331E-2</v>
      </c>
    </row>
    <row r="1569" spans="1:16">
      <c r="A1569">
        <v>1567</v>
      </c>
      <c r="B1569" t="s">
        <v>472</v>
      </c>
      <c r="C1569" t="s">
        <v>529</v>
      </c>
      <c r="D1569" s="1">
        <v>41636</v>
      </c>
      <c r="E1569" s="5">
        <v>12104000000</v>
      </c>
      <c r="F1569" s="5">
        <v>10131000000</v>
      </c>
      <c r="G1569" s="5">
        <v>1973000000</v>
      </c>
      <c r="H1569" s="5">
        <v>1126000000</v>
      </c>
      <c r="I1569" s="5">
        <v>0</v>
      </c>
      <c r="J1569" s="5">
        <v>0</v>
      </c>
      <c r="K1569" s="5">
        <f t="shared" si="97"/>
        <v>1126000000</v>
      </c>
      <c r="L1569" s="5">
        <f t="shared" si="98"/>
        <v>847000000</v>
      </c>
      <c r="M1569" t="s">
        <v>565</v>
      </c>
      <c r="N1569" t="s">
        <v>566</v>
      </c>
      <c r="O1569" s="50">
        <f t="shared" si="96"/>
        <v>0.16300396563119635</v>
      </c>
      <c r="P1569" s="50">
        <f t="shared" si="99"/>
        <v>6.9976867151354927E-2</v>
      </c>
    </row>
    <row r="1570" spans="1:16">
      <c r="A1570">
        <v>1568</v>
      </c>
      <c r="B1570" t="s">
        <v>472</v>
      </c>
      <c r="C1570" t="s">
        <v>531</v>
      </c>
      <c r="D1570" s="1">
        <v>42007</v>
      </c>
      <c r="E1570" s="5">
        <v>13878000000</v>
      </c>
      <c r="F1570" s="5">
        <v>11421000000</v>
      </c>
      <c r="G1570" s="5">
        <v>2457000000</v>
      </c>
      <c r="H1570" s="5">
        <v>1361000000</v>
      </c>
      <c r="I1570" s="5">
        <v>0</v>
      </c>
      <c r="J1570" s="5">
        <v>0</v>
      </c>
      <c r="K1570" s="5">
        <f t="shared" si="97"/>
        <v>1361000000</v>
      </c>
      <c r="L1570" s="5">
        <f t="shared" si="98"/>
        <v>1096000000</v>
      </c>
      <c r="M1570" t="s">
        <v>565</v>
      </c>
      <c r="N1570" t="s">
        <v>566</v>
      </c>
      <c r="O1570" s="50">
        <f t="shared" si="96"/>
        <v>0.17704280155642027</v>
      </c>
      <c r="P1570" s="50">
        <f t="shared" si="99"/>
        <v>7.8973915549791038E-2</v>
      </c>
    </row>
    <row r="1571" spans="1:16">
      <c r="A1571">
        <v>1569</v>
      </c>
      <c r="B1571" t="s">
        <v>472</v>
      </c>
      <c r="C1571" t="s">
        <v>532</v>
      </c>
      <c r="D1571" s="1">
        <v>42371</v>
      </c>
      <c r="E1571" s="5">
        <v>13423000000</v>
      </c>
      <c r="F1571" s="5">
        <v>10979000000</v>
      </c>
      <c r="G1571" s="5">
        <v>2444000000</v>
      </c>
      <c r="H1571" s="5">
        <v>1304000000</v>
      </c>
      <c r="I1571" s="5">
        <v>0</v>
      </c>
      <c r="J1571" s="5">
        <v>0</v>
      </c>
      <c r="K1571" s="5">
        <f t="shared" si="97"/>
        <v>1304000000</v>
      </c>
      <c r="L1571" s="5">
        <f t="shared" si="98"/>
        <v>1140000000</v>
      </c>
      <c r="M1571" t="s">
        <v>565</v>
      </c>
      <c r="N1571" t="s">
        <v>566</v>
      </c>
      <c r="O1571" s="50">
        <f t="shared" si="96"/>
        <v>0.18207554198018328</v>
      </c>
      <c r="P1571" s="50">
        <f t="shared" si="99"/>
        <v>8.4928853460478279E-2</v>
      </c>
    </row>
    <row r="1572" spans="1:16">
      <c r="A1572">
        <v>1570</v>
      </c>
      <c r="B1572" t="s">
        <v>473</v>
      </c>
      <c r="C1572" t="s">
        <v>527</v>
      </c>
      <c r="D1572" s="1">
        <v>41274</v>
      </c>
      <c r="E1572" s="5">
        <v>1834921000</v>
      </c>
      <c r="F1572" s="5">
        <v>955624000</v>
      </c>
      <c r="G1572" s="5">
        <v>879297000</v>
      </c>
      <c r="H1572" s="5">
        <v>670602000</v>
      </c>
      <c r="I1572" s="5">
        <v>0</v>
      </c>
      <c r="J1572" s="5">
        <v>0</v>
      </c>
      <c r="K1572" s="5">
        <f t="shared" si="97"/>
        <v>670602000</v>
      </c>
      <c r="L1572" s="5">
        <f t="shared" si="98"/>
        <v>208695000</v>
      </c>
      <c r="M1572" t="s">
        <v>589</v>
      </c>
      <c r="N1572" t="s">
        <v>856</v>
      </c>
      <c r="O1572" s="50">
        <f t="shared" si="96"/>
        <v>0.47920155690626465</v>
      </c>
      <c r="P1572" s="50">
        <f t="shared" si="99"/>
        <v>0.11373514173089741</v>
      </c>
    </row>
    <row r="1573" spans="1:16">
      <c r="A1573">
        <v>1571</v>
      </c>
      <c r="B1573" t="s">
        <v>473</v>
      </c>
      <c r="C1573" t="s">
        <v>529</v>
      </c>
      <c r="D1573" s="1">
        <v>41639</v>
      </c>
      <c r="E1573" s="5">
        <v>2332051000</v>
      </c>
      <c r="F1573" s="5">
        <v>1195381000</v>
      </c>
      <c r="G1573" s="5">
        <v>1136670000</v>
      </c>
      <c r="H1573" s="5">
        <v>871572000</v>
      </c>
      <c r="I1573" s="5">
        <v>0</v>
      </c>
      <c r="J1573" s="5">
        <v>0</v>
      </c>
      <c r="K1573" s="5">
        <f t="shared" si="97"/>
        <v>871572000</v>
      </c>
      <c r="L1573" s="5">
        <f t="shared" si="98"/>
        <v>265098000</v>
      </c>
      <c r="M1573" t="s">
        <v>589</v>
      </c>
      <c r="N1573" t="s">
        <v>856</v>
      </c>
      <c r="O1573" s="50">
        <f t="shared" si="96"/>
        <v>0.4874121535077921</v>
      </c>
      <c r="P1573" s="50">
        <f t="shared" si="99"/>
        <v>0.11367590159906452</v>
      </c>
    </row>
    <row r="1574" spans="1:16">
      <c r="A1574">
        <v>1572</v>
      </c>
      <c r="B1574" t="s">
        <v>473</v>
      </c>
      <c r="C1574" t="s">
        <v>531</v>
      </c>
      <c r="D1574" s="1">
        <v>42004</v>
      </c>
      <c r="E1574" s="5">
        <v>3084370000</v>
      </c>
      <c r="F1574" s="5">
        <v>1572164000</v>
      </c>
      <c r="G1574" s="5">
        <v>1512206000</v>
      </c>
      <c r="H1574" s="5">
        <v>1158251000</v>
      </c>
      <c r="I1574" s="5">
        <v>0</v>
      </c>
      <c r="J1574" s="5">
        <v>0</v>
      </c>
      <c r="K1574" s="5">
        <f t="shared" si="97"/>
        <v>1158251000</v>
      </c>
      <c r="L1574" s="5">
        <f t="shared" si="98"/>
        <v>353955000</v>
      </c>
      <c r="M1574" t="s">
        <v>589</v>
      </c>
      <c r="N1574" t="s">
        <v>856</v>
      </c>
      <c r="O1574" s="50">
        <f t="shared" si="96"/>
        <v>0.49028034898536821</v>
      </c>
      <c r="P1574" s="50">
        <f t="shared" si="99"/>
        <v>0.11475763283912112</v>
      </c>
    </row>
    <row r="1575" spans="1:16">
      <c r="A1575">
        <v>1573</v>
      </c>
      <c r="B1575" t="s">
        <v>473</v>
      </c>
      <c r="C1575" t="s">
        <v>532</v>
      </c>
      <c r="D1575" s="1">
        <v>42369</v>
      </c>
      <c r="E1575" s="5">
        <v>3963313000</v>
      </c>
      <c r="F1575" s="5">
        <v>2057766000</v>
      </c>
      <c r="G1575" s="5">
        <v>1905547000</v>
      </c>
      <c r="H1575" s="5">
        <v>1497000000</v>
      </c>
      <c r="I1575" s="5">
        <v>0</v>
      </c>
      <c r="J1575" s="5">
        <v>0</v>
      </c>
      <c r="K1575" s="5">
        <f t="shared" si="97"/>
        <v>1497000000</v>
      </c>
      <c r="L1575" s="5">
        <f t="shared" si="98"/>
        <v>408547000</v>
      </c>
      <c r="M1575" t="s">
        <v>589</v>
      </c>
      <c r="N1575" t="s">
        <v>856</v>
      </c>
      <c r="O1575" s="50">
        <f t="shared" si="96"/>
        <v>0.48079649525535828</v>
      </c>
      <c r="P1575" s="50">
        <f t="shared" si="99"/>
        <v>0.10308219411386384</v>
      </c>
    </row>
    <row r="1576" spans="1:16">
      <c r="A1576">
        <v>1574</v>
      </c>
      <c r="B1576" t="s">
        <v>474</v>
      </c>
      <c r="C1576" t="s">
        <v>527</v>
      </c>
      <c r="D1576" s="1">
        <v>41274</v>
      </c>
      <c r="E1576" s="5">
        <v>1834921000</v>
      </c>
      <c r="F1576" s="5">
        <v>955624000</v>
      </c>
      <c r="G1576" s="5">
        <v>879297000</v>
      </c>
      <c r="H1576" s="5">
        <v>670602000</v>
      </c>
      <c r="I1576" s="5">
        <v>0</v>
      </c>
      <c r="J1576" s="5">
        <v>0</v>
      </c>
      <c r="K1576" s="5">
        <f t="shared" si="97"/>
        <v>670602000</v>
      </c>
      <c r="L1576" s="5">
        <f t="shared" si="98"/>
        <v>208695000</v>
      </c>
      <c r="M1576" t="s">
        <v>589</v>
      </c>
      <c r="N1576" t="s">
        <v>856</v>
      </c>
      <c r="O1576" s="50">
        <f t="shared" si="96"/>
        <v>0.47920155690626465</v>
      </c>
      <c r="P1576" s="50">
        <f t="shared" si="99"/>
        <v>0.11373514173089741</v>
      </c>
    </row>
    <row r="1577" spans="1:16">
      <c r="A1577">
        <v>1575</v>
      </c>
      <c r="B1577" t="s">
        <v>474</v>
      </c>
      <c r="C1577" t="s">
        <v>529</v>
      </c>
      <c r="D1577" s="1">
        <v>41639</v>
      </c>
      <c r="E1577" s="5">
        <v>2332051000</v>
      </c>
      <c r="F1577" s="5">
        <v>1195381000</v>
      </c>
      <c r="G1577" s="5">
        <v>1136670000</v>
      </c>
      <c r="H1577" s="5">
        <v>871572000</v>
      </c>
      <c r="I1577" s="5">
        <v>0</v>
      </c>
      <c r="J1577" s="5">
        <v>0</v>
      </c>
      <c r="K1577" s="5">
        <f t="shared" si="97"/>
        <v>871572000</v>
      </c>
      <c r="L1577" s="5">
        <f t="shared" si="98"/>
        <v>265098000</v>
      </c>
      <c r="M1577" t="s">
        <v>589</v>
      </c>
      <c r="N1577" t="s">
        <v>856</v>
      </c>
      <c r="O1577" s="50">
        <f t="shared" si="96"/>
        <v>0.4874121535077921</v>
      </c>
      <c r="P1577" s="50">
        <f t="shared" si="99"/>
        <v>0.11367590159906452</v>
      </c>
    </row>
    <row r="1578" spans="1:16">
      <c r="A1578">
        <v>1576</v>
      </c>
      <c r="B1578" t="s">
        <v>474</v>
      </c>
      <c r="C1578" t="s">
        <v>531</v>
      </c>
      <c r="D1578" s="1">
        <v>42004</v>
      </c>
      <c r="E1578" s="5">
        <v>3084370000</v>
      </c>
      <c r="F1578" s="5">
        <v>1572164000</v>
      </c>
      <c r="G1578" s="5">
        <v>1512206000</v>
      </c>
      <c r="H1578" s="5">
        <v>1158251000</v>
      </c>
      <c r="I1578" s="5">
        <v>0</v>
      </c>
      <c r="J1578" s="5">
        <v>0</v>
      </c>
      <c r="K1578" s="5">
        <f t="shared" si="97"/>
        <v>1158251000</v>
      </c>
      <c r="L1578" s="5">
        <f t="shared" si="98"/>
        <v>353955000</v>
      </c>
      <c r="M1578" t="s">
        <v>589</v>
      </c>
      <c r="N1578" t="s">
        <v>856</v>
      </c>
      <c r="O1578" s="50">
        <f t="shared" si="96"/>
        <v>0.49028034898536821</v>
      </c>
      <c r="P1578" s="50">
        <f t="shared" si="99"/>
        <v>0.11475763283912112</v>
      </c>
    </row>
    <row r="1579" spans="1:16">
      <c r="A1579">
        <v>1577</v>
      </c>
      <c r="B1579" t="s">
        <v>474</v>
      </c>
      <c r="C1579" t="s">
        <v>532</v>
      </c>
      <c r="D1579" s="1">
        <v>42369</v>
      </c>
      <c r="E1579" s="5">
        <v>3963313000</v>
      </c>
      <c r="F1579" s="5">
        <v>2057766000</v>
      </c>
      <c r="G1579" s="5">
        <v>1905547000</v>
      </c>
      <c r="H1579" s="5">
        <v>1497000000</v>
      </c>
      <c r="I1579" s="5">
        <v>0</v>
      </c>
      <c r="J1579" s="5">
        <v>0</v>
      </c>
      <c r="K1579" s="5">
        <f t="shared" si="97"/>
        <v>1497000000</v>
      </c>
      <c r="L1579" s="5">
        <f t="shared" si="98"/>
        <v>408547000</v>
      </c>
      <c r="M1579" t="s">
        <v>589</v>
      </c>
      <c r="N1579" t="s">
        <v>856</v>
      </c>
      <c r="O1579" s="50">
        <f t="shared" si="96"/>
        <v>0.48079649525535828</v>
      </c>
      <c r="P1579" s="50">
        <f t="shared" si="99"/>
        <v>0.10308219411386384</v>
      </c>
    </row>
    <row r="1580" spans="1:16">
      <c r="A1580">
        <v>1578</v>
      </c>
      <c r="B1580" t="s">
        <v>475</v>
      </c>
      <c r="C1580" t="s">
        <v>527</v>
      </c>
      <c r="D1580" s="1">
        <v>41274</v>
      </c>
      <c r="E1580" s="5">
        <v>37152000000</v>
      </c>
      <c r="F1580" s="5">
        <v>17820000000</v>
      </c>
      <c r="G1580" s="5">
        <v>19332000000</v>
      </c>
      <c r="H1580" s="5">
        <v>16448000000</v>
      </c>
      <c r="I1580" s="5">
        <v>0</v>
      </c>
      <c r="J1580" s="5">
        <v>1522000000</v>
      </c>
      <c r="K1580" s="5">
        <f t="shared" si="97"/>
        <v>17970000000</v>
      </c>
      <c r="L1580" s="5">
        <f t="shared" si="98"/>
        <v>1362000000</v>
      </c>
      <c r="M1580" t="s">
        <v>565</v>
      </c>
      <c r="N1580" t="s">
        <v>619</v>
      </c>
      <c r="O1580" s="50">
        <f t="shared" si="96"/>
        <v>0.52034883720930236</v>
      </c>
      <c r="P1580" s="50">
        <f t="shared" si="99"/>
        <v>3.6660206718346251E-2</v>
      </c>
    </row>
    <row r="1581" spans="1:16">
      <c r="A1581">
        <v>1579</v>
      </c>
      <c r="B1581" t="s">
        <v>475</v>
      </c>
      <c r="C1581" t="s">
        <v>529</v>
      </c>
      <c r="D1581" s="1">
        <v>41639</v>
      </c>
      <c r="E1581" s="5">
        <v>38279000000</v>
      </c>
      <c r="F1581" s="5">
        <v>17192000000</v>
      </c>
      <c r="G1581" s="5">
        <v>21087000000</v>
      </c>
      <c r="H1581" s="5">
        <v>17629000000</v>
      </c>
      <c r="I1581" s="5">
        <v>0</v>
      </c>
      <c r="J1581" s="5">
        <v>1689000000</v>
      </c>
      <c r="K1581" s="5">
        <f t="shared" si="97"/>
        <v>19318000000</v>
      </c>
      <c r="L1581" s="5">
        <f t="shared" si="98"/>
        <v>1769000000</v>
      </c>
      <c r="M1581" t="s">
        <v>565</v>
      </c>
      <c r="N1581" t="s">
        <v>619</v>
      </c>
      <c r="O1581" s="50">
        <f t="shared" si="96"/>
        <v>0.5508764596776301</v>
      </c>
      <c r="P1581" s="50">
        <f t="shared" si="99"/>
        <v>4.6213328456856238E-2</v>
      </c>
    </row>
    <row r="1582" spans="1:16">
      <c r="A1582">
        <v>1580</v>
      </c>
      <c r="B1582" t="s">
        <v>475</v>
      </c>
      <c r="C1582" t="s">
        <v>531</v>
      </c>
      <c r="D1582" s="1">
        <v>42004</v>
      </c>
      <c r="E1582" s="5">
        <v>38901000000</v>
      </c>
      <c r="F1582" s="5">
        <v>16611000000</v>
      </c>
      <c r="G1582" s="5">
        <v>22290000000</v>
      </c>
      <c r="H1582" s="5">
        <v>17795000000</v>
      </c>
      <c r="I1582" s="5">
        <v>0</v>
      </c>
      <c r="J1582" s="5">
        <v>1679000000</v>
      </c>
      <c r="K1582" s="5">
        <f t="shared" si="97"/>
        <v>19474000000</v>
      </c>
      <c r="L1582" s="5">
        <f t="shared" si="98"/>
        <v>2816000000</v>
      </c>
      <c r="M1582" t="s">
        <v>565</v>
      </c>
      <c r="N1582" t="s">
        <v>619</v>
      </c>
      <c r="O1582" s="50">
        <f t="shared" si="96"/>
        <v>0.57299298218554795</v>
      </c>
      <c r="P1582" s="50">
        <f t="shared" si="99"/>
        <v>7.2388884604508888E-2</v>
      </c>
    </row>
    <row r="1583" spans="1:16">
      <c r="A1583">
        <v>1581</v>
      </c>
      <c r="B1583" t="s">
        <v>475</v>
      </c>
      <c r="C1583" t="s">
        <v>532</v>
      </c>
      <c r="D1583" s="1">
        <v>42369</v>
      </c>
      <c r="E1583" s="5">
        <v>37864000000</v>
      </c>
      <c r="F1583" s="5">
        <v>12130000000</v>
      </c>
      <c r="G1583" s="5">
        <v>25734000000</v>
      </c>
      <c r="H1583" s="5">
        <v>18423000000</v>
      </c>
      <c r="I1583" s="5">
        <v>0</v>
      </c>
      <c r="J1583" s="5">
        <v>1819000000</v>
      </c>
      <c r="K1583" s="5">
        <f t="shared" si="97"/>
        <v>20242000000</v>
      </c>
      <c r="L1583" s="5">
        <f t="shared" si="98"/>
        <v>5492000000</v>
      </c>
      <c r="M1583" t="s">
        <v>565</v>
      </c>
      <c r="N1583" t="s">
        <v>619</v>
      </c>
      <c r="O1583" s="50">
        <f t="shared" si="96"/>
        <v>0.67964293260088737</v>
      </c>
      <c r="P1583" s="50">
        <f t="shared" si="99"/>
        <v>0.14504542573420665</v>
      </c>
    </row>
    <row r="1584" spans="1:16">
      <c r="A1584">
        <v>1582</v>
      </c>
      <c r="B1584" t="s">
        <v>476</v>
      </c>
      <c r="C1584" t="s">
        <v>527</v>
      </c>
      <c r="D1584" s="1">
        <v>41274</v>
      </c>
      <c r="E1584" s="5">
        <v>716612000</v>
      </c>
      <c r="F1584" s="5">
        <v>245316000</v>
      </c>
      <c r="G1584" s="5">
        <v>471296000</v>
      </c>
      <c r="H1584" s="5">
        <v>58005000</v>
      </c>
      <c r="I1584" s="5">
        <v>0</v>
      </c>
      <c r="J1584" s="5">
        <v>346031000</v>
      </c>
      <c r="K1584" s="5">
        <f t="shared" si="97"/>
        <v>404036000</v>
      </c>
      <c r="L1584" s="5">
        <f t="shared" si="98"/>
        <v>67260000</v>
      </c>
      <c r="M1584" t="s">
        <v>663</v>
      </c>
      <c r="N1584" t="s">
        <v>727</v>
      </c>
      <c r="O1584" s="50">
        <f t="shared" si="96"/>
        <v>0.65767249222731405</v>
      </c>
      <c r="P1584" s="50">
        <f t="shared" si="99"/>
        <v>9.3858322216206255E-2</v>
      </c>
    </row>
    <row r="1585" spans="1:16">
      <c r="A1585">
        <v>1583</v>
      </c>
      <c r="B1585" t="s">
        <v>476</v>
      </c>
      <c r="C1585" t="s">
        <v>529</v>
      </c>
      <c r="D1585" s="1">
        <v>41639</v>
      </c>
      <c r="E1585" s="5">
        <v>758926000</v>
      </c>
      <c r="F1585" s="5">
        <v>258612000</v>
      </c>
      <c r="G1585" s="5">
        <v>500314000</v>
      </c>
      <c r="H1585" s="5">
        <v>37121000</v>
      </c>
      <c r="I1585" s="5">
        <v>0</v>
      </c>
      <c r="J1585" s="5">
        <v>346273000</v>
      </c>
      <c r="K1585" s="5">
        <f t="shared" si="97"/>
        <v>383394000</v>
      </c>
      <c r="L1585" s="5">
        <f t="shared" si="98"/>
        <v>116920000</v>
      </c>
      <c r="M1585" t="s">
        <v>663</v>
      </c>
      <c r="N1585" t="s">
        <v>727</v>
      </c>
      <c r="O1585" s="50">
        <f t="shared" si="96"/>
        <v>0.6592395042467909</v>
      </c>
      <c r="P1585" s="50">
        <f t="shared" si="99"/>
        <v>0.1540598161085534</v>
      </c>
    </row>
    <row r="1586" spans="1:16">
      <c r="A1586">
        <v>1584</v>
      </c>
      <c r="B1586" t="s">
        <v>476</v>
      </c>
      <c r="C1586" t="s">
        <v>531</v>
      </c>
      <c r="D1586" s="1">
        <v>42004</v>
      </c>
      <c r="E1586" s="5">
        <v>818046000</v>
      </c>
      <c r="F1586" s="5">
        <v>270741000</v>
      </c>
      <c r="G1586" s="5">
        <v>547305000</v>
      </c>
      <c r="H1586" s="5">
        <v>56612000</v>
      </c>
      <c r="I1586" s="5">
        <v>0</v>
      </c>
      <c r="J1586" s="5">
        <v>363929000</v>
      </c>
      <c r="K1586" s="5">
        <f t="shared" si="97"/>
        <v>420541000</v>
      </c>
      <c r="L1586" s="5">
        <f t="shared" si="98"/>
        <v>126764000</v>
      </c>
      <c r="M1586" t="s">
        <v>663</v>
      </c>
      <c r="N1586" t="s">
        <v>727</v>
      </c>
      <c r="O1586" s="50">
        <f t="shared" si="96"/>
        <v>0.66903939387271616</v>
      </c>
      <c r="P1586" s="50">
        <f t="shared" si="99"/>
        <v>0.1549595010549529</v>
      </c>
    </row>
    <row r="1587" spans="1:16">
      <c r="A1587">
        <v>1585</v>
      </c>
      <c r="B1587" t="s">
        <v>476</v>
      </c>
      <c r="C1587" t="s">
        <v>532</v>
      </c>
      <c r="D1587" s="1">
        <v>42369</v>
      </c>
      <c r="E1587" s="5">
        <v>894638000</v>
      </c>
      <c r="F1587" s="5">
        <v>282037000</v>
      </c>
      <c r="G1587" s="5">
        <v>612601000</v>
      </c>
      <c r="H1587" s="5">
        <v>71733000</v>
      </c>
      <c r="I1587" s="5">
        <v>0</v>
      </c>
      <c r="J1587" s="5">
        <v>381277000</v>
      </c>
      <c r="K1587" s="5">
        <f t="shared" si="97"/>
        <v>453010000</v>
      </c>
      <c r="L1587" s="5">
        <f t="shared" si="98"/>
        <v>159591000</v>
      </c>
      <c r="M1587" t="s">
        <v>663</v>
      </c>
      <c r="N1587" t="s">
        <v>727</v>
      </c>
      <c r="O1587" s="50">
        <f t="shared" si="96"/>
        <v>0.68474735032493594</v>
      </c>
      <c r="P1587" s="50">
        <f t="shared" si="99"/>
        <v>0.17838611818411471</v>
      </c>
    </row>
    <row r="1588" spans="1:16">
      <c r="A1588">
        <v>1586</v>
      </c>
      <c r="B1588" t="s">
        <v>477</v>
      </c>
      <c r="C1588" t="s">
        <v>527</v>
      </c>
      <c r="D1588" s="1">
        <v>41274</v>
      </c>
      <c r="E1588" s="5">
        <v>6961400000</v>
      </c>
      <c r="F1588" s="5">
        <v>0</v>
      </c>
      <c r="G1588" s="5">
        <v>6961400000</v>
      </c>
      <c r="H1588" s="5">
        <v>5716393000</v>
      </c>
      <c r="I1588" s="5">
        <v>0</v>
      </c>
      <c r="J1588" s="5">
        <v>302426000</v>
      </c>
      <c r="K1588" s="5">
        <f t="shared" si="97"/>
        <v>6018819000</v>
      </c>
      <c r="L1588" s="5">
        <f t="shared" si="98"/>
        <v>942581000</v>
      </c>
      <c r="M1588" t="s">
        <v>569</v>
      </c>
      <c r="N1588" t="s">
        <v>900</v>
      </c>
      <c r="O1588" s="50">
        <f t="shared" si="96"/>
        <v>1</v>
      </c>
      <c r="P1588" s="50">
        <f t="shared" si="99"/>
        <v>0.13540106875053867</v>
      </c>
    </row>
    <row r="1589" spans="1:16">
      <c r="A1589">
        <v>1587</v>
      </c>
      <c r="B1589" t="s">
        <v>477</v>
      </c>
      <c r="C1589" t="s">
        <v>529</v>
      </c>
      <c r="D1589" s="1">
        <v>41639</v>
      </c>
      <c r="E1589" s="5">
        <v>7367873000</v>
      </c>
      <c r="F1589" s="5">
        <v>0</v>
      </c>
      <c r="G1589" s="5">
        <v>7367873000</v>
      </c>
      <c r="H1589" s="5">
        <v>6015238000</v>
      </c>
      <c r="I1589" s="5">
        <v>0</v>
      </c>
      <c r="J1589" s="5">
        <v>337172000</v>
      </c>
      <c r="K1589" s="5">
        <f t="shared" si="97"/>
        <v>6352410000</v>
      </c>
      <c r="L1589" s="5">
        <f t="shared" si="98"/>
        <v>1015463000</v>
      </c>
      <c r="M1589" t="s">
        <v>569</v>
      </c>
      <c r="N1589" t="s">
        <v>900</v>
      </c>
      <c r="O1589" s="50">
        <f t="shared" si="96"/>
        <v>1</v>
      </c>
      <c r="P1589" s="50">
        <f t="shared" si="99"/>
        <v>0.13782308679859168</v>
      </c>
    </row>
    <row r="1590" spans="1:16">
      <c r="A1590">
        <v>1588</v>
      </c>
      <c r="B1590" t="s">
        <v>477</v>
      </c>
      <c r="C1590" t="s">
        <v>531</v>
      </c>
      <c r="D1590" s="1">
        <v>42004</v>
      </c>
      <c r="E1590" s="5">
        <v>8205088000</v>
      </c>
      <c r="F1590" s="5">
        <v>0</v>
      </c>
      <c r="G1590" s="5">
        <v>8205088000</v>
      </c>
      <c r="H1590" s="5">
        <v>6766159000</v>
      </c>
      <c r="I1590" s="5">
        <v>0</v>
      </c>
      <c r="J1590" s="5">
        <v>375624000</v>
      </c>
      <c r="K1590" s="5">
        <f t="shared" si="97"/>
        <v>7141783000</v>
      </c>
      <c r="L1590" s="5">
        <f t="shared" si="98"/>
        <v>1063305000</v>
      </c>
      <c r="M1590" t="s">
        <v>569</v>
      </c>
      <c r="N1590" t="s">
        <v>900</v>
      </c>
      <c r="O1590" s="50">
        <f t="shared" si="96"/>
        <v>1</v>
      </c>
      <c r="P1590" s="50">
        <f t="shared" si="99"/>
        <v>0.12959093187056617</v>
      </c>
    </row>
    <row r="1591" spans="1:16">
      <c r="A1591">
        <v>1589</v>
      </c>
      <c r="B1591" t="s">
        <v>477</v>
      </c>
      <c r="C1591" t="s">
        <v>532</v>
      </c>
      <c r="D1591" s="1">
        <v>42369</v>
      </c>
      <c r="E1591" s="5">
        <v>9043451000</v>
      </c>
      <c r="F1591" s="5">
        <v>0</v>
      </c>
      <c r="G1591" s="5">
        <v>9043451000</v>
      </c>
      <c r="H1591" s="5">
        <v>7385438000</v>
      </c>
      <c r="I1591" s="5">
        <v>0</v>
      </c>
      <c r="J1591" s="5">
        <v>398618000</v>
      </c>
      <c r="K1591" s="5">
        <f t="shared" si="97"/>
        <v>7784056000</v>
      </c>
      <c r="L1591" s="5">
        <f t="shared" si="98"/>
        <v>1259395000</v>
      </c>
      <c r="M1591" t="s">
        <v>569</v>
      </c>
      <c r="N1591" t="s">
        <v>900</v>
      </c>
      <c r="O1591" s="50">
        <f t="shared" si="96"/>
        <v>1</v>
      </c>
      <c r="P1591" s="50">
        <f t="shared" si="99"/>
        <v>0.13926044382835712</v>
      </c>
    </row>
    <row r="1592" spans="1:16">
      <c r="A1592">
        <v>1590</v>
      </c>
      <c r="B1592" t="s">
        <v>478</v>
      </c>
      <c r="C1592" t="s">
        <v>527</v>
      </c>
      <c r="D1592" s="1">
        <v>41307</v>
      </c>
      <c r="E1592" s="5">
        <v>2220256000</v>
      </c>
      <c r="F1592" s="5">
        <v>1436582000</v>
      </c>
      <c r="G1592" s="5">
        <v>783674000</v>
      </c>
      <c r="H1592" s="5">
        <v>488880000</v>
      </c>
      <c r="I1592" s="5">
        <v>0</v>
      </c>
      <c r="J1592" s="5">
        <v>0</v>
      </c>
      <c r="K1592" s="5">
        <f t="shared" si="97"/>
        <v>488880000</v>
      </c>
      <c r="L1592" s="5">
        <f t="shared" si="98"/>
        <v>294794000</v>
      </c>
      <c r="M1592" t="s">
        <v>589</v>
      </c>
      <c r="N1592" t="s">
        <v>722</v>
      </c>
      <c r="O1592" s="50">
        <f t="shared" si="96"/>
        <v>0.35296560396638943</v>
      </c>
      <c r="P1592" s="50">
        <f t="shared" si="99"/>
        <v>0.13277477912456942</v>
      </c>
    </row>
    <row r="1593" spans="1:16">
      <c r="A1593">
        <v>1591</v>
      </c>
      <c r="B1593" t="s">
        <v>478</v>
      </c>
      <c r="C1593" t="s">
        <v>529</v>
      </c>
      <c r="D1593" s="1">
        <v>41672</v>
      </c>
      <c r="E1593" s="5">
        <v>2670573000</v>
      </c>
      <c r="F1593" s="5">
        <v>1729325000</v>
      </c>
      <c r="G1593" s="5">
        <v>941248000</v>
      </c>
      <c r="H1593" s="5">
        <v>596390000</v>
      </c>
      <c r="I1593" s="5">
        <v>0</v>
      </c>
      <c r="J1593" s="5">
        <v>0</v>
      </c>
      <c r="K1593" s="5">
        <f t="shared" si="97"/>
        <v>596390000</v>
      </c>
      <c r="L1593" s="5">
        <f t="shared" si="98"/>
        <v>344858000</v>
      </c>
      <c r="M1593" t="s">
        <v>589</v>
      </c>
      <c r="N1593" t="s">
        <v>722</v>
      </c>
      <c r="O1593" s="50">
        <f t="shared" si="96"/>
        <v>0.35245170231257483</v>
      </c>
      <c r="P1593" s="50">
        <f t="shared" si="99"/>
        <v>0.12913258690176227</v>
      </c>
    </row>
    <row r="1594" spans="1:16">
      <c r="A1594">
        <v>1592</v>
      </c>
      <c r="B1594" t="s">
        <v>478</v>
      </c>
      <c r="C1594" t="s">
        <v>531</v>
      </c>
      <c r="D1594" s="1">
        <v>42035</v>
      </c>
      <c r="E1594" s="5">
        <v>3241369000</v>
      </c>
      <c r="F1594" s="5">
        <v>2104582000</v>
      </c>
      <c r="G1594" s="5">
        <v>1136787000</v>
      </c>
      <c r="H1594" s="5">
        <v>712006000</v>
      </c>
      <c r="I1594" s="5">
        <v>0</v>
      </c>
      <c r="J1594" s="5">
        <v>0</v>
      </c>
      <c r="K1594" s="5">
        <f t="shared" si="97"/>
        <v>712006000</v>
      </c>
      <c r="L1594" s="5">
        <f t="shared" si="98"/>
        <v>424781000</v>
      </c>
      <c r="M1594" t="s">
        <v>589</v>
      </c>
      <c r="N1594" t="s">
        <v>722</v>
      </c>
      <c r="O1594" s="50">
        <f t="shared" si="96"/>
        <v>0.35071199854135704</v>
      </c>
      <c r="P1594" s="50">
        <f t="shared" si="99"/>
        <v>0.13104987429694059</v>
      </c>
    </row>
    <row r="1595" spans="1:16">
      <c r="A1595">
        <v>1593</v>
      </c>
      <c r="B1595" t="s">
        <v>478</v>
      </c>
      <c r="C1595" t="s">
        <v>532</v>
      </c>
      <c r="D1595" s="1">
        <v>42400</v>
      </c>
      <c r="E1595" s="5">
        <v>3924116000</v>
      </c>
      <c r="F1595" s="5">
        <v>2539783000</v>
      </c>
      <c r="G1595" s="5">
        <v>1384333000</v>
      </c>
      <c r="H1595" s="5">
        <v>863354000</v>
      </c>
      <c r="I1595" s="5">
        <v>0</v>
      </c>
      <c r="J1595" s="5">
        <v>0</v>
      </c>
      <c r="K1595" s="5">
        <f t="shared" si="97"/>
        <v>863354000</v>
      </c>
      <c r="L1595" s="5">
        <f t="shared" si="98"/>
        <v>520979000</v>
      </c>
      <c r="M1595" t="s">
        <v>589</v>
      </c>
      <c r="N1595" t="s">
        <v>722</v>
      </c>
      <c r="O1595" s="50">
        <f t="shared" si="96"/>
        <v>0.35277575892251911</v>
      </c>
      <c r="P1595" s="50">
        <f t="shared" si="99"/>
        <v>0.13276340454767394</v>
      </c>
    </row>
    <row r="1596" spans="1:16">
      <c r="A1596">
        <v>1594</v>
      </c>
      <c r="B1596" t="s">
        <v>479</v>
      </c>
      <c r="C1596" t="s">
        <v>527</v>
      </c>
      <c r="D1596" s="1">
        <v>41639</v>
      </c>
      <c r="E1596" s="5">
        <v>122489000000</v>
      </c>
      <c r="F1596" s="5">
        <v>89659000000</v>
      </c>
      <c r="G1596" s="5">
        <v>32830000000</v>
      </c>
      <c r="H1596" s="5">
        <v>0</v>
      </c>
      <c r="I1596" s="5">
        <v>0</v>
      </c>
      <c r="J1596" s="5">
        <v>23207000000</v>
      </c>
      <c r="K1596" s="5">
        <f t="shared" si="97"/>
        <v>23207000000</v>
      </c>
      <c r="L1596" s="5">
        <f t="shared" si="98"/>
        <v>9623000000</v>
      </c>
      <c r="M1596" t="s">
        <v>569</v>
      </c>
      <c r="N1596" t="s">
        <v>599</v>
      </c>
      <c r="O1596" s="50">
        <f t="shared" si="96"/>
        <v>0.2680240674672828</v>
      </c>
      <c r="P1596" s="50">
        <f t="shared" si="99"/>
        <v>7.8562156601817312E-2</v>
      </c>
    </row>
    <row r="1597" spans="1:16">
      <c r="A1597">
        <v>1595</v>
      </c>
      <c r="B1597" t="s">
        <v>479</v>
      </c>
      <c r="C1597" t="s">
        <v>529</v>
      </c>
      <c r="D1597" s="1">
        <v>42004</v>
      </c>
      <c r="E1597" s="5">
        <v>130474000000</v>
      </c>
      <c r="F1597" s="5">
        <v>93633000000</v>
      </c>
      <c r="G1597" s="5">
        <v>36841000000</v>
      </c>
      <c r="H1597" s="5">
        <v>0</v>
      </c>
      <c r="I1597" s="5">
        <v>0</v>
      </c>
      <c r="J1597" s="5">
        <v>26567000000</v>
      </c>
      <c r="K1597" s="5">
        <f t="shared" si="97"/>
        <v>26567000000</v>
      </c>
      <c r="L1597" s="5">
        <f t="shared" si="98"/>
        <v>10274000000</v>
      </c>
      <c r="M1597" t="s">
        <v>569</v>
      </c>
      <c r="N1597" t="s">
        <v>599</v>
      </c>
      <c r="O1597" s="50">
        <f t="shared" si="96"/>
        <v>0.28236276959394213</v>
      </c>
      <c r="P1597" s="50">
        <f t="shared" si="99"/>
        <v>7.8743657740239434E-2</v>
      </c>
    </row>
    <row r="1598" spans="1:16">
      <c r="A1598">
        <v>1596</v>
      </c>
      <c r="B1598" t="s">
        <v>479</v>
      </c>
      <c r="C1598" t="s">
        <v>531</v>
      </c>
      <c r="D1598" s="1">
        <v>42369</v>
      </c>
      <c r="E1598" s="5">
        <v>157107000000</v>
      </c>
      <c r="F1598" s="5">
        <v>103875000000</v>
      </c>
      <c r="G1598" s="5">
        <v>53232000000</v>
      </c>
      <c r="H1598" s="5">
        <v>0</v>
      </c>
      <c r="I1598" s="5">
        <v>0</v>
      </c>
      <c r="J1598" s="5">
        <v>42211000000</v>
      </c>
      <c r="K1598" s="5">
        <f t="shared" si="97"/>
        <v>42211000000</v>
      </c>
      <c r="L1598" s="5">
        <f t="shared" si="98"/>
        <v>11021000000</v>
      </c>
      <c r="M1598" t="s">
        <v>569</v>
      </c>
      <c r="N1598" t="s">
        <v>599</v>
      </c>
      <c r="O1598" s="50">
        <f t="shared" si="96"/>
        <v>0.33882640493421678</v>
      </c>
      <c r="P1598" s="50">
        <f t="shared" si="99"/>
        <v>7.0149643236774931E-2</v>
      </c>
    </row>
    <row r="1599" spans="1:16">
      <c r="A1599">
        <v>1597</v>
      </c>
      <c r="B1599" t="s">
        <v>479</v>
      </c>
      <c r="C1599" t="s">
        <v>532</v>
      </c>
      <c r="D1599" s="1">
        <v>42735</v>
      </c>
      <c r="E1599" s="5">
        <v>184840000000</v>
      </c>
      <c r="F1599" s="5">
        <v>117038000000</v>
      </c>
      <c r="G1599" s="5">
        <v>67802000000</v>
      </c>
      <c r="H1599" s="5">
        <v>0</v>
      </c>
      <c r="I1599" s="5">
        <v>0</v>
      </c>
      <c r="J1599" s="5">
        <v>54872000000</v>
      </c>
      <c r="K1599" s="5">
        <f t="shared" si="97"/>
        <v>54872000000</v>
      </c>
      <c r="L1599" s="5">
        <f t="shared" si="98"/>
        <v>12930000000</v>
      </c>
      <c r="M1599" t="s">
        <v>569</v>
      </c>
      <c r="N1599" t="s">
        <v>599</v>
      </c>
      <c r="O1599" s="50">
        <f t="shared" si="96"/>
        <v>0.36681454230685995</v>
      </c>
      <c r="P1599" s="50">
        <f t="shared" si="99"/>
        <v>6.9952391257303612E-2</v>
      </c>
    </row>
    <row r="1600" spans="1:16">
      <c r="A1600">
        <v>1598</v>
      </c>
      <c r="B1600" t="s">
        <v>480</v>
      </c>
      <c r="C1600" t="s">
        <v>527</v>
      </c>
      <c r="D1600" s="1">
        <v>41274</v>
      </c>
      <c r="E1600" s="5">
        <v>10515400000</v>
      </c>
      <c r="F1600" s="5">
        <v>7172100000</v>
      </c>
      <c r="G1600" s="5">
        <v>3343300000</v>
      </c>
      <c r="H1600" s="5">
        <v>786800000</v>
      </c>
      <c r="I1600" s="5">
        <v>0</v>
      </c>
      <c r="J1600" s="5">
        <v>1161600000</v>
      </c>
      <c r="K1600" s="5">
        <f t="shared" si="97"/>
        <v>1948400000</v>
      </c>
      <c r="L1600" s="5">
        <f t="shared" si="98"/>
        <v>1394900000</v>
      </c>
      <c r="M1600" t="s">
        <v>602</v>
      </c>
      <c r="N1600" t="s">
        <v>1098</v>
      </c>
      <c r="O1600" s="50">
        <f t="shared" si="96"/>
        <v>0.31794320710576873</v>
      </c>
      <c r="P1600" s="50">
        <f t="shared" si="99"/>
        <v>0.1326530612244898</v>
      </c>
    </row>
    <row r="1601" spans="1:16">
      <c r="A1601">
        <v>1599</v>
      </c>
      <c r="B1601" t="s">
        <v>480</v>
      </c>
      <c r="C1601" t="s">
        <v>529</v>
      </c>
      <c r="D1601" s="1">
        <v>41639</v>
      </c>
      <c r="E1601" s="5">
        <v>10368600000</v>
      </c>
      <c r="F1601" s="5">
        <v>7038400000</v>
      </c>
      <c r="G1601" s="5">
        <v>3330200000</v>
      </c>
      <c r="H1601" s="5">
        <v>790400000</v>
      </c>
      <c r="I1601" s="5">
        <v>0</v>
      </c>
      <c r="J1601" s="5">
        <v>1170400000</v>
      </c>
      <c r="K1601" s="5">
        <f t="shared" si="97"/>
        <v>1960800000</v>
      </c>
      <c r="L1601" s="5">
        <f t="shared" si="98"/>
        <v>1369400000</v>
      </c>
      <c r="M1601" t="s">
        <v>602</v>
      </c>
      <c r="N1601" t="s">
        <v>1098</v>
      </c>
      <c r="O1601" s="50">
        <f t="shared" si="96"/>
        <v>0.32118125880060955</v>
      </c>
      <c r="P1601" s="50">
        <f t="shared" si="99"/>
        <v>0.13207183226279343</v>
      </c>
    </row>
    <row r="1602" spans="1:16">
      <c r="A1602">
        <v>1600</v>
      </c>
      <c r="B1602" t="s">
        <v>480</v>
      </c>
      <c r="C1602" t="s">
        <v>531</v>
      </c>
      <c r="D1602" s="1">
        <v>42004</v>
      </c>
      <c r="E1602" s="5">
        <v>10524500000</v>
      </c>
      <c r="F1602" s="5">
        <v>7722100000</v>
      </c>
      <c r="G1602" s="5">
        <v>2802400000</v>
      </c>
      <c r="H1602" s="5">
        <v>820900000</v>
      </c>
      <c r="I1602" s="5">
        <v>0</v>
      </c>
      <c r="J1602" s="5">
        <v>1272000000</v>
      </c>
      <c r="K1602" s="5">
        <f t="shared" si="97"/>
        <v>2092900000</v>
      </c>
      <c r="L1602" s="5">
        <f t="shared" si="98"/>
        <v>709500000</v>
      </c>
      <c r="M1602" t="s">
        <v>602</v>
      </c>
      <c r="N1602" t="s">
        <v>1098</v>
      </c>
      <c r="O1602" s="50">
        <f t="shared" ref="O1602:O1665" si="100">1-(F1602/E1602)</f>
        <v>0.26627393225331375</v>
      </c>
      <c r="P1602" s="50">
        <f t="shared" si="99"/>
        <v>6.7414128937241677E-2</v>
      </c>
    </row>
    <row r="1603" spans="1:16">
      <c r="A1603">
        <v>1601</v>
      </c>
      <c r="B1603" t="s">
        <v>480</v>
      </c>
      <c r="C1603" t="s">
        <v>532</v>
      </c>
      <c r="D1603" s="1">
        <v>42369</v>
      </c>
      <c r="E1603" s="5">
        <v>10731300000</v>
      </c>
      <c r="F1603" s="5">
        <v>7209400000</v>
      </c>
      <c r="G1603" s="5">
        <v>3521900000</v>
      </c>
      <c r="H1603" s="5">
        <v>835100000</v>
      </c>
      <c r="I1603" s="5">
        <v>0</v>
      </c>
      <c r="J1603" s="5">
        <v>1295700000</v>
      </c>
      <c r="K1603" s="5">
        <f t="shared" ref="K1603:K1666" si="101">SUM(H1603:J1603)</f>
        <v>2130800000</v>
      </c>
      <c r="L1603" s="5">
        <f t="shared" ref="L1603:L1666" si="102">G1603-SUM(H1603:J1603)</f>
        <v>1391100000</v>
      </c>
      <c r="M1603" t="s">
        <v>602</v>
      </c>
      <c r="N1603" t="s">
        <v>1098</v>
      </c>
      <c r="O1603" s="50">
        <f t="shared" si="100"/>
        <v>0.32818950173790684</v>
      </c>
      <c r="P1603" s="50">
        <f t="shared" ref="P1603:P1666" si="103">$L1603/$E1603</f>
        <v>0.12963014732604625</v>
      </c>
    </row>
    <row r="1604" spans="1:16">
      <c r="A1604">
        <v>1602</v>
      </c>
      <c r="B1604" t="s">
        <v>481</v>
      </c>
      <c r="C1604" t="s">
        <v>527</v>
      </c>
      <c r="D1604" s="1">
        <v>41639</v>
      </c>
      <c r="E1604" s="5">
        <v>21963000000</v>
      </c>
      <c r="F1604" s="5">
        <v>5849000000</v>
      </c>
      <c r="G1604" s="5">
        <v>16114000000</v>
      </c>
      <c r="H1604" s="5">
        <v>6891000000</v>
      </c>
      <c r="I1604" s="5">
        <v>0</v>
      </c>
      <c r="J1604" s="5">
        <v>1777000000</v>
      </c>
      <c r="K1604" s="5">
        <f t="shared" si="101"/>
        <v>8668000000</v>
      </c>
      <c r="L1604" s="5">
        <f t="shared" si="102"/>
        <v>7446000000</v>
      </c>
      <c r="M1604" t="s">
        <v>565</v>
      </c>
      <c r="N1604" t="s">
        <v>885</v>
      </c>
      <c r="O1604" s="50">
        <f t="shared" si="100"/>
        <v>0.73368847607339616</v>
      </c>
      <c r="P1604" s="50">
        <f t="shared" si="103"/>
        <v>0.33902472339844286</v>
      </c>
    </row>
    <row r="1605" spans="1:16">
      <c r="A1605">
        <v>1603</v>
      </c>
      <c r="B1605" t="s">
        <v>481</v>
      </c>
      <c r="C1605" t="s">
        <v>529</v>
      </c>
      <c r="D1605" s="1">
        <v>42004</v>
      </c>
      <c r="E1605" s="5">
        <v>23988000000</v>
      </c>
      <c r="F1605" s="5">
        <v>6097000000</v>
      </c>
      <c r="G1605" s="5">
        <v>17891000000</v>
      </c>
      <c r="H1605" s="5">
        <v>7234000000</v>
      </c>
      <c r="I1605" s="5">
        <v>0</v>
      </c>
      <c r="J1605" s="5">
        <v>1904000000</v>
      </c>
      <c r="K1605" s="5">
        <f t="shared" si="101"/>
        <v>9138000000</v>
      </c>
      <c r="L1605" s="5">
        <f t="shared" si="102"/>
        <v>8753000000</v>
      </c>
      <c r="M1605" t="s">
        <v>565</v>
      </c>
      <c r="N1605" t="s">
        <v>885</v>
      </c>
      <c r="O1605" s="50">
        <f t="shared" si="100"/>
        <v>0.74583124895781228</v>
      </c>
      <c r="P1605" s="50">
        <f t="shared" si="103"/>
        <v>0.36489077872269465</v>
      </c>
    </row>
    <row r="1606" spans="1:16">
      <c r="A1606">
        <v>1604</v>
      </c>
      <c r="B1606" t="s">
        <v>481</v>
      </c>
      <c r="C1606" t="s">
        <v>531</v>
      </c>
      <c r="D1606" s="1">
        <v>42369</v>
      </c>
      <c r="E1606" s="5">
        <v>21813000000</v>
      </c>
      <c r="F1606" s="5">
        <v>4434000000</v>
      </c>
      <c r="G1606" s="5">
        <v>17379000000</v>
      </c>
      <c r="H1606" s="5">
        <v>7315000000</v>
      </c>
      <c r="I1606" s="5">
        <v>0</v>
      </c>
      <c r="J1606" s="5">
        <v>2012000000</v>
      </c>
      <c r="K1606" s="5">
        <f t="shared" si="101"/>
        <v>9327000000</v>
      </c>
      <c r="L1606" s="5">
        <f t="shared" si="102"/>
        <v>8052000000</v>
      </c>
      <c r="M1606" t="s">
        <v>565</v>
      </c>
      <c r="N1606" t="s">
        <v>885</v>
      </c>
      <c r="O1606" s="50">
        <f t="shared" si="100"/>
        <v>0.7967267225966167</v>
      </c>
      <c r="P1606" s="50">
        <f t="shared" si="103"/>
        <v>0.36913767019667171</v>
      </c>
    </row>
    <row r="1607" spans="1:16">
      <c r="A1607">
        <v>1605</v>
      </c>
      <c r="B1607" t="s">
        <v>481</v>
      </c>
      <c r="C1607" t="s">
        <v>532</v>
      </c>
      <c r="D1607" s="1">
        <v>42735</v>
      </c>
      <c r="E1607" s="5">
        <v>19941000000</v>
      </c>
      <c r="F1607" s="5">
        <v>3747000000</v>
      </c>
      <c r="G1607" s="5">
        <v>16194000000</v>
      </c>
      <c r="H1607" s="5">
        <v>6884000000</v>
      </c>
      <c r="I1607" s="5">
        <v>0</v>
      </c>
      <c r="J1607" s="5">
        <v>2038000000</v>
      </c>
      <c r="K1607" s="5">
        <f t="shared" si="101"/>
        <v>8922000000</v>
      </c>
      <c r="L1607" s="5">
        <f t="shared" si="102"/>
        <v>7272000000</v>
      </c>
      <c r="M1607" t="s">
        <v>565</v>
      </c>
      <c r="N1607" t="s">
        <v>885</v>
      </c>
      <c r="O1607" s="50">
        <f t="shared" si="100"/>
        <v>0.81209568226267492</v>
      </c>
      <c r="P1607" s="50">
        <f t="shared" si="103"/>
        <v>0.3646757935910937</v>
      </c>
    </row>
    <row r="1608" spans="1:16">
      <c r="A1608">
        <v>1606</v>
      </c>
      <c r="B1608" t="s">
        <v>482</v>
      </c>
      <c r="C1608" t="s">
        <v>527</v>
      </c>
      <c r="D1608" s="1">
        <v>41274</v>
      </c>
      <c r="E1608" s="5">
        <v>54127000000</v>
      </c>
      <c r="F1608" s="5">
        <v>13574000000</v>
      </c>
      <c r="G1608" s="5">
        <v>40553000000</v>
      </c>
      <c r="H1608" s="5">
        <v>37352000000</v>
      </c>
      <c r="I1608" s="5">
        <v>0</v>
      </c>
      <c r="J1608" s="5">
        <v>1858000000</v>
      </c>
      <c r="K1608" s="5">
        <f t="shared" si="101"/>
        <v>39210000000</v>
      </c>
      <c r="L1608" s="5">
        <f t="shared" si="102"/>
        <v>1343000000</v>
      </c>
      <c r="M1608" t="s">
        <v>565</v>
      </c>
      <c r="N1608" t="s">
        <v>778</v>
      </c>
      <c r="O1608" s="50">
        <f t="shared" si="100"/>
        <v>0.74921942838139932</v>
      </c>
      <c r="P1608" s="50">
        <f t="shared" si="103"/>
        <v>2.4812016184159475E-2</v>
      </c>
    </row>
    <row r="1609" spans="1:16">
      <c r="A1609">
        <v>1607</v>
      </c>
      <c r="B1609" t="s">
        <v>482</v>
      </c>
      <c r="C1609" t="s">
        <v>529</v>
      </c>
      <c r="D1609" s="1">
        <v>41639</v>
      </c>
      <c r="E1609" s="5">
        <v>55438000000</v>
      </c>
      <c r="F1609" s="5">
        <v>13703000000</v>
      </c>
      <c r="G1609" s="5">
        <v>41735000000</v>
      </c>
      <c r="H1609" s="5">
        <v>32834000000</v>
      </c>
      <c r="I1609" s="5">
        <v>0</v>
      </c>
      <c r="J1609" s="5">
        <v>1867000000</v>
      </c>
      <c r="K1609" s="5">
        <f t="shared" si="101"/>
        <v>34701000000</v>
      </c>
      <c r="L1609" s="5">
        <f t="shared" si="102"/>
        <v>7034000000</v>
      </c>
      <c r="M1609" t="s">
        <v>565</v>
      </c>
      <c r="N1609" t="s">
        <v>778</v>
      </c>
      <c r="O1609" s="50">
        <f t="shared" si="100"/>
        <v>0.7528229734117392</v>
      </c>
      <c r="P1609" s="50">
        <f t="shared" si="103"/>
        <v>0.1268804790937624</v>
      </c>
    </row>
    <row r="1610" spans="1:16">
      <c r="A1610">
        <v>1608</v>
      </c>
      <c r="B1610" t="s">
        <v>482</v>
      </c>
      <c r="C1610" t="s">
        <v>531</v>
      </c>
      <c r="D1610" s="1">
        <v>42004</v>
      </c>
      <c r="E1610" s="5">
        <v>58232000000</v>
      </c>
      <c r="F1610" s="5">
        <v>14758000000</v>
      </c>
      <c r="G1610" s="5">
        <v>43474000000</v>
      </c>
      <c r="H1610" s="5">
        <v>36583000000</v>
      </c>
      <c r="I1610" s="5">
        <v>0</v>
      </c>
      <c r="J1610" s="5">
        <v>1923000000</v>
      </c>
      <c r="K1610" s="5">
        <f t="shared" si="101"/>
        <v>38506000000</v>
      </c>
      <c r="L1610" s="5">
        <f t="shared" si="102"/>
        <v>4968000000</v>
      </c>
      <c r="M1610" t="s">
        <v>565</v>
      </c>
      <c r="N1610" t="s">
        <v>778</v>
      </c>
      <c r="O1610" s="50">
        <f t="shared" si="100"/>
        <v>0.74656546228877585</v>
      </c>
      <c r="P1610" s="50">
        <f t="shared" si="103"/>
        <v>8.5313916746805885E-2</v>
      </c>
    </row>
    <row r="1611" spans="1:16">
      <c r="A1611">
        <v>1609</v>
      </c>
      <c r="B1611" t="s">
        <v>482</v>
      </c>
      <c r="C1611" t="s">
        <v>532</v>
      </c>
      <c r="D1611" s="1">
        <v>42369</v>
      </c>
      <c r="E1611" s="5">
        <v>58363000000</v>
      </c>
      <c r="F1611" s="5">
        <v>12947000000</v>
      </c>
      <c r="G1611" s="5">
        <v>45416000000</v>
      </c>
      <c r="H1611" s="5">
        <v>35664000000</v>
      </c>
      <c r="I1611" s="5">
        <v>0</v>
      </c>
      <c r="J1611" s="5">
        <v>2084000000</v>
      </c>
      <c r="K1611" s="5">
        <f t="shared" si="101"/>
        <v>37748000000</v>
      </c>
      <c r="L1611" s="5">
        <f t="shared" si="102"/>
        <v>7668000000</v>
      </c>
      <c r="M1611" t="s">
        <v>565</v>
      </c>
      <c r="N1611" t="s">
        <v>778</v>
      </c>
      <c r="O1611" s="50">
        <f t="shared" si="100"/>
        <v>0.77816424789678396</v>
      </c>
      <c r="P1611" s="50">
        <f t="shared" si="103"/>
        <v>0.13138461011257133</v>
      </c>
    </row>
    <row r="1612" spans="1:16">
      <c r="A1612">
        <v>1610</v>
      </c>
      <c r="B1612" t="s">
        <v>483</v>
      </c>
      <c r="C1612" t="s">
        <v>527</v>
      </c>
      <c r="D1612" s="1">
        <v>41305</v>
      </c>
      <c r="E1612" s="5">
        <v>2794925000</v>
      </c>
      <c r="F1612" s="5">
        <v>1763394000</v>
      </c>
      <c r="G1612" s="5">
        <v>1031531000</v>
      </c>
      <c r="H1612" s="5">
        <v>657246000</v>
      </c>
      <c r="I1612" s="5">
        <v>0</v>
      </c>
      <c r="J1612" s="5">
        <v>0</v>
      </c>
      <c r="K1612" s="5">
        <f t="shared" si="101"/>
        <v>657246000</v>
      </c>
      <c r="L1612" s="5">
        <f t="shared" si="102"/>
        <v>374285000</v>
      </c>
      <c r="M1612" t="s">
        <v>589</v>
      </c>
      <c r="N1612" t="s">
        <v>1011</v>
      </c>
      <c r="O1612" s="50">
        <f t="shared" si="100"/>
        <v>0.36907287315402026</v>
      </c>
      <c r="P1612" s="50">
        <f t="shared" si="103"/>
        <v>0.13391593692138429</v>
      </c>
    </row>
    <row r="1613" spans="1:16">
      <c r="A1613">
        <v>1611</v>
      </c>
      <c r="B1613" t="s">
        <v>483</v>
      </c>
      <c r="C1613" t="s">
        <v>529</v>
      </c>
      <c r="D1613" s="1">
        <v>41670</v>
      </c>
      <c r="E1613" s="5">
        <v>3086608000</v>
      </c>
      <c r="F1613" s="5">
        <v>1925266000</v>
      </c>
      <c r="G1613" s="5">
        <v>1161342000</v>
      </c>
      <c r="H1613" s="5">
        <v>734511000</v>
      </c>
      <c r="I1613" s="5">
        <v>0</v>
      </c>
      <c r="J1613" s="5">
        <v>0</v>
      </c>
      <c r="K1613" s="5">
        <f t="shared" si="101"/>
        <v>734511000</v>
      </c>
      <c r="L1613" s="5">
        <f t="shared" si="102"/>
        <v>426831000</v>
      </c>
      <c r="M1613" t="s">
        <v>589</v>
      </c>
      <c r="N1613" t="s">
        <v>1011</v>
      </c>
      <c r="O1613" s="50">
        <f t="shared" si="100"/>
        <v>0.37625185964657648</v>
      </c>
      <c r="P1613" s="50">
        <f t="shared" si="103"/>
        <v>0.13828480973288476</v>
      </c>
    </row>
    <row r="1614" spans="1:16">
      <c r="A1614">
        <v>1612</v>
      </c>
      <c r="B1614" t="s">
        <v>483</v>
      </c>
      <c r="C1614" t="s">
        <v>531</v>
      </c>
      <c r="D1614" s="1">
        <v>42035</v>
      </c>
      <c r="E1614" s="5">
        <v>3323077000</v>
      </c>
      <c r="F1614" s="5">
        <v>2148147000</v>
      </c>
      <c r="G1614" s="5">
        <v>1174930000</v>
      </c>
      <c r="H1614" s="5">
        <v>809545000</v>
      </c>
      <c r="I1614" s="5">
        <v>0</v>
      </c>
      <c r="J1614" s="5">
        <v>0</v>
      </c>
      <c r="K1614" s="5">
        <f t="shared" si="101"/>
        <v>809545000</v>
      </c>
      <c r="L1614" s="5">
        <f t="shared" si="102"/>
        <v>365385000</v>
      </c>
      <c r="M1614" t="s">
        <v>589</v>
      </c>
      <c r="N1614" t="s">
        <v>1011</v>
      </c>
      <c r="O1614" s="50">
        <f t="shared" si="100"/>
        <v>0.35356688996372942</v>
      </c>
      <c r="P1614" s="50">
        <f t="shared" si="103"/>
        <v>0.1099538168992172</v>
      </c>
    </row>
    <row r="1615" spans="1:16">
      <c r="A1615">
        <v>1613</v>
      </c>
      <c r="B1615" t="s">
        <v>483</v>
      </c>
      <c r="C1615" t="s">
        <v>532</v>
      </c>
      <c r="D1615" s="1">
        <v>42400</v>
      </c>
      <c r="E1615" s="5">
        <v>3445134000</v>
      </c>
      <c r="F1615" s="5">
        <v>2243232000</v>
      </c>
      <c r="G1615" s="5">
        <v>1201902000</v>
      </c>
      <c r="H1615" s="5">
        <v>848323000</v>
      </c>
      <c r="I1615" s="5">
        <v>0</v>
      </c>
      <c r="J1615" s="5">
        <v>0</v>
      </c>
      <c r="K1615" s="5">
        <f t="shared" si="101"/>
        <v>848323000</v>
      </c>
      <c r="L1615" s="5">
        <f t="shared" si="102"/>
        <v>353579000</v>
      </c>
      <c r="M1615" t="s">
        <v>589</v>
      </c>
      <c r="N1615" t="s">
        <v>1011</v>
      </c>
      <c r="O1615" s="50">
        <f t="shared" si="100"/>
        <v>0.34886944890967952</v>
      </c>
      <c r="P1615" s="50">
        <f t="shared" si="103"/>
        <v>0.10263142159347068</v>
      </c>
    </row>
    <row r="1616" spans="1:16">
      <c r="A1616">
        <v>1614</v>
      </c>
      <c r="B1616" t="s">
        <v>484</v>
      </c>
      <c r="C1616" t="s">
        <v>527</v>
      </c>
      <c r="D1616" s="1">
        <v>41486</v>
      </c>
      <c r="E1616" s="5">
        <v>2436948000</v>
      </c>
      <c r="F1616" s="5">
        <v>1589821000</v>
      </c>
      <c r="G1616" s="5">
        <v>847127000</v>
      </c>
      <c r="H1616" s="5">
        <v>441168000</v>
      </c>
      <c r="I1616" s="5">
        <v>62630000</v>
      </c>
      <c r="J1616" s="5">
        <v>0</v>
      </c>
      <c r="K1616" s="5">
        <f t="shared" si="101"/>
        <v>503798000</v>
      </c>
      <c r="L1616" s="5">
        <f t="shared" si="102"/>
        <v>343329000</v>
      </c>
      <c r="M1616" t="s">
        <v>602</v>
      </c>
      <c r="N1616" t="s">
        <v>738</v>
      </c>
      <c r="O1616" s="50">
        <f t="shared" si="100"/>
        <v>0.34761800415930089</v>
      </c>
      <c r="P1616" s="50">
        <f t="shared" si="103"/>
        <v>0.14088482807183411</v>
      </c>
    </row>
    <row r="1617" spans="1:16">
      <c r="A1617">
        <v>1615</v>
      </c>
      <c r="B1617" t="s">
        <v>484</v>
      </c>
      <c r="C1617" t="s">
        <v>529</v>
      </c>
      <c r="D1617" s="1">
        <v>41851</v>
      </c>
      <c r="E1617" s="5">
        <v>2473500000</v>
      </c>
      <c r="F1617" s="5">
        <v>1595700000</v>
      </c>
      <c r="G1617" s="5">
        <v>877800000</v>
      </c>
      <c r="H1617" s="5">
        <v>460300000</v>
      </c>
      <c r="I1617" s="5">
        <v>61800000</v>
      </c>
      <c r="J1617" s="5">
        <v>0</v>
      </c>
      <c r="K1617" s="5">
        <f t="shared" si="101"/>
        <v>522100000</v>
      </c>
      <c r="L1617" s="5">
        <f t="shared" si="102"/>
        <v>355700000</v>
      </c>
      <c r="M1617" t="s">
        <v>602</v>
      </c>
      <c r="N1617" t="s">
        <v>738</v>
      </c>
      <c r="O1617" s="50">
        <f t="shared" si="100"/>
        <v>0.35488174651303817</v>
      </c>
      <c r="P1617" s="50">
        <f t="shared" si="103"/>
        <v>0.14380432585405295</v>
      </c>
    </row>
    <row r="1618" spans="1:16">
      <c r="A1618">
        <v>1616</v>
      </c>
      <c r="B1618" t="s">
        <v>484</v>
      </c>
      <c r="C1618" t="s">
        <v>531</v>
      </c>
      <c r="D1618" s="1">
        <v>42216</v>
      </c>
      <c r="E1618" s="5">
        <v>2371200000</v>
      </c>
      <c r="F1618" s="5">
        <v>1562600000</v>
      </c>
      <c r="G1618" s="5">
        <v>808600000</v>
      </c>
      <c r="H1618" s="5">
        <v>460100000</v>
      </c>
      <c r="I1618" s="5">
        <v>60200000</v>
      </c>
      <c r="J1618" s="5">
        <v>0</v>
      </c>
      <c r="K1618" s="5">
        <f t="shared" si="101"/>
        <v>520300000</v>
      </c>
      <c r="L1618" s="5">
        <f t="shared" si="102"/>
        <v>288300000</v>
      </c>
      <c r="M1618" t="s">
        <v>602</v>
      </c>
      <c r="N1618" t="s">
        <v>738</v>
      </c>
      <c r="O1618" s="50">
        <f t="shared" si="100"/>
        <v>0.34100877192982459</v>
      </c>
      <c r="P1618" s="50">
        <f t="shared" si="103"/>
        <v>0.12158400809716599</v>
      </c>
    </row>
    <row r="1619" spans="1:16">
      <c r="A1619">
        <v>1617</v>
      </c>
      <c r="B1619" t="s">
        <v>484</v>
      </c>
      <c r="C1619" t="s">
        <v>532</v>
      </c>
      <c r="D1619" s="1">
        <v>42582</v>
      </c>
      <c r="E1619" s="5">
        <v>2220300000</v>
      </c>
      <c r="F1619" s="5">
        <v>1465500000</v>
      </c>
      <c r="G1619" s="5">
        <v>754800000</v>
      </c>
      <c r="H1619" s="5">
        <v>425100000</v>
      </c>
      <c r="I1619" s="5">
        <v>55500000</v>
      </c>
      <c r="J1619" s="5">
        <v>0</v>
      </c>
      <c r="K1619" s="5">
        <f t="shared" si="101"/>
        <v>480600000</v>
      </c>
      <c r="L1619" s="5">
        <f t="shared" si="102"/>
        <v>274200000</v>
      </c>
      <c r="M1619" t="s">
        <v>602</v>
      </c>
      <c r="N1619" t="s">
        <v>738</v>
      </c>
      <c r="O1619" s="50">
        <f t="shared" si="100"/>
        <v>0.33995406026212671</v>
      </c>
      <c r="P1619" s="50">
        <f t="shared" si="103"/>
        <v>0.1234968247534117</v>
      </c>
    </row>
    <row r="1620" spans="1:16">
      <c r="A1620">
        <v>1618</v>
      </c>
      <c r="B1620" t="s">
        <v>485</v>
      </c>
      <c r="C1620" t="s">
        <v>527</v>
      </c>
      <c r="D1620" s="1">
        <v>41639</v>
      </c>
      <c r="E1620" s="5">
        <v>56600000000</v>
      </c>
      <c r="F1620" s="5">
        <v>40468000000</v>
      </c>
      <c r="G1620" s="5">
        <v>16132000000</v>
      </c>
      <c r="H1620" s="5">
        <v>5241000000</v>
      </c>
      <c r="I1620" s="5">
        <v>2342000000</v>
      </c>
      <c r="J1620" s="5">
        <v>0</v>
      </c>
      <c r="K1620" s="5">
        <f t="shared" si="101"/>
        <v>7583000000</v>
      </c>
      <c r="L1620" s="5">
        <f t="shared" si="102"/>
        <v>8549000000</v>
      </c>
      <c r="M1620" t="s">
        <v>565</v>
      </c>
      <c r="N1620" t="s">
        <v>566</v>
      </c>
      <c r="O1620" s="50">
        <f t="shared" si="100"/>
        <v>0.28501766784452298</v>
      </c>
      <c r="P1620" s="50">
        <f t="shared" si="103"/>
        <v>0.15104240282685513</v>
      </c>
    </row>
    <row r="1621" spans="1:16">
      <c r="A1621">
        <v>1619</v>
      </c>
      <c r="B1621" t="s">
        <v>485</v>
      </c>
      <c r="C1621" t="s">
        <v>529</v>
      </c>
      <c r="D1621" s="1">
        <v>42004</v>
      </c>
      <c r="E1621" s="5">
        <v>57900000000</v>
      </c>
      <c r="F1621" s="5">
        <v>40898000000</v>
      </c>
      <c r="G1621" s="5">
        <v>17002000000</v>
      </c>
      <c r="H1621" s="5">
        <v>4934000000</v>
      </c>
      <c r="I1621" s="5">
        <v>2475000000</v>
      </c>
      <c r="J1621" s="5">
        <v>0</v>
      </c>
      <c r="K1621" s="5">
        <f t="shared" si="101"/>
        <v>7409000000</v>
      </c>
      <c r="L1621" s="5">
        <f t="shared" si="102"/>
        <v>9593000000</v>
      </c>
      <c r="M1621" t="s">
        <v>565</v>
      </c>
      <c r="N1621" t="s">
        <v>566</v>
      </c>
      <c r="O1621" s="50">
        <f t="shared" si="100"/>
        <v>0.29364421416234887</v>
      </c>
      <c r="P1621" s="50">
        <f t="shared" si="103"/>
        <v>0.16568221070811745</v>
      </c>
    </row>
    <row r="1622" spans="1:16">
      <c r="A1622">
        <v>1620</v>
      </c>
      <c r="B1622" t="s">
        <v>485</v>
      </c>
      <c r="C1622" t="s">
        <v>531</v>
      </c>
      <c r="D1622" s="1">
        <v>42369</v>
      </c>
      <c r="E1622" s="5">
        <v>56098000000</v>
      </c>
      <c r="F1622" s="5">
        <v>40431000000</v>
      </c>
      <c r="G1622" s="5">
        <v>15667000000</v>
      </c>
      <c r="H1622" s="5">
        <v>6097000000</v>
      </c>
      <c r="I1622" s="5">
        <v>2279000000</v>
      </c>
      <c r="J1622" s="5">
        <v>0</v>
      </c>
      <c r="K1622" s="5">
        <f t="shared" si="101"/>
        <v>8376000000</v>
      </c>
      <c r="L1622" s="5">
        <f t="shared" si="102"/>
        <v>7291000000</v>
      </c>
      <c r="M1622" t="s">
        <v>565</v>
      </c>
      <c r="N1622" t="s">
        <v>566</v>
      </c>
      <c r="O1622" s="50">
        <f t="shared" si="100"/>
        <v>0.27927911868515809</v>
      </c>
      <c r="P1622" s="50">
        <f t="shared" si="103"/>
        <v>0.12996898285143854</v>
      </c>
    </row>
    <row r="1623" spans="1:16">
      <c r="A1623">
        <v>1621</v>
      </c>
      <c r="B1623" t="s">
        <v>485</v>
      </c>
      <c r="C1623" t="s">
        <v>532</v>
      </c>
      <c r="D1623" s="1">
        <v>42735</v>
      </c>
      <c r="E1623" s="5">
        <v>57244000000</v>
      </c>
      <c r="F1623" s="5">
        <v>41460000000</v>
      </c>
      <c r="G1623" s="5">
        <v>15784000000</v>
      </c>
      <c r="H1623" s="5">
        <v>5275000000</v>
      </c>
      <c r="I1623" s="5">
        <v>2337000000</v>
      </c>
      <c r="J1623" s="5">
        <v>0</v>
      </c>
      <c r="K1623" s="5">
        <f t="shared" si="101"/>
        <v>7612000000</v>
      </c>
      <c r="L1623" s="5">
        <f t="shared" si="102"/>
        <v>8172000000</v>
      </c>
      <c r="M1623" t="s">
        <v>565</v>
      </c>
      <c r="N1623" t="s">
        <v>566</v>
      </c>
      <c r="O1623" s="50">
        <f t="shared" si="100"/>
        <v>0.27573195444064003</v>
      </c>
      <c r="P1623" s="50">
        <f t="shared" si="103"/>
        <v>0.1427573195444064</v>
      </c>
    </row>
    <row r="1624" spans="1:16">
      <c r="A1624">
        <v>1622</v>
      </c>
      <c r="B1624" t="s">
        <v>486</v>
      </c>
      <c r="C1624" t="s">
        <v>527</v>
      </c>
      <c r="D1624" s="1">
        <v>41547</v>
      </c>
      <c r="E1624" s="5">
        <v>11778000000</v>
      </c>
      <c r="F1624" s="5">
        <v>1932000000</v>
      </c>
      <c r="G1624" s="5">
        <v>9846000000</v>
      </c>
      <c r="H1624" s="5">
        <v>2207000000</v>
      </c>
      <c r="I1624" s="5">
        <v>0</v>
      </c>
      <c r="J1624" s="5">
        <v>397000000</v>
      </c>
      <c r="K1624" s="5">
        <f t="shared" si="101"/>
        <v>2604000000</v>
      </c>
      <c r="L1624" s="5">
        <f t="shared" si="102"/>
        <v>7242000000</v>
      </c>
      <c r="M1624" t="s">
        <v>576</v>
      </c>
      <c r="N1624" t="s">
        <v>616</v>
      </c>
      <c r="O1624" s="50">
        <f t="shared" si="100"/>
        <v>0.83596535914416714</v>
      </c>
      <c r="P1624" s="50">
        <f t="shared" si="103"/>
        <v>0.61487519103413146</v>
      </c>
    </row>
    <row r="1625" spans="1:16">
      <c r="A1625">
        <v>1623</v>
      </c>
      <c r="B1625" t="s">
        <v>486</v>
      </c>
      <c r="C1625" t="s">
        <v>529</v>
      </c>
      <c r="D1625" s="1">
        <v>41912</v>
      </c>
      <c r="E1625" s="5">
        <v>12702000000</v>
      </c>
      <c r="F1625" s="5">
        <v>1875000000</v>
      </c>
      <c r="G1625" s="5">
        <v>10827000000</v>
      </c>
      <c r="H1625" s="5">
        <v>2242000000</v>
      </c>
      <c r="I1625" s="5">
        <v>0</v>
      </c>
      <c r="J1625" s="5">
        <v>435000000</v>
      </c>
      <c r="K1625" s="5">
        <f t="shared" si="101"/>
        <v>2677000000</v>
      </c>
      <c r="L1625" s="5">
        <f t="shared" si="102"/>
        <v>8150000000</v>
      </c>
      <c r="M1625" t="s">
        <v>576</v>
      </c>
      <c r="N1625" t="s">
        <v>616</v>
      </c>
      <c r="O1625" s="50">
        <f t="shared" si="100"/>
        <v>0.85238545111006148</v>
      </c>
      <c r="P1625" s="50">
        <f t="shared" si="103"/>
        <v>0.64163123917493303</v>
      </c>
    </row>
    <row r="1626" spans="1:16">
      <c r="A1626">
        <v>1624</v>
      </c>
      <c r="B1626" t="s">
        <v>486</v>
      </c>
      <c r="C1626" t="s">
        <v>531</v>
      </c>
      <c r="D1626" s="1">
        <v>42277</v>
      </c>
      <c r="E1626" s="5">
        <v>13880000000</v>
      </c>
      <c r="F1626" s="5">
        <v>2079000000</v>
      </c>
      <c r="G1626" s="5">
        <v>11801000000</v>
      </c>
      <c r="H1626" s="5">
        <v>2229000000</v>
      </c>
      <c r="I1626" s="5">
        <v>0</v>
      </c>
      <c r="J1626" s="5">
        <v>494000000</v>
      </c>
      <c r="K1626" s="5">
        <f t="shared" si="101"/>
        <v>2723000000</v>
      </c>
      <c r="L1626" s="5">
        <f t="shared" si="102"/>
        <v>9078000000</v>
      </c>
      <c r="M1626" t="s">
        <v>576</v>
      </c>
      <c r="N1626" t="s">
        <v>616</v>
      </c>
      <c r="O1626" s="50">
        <f t="shared" si="100"/>
        <v>0.85021613832853027</v>
      </c>
      <c r="P1626" s="50">
        <f t="shared" si="103"/>
        <v>0.65403458213256482</v>
      </c>
    </row>
    <row r="1627" spans="1:16">
      <c r="A1627">
        <v>1625</v>
      </c>
      <c r="B1627" t="s">
        <v>486</v>
      </c>
      <c r="C1627" t="s">
        <v>532</v>
      </c>
      <c r="D1627" s="1">
        <v>42643</v>
      </c>
      <c r="E1627" s="5">
        <v>15082000000</v>
      </c>
      <c r="F1627" s="5">
        <v>2226000000</v>
      </c>
      <c r="G1627" s="5">
        <v>12856000000</v>
      </c>
      <c r="H1627" s="5">
        <v>4469000000</v>
      </c>
      <c r="I1627" s="5">
        <v>0</v>
      </c>
      <c r="J1627" s="5">
        <v>502000000</v>
      </c>
      <c r="K1627" s="5">
        <f t="shared" si="101"/>
        <v>4971000000</v>
      </c>
      <c r="L1627" s="5">
        <f t="shared" si="102"/>
        <v>7885000000</v>
      </c>
      <c r="M1627" t="s">
        <v>576</v>
      </c>
      <c r="N1627" t="s">
        <v>616</v>
      </c>
      <c r="O1627" s="50">
        <f t="shared" si="100"/>
        <v>0.85240684259382049</v>
      </c>
      <c r="P1627" s="50">
        <f t="shared" si="103"/>
        <v>0.52280864606816069</v>
      </c>
    </row>
    <row r="1628" spans="1:16">
      <c r="A1628">
        <v>1626</v>
      </c>
      <c r="B1628" t="s">
        <v>487</v>
      </c>
      <c r="C1628" t="s">
        <v>527</v>
      </c>
      <c r="D1628" s="1">
        <v>41544</v>
      </c>
      <c r="E1628" s="5">
        <v>2942897000</v>
      </c>
      <c r="F1628" s="5">
        <v>1693210000</v>
      </c>
      <c r="G1628" s="5">
        <v>1249687000</v>
      </c>
      <c r="H1628" s="5">
        <v>432589000</v>
      </c>
      <c r="I1628" s="5">
        <v>208208000</v>
      </c>
      <c r="J1628" s="5">
        <v>0</v>
      </c>
      <c r="K1628" s="5">
        <f t="shared" si="101"/>
        <v>640797000</v>
      </c>
      <c r="L1628" s="5">
        <f t="shared" si="102"/>
        <v>608890000</v>
      </c>
      <c r="M1628" t="s">
        <v>569</v>
      </c>
      <c r="N1628" t="s">
        <v>570</v>
      </c>
      <c r="O1628" s="50">
        <f t="shared" si="100"/>
        <v>0.42464517106782873</v>
      </c>
      <c r="P1628" s="50">
        <f t="shared" si="103"/>
        <v>0.20690156672149926</v>
      </c>
    </row>
    <row r="1629" spans="1:16">
      <c r="A1629">
        <v>1627</v>
      </c>
      <c r="B1629" t="s">
        <v>487</v>
      </c>
      <c r="C1629" t="s">
        <v>529</v>
      </c>
      <c r="D1629" s="1">
        <v>41908</v>
      </c>
      <c r="E1629" s="5">
        <v>3049800000</v>
      </c>
      <c r="F1629" s="5">
        <v>1748100000</v>
      </c>
      <c r="G1629" s="5">
        <v>1301700000</v>
      </c>
      <c r="H1629" s="5">
        <v>470600000</v>
      </c>
      <c r="I1629" s="5">
        <v>234800000</v>
      </c>
      <c r="J1629" s="5">
        <v>0</v>
      </c>
      <c r="K1629" s="5">
        <f t="shared" si="101"/>
        <v>705400000</v>
      </c>
      <c r="L1629" s="5">
        <f t="shared" si="102"/>
        <v>596300000</v>
      </c>
      <c r="M1629" t="s">
        <v>569</v>
      </c>
      <c r="N1629" t="s">
        <v>570</v>
      </c>
      <c r="O1629" s="50">
        <f t="shared" si="100"/>
        <v>0.42681487310643318</v>
      </c>
      <c r="P1629" s="50">
        <f t="shared" si="103"/>
        <v>0.19552101777165715</v>
      </c>
    </row>
    <row r="1630" spans="1:16">
      <c r="A1630">
        <v>1628</v>
      </c>
      <c r="B1630" t="s">
        <v>487</v>
      </c>
      <c r="C1630" t="s">
        <v>531</v>
      </c>
      <c r="D1630" s="1">
        <v>42279</v>
      </c>
      <c r="E1630" s="5">
        <v>3099100000</v>
      </c>
      <c r="F1630" s="5">
        <v>1816400000</v>
      </c>
      <c r="G1630" s="5">
        <v>1282700000</v>
      </c>
      <c r="H1630" s="5">
        <v>488500000</v>
      </c>
      <c r="I1630" s="5">
        <v>245200000</v>
      </c>
      <c r="J1630" s="5">
        <v>0</v>
      </c>
      <c r="K1630" s="5">
        <f t="shared" si="101"/>
        <v>733700000</v>
      </c>
      <c r="L1630" s="5">
        <f t="shared" si="102"/>
        <v>549000000</v>
      </c>
      <c r="M1630" t="s">
        <v>569</v>
      </c>
      <c r="N1630" t="s">
        <v>570</v>
      </c>
      <c r="O1630" s="50">
        <f t="shared" si="100"/>
        <v>0.41389435642605921</v>
      </c>
      <c r="P1630" s="50">
        <f t="shared" si="103"/>
        <v>0.17714820431738246</v>
      </c>
    </row>
    <row r="1631" spans="1:16">
      <c r="A1631">
        <v>1629</v>
      </c>
      <c r="B1631" t="s">
        <v>487</v>
      </c>
      <c r="C1631" t="s">
        <v>532</v>
      </c>
      <c r="D1631" s="1">
        <v>42643</v>
      </c>
      <c r="E1631" s="5">
        <v>3217800000</v>
      </c>
      <c r="F1631" s="5">
        <v>1856500000</v>
      </c>
      <c r="G1631" s="5">
        <v>1361300000</v>
      </c>
      <c r="H1631" s="5">
        <v>557000000</v>
      </c>
      <c r="I1631" s="5">
        <v>253500000</v>
      </c>
      <c r="J1631" s="5">
        <v>0</v>
      </c>
      <c r="K1631" s="5">
        <f t="shared" si="101"/>
        <v>810500000</v>
      </c>
      <c r="L1631" s="5">
        <f t="shared" si="102"/>
        <v>550800000</v>
      </c>
      <c r="M1631" t="s">
        <v>569</v>
      </c>
      <c r="N1631" t="s">
        <v>570</v>
      </c>
      <c r="O1631" s="50">
        <f t="shared" si="100"/>
        <v>0.42305301758965752</v>
      </c>
      <c r="P1631" s="50">
        <f t="shared" si="103"/>
        <v>0.17117285101622226</v>
      </c>
    </row>
    <row r="1632" spans="1:16">
      <c r="A1632">
        <v>1630</v>
      </c>
      <c r="B1632" t="s">
        <v>488</v>
      </c>
      <c r="C1632" t="s">
        <v>527</v>
      </c>
      <c r="D1632" s="1">
        <v>41274</v>
      </c>
      <c r="E1632" s="5">
        <v>10879855000</v>
      </c>
      <c r="F1632" s="5">
        <v>5817880000</v>
      </c>
      <c r="G1632" s="5">
        <v>5061975000</v>
      </c>
      <c r="H1632" s="5">
        <v>3596708000</v>
      </c>
      <c r="I1632" s="5">
        <v>0</v>
      </c>
      <c r="J1632" s="5">
        <v>0</v>
      </c>
      <c r="K1632" s="5">
        <f t="shared" si="101"/>
        <v>3596708000</v>
      </c>
      <c r="L1632" s="5">
        <f t="shared" si="102"/>
        <v>1465267000</v>
      </c>
      <c r="M1632" t="s">
        <v>589</v>
      </c>
      <c r="N1632" t="s">
        <v>856</v>
      </c>
      <c r="O1632" s="50">
        <f t="shared" si="100"/>
        <v>0.46526125577960364</v>
      </c>
      <c r="P1632" s="50">
        <f t="shared" si="103"/>
        <v>0.1346770706043417</v>
      </c>
    </row>
    <row r="1633" spans="1:16">
      <c r="A1633">
        <v>1631</v>
      </c>
      <c r="B1633" t="s">
        <v>488</v>
      </c>
      <c r="C1633" t="s">
        <v>529</v>
      </c>
      <c r="D1633" s="1">
        <v>41639</v>
      </c>
      <c r="E1633" s="5">
        <v>11419648000</v>
      </c>
      <c r="F1633" s="5">
        <v>5931469000</v>
      </c>
      <c r="G1633" s="5">
        <v>5488179000</v>
      </c>
      <c r="H1633" s="5">
        <v>3841032000</v>
      </c>
      <c r="I1633" s="5">
        <v>0</v>
      </c>
      <c r="J1633" s="5">
        <v>0</v>
      </c>
      <c r="K1633" s="5">
        <f t="shared" si="101"/>
        <v>3841032000</v>
      </c>
      <c r="L1633" s="5">
        <f t="shared" si="102"/>
        <v>1647147000</v>
      </c>
      <c r="M1633" t="s">
        <v>589</v>
      </c>
      <c r="N1633" t="s">
        <v>856</v>
      </c>
      <c r="O1633" s="50">
        <f t="shared" si="100"/>
        <v>0.48059090788087344</v>
      </c>
      <c r="P1633" s="50">
        <f t="shared" si="103"/>
        <v>0.14423798351753048</v>
      </c>
    </row>
    <row r="1634" spans="1:16">
      <c r="A1634">
        <v>1632</v>
      </c>
      <c r="B1634" t="s">
        <v>488</v>
      </c>
      <c r="C1634" t="s">
        <v>531</v>
      </c>
      <c r="D1634" s="1">
        <v>42007</v>
      </c>
      <c r="E1634" s="5">
        <v>12282161000</v>
      </c>
      <c r="F1634" s="5">
        <v>6288190000</v>
      </c>
      <c r="G1634" s="5">
        <v>5993971000</v>
      </c>
      <c r="H1634" s="5">
        <v>4159885000</v>
      </c>
      <c r="I1634" s="5">
        <v>0</v>
      </c>
      <c r="J1634" s="5">
        <v>0</v>
      </c>
      <c r="K1634" s="5">
        <f t="shared" si="101"/>
        <v>4159885000</v>
      </c>
      <c r="L1634" s="5">
        <f t="shared" si="102"/>
        <v>1834086000</v>
      </c>
      <c r="M1634" t="s">
        <v>589</v>
      </c>
      <c r="N1634" t="s">
        <v>856</v>
      </c>
      <c r="O1634" s="50">
        <f t="shared" si="100"/>
        <v>0.48802250678850412</v>
      </c>
      <c r="P1634" s="50">
        <f t="shared" si="103"/>
        <v>0.1493292589146161</v>
      </c>
    </row>
    <row r="1635" spans="1:16">
      <c r="A1635">
        <v>1633</v>
      </c>
      <c r="B1635" t="s">
        <v>488</v>
      </c>
      <c r="C1635" t="s">
        <v>532</v>
      </c>
      <c r="D1635" s="1">
        <v>42371</v>
      </c>
      <c r="E1635" s="5">
        <v>12376744000</v>
      </c>
      <c r="F1635" s="5">
        <v>6393800000</v>
      </c>
      <c r="G1635" s="5">
        <v>5982944000</v>
      </c>
      <c r="H1635" s="5">
        <v>4178386000</v>
      </c>
      <c r="I1635" s="5">
        <v>0</v>
      </c>
      <c r="J1635" s="5">
        <v>0</v>
      </c>
      <c r="K1635" s="5">
        <f t="shared" si="101"/>
        <v>4178386000</v>
      </c>
      <c r="L1635" s="5">
        <f t="shared" si="102"/>
        <v>1804558000</v>
      </c>
      <c r="M1635" t="s">
        <v>589</v>
      </c>
      <c r="N1635" t="s">
        <v>856</v>
      </c>
      <c r="O1635" s="50">
        <f t="shared" si="100"/>
        <v>0.48340209670653278</v>
      </c>
      <c r="P1635" s="50">
        <f t="shared" si="103"/>
        <v>0.14580232086888117</v>
      </c>
    </row>
    <row r="1636" spans="1:16">
      <c r="A1636">
        <v>1634</v>
      </c>
      <c r="B1636" t="s">
        <v>489</v>
      </c>
      <c r="C1636" t="s">
        <v>527</v>
      </c>
      <c r="D1636" s="1">
        <v>41547</v>
      </c>
      <c r="E1636" s="5">
        <v>13794000000</v>
      </c>
      <c r="F1636" s="5">
        <v>6799000000</v>
      </c>
      <c r="G1636" s="5">
        <v>6995000000</v>
      </c>
      <c r="H1636" s="5">
        <v>2829000000</v>
      </c>
      <c r="I1636" s="5">
        <v>0</v>
      </c>
      <c r="J1636" s="5">
        <v>237000000</v>
      </c>
      <c r="K1636" s="5">
        <f t="shared" si="101"/>
        <v>3066000000</v>
      </c>
      <c r="L1636" s="5">
        <f t="shared" si="102"/>
        <v>3929000000</v>
      </c>
      <c r="M1636" t="s">
        <v>589</v>
      </c>
      <c r="N1636" t="s">
        <v>804</v>
      </c>
      <c r="O1636" s="50">
        <f t="shared" si="100"/>
        <v>0.50710453820501666</v>
      </c>
      <c r="P1636" s="50">
        <f t="shared" si="103"/>
        <v>0.28483398579092362</v>
      </c>
    </row>
    <row r="1637" spans="1:16">
      <c r="A1637">
        <v>1635</v>
      </c>
      <c r="B1637" t="s">
        <v>489</v>
      </c>
      <c r="C1637" t="s">
        <v>529</v>
      </c>
      <c r="D1637" s="1">
        <v>41912</v>
      </c>
      <c r="E1637" s="5">
        <v>13783000000</v>
      </c>
      <c r="F1637" s="5">
        <v>6542000000</v>
      </c>
      <c r="G1637" s="5">
        <v>7241000000</v>
      </c>
      <c r="H1637" s="5">
        <v>2899000000</v>
      </c>
      <c r="I1637" s="5">
        <v>0</v>
      </c>
      <c r="J1637" s="5">
        <v>217000000</v>
      </c>
      <c r="K1637" s="5">
        <f t="shared" si="101"/>
        <v>3116000000</v>
      </c>
      <c r="L1637" s="5">
        <f t="shared" si="102"/>
        <v>4125000000</v>
      </c>
      <c r="M1637" t="s">
        <v>589</v>
      </c>
      <c r="N1637" t="s">
        <v>804</v>
      </c>
      <c r="O1637" s="50">
        <f t="shared" si="100"/>
        <v>0.52535732424000581</v>
      </c>
      <c r="P1637" s="50">
        <f t="shared" si="103"/>
        <v>0.29928172386272944</v>
      </c>
    </row>
    <row r="1638" spans="1:16">
      <c r="A1638">
        <v>1636</v>
      </c>
      <c r="B1638" t="s">
        <v>489</v>
      </c>
      <c r="C1638" t="s">
        <v>531</v>
      </c>
      <c r="D1638" s="1">
        <v>42277</v>
      </c>
      <c r="E1638" s="5">
        <v>13268000000</v>
      </c>
      <c r="F1638" s="5">
        <v>6868000000</v>
      </c>
      <c r="G1638" s="5">
        <v>6400000000</v>
      </c>
      <c r="H1638" s="5">
        <v>2860000000</v>
      </c>
      <c r="I1638" s="5">
        <v>0</v>
      </c>
      <c r="J1638" s="5">
        <v>222000000</v>
      </c>
      <c r="K1638" s="5">
        <f t="shared" si="101"/>
        <v>3082000000</v>
      </c>
      <c r="L1638" s="5">
        <f t="shared" si="102"/>
        <v>3318000000</v>
      </c>
      <c r="M1638" t="s">
        <v>589</v>
      </c>
      <c r="N1638" t="s">
        <v>804</v>
      </c>
      <c r="O1638" s="50">
        <f t="shared" si="100"/>
        <v>0.48236358154959302</v>
      </c>
      <c r="P1638" s="50">
        <f t="shared" si="103"/>
        <v>0.2500753693096171</v>
      </c>
    </row>
    <row r="1639" spans="1:16">
      <c r="A1639">
        <v>1637</v>
      </c>
      <c r="B1639" t="s">
        <v>489</v>
      </c>
      <c r="C1639" t="s">
        <v>532</v>
      </c>
      <c r="D1639" s="1">
        <v>42643</v>
      </c>
      <c r="E1639" s="5">
        <v>12488000000</v>
      </c>
      <c r="F1639" s="5">
        <v>6684000000</v>
      </c>
      <c r="G1639" s="5">
        <v>5804000000</v>
      </c>
      <c r="H1639" s="5">
        <v>2851000000</v>
      </c>
      <c r="I1639" s="5">
        <v>0</v>
      </c>
      <c r="J1639" s="5">
        <v>221000000</v>
      </c>
      <c r="K1639" s="5">
        <f t="shared" si="101"/>
        <v>3072000000</v>
      </c>
      <c r="L1639" s="5">
        <f t="shared" si="102"/>
        <v>2732000000</v>
      </c>
      <c r="M1639" t="s">
        <v>589</v>
      </c>
      <c r="N1639" t="s">
        <v>804</v>
      </c>
      <c r="O1639" s="50">
        <f t="shared" si="100"/>
        <v>0.46476617552850741</v>
      </c>
      <c r="P1639" s="50">
        <f t="shared" si="103"/>
        <v>0.21877001921844971</v>
      </c>
    </row>
    <row r="1640" spans="1:16">
      <c r="A1640">
        <v>1638</v>
      </c>
      <c r="B1640" t="s">
        <v>490</v>
      </c>
      <c r="C1640" t="s">
        <v>527</v>
      </c>
      <c r="D1640" s="1">
        <v>41274</v>
      </c>
      <c r="E1640" s="5">
        <v>138393000000</v>
      </c>
      <c r="F1640" s="5">
        <v>126485000000</v>
      </c>
      <c r="G1640" s="5">
        <v>11908000000</v>
      </c>
      <c r="H1640" s="5">
        <v>5229000000</v>
      </c>
      <c r="I1640" s="5">
        <v>0</v>
      </c>
      <c r="J1640" s="5">
        <v>1549000000</v>
      </c>
      <c r="K1640" s="5">
        <f t="shared" si="101"/>
        <v>6778000000</v>
      </c>
      <c r="L1640" s="5">
        <f t="shared" si="102"/>
        <v>5130000000</v>
      </c>
      <c r="M1640" t="s">
        <v>682</v>
      </c>
      <c r="N1640" t="s">
        <v>1134</v>
      </c>
      <c r="O1640" s="50">
        <f t="shared" si="100"/>
        <v>8.6044814405352832E-2</v>
      </c>
      <c r="P1640" s="50">
        <f t="shared" si="103"/>
        <v>3.7068348832672175E-2</v>
      </c>
    </row>
    <row r="1641" spans="1:16">
      <c r="A1641">
        <v>1639</v>
      </c>
      <c r="B1641" t="s">
        <v>490</v>
      </c>
      <c r="C1641" t="s">
        <v>529</v>
      </c>
      <c r="D1641" s="1">
        <v>41639</v>
      </c>
      <c r="E1641" s="5">
        <v>138074000000</v>
      </c>
      <c r="F1641" s="5">
        <v>127316000000</v>
      </c>
      <c r="G1641" s="5">
        <v>10758000000</v>
      </c>
      <c r="H1641" s="5">
        <v>5081000000</v>
      </c>
      <c r="I1641" s="5">
        <v>0</v>
      </c>
      <c r="J1641" s="5">
        <v>1720000000</v>
      </c>
      <c r="K1641" s="5">
        <f t="shared" si="101"/>
        <v>6801000000</v>
      </c>
      <c r="L1641" s="5">
        <f t="shared" si="102"/>
        <v>3957000000</v>
      </c>
      <c r="M1641" t="s">
        <v>682</v>
      </c>
      <c r="N1641" t="s">
        <v>1134</v>
      </c>
      <c r="O1641" s="50">
        <f t="shared" si="100"/>
        <v>7.7914741370569418E-2</v>
      </c>
      <c r="P1641" s="50">
        <f t="shared" si="103"/>
        <v>2.8658545417674579E-2</v>
      </c>
    </row>
    <row r="1642" spans="1:16">
      <c r="A1642">
        <v>1640</v>
      </c>
      <c r="B1642" t="s">
        <v>490</v>
      </c>
      <c r="C1642" t="s">
        <v>531</v>
      </c>
      <c r="D1642" s="1">
        <v>42004</v>
      </c>
      <c r="E1642" s="5">
        <v>130844000000</v>
      </c>
      <c r="F1642" s="5">
        <v>118141000000</v>
      </c>
      <c r="G1642" s="5">
        <v>12703000000</v>
      </c>
      <c r="H1642" s="5">
        <v>5111000000</v>
      </c>
      <c r="I1642" s="5">
        <v>0</v>
      </c>
      <c r="J1642" s="5">
        <v>1690000000</v>
      </c>
      <c r="K1642" s="5">
        <f t="shared" si="101"/>
        <v>6801000000</v>
      </c>
      <c r="L1642" s="5">
        <f t="shared" si="102"/>
        <v>5902000000</v>
      </c>
      <c r="M1642" t="s">
        <v>682</v>
      </c>
      <c r="N1642" t="s">
        <v>1134</v>
      </c>
      <c r="O1642" s="50">
        <f t="shared" si="100"/>
        <v>9.7085078413989168E-2</v>
      </c>
      <c r="P1642" s="50">
        <f t="shared" si="103"/>
        <v>4.5107150499831862E-2</v>
      </c>
    </row>
    <row r="1643" spans="1:16">
      <c r="A1643">
        <v>1641</v>
      </c>
      <c r="B1643" t="s">
        <v>490</v>
      </c>
      <c r="C1643" t="s">
        <v>532</v>
      </c>
      <c r="D1643" s="1">
        <v>42369</v>
      </c>
      <c r="E1643" s="5">
        <v>87804000000</v>
      </c>
      <c r="F1643" s="5">
        <v>74651000000</v>
      </c>
      <c r="G1643" s="5">
        <v>13153000000</v>
      </c>
      <c r="H1643" s="5">
        <v>4953000000</v>
      </c>
      <c r="I1643" s="5">
        <v>0</v>
      </c>
      <c r="J1643" s="5">
        <v>1842000000</v>
      </c>
      <c r="K1643" s="5">
        <f t="shared" si="101"/>
        <v>6795000000</v>
      </c>
      <c r="L1643" s="5">
        <f t="shared" si="102"/>
        <v>6358000000</v>
      </c>
      <c r="M1643" t="s">
        <v>682</v>
      </c>
      <c r="N1643" t="s">
        <v>1134</v>
      </c>
      <c r="O1643" s="50">
        <f t="shared" si="100"/>
        <v>0.14979955355109109</v>
      </c>
      <c r="P1643" s="50">
        <f t="shared" si="103"/>
        <v>7.2411279668352244E-2</v>
      </c>
    </row>
    <row r="1644" spans="1:16">
      <c r="A1644">
        <v>1642</v>
      </c>
      <c r="B1644" t="s">
        <v>491</v>
      </c>
      <c r="C1644" t="s">
        <v>527</v>
      </c>
      <c r="D1644" s="1">
        <v>41274</v>
      </c>
      <c r="E1644" s="5">
        <v>2567310000</v>
      </c>
      <c r="F1644" s="5">
        <v>2233284000</v>
      </c>
      <c r="G1644" s="5">
        <v>334026000</v>
      </c>
      <c r="H1644" s="5">
        <v>308143000</v>
      </c>
      <c r="I1644" s="5">
        <v>0</v>
      </c>
      <c r="J1644" s="5">
        <v>0</v>
      </c>
      <c r="K1644" s="5">
        <f t="shared" si="101"/>
        <v>308143000</v>
      </c>
      <c r="L1644" s="5">
        <f t="shared" si="102"/>
        <v>25883000</v>
      </c>
      <c r="M1644" t="s">
        <v>612</v>
      </c>
      <c r="N1644" t="s">
        <v>1182</v>
      </c>
      <c r="O1644" s="50">
        <f t="shared" si="100"/>
        <v>0.13010738866751581</v>
      </c>
      <c r="P1644" s="50">
        <f t="shared" si="103"/>
        <v>1.0081758728007135E-2</v>
      </c>
    </row>
    <row r="1645" spans="1:16">
      <c r="A1645">
        <v>1643</v>
      </c>
      <c r="B1645" t="s">
        <v>491</v>
      </c>
      <c r="C1645" t="s">
        <v>529</v>
      </c>
      <c r="D1645" s="1">
        <v>41639</v>
      </c>
      <c r="E1645" s="5">
        <v>2770709000</v>
      </c>
      <c r="F1645" s="5">
        <v>2343829000</v>
      </c>
      <c r="G1645" s="5">
        <v>426880000</v>
      </c>
      <c r="H1645" s="5">
        <v>274217000</v>
      </c>
      <c r="I1645" s="5">
        <v>0</v>
      </c>
      <c r="J1645" s="5">
        <v>0</v>
      </c>
      <c r="K1645" s="5">
        <f t="shared" si="101"/>
        <v>274217000</v>
      </c>
      <c r="L1645" s="5">
        <f t="shared" si="102"/>
        <v>152663000</v>
      </c>
      <c r="M1645" t="s">
        <v>612</v>
      </c>
      <c r="N1645" t="s">
        <v>1182</v>
      </c>
      <c r="O1645" s="50">
        <f t="shared" si="100"/>
        <v>0.15406886829327804</v>
      </c>
      <c r="P1645" s="50">
        <f t="shared" si="103"/>
        <v>5.5098893460121576E-2</v>
      </c>
    </row>
    <row r="1646" spans="1:16">
      <c r="A1646">
        <v>1644</v>
      </c>
      <c r="B1646" t="s">
        <v>491</v>
      </c>
      <c r="C1646" t="s">
        <v>531</v>
      </c>
      <c r="D1646" s="1">
        <v>42004</v>
      </c>
      <c r="E1646" s="5">
        <v>2994169000</v>
      </c>
      <c r="F1646" s="5">
        <v>2406587000</v>
      </c>
      <c r="G1646" s="5">
        <v>587582000</v>
      </c>
      <c r="H1646" s="5">
        <v>292358000</v>
      </c>
      <c r="I1646" s="5">
        <v>0</v>
      </c>
      <c r="J1646" s="5">
        <v>0</v>
      </c>
      <c r="K1646" s="5">
        <f t="shared" si="101"/>
        <v>292358000</v>
      </c>
      <c r="L1646" s="5">
        <f t="shared" si="102"/>
        <v>295224000</v>
      </c>
      <c r="M1646" t="s">
        <v>612</v>
      </c>
      <c r="N1646" t="s">
        <v>1182</v>
      </c>
      <c r="O1646" s="50">
        <f t="shared" si="100"/>
        <v>0.19624209588703911</v>
      </c>
      <c r="P1646" s="50">
        <f t="shared" si="103"/>
        <v>9.8599644843026565E-2</v>
      </c>
    </row>
    <row r="1647" spans="1:16">
      <c r="A1647">
        <v>1645</v>
      </c>
      <c r="B1647" t="s">
        <v>491</v>
      </c>
      <c r="C1647" t="s">
        <v>532</v>
      </c>
      <c r="D1647" s="1">
        <v>42369</v>
      </c>
      <c r="E1647" s="5">
        <v>3422181000</v>
      </c>
      <c r="F1647" s="5">
        <v>2564648000</v>
      </c>
      <c r="G1647" s="5">
        <v>857533000</v>
      </c>
      <c r="H1647" s="5">
        <v>312694000</v>
      </c>
      <c r="I1647" s="5">
        <v>0</v>
      </c>
      <c r="J1647" s="5">
        <v>0</v>
      </c>
      <c r="K1647" s="5">
        <f t="shared" si="101"/>
        <v>312694000</v>
      </c>
      <c r="L1647" s="5">
        <f t="shared" si="102"/>
        <v>544839000</v>
      </c>
      <c r="M1647" t="s">
        <v>612</v>
      </c>
      <c r="N1647" t="s">
        <v>1182</v>
      </c>
      <c r="O1647" s="50">
        <f t="shared" si="100"/>
        <v>0.25058084303547945</v>
      </c>
      <c r="P1647" s="50">
        <f t="shared" si="103"/>
        <v>0.15920811903286239</v>
      </c>
    </row>
    <row r="1648" spans="1:16">
      <c r="A1648">
        <v>1646</v>
      </c>
      <c r="B1648" t="s">
        <v>492</v>
      </c>
      <c r="C1648" t="s">
        <v>527</v>
      </c>
      <c r="D1648" s="1">
        <v>41639</v>
      </c>
      <c r="E1648" s="5">
        <v>2299176000</v>
      </c>
      <c r="F1648" s="5">
        <v>928565000</v>
      </c>
      <c r="G1648" s="5">
        <v>1370611000</v>
      </c>
      <c r="H1648" s="5">
        <v>177366000</v>
      </c>
      <c r="I1648" s="5">
        <v>32210000</v>
      </c>
      <c r="J1648" s="5">
        <v>461627000</v>
      </c>
      <c r="K1648" s="5">
        <f t="shared" si="101"/>
        <v>671203000</v>
      </c>
      <c r="L1648" s="5">
        <f t="shared" si="102"/>
        <v>699408000</v>
      </c>
      <c r="M1648" t="s">
        <v>663</v>
      </c>
      <c r="N1648" t="s">
        <v>696</v>
      </c>
      <c r="O1648" s="50">
        <f t="shared" si="100"/>
        <v>0.59613139663949166</v>
      </c>
      <c r="P1648" s="50">
        <f t="shared" si="103"/>
        <v>0.30419941753045437</v>
      </c>
    </row>
    <row r="1649" spans="1:16">
      <c r="A1649">
        <v>1647</v>
      </c>
      <c r="B1649" t="s">
        <v>492</v>
      </c>
      <c r="C1649" t="s">
        <v>529</v>
      </c>
      <c r="D1649" s="1">
        <v>42004</v>
      </c>
      <c r="E1649" s="5">
        <v>2312512000</v>
      </c>
      <c r="F1649" s="5">
        <v>953611000</v>
      </c>
      <c r="G1649" s="5">
        <v>1358901000</v>
      </c>
      <c r="H1649" s="5">
        <v>169270000</v>
      </c>
      <c r="I1649" s="5">
        <v>0</v>
      </c>
      <c r="J1649" s="5">
        <v>481303000</v>
      </c>
      <c r="K1649" s="5">
        <f t="shared" si="101"/>
        <v>650573000</v>
      </c>
      <c r="L1649" s="5">
        <f t="shared" si="102"/>
        <v>708328000</v>
      </c>
      <c r="M1649" t="s">
        <v>663</v>
      </c>
      <c r="N1649" t="s">
        <v>696</v>
      </c>
      <c r="O1649" s="50">
        <f t="shared" si="100"/>
        <v>0.58762981554257876</v>
      </c>
      <c r="P1649" s="50">
        <f t="shared" si="103"/>
        <v>0.30630241053884261</v>
      </c>
    </row>
    <row r="1650" spans="1:16">
      <c r="A1650">
        <v>1648</v>
      </c>
      <c r="B1650" t="s">
        <v>492</v>
      </c>
      <c r="C1650" t="s">
        <v>531</v>
      </c>
      <c r="D1650" s="1">
        <v>42369</v>
      </c>
      <c r="E1650" s="5">
        <v>2502267000</v>
      </c>
      <c r="F1650" s="5">
        <v>1011249000</v>
      </c>
      <c r="G1650" s="5">
        <v>1491018000</v>
      </c>
      <c r="H1650" s="5">
        <v>175307000</v>
      </c>
      <c r="I1650" s="5">
        <v>0</v>
      </c>
      <c r="J1650" s="5">
        <v>542952000</v>
      </c>
      <c r="K1650" s="5">
        <f t="shared" si="101"/>
        <v>718259000</v>
      </c>
      <c r="L1650" s="5">
        <f t="shared" si="102"/>
        <v>772759000</v>
      </c>
      <c r="M1650" t="s">
        <v>663</v>
      </c>
      <c r="N1650" t="s">
        <v>696</v>
      </c>
      <c r="O1650" s="50">
        <f t="shared" si="100"/>
        <v>0.59586686792416632</v>
      </c>
      <c r="P1650" s="50">
        <f t="shared" si="103"/>
        <v>0.308823558796883</v>
      </c>
    </row>
    <row r="1651" spans="1:16">
      <c r="A1651">
        <v>1649</v>
      </c>
      <c r="B1651" t="s">
        <v>492</v>
      </c>
      <c r="C1651" t="s">
        <v>532</v>
      </c>
      <c r="D1651" s="1">
        <v>42735</v>
      </c>
      <c r="E1651" s="5">
        <v>2506202000</v>
      </c>
      <c r="F1651" s="5">
        <v>1024336000</v>
      </c>
      <c r="G1651" s="5">
        <v>1481866000</v>
      </c>
      <c r="H1651" s="5">
        <v>179279000</v>
      </c>
      <c r="I1651" s="5">
        <v>0</v>
      </c>
      <c r="J1651" s="5">
        <v>565059000</v>
      </c>
      <c r="K1651" s="5">
        <f t="shared" si="101"/>
        <v>744338000</v>
      </c>
      <c r="L1651" s="5">
        <f t="shared" si="102"/>
        <v>737528000</v>
      </c>
      <c r="M1651" t="s">
        <v>663</v>
      </c>
      <c r="N1651" t="s">
        <v>696</v>
      </c>
      <c r="O1651" s="50">
        <f t="shared" si="100"/>
        <v>0.59127955368322271</v>
      </c>
      <c r="P1651" s="50">
        <f t="shared" si="103"/>
        <v>0.29428114732970445</v>
      </c>
    </row>
    <row r="1652" spans="1:16">
      <c r="A1652">
        <v>1650</v>
      </c>
      <c r="B1652" t="s">
        <v>493</v>
      </c>
      <c r="C1652" t="s">
        <v>527</v>
      </c>
      <c r="D1652" s="1">
        <v>41274</v>
      </c>
      <c r="E1652" s="5">
        <v>1407848000</v>
      </c>
      <c r="F1652" s="5">
        <v>516708000</v>
      </c>
      <c r="G1652" s="5">
        <v>891140000</v>
      </c>
      <c r="H1652" s="5">
        <v>220068000</v>
      </c>
      <c r="I1652" s="5">
        <v>0</v>
      </c>
      <c r="J1652" s="5">
        <v>98844000</v>
      </c>
      <c r="K1652" s="5">
        <f t="shared" si="101"/>
        <v>318912000</v>
      </c>
      <c r="L1652" s="5">
        <f t="shared" si="102"/>
        <v>572228000</v>
      </c>
      <c r="M1652" t="s">
        <v>565</v>
      </c>
      <c r="N1652" t="s">
        <v>936</v>
      </c>
      <c r="O1652" s="50">
        <f t="shared" si="100"/>
        <v>0.6329802649149624</v>
      </c>
      <c r="P1652" s="50">
        <f t="shared" si="103"/>
        <v>0.40645581057045932</v>
      </c>
    </row>
    <row r="1653" spans="1:16">
      <c r="A1653">
        <v>1651</v>
      </c>
      <c r="B1653" t="s">
        <v>493</v>
      </c>
      <c r="C1653" t="s">
        <v>529</v>
      </c>
      <c r="D1653" s="1">
        <v>41639</v>
      </c>
      <c r="E1653" s="5">
        <v>1595703000</v>
      </c>
      <c r="F1653" s="5">
        <v>622523000</v>
      </c>
      <c r="G1653" s="5">
        <v>973180000</v>
      </c>
      <c r="H1653" s="5">
        <v>228982000</v>
      </c>
      <c r="I1653" s="5">
        <v>0</v>
      </c>
      <c r="J1653" s="5">
        <v>129931000</v>
      </c>
      <c r="K1653" s="5">
        <f t="shared" si="101"/>
        <v>358913000</v>
      </c>
      <c r="L1653" s="5">
        <f t="shared" si="102"/>
        <v>614267000</v>
      </c>
      <c r="M1653" t="s">
        <v>565</v>
      </c>
      <c r="N1653" t="s">
        <v>936</v>
      </c>
      <c r="O1653" s="50">
        <f t="shared" si="100"/>
        <v>0.60987539661202617</v>
      </c>
      <c r="P1653" s="50">
        <f t="shared" si="103"/>
        <v>0.38495070824583272</v>
      </c>
    </row>
    <row r="1654" spans="1:16">
      <c r="A1654">
        <v>1652</v>
      </c>
      <c r="B1654" t="s">
        <v>493</v>
      </c>
      <c r="C1654" t="s">
        <v>531</v>
      </c>
      <c r="D1654" s="1">
        <v>42004</v>
      </c>
      <c r="E1654" s="5">
        <v>1746726000</v>
      </c>
      <c r="F1654" s="5">
        <v>716598000</v>
      </c>
      <c r="G1654" s="5">
        <v>1030128000</v>
      </c>
      <c r="H1654" s="5">
        <v>227306000</v>
      </c>
      <c r="I1654" s="5">
        <v>0</v>
      </c>
      <c r="J1654" s="5">
        <v>142376000</v>
      </c>
      <c r="K1654" s="5">
        <f t="shared" si="101"/>
        <v>369682000</v>
      </c>
      <c r="L1654" s="5">
        <f t="shared" si="102"/>
        <v>660446000</v>
      </c>
      <c r="M1654" t="s">
        <v>565</v>
      </c>
      <c r="N1654" t="s">
        <v>936</v>
      </c>
      <c r="O1654" s="50">
        <f t="shared" si="100"/>
        <v>0.58974790551008005</v>
      </c>
      <c r="P1654" s="50">
        <f t="shared" si="103"/>
        <v>0.37810509490326472</v>
      </c>
    </row>
    <row r="1655" spans="1:16">
      <c r="A1655">
        <v>1653</v>
      </c>
      <c r="B1655" t="s">
        <v>493</v>
      </c>
      <c r="C1655" t="s">
        <v>532</v>
      </c>
      <c r="D1655" s="1">
        <v>42369</v>
      </c>
      <c r="E1655" s="5">
        <v>2068010000</v>
      </c>
      <c r="F1655" s="5">
        <v>803274000</v>
      </c>
      <c r="G1655" s="5">
        <v>1264736000</v>
      </c>
      <c r="H1655" s="5">
        <v>312690000</v>
      </c>
      <c r="I1655" s="5">
        <v>0</v>
      </c>
      <c r="J1655" s="5">
        <v>215484000</v>
      </c>
      <c r="K1655" s="5">
        <f t="shared" si="101"/>
        <v>528174000</v>
      </c>
      <c r="L1655" s="5">
        <f t="shared" si="102"/>
        <v>736562000</v>
      </c>
      <c r="M1655" t="s">
        <v>565</v>
      </c>
      <c r="N1655" t="s">
        <v>936</v>
      </c>
      <c r="O1655" s="50">
        <f t="shared" si="100"/>
        <v>0.61157151077606009</v>
      </c>
      <c r="P1655" s="50">
        <f t="shared" si="103"/>
        <v>0.35616945759449908</v>
      </c>
    </row>
    <row r="1656" spans="1:16">
      <c r="A1656">
        <v>1654</v>
      </c>
      <c r="B1656" t="s">
        <v>494</v>
      </c>
      <c r="C1656" t="s">
        <v>527</v>
      </c>
      <c r="D1656" s="1">
        <v>41274</v>
      </c>
      <c r="E1656" s="5">
        <v>873592000</v>
      </c>
      <c r="F1656" s="5">
        <v>167600000</v>
      </c>
      <c r="G1656" s="5">
        <v>705992000</v>
      </c>
      <c r="H1656" s="5">
        <v>186971000</v>
      </c>
      <c r="I1656" s="5">
        <v>61694000</v>
      </c>
      <c r="J1656" s="5">
        <v>0</v>
      </c>
      <c r="K1656" s="5">
        <f t="shared" si="101"/>
        <v>248665000</v>
      </c>
      <c r="L1656" s="5">
        <f t="shared" si="102"/>
        <v>457327000</v>
      </c>
      <c r="M1656" t="s">
        <v>576</v>
      </c>
      <c r="N1656" t="s">
        <v>616</v>
      </c>
      <c r="O1656" s="50">
        <f t="shared" si="100"/>
        <v>0.80814842626763983</v>
      </c>
      <c r="P1656" s="50">
        <f t="shared" si="103"/>
        <v>0.52350181778221416</v>
      </c>
    </row>
    <row r="1657" spans="1:16">
      <c r="A1657">
        <v>1655</v>
      </c>
      <c r="B1657" t="s">
        <v>494</v>
      </c>
      <c r="C1657" t="s">
        <v>529</v>
      </c>
      <c r="D1657" s="1">
        <v>41639</v>
      </c>
      <c r="E1657" s="5">
        <v>965087000</v>
      </c>
      <c r="F1657" s="5">
        <v>187013000</v>
      </c>
      <c r="G1657" s="5">
        <v>778074000</v>
      </c>
      <c r="H1657" s="5">
        <v>179545000</v>
      </c>
      <c r="I1657" s="5">
        <v>70297000</v>
      </c>
      <c r="J1657" s="5">
        <v>0</v>
      </c>
      <c r="K1657" s="5">
        <f t="shared" si="101"/>
        <v>249842000</v>
      </c>
      <c r="L1657" s="5">
        <f t="shared" si="102"/>
        <v>528232000</v>
      </c>
      <c r="M1657" t="s">
        <v>576</v>
      </c>
      <c r="N1657" t="s">
        <v>616</v>
      </c>
      <c r="O1657" s="50">
        <f t="shared" si="100"/>
        <v>0.80622161525333991</v>
      </c>
      <c r="P1657" s="50">
        <f t="shared" si="103"/>
        <v>0.54734132777666678</v>
      </c>
    </row>
    <row r="1658" spans="1:16">
      <c r="A1658">
        <v>1656</v>
      </c>
      <c r="B1658" t="s">
        <v>494</v>
      </c>
      <c r="C1658" t="s">
        <v>531</v>
      </c>
      <c r="D1658" s="1">
        <v>42004</v>
      </c>
      <c r="E1658" s="5">
        <v>1010117000</v>
      </c>
      <c r="F1658" s="5">
        <v>188425000</v>
      </c>
      <c r="G1658" s="5">
        <v>821692000</v>
      </c>
      <c r="H1658" s="5">
        <v>189488000</v>
      </c>
      <c r="I1658" s="5">
        <v>67777000</v>
      </c>
      <c r="J1658" s="5">
        <v>0</v>
      </c>
      <c r="K1658" s="5">
        <f t="shared" si="101"/>
        <v>257265000</v>
      </c>
      <c r="L1658" s="5">
        <f t="shared" si="102"/>
        <v>564427000</v>
      </c>
      <c r="M1658" t="s">
        <v>576</v>
      </c>
      <c r="N1658" t="s">
        <v>616</v>
      </c>
      <c r="O1658" s="50">
        <f t="shared" si="100"/>
        <v>0.81346220289332827</v>
      </c>
      <c r="P1658" s="50">
        <f t="shared" si="103"/>
        <v>0.55877388460940658</v>
      </c>
    </row>
    <row r="1659" spans="1:16">
      <c r="A1659">
        <v>1657</v>
      </c>
      <c r="B1659" t="s">
        <v>494</v>
      </c>
      <c r="C1659" t="s">
        <v>532</v>
      </c>
      <c r="D1659" s="1">
        <v>42369</v>
      </c>
      <c r="E1659" s="5">
        <v>1059366000</v>
      </c>
      <c r="F1659" s="5">
        <v>192788000</v>
      </c>
      <c r="G1659" s="5">
        <v>866578000</v>
      </c>
      <c r="H1659" s="5">
        <v>196914000</v>
      </c>
      <c r="I1659" s="5">
        <v>63718000</v>
      </c>
      <c r="J1659" s="5">
        <v>0</v>
      </c>
      <c r="K1659" s="5">
        <f t="shared" si="101"/>
        <v>260632000</v>
      </c>
      <c r="L1659" s="5">
        <f t="shared" si="102"/>
        <v>605946000</v>
      </c>
      <c r="M1659" t="s">
        <v>576</v>
      </c>
      <c r="N1659" t="s">
        <v>616</v>
      </c>
      <c r="O1659" s="50">
        <f t="shared" si="100"/>
        <v>0.8180156810771726</v>
      </c>
      <c r="P1659" s="50">
        <f t="shared" si="103"/>
        <v>0.57198928415675032</v>
      </c>
    </row>
    <row r="1660" spans="1:16">
      <c r="A1660">
        <v>1658</v>
      </c>
      <c r="B1660" t="s">
        <v>495</v>
      </c>
      <c r="C1660" t="s">
        <v>527</v>
      </c>
      <c r="D1660" s="1">
        <v>41274</v>
      </c>
      <c r="E1660" s="5">
        <v>1527042000</v>
      </c>
      <c r="F1660" s="5">
        <v>279885000</v>
      </c>
      <c r="G1660" s="5">
        <v>1247157000</v>
      </c>
      <c r="H1660" s="5">
        <v>432681000</v>
      </c>
      <c r="I1660" s="5">
        <v>765905000</v>
      </c>
      <c r="J1660" s="5">
        <v>0</v>
      </c>
      <c r="K1660" s="5">
        <f t="shared" si="101"/>
        <v>1198586000</v>
      </c>
      <c r="L1660" s="5">
        <f t="shared" si="102"/>
        <v>48571000</v>
      </c>
      <c r="M1660" t="s">
        <v>569</v>
      </c>
      <c r="N1660" t="s">
        <v>625</v>
      </c>
      <c r="O1660" s="50">
        <f t="shared" si="100"/>
        <v>0.81671427504940919</v>
      </c>
      <c r="P1660" s="50">
        <f t="shared" si="103"/>
        <v>3.1807245642228567E-2</v>
      </c>
    </row>
    <row r="1661" spans="1:16">
      <c r="A1661">
        <v>1659</v>
      </c>
      <c r="B1661" t="s">
        <v>495</v>
      </c>
      <c r="C1661" t="s">
        <v>529</v>
      </c>
      <c r="D1661" s="1">
        <v>41639</v>
      </c>
      <c r="E1661" s="5">
        <v>1211975000</v>
      </c>
      <c r="F1661" s="5">
        <v>130277000</v>
      </c>
      <c r="G1661" s="5">
        <v>1081698000</v>
      </c>
      <c r="H1661" s="5">
        <v>356188000</v>
      </c>
      <c r="I1661" s="5">
        <v>882097000</v>
      </c>
      <c r="J1661" s="5">
        <v>0</v>
      </c>
      <c r="K1661" s="5">
        <f t="shared" si="101"/>
        <v>1238285000</v>
      </c>
      <c r="L1661" s="5">
        <f t="shared" si="102"/>
        <v>-156587000</v>
      </c>
      <c r="M1661" t="s">
        <v>569</v>
      </c>
      <c r="N1661" t="s">
        <v>625</v>
      </c>
      <c r="O1661" s="50">
        <f t="shared" si="100"/>
        <v>0.89250850883887867</v>
      </c>
      <c r="P1661" s="50">
        <f t="shared" si="103"/>
        <v>-0.12919985973308029</v>
      </c>
    </row>
    <row r="1662" spans="1:16">
      <c r="A1662">
        <v>1660</v>
      </c>
      <c r="B1662" t="s">
        <v>495</v>
      </c>
      <c r="C1662" t="s">
        <v>531</v>
      </c>
      <c r="D1662" s="1">
        <v>42004</v>
      </c>
      <c r="E1662" s="5">
        <v>580415000</v>
      </c>
      <c r="F1662" s="5">
        <v>60987000</v>
      </c>
      <c r="G1662" s="5">
        <v>519428000</v>
      </c>
      <c r="H1662" s="5">
        <v>305409000</v>
      </c>
      <c r="I1662" s="5">
        <v>855506000</v>
      </c>
      <c r="J1662" s="5">
        <v>0</v>
      </c>
      <c r="K1662" s="5">
        <f t="shared" si="101"/>
        <v>1160915000</v>
      </c>
      <c r="L1662" s="5">
        <f t="shared" si="102"/>
        <v>-641487000</v>
      </c>
      <c r="M1662" t="s">
        <v>569</v>
      </c>
      <c r="N1662" t="s">
        <v>625</v>
      </c>
      <c r="O1662" s="50">
        <f t="shared" si="100"/>
        <v>0.89492518284331035</v>
      </c>
      <c r="P1662" s="50">
        <f t="shared" si="103"/>
        <v>-1.1052212640955179</v>
      </c>
    </row>
    <row r="1663" spans="1:16">
      <c r="A1663">
        <v>1661</v>
      </c>
      <c r="B1663" t="s">
        <v>495</v>
      </c>
      <c r="C1663" t="s">
        <v>532</v>
      </c>
      <c r="D1663" s="1">
        <v>42369</v>
      </c>
      <c r="E1663" s="5">
        <v>1032336000</v>
      </c>
      <c r="F1663" s="5">
        <v>124512000</v>
      </c>
      <c r="G1663" s="5">
        <v>907824000</v>
      </c>
      <c r="H1663" s="5">
        <v>376575000</v>
      </c>
      <c r="I1663" s="5">
        <v>995922000</v>
      </c>
      <c r="J1663" s="5">
        <v>0</v>
      </c>
      <c r="K1663" s="5">
        <f t="shared" si="101"/>
        <v>1372497000</v>
      </c>
      <c r="L1663" s="5">
        <f t="shared" si="102"/>
        <v>-464673000</v>
      </c>
      <c r="M1663" t="s">
        <v>569</v>
      </c>
      <c r="N1663" t="s">
        <v>625</v>
      </c>
      <c r="O1663" s="50">
        <f t="shared" si="100"/>
        <v>0.87938810619798202</v>
      </c>
      <c r="P1663" s="50">
        <f t="shared" si="103"/>
        <v>-0.45011798484214444</v>
      </c>
    </row>
    <row r="1664" spans="1:16">
      <c r="A1664">
        <v>1662</v>
      </c>
      <c r="B1664" t="s">
        <v>496</v>
      </c>
      <c r="C1664" t="s">
        <v>527</v>
      </c>
      <c r="D1664" s="1">
        <v>41639</v>
      </c>
      <c r="E1664" s="5">
        <v>2514595000</v>
      </c>
      <c r="F1664" s="5">
        <v>1118240000</v>
      </c>
      <c r="G1664" s="5">
        <v>1396355000</v>
      </c>
      <c r="H1664" s="5">
        <v>132447000</v>
      </c>
      <c r="I1664" s="5">
        <v>0</v>
      </c>
      <c r="J1664" s="5">
        <v>629908000</v>
      </c>
      <c r="K1664" s="5">
        <f t="shared" si="101"/>
        <v>762355000</v>
      </c>
      <c r="L1664" s="5">
        <f t="shared" si="102"/>
        <v>634000000</v>
      </c>
      <c r="M1664" t="s">
        <v>663</v>
      </c>
      <c r="N1664" t="s">
        <v>696</v>
      </c>
      <c r="O1664" s="50">
        <f t="shared" si="100"/>
        <v>0.55530015767946728</v>
      </c>
      <c r="P1664" s="50">
        <f t="shared" si="103"/>
        <v>0.2521280762906154</v>
      </c>
    </row>
    <row r="1665" spans="1:16">
      <c r="A1665">
        <v>1663</v>
      </c>
      <c r="B1665" t="s">
        <v>496</v>
      </c>
      <c r="C1665" t="s">
        <v>529</v>
      </c>
      <c r="D1665" s="1">
        <v>42004</v>
      </c>
      <c r="E1665" s="5">
        <v>2772550000</v>
      </c>
      <c r="F1665" s="5">
        <v>1212480000</v>
      </c>
      <c r="G1665" s="5">
        <v>1560070000</v>
      </c>
      <c r="H1665" s="5">
        <v>147481000</v>
      </c>
      <c r="I1665" s="5">
        <v>0</v>
      </c>
      <c r="J1665" s="5">
        <v>725216000</v>
      </c>
      <c r="K1665" s="5">
        <f t="shared" si="101"/>
        <v>872697000</v>
      </c>
      <c r="L1665" s="5">
        <f t="shared" si="102"/>
        <v>687373000</v>
      </c>
      <c r="M1665" t="s">
        <v>663</v>
      </c>
      <c r="N1665" t="s">
        <v>696</v>
      </c>
      <c r="O1665" s="50">
        <f t="shared" si="100"/>
        <v>0.56268417161097184</v>
      </c>
      <c r="P1665" s="50">
        <f t="shared" si="103"/>
        <v>0.24792086707182917</v>
      </c>
    </row>
    <row r="1666" spans="1:16">
      <c r="A1666">
        <v>1664</v>
      </c>
      <c r="B1666" t="s">
        <v>496</v>
      </c>
      <c r="C1666" t="s">
        <v>531</v>
      </c>
      <c r="D1666" s="1">
        <v>42369</v>
      </c>
      <c r="E1666" s="5">
        <v>3285346000</v>
      </c>
      <c r="F1666" s="5">
        <v>1410205000</v>
      </c>
      <c r="G1666" s="5">
        <v>1875141000</v>
      </c>
      <c r="H1666" s="5">
        <v>145992000</v>
      </c>
      <c r="I1666" s="5">
        <v>0</v>
      </c>
      <c r="J1666" s="5">
        <v>894057000</v>
      </c>
      <c r="K1666" s="5">
        <f t="shared" si="101"/>
        <v>1040049000</v>
      </c>
      <c r="L1666" s="5">
        <f t="shared" si="102"/>
        <v>835092000</v>
      </c>
      <c r="M1666" t="s">
        <v>663</v>
      </c>
      <c r="N1666" t="s">
        <v>696</v>
      </c>
      <c r="O1666" s="50">
        <f t="shared" ref="O1666:O1729" si="104">1-(F1666/E1666)</f>
        <v>0.570759061602644</v>
      </c>
      <c r="P1666" s="50">
        <f t="shared" si="103"/>
        <v>0.25418692582151164</v>
      </c>
    </row>
    <row r="1667" spans="1:16">
      <c r="A1667">
        <v>1665</v>
      </c>
      <c r="B1667" t="s">
        <v>496</v>
      </c>
      <c r="C1667" t="s">
        <v>532</v>
      </c>
      <c r="D1667" s="1">
        <v>42735</v>
      </c>
      <c r="E1667" s="5">
        <v>3442646000</v>
      </c>
      <c r="F1667" s="5">
        <v>1442073000</v>
      </c>
      <c r="G1667" s="5">
        <v>2000573000</v>
      </c>
      <c r="H1667" s="5">
        <v>136863000</v>
      </c>
      <c r="I1667" s="5">
        <v>0</v>
      </c>
      <c r="J1667" s="5">
        <v>898924000</v>
      </c>
      <c r="K1667" s="5">
        <f t="shared" ref="K1667:K1730" si="105">SUM(H1667:J1667)</f>
        <v>1035787000</v>
      </c>
      <c r="L1667" s="5">
        <f t="shared" ref="L1667:L1730" si="106">G1667-SUM(H1667:J1667)</f>
        <v>964786000</v>
      </c>
      <c r="M1667" t="s">
        <v>663</v>
      </c>
      <c r="N1667" t="s">
        <v>696</v>
      </c>
      <c r="O1667" s="50">
        <f t="shared" si="104"/>
        <v>0.58111493310668594</v>
      </c>
      <c r="P1667" s="50">
        <f t="shared" ref="P1667:P1730" si="107">$L1667/$E1667</f>
        <v>0.28024548559451073</v>
      </c>
    </row>
    <row r="1668" spans="1:16">
      <c r="A1668">
        <v>1666</v>
      </c>
      <c r="B1668" t="s">
        <v>497</v>
      </c>
      <c r="C1668" t="s">
        <v>527</v>
      </c>
      <c r="D1668" s="1">
        <v>41274</v>
      </c>
      <c r="E1668" s="5">
        <v>115846000000</v>
      </c>
      <c r="F1668" s="5">
        <v>46275000000</v>
      </c>
      <c r="G1668" s="5">
        <v>69571000000</v>
      </c>
      <c r="H1668" s="5">
        <v>39951000000</v>
      </c>
      <c r="I1668" s="5">
        <v>0</v>
      </c>
      <c r="J1668" s="5">
        <v>16460000000</v>
      </c>
      <c r="K1668" s="5">
        <f t="shared" si="105"/>
        <v>56411000000</v>
      </c>
      <c r="L1668" s="5">
        <f t="shared" si="106"/>
        <v>13160000000</v>
      </c>
      <c r="M1668" t="s">
        <v>713</v>
      </c>
      <c r="N1668" t="s">
        <v>714</v>
      </c>
      <c r="O1668" s="50">
        <f t="shared" si="104"/>
        <v>0.60054727828323817</v>
      </c>
      <c r="P1668" s="50">
        <f t="shared" si="107"/>
        <v>0.11359908844500458</v>
      </c>
    </row>
    <row r="1669" spans="1:16">
      <c r="A1669">
        <v>1667</v>
      </c>
      <c r="B1669" t="s">
        <v>497</v>
      </c>
      <c r="C1669" t="s">
        <v>529</v>
      </c>
      <c r="D1669" s="1">
        <v>41639</v>
      </c>
      <c r="E1669" s="5">
        <v>120550000000</v>
      </c>
      <c r="F1669" s="5">
        <v>44887000000</v>
      </c>
      <c r="G1669" s="5">
        <v>75663000000</v>
      </c>
      <c r="H1669" s="5">
        <v>27089000000</v>
      </c>
      <c r="I1669" s="5">
        <v>0</v>
      </c>
      <c r="J1669" s="5">
        <v>16606000000</v>
      </c>
      <c r="K1669" s="5">
        <f t="shared" si="105"/>
        <v>43695000000</v>
      </c>
      <c r="L1669" s="5">
        <f t="shared" si="106"/>
        <v>31968000000</v>
      </c>
      <c r="M1669" t="s">
        <v>713</v>
      </c>
      <c r="N1669" t="s">
        <v>714</v>
      </c>
      <c r="O1669" s="50">
        <f t="shared" si="104"/>
        <v>0.62764827872252171</v>
      </c>
      <c r="P1669" s="50">
        <f t="shared" si="107"/>
        <v>0.26518457071754459</v>
      </c>
    </row>
    <row r="1670" spans="1:16">
      <c r="A1670">
        <v>1668</v>
      </c>
      <c r="B1670" t="s">
        <v>497</v>
      </c>
      <c r="C1670" t="s">
        <v>531</v>
      </c>
      <c r="D1670" s="1">
        <v>42004</v>
      </c>
      <c r="E1670" s="5">
        <v>127079000000</v>
      </c>
      <c r="F1670" s="5">
        <v>49931000000</v>
      </c>
      <c r="G1670" s="5">
        <v>77148000000</v>
      </c>
      <c r="H1670" s="5">
        <v>41016000000</v>
      </c>
      <c r="I1670" s="5">
        <v>0</v>
      </c>
      <c r="J1670" s="5">
        <v>16533000000</v>
      </c>
      <c r="K1670" s="5">
        <f t="shared" si="105"/>
        <v>57549000000</v>
      </c>
      <c r="L1670" s="5">
        <f t="shared" si="106"/>
        <v>19599000000</v>
      </c>
      <c r="M1670" t="s">
        <v>713</v>
      </c>
      <c r="N1670" t="s">
        <v>714</v>
      </c>
      <c r="O1670" s="50">
        <f t="shared" si="104"/>
        <v>0.60708693017729132</v>
      </c>
      <c r="P1670" s="50">
        <f t="shared" si="107"/>
        <v>0.15422689822866092</v>
      </c>
    </row>
    <row r="1671" spans="1:16">
      <c r="A1671">
        <v>1669</v>
      </c>
      <c r="B1671" t="s">
        <v>497</v>
      </c>
      <c r="C1671" t="s">
        <v>532</v>
      </c>
      <c r="D1671" s="1">
        <v>42369</v>
      </c>
      <c r="E1671" s="5">
        <v>131620000000</v>
      </c>
      <c r="F1671" s="5">
        <v>52557000000</v>
      </c>
      <c r="G1671" s="5">
        <v>79063000000</v>
      </c>
      <c r="H1671" s="5">
        <v>29986000000</v>
      </c>
      <c r="I1671" s="5">
        <v>0</v>
      </c>
      <c r="J1671" s="5">
        <v>16017000000</v>
      </c>
      <c r="K1671" s="5">
        <f t="shared" si="105"/>
        <v>46003000000</v>
      </c>
      <c r="L1671" s="5">
        <f t="shared" si="106"/>
        <v>33060000000</v>
      </c>
      <c r="M1671" t="s">
        <v>713</v>
      </c>
      <c r="N1671" t="s">
        <v>714</v>
      </c>
      <c r="O1671" s="50">
        <f t="shared" si="104"/>
        <v>0.60069138428810209</v>
      </c>
      <c r="P1671" s="50">
        <f t="shared" si="107"/>
        <v>0.25117763257863546</v>
      </c>
    </row>
    <row r="1672" spans="1:16">
      <c r="A1672">
        <v>1670</v>
      </c>
      <c r="B1672" t="s">
        <v>498</v>
      </c>
      <c r="C1672" t="s">
        <v>527</v>
      </c>
      <c r="D1672" s="1">
        <v>41274</v>
      </c>
      <c r="E1672" s="5">
        <v>1843641000</v>
      </c>
      <c r="F1672" s="5">
        <v>737614000</v>
      </c>
      <c r="G1672" s="5">
        <v>1106027000</v>
      </c>
      <c r="H1672" s="5">
        <v>477270000</v>
      </c>
      <c r="I1672" s="5">
        <v>96004000</v>
      </c>
      <c r="J1672" s="5">
        <v>13829000</v>
      </c>
      <c r="K1672" s="5">
        <f t="shared" si="105"/>
        <v>587103000</v>
      </c>
      <c r="L1672" s="5">
        <f t="shared" si="106"/>
        <v>518924000</v>
      </c>
      <c r="M1672" t="s">
        <v>569</v>
      </c>
      <c r="N1672" t="s">
        <v>672</v>
      </c>
      <c r="O1672" s="50">
        <f t="shared" si="104"/>
        <v>0.59991451698025811</v>
      </c>
      <c r="P1672" s="50">
        <f t="shared" si="107"/>
        <v>0.28146694502888575</v>
      </c>
    </row>
    <row r="1673" spans="1:16">
      <c r="A1673">
        <v>1671</v>
      </c>
      <c r="B1673" t="s">
        <v>498</v>
      </c>
      <c r="C1673" t="s">
        <v>529</v>
      </c>
      <c r="D1673" s="1">
        <v>41639</v>
      </c>
      <c r="E1673" s="5">
        <v>1904218000</v>
      </c>
      <c r="F1673" s="5">
        <v>783456000</v>
      </c>
      <c r="G1673" s="5">
        <v>1120762000</v>
      </c>
      <c r="H1673" s="5">
        <v>492965000</v>
      </c>
      <c r="I1673" s="5">
        <v>100536000</v>
      </c>
      <c r="J1673" s="5">
        <v>9918000</v>
      </c>
      <c r="K1673" s="5">
        <f t="shared" si="105"/>
        <v>603419000</v>
      </c>
      <c r="L1673" s="5">
        <f t="shared" si="106"/>
        <v>517343000</v>
      </c>
      <c r="M1673" t="s">
        <v>569</v>
      </c>
      <c r="N1673" t="s">
        <v>672</v>
      </c>
      <c r="O1673" s="50">
        <f t="shared" si="104"/>
        <v>0.58856811562541678</v>
      </c>
      <c r="P1673" s="50">
        <f t="shared" si="107"/>
        <v>0.27168265398184449</v>
      </c>
    </row>
    <row r="1674" spans="1:16">
      <c r="A1674">
        <v>1672</v>
      </c>
      <c r="B1674" t="s">
        <v>498</v>
      </c>
      <c r="C1674" t="s">
        <v>531</v>
      </c>
      <c r="D1674" s="1">
        <v>42004</v>
      </c>
      <c r="E1674" s="5">
        <v>1989344000</v>
      </c>
      <c r="F1674" s="5">
        <v>824913000</v>
      </c>
      <c r="G1674" s="5">
        <v>1164431000</v>
      </c>
      <c r="H1674" s="5">
        <v>512707000</v>
      </c>
      <c r="I1674" s="5">
        <v>107726000</v>
      </c>
      <c r="J1674" s="5">
        <v>10634000</v>
      </c>
      <c r="K1674" s="5">
        <f t="shared" si="105"/>
        <v>631067000</v>
      </c>
      <c r="L1674" s="5">
        <f t="shared" si="106"/>
        <v>533364000</v>
      </c>
      <c r="M1674" t="s">
        <v>569</v>
      </c>
      <c r="N1674" t="s">
        <v>672</v>
      </c>
      <c r="O1674" s="50">
        <f t="shared" si="104"/>
        <v>0.58533416040664665</v>
      </c>
      <c r="P1674" s="50">
        <f t="shared" si="107"/>
        <v>0.26811049270513293</v>
      </c>
    </row>
    <row r="1675" spans="1:16">
      <c r="A1675">
        <v>1673</v>
      </c>
      <c r="B1675" t="s">
        <v>498</v>
      </c>
      <c r="C1675" t="s">
        <v>532</v>
      </c>
      <c r="D1675" s="1">
        <v>42369</v>
      </c>
      <c r="E1675" s="5">
        <v>2042332000</v>
      </c>
      <c r="F1675" s="5">
        <v>842672000</v>
      </c>
      <c r="G1675" s="5">
        <v>1199660000</v>
      </c>
      <c r="H1675" s="5">
        <v>495747000</v>
      </c>
      <c r="I1675" s="5">
        <v>118545000</v>
      </c>
      <c r="J1675" s="5">
        <v>10123000</v>
      </c>
      <c r="K1675" s="5">
        <f t="shared" si="105"/>
        <v>624415000</v>
      </c>
      <c r="L1675" s="5">
        <f t="shared" si="106"/>
        <v>575245000</v>
      </c>
      <c r="M1675" t="s">
        <v>569</v>
      </c>
      <c r="N1675" t="s">
        <v>672</v>
      </c>
      <c r="O1675" s="50">
        <f t="shared" si="104"/>
        <v>0.58739715188323938</v>
      </c>
      <c r="P1675" s="50">
        <f t="shared" si="107"/>
        <v>0.28166086610795893</v>
      </c>
    </row>
    <row r="1676" spans="1:16">
      <c r="A1676">
        <v>1674</v>
      </c>
      <c r="B1676" t="s">
        <v>499</v>
      </c>
      <c r="C1676" t="s">
        <v>527</v>
      </c>
      <c r="D1676" s="1">
        <v>41453</v>
      </c>
      <c r="E1676" s="5">
        <v>15351000000</v>
      </c>
      <c r="F1676" s="5">
        <v>10988000000</v>
      </c>
      <c r="G1676" s="5">
        <v>4363000000</v>
      </c>
      <c r="H1676" s="5">
        <v>1525000000</v>
      </c>
      <c r="I1676" s="5">
        <v>1572000000</v>
      </c>
      <c r="J1676" s="5">
        <v>0</v>
      </c>
      <c r="K1676" s="5">
        <f t="shared" si="105"/>
        <v>3097000000</v>
      </c>
      <c r="L1676" s="5">
        <f t="shared" si="106"/>
        <v>1266000000</v>
      </c>
      <c r="M1676" t="s">
        <v>576</v>
      </c>
      <c r="N1676" t="s">
        <v>1365</v>
      </c>
      <c r="O1676" s="50">
        <f t="shared" si="104"/>
        <v>0.28421601198618984</v>
      </c>
      <c r="P1676" s="50">
        <f t="shared" si="107"/>
        <v>8.2470197381278088E-2</v>
      </c>
    </row>
    <row r="1677" spans="1:16">
      <c r="A1677">
        <v>1675</v>
      </c>
      <c r="B1677" t="s">
        <v>499</v>
      </c>
      <c r="C1677" t="s">
        <v>529</v>
      </c>
      <c r="D1677" s="1">
        <v>41817</v>
      </c>
      <c r="E1677" s="5">
        <v>15130000000</v>
      </c>
      <c r="F1677" s="5">
        <v>10770000000</v>
      </c>
      <c r="G1677" s="5">
        <v>4360000000</v>
      </c>
      <c r="H1677" s="5">
        <v>908000000</v>
      </c>
      <c r="I1677" s="5">
        <v>1661000000</v>
      </c>
      <c r="J1677" s="5">
        <v>0</v>
      </c>
      <c r="K1677" s="5">
        <f t="shared" si="105"/>
        <v>2569000000</v>
      </c>
      <c r="L1677" s="5">
        <f t="shared" si="106"/>
        <v>1791000000</v>
      </c>
      <c r="M1677" t="s">
        <v>576</v>
      </c>
      <c r="N1677" t="s">
        <v>1365</v>
      </c>
      <c r="O1677" s="50">
        <f t="shared" si="104"/>
        <v>0.28816920026437542</v>
      </c>
      <c r="P1677" s="50">
        <f t="shared" si="107"/>
        <v>0.11837409120951752</v>
      </c>
    </row>
    <row r="1678" spans="1:16">
      <c r="A1678">
        <v>1676</v>
      </c>
      <c r="B1678" t="s">
        <v>499</v>
      </c>
      <c r="C1678" t="s">
        <v>531</v>
      </c>
      <c r="D1678" s="1">
        <v>42188</v>
      </c>
      <c r="E1678" s="5">
        <v>14572000000</v>
      </c>
      <c r="F1678" s="5">
        <v>10351000000</v>
      </c>
      <c r="G1678" s="5">
        <v>4221000000</v>
      </c>
      <c r="H1678" s="5">
        <v>964000000</v>
      </c>
      <c r="I1678" s="5">
        <v>1646000000</v>
      </c>
      <c r="J1678" s="5">
        <v>0</v>
      </c>
      <c r="K1678" s="5">
        <f t="shared" si="105"/>
        <v>2610000000</v>
      </c>
      <c r="L1678" s="5">
        <f t="shared" si="106"/>
        <v>1611000000</v>
      </c>
      <c r="M1678" t="s">
        <v>576</v>
      </c>
      <c r="N1678" t="s">
        <v>1365</v>
      </c>
      <c r="O1678" s="50">
        <f t="shared" si="104"/>
        <v>0.28966511117211091</v>
      </c>
      <c r="P1678" s="50">
        <f t="shared" si="107"/>
        <v>0.11055448805929179</v>
      </c>
    </row>
    <row r="1679" spans="1:16">
      <c r="A1679">
        <v>1677</v>
      </c>
      <c r="B1679" t="s">
        <v>499</v>
      </c>
      <c r="C1679" t="s">
        <v>532</v>
      </c>
      <c r="D1679" s="1">
        <v>42552</v>
      </c>
      <c r="E1679" s="5">
        <v>12994000000</v>
      </c>
      <c r="F1679" s="5">
        <v>9559000000</v>
      </c>
      <c r="G1679" s="5">
        <v>3435000000</v>
      </c>
      <c r="H1679" s="5">
        <v>1342000000</v>
      </c>
      <c r="I1679" s="5">
        <v>1627000000</v>
      </c>
      <c r="J1679" s="5">
        <v>0</v>
      </c>
      <c r="K1679" s="5">
        <f t="shared" si="105"/>
        <v>2969000000</v>
      </c>
      <c r="L1679" s="5">
        <f t="shared" si="106"/>
        <v>466000000</v>
      </c>
      <c r="M1679" t="s">
        <v>576</v>
      </c>
      <c r="N1679" t="s">
        <v>1365</v>
      </c>
      <c r="O1679" s="50">
        <f t="shared" si="104"/>
        <v>0.26435277820532554</v>
      </c>
      <c r="P1679" s="50">
        <f t="shared" si="107"/>
        <v>3.5862705864245038E-2</v>
      </c>
    </row>
    <row r="1680" spans="1:16">
      <c r="A1680">
        <v>1678</v>
      </c>
      <c r="B1680" t="s">
        <v>500</v>
      </c>
      <c r="C1680" t="s">
        <v>527</v>
      </c>
      <c r="D1680" s="1">
        <v>41274</v>
      </c>
      <c r="E1680" s="5">
        <v>4246400000</v>
      </c>
      <c r="F1680" s="5">
        <v>2760500000</v>
      </c>
      <c r="G1680" s="5">
        <v>1485900000</v>
      </c>
      <c r="H1680" s="5">
        <v>121400000</v>
      </c>
      <c r="I1680" s="5">
        <v>0</v>
      </c>
      <c r="J1680" s="5">
        <v>364200000</v>
      </c>
      <c r="K1680" s="5">
        <f t="shared" si="105"/>
        <v>485600000</v>
      </c>
      <c r="L1680" s="5">
        <f t="shared" si="106"/>
        <v>1000300000</v>
      </c>
      <c r="M1680" t="s">
        <v>594</v>
      </c>
      <c r="N1680" t="s">
        <v>635</v>
      </c>
      <c r="O1680" s="50">
        <f t="shared" si="104"/>
        <v>0.34991993217784478</v>
      </c>
      <c r="P1680" s="50">
        <f t="shared" si="107"/>
        <v>0.23556424265259984</v>
      </c>
    </row>
    <row r="1681" spans="1:16">
      <c r="A1681">
        <v>1679</v>
      </c>
      <c r="B1681" t="s">
        <v>500</v>
      </c>
      <c r="C1681" t="s">
        <v>529</v>
      </c>
      <c r="D1681" s="1">
        <v>41639</v>
      </c>
      <c r="E1681" s="5">
        <v>4519000000</v>
      </c>
      <c r="F1681" s="5">
        <v>2982100000</v>
      </c>
      <c r="G1681" s="5">
        <v>1536900000</v>
      </c>
      <c r="H1681" s="5">
        <v>116700000</v>
      </c>
      <c r="I1681" s="5">
        <v>0</v>
      </c>
      <c r="J1681" s="5">
        <v>340100000</v>
      </c>
      <c r="K1681" s="5">
        <f t="shared" si="105"/>
        <v>456800000</v>
      </c>
      <c r="L1681" s="5">
        <f t="shared" si="106"/>
        <v>1080100000</v>
      </c>
      <c r="M1681" t="s">
        <v>594</v>
      </c>
      <c r="N1681" t="s">
        <v>635</v>
      </c>
      <c r="O1681" s="50">
        <f t="shared" si="104"/>
        <v>0.34009736667404289</v>
      </c>
      <c r="P1681" s="50">
        <f t="shared" si="107"/>
        <v>0.23901305598583758</v>
      </c>
    </row>
    <row r="1682" spans="1:16">
      <c r="A1682">
        <v>1680</v>
      </c>
      <c r="B1682" t="s">
        <v>500</v>
      </c>
      <c r="C1682" t="s">
        <v>531</v>
      </c>
      <c r="D1682" s="1">
        <v>42004</v>
      </c>
      <c r="E1682" s="5">
        <v>4997100000</v>
      </c>
      <c r="F1682" s="5">
        <v>3371800000</v>
      </c>
      <c r="G1682" s="5">
        <v>1625300000</v>
      </c>
      <c r="H1682" s="5">
        <v>121800000</v>
      </c>
      <c r="I1682" s="5">
        <v>0</v>
      </c>
      <c r="J1682" s="5">
        <v>391400000</v>
      </c>
      <c r="K1682" s="5">
        <f t="shared" si="105"/>
        <v>513200000</v>
      </c>
      <c r="L1682" s="5">
        <f t="shared" si="106"/>
        <v>1112100000</v>
      </c>
      <c r="M1682" t="s">
        <v>594</v>
      </c>
      <c r="N1682" t="s">
        <v>635</v>
      </c>
      <c r="O1682" s="50">
        <f t="shared" si="104"/>
        <v>0.32524864421364397</v>
      </c>
      <c r="P1682" s="50">
        <f t="shared" si="107"/>
        <v>0.22254907846551</v>
      </c>
    </row>
    <row r="1683" spans="1:16">
      <c r="A1683">
        <v>1681</v>
      </c>
      <c r="B1683" t="s">
        <v>500</v>
      </c>
      <c r="C1683" t="s">
        <v>532</v>
      </c>
      <c r="D1683" s="1">
        <v>42369</v>
      </c>
      <c r="E1683" s="5">
        <v>5926100000</v>
      </c>
      <c r="F1683" s="5">
        <v>3949400000</v>
      </c>
      <c r="G1683" s="5">
        <v>1976700000</v>
      </c>
      <c r="H1683" s="5">
        <v>164400000</v>
      </c>
      <c r="I1683" s="5">
        <v>0</v>
      </c>
      <c r="J1683" s="5">
        <v>561800000</v>
      </c>
      <c r="K1683" s="5">
        <f t="shared" si="105"/>
        <v>726200000</v>
      </c>
      <c r="L1683" s="5">
        <f t="shared" si="106"/>
        <v>1250500000</v>
      </c>
      <c r="M1683" t="s">
        <v>594</v>
      </c>
      <c r="N1683" t="s">
        <v>635</v>
      </c>
      <c r="O1683" s="50">
        <f t="shared" si="104"/>
        <v>0.33355832672415253</v>
      </c>
      <c r="P1683" s="50">
        <f t="shared" si="107"/>
        <v>0.21101567641450533</v>
      </c>
    </row>
    <row r="1684" spans="1:16">
      <c r="A1684">
        <v>1682</v>
      </c>
      <c r="B1684" t="s">
        <v>501</v>
      </c>
      <c r="C1684" t="s">
        <v>527</v>
      </c>
      <c r="D1684" s="1">
        <v>41274</v>
      </c>
      <c r="E1684" s="5">
        <v>91247000000</v>
      </c>
      <c r="F1684" s="5">
        <v>1727000000</v>
      </c>
      <c r="G1684" s="5">
        <v>0</v>
      </c>
      <c r="H1684" s="5">
        <v>48724000000</v>
      </c>
      <c r="I1684" s="5">
        <v>0</v>
      </c>
      <c r="J1684" s="5">
        <v>8891000000</v>
      </c>
      <c r="K1684" s="5">
        <f t="shared" si="105"/>
        <v>57615000000</v>
      </c>
      <c r="L1684" s="5">
        <f t="shared" si="106"/>
        <v>-57615000000</v>
      </c>
      <c r="M1684" t="s">
        <v>602</v>
      </c>
      <c r="N1684" t="s">
        <v>738</v>
      </c>
      <c r="O1684" s="50">
        <f t="shared" si="104"/>
        <v>0.98107335035672405</v>
      </c>
      <c r="P1684" s="50">
        <f t="shared" si="107"/>
        <v>-0.63141801922254981</v>
      </c>
    </row>
    <row r="1685" spans="1:16">
      <c r="A1685">
        <v>1683</v>
      </c>
      <c r="B1685" t="s">
        <v>501</v>
      </c>
      <c r="C1685" t="s">
        <v>529</v>
      </c>
      <c r="D1685" s="1">
        <v>41639</v>
      </c>
      <c r="E1685" s="5">
        <v>88069000000</v>
      </c>
      <c r="F1685" s="5">
        <v>1337000000</v>
      </c>
      <c r="G1685" s="5">
        <v>0</v>
      </c>
      <c r="H1685" s="5">
        <v>47338000000</v>
      </c>
      <c r="I1685" s="5">
        <v>0</v>
      </c>
      <c r="J1685" s="5">
        <v>3813000000</v>
      </c>
      <c r="K1685" s="5">
        <f t="shared" si="105"/>
        <v>51151000000</v>
      </c>
      <c r="L1685" s="5">
        <f t="shared" si="106"/>
        <v>-51151000000</v>
      </c>
      <c r="M1685" t="s">
        <v>602</v>
      </c>
      <c r="N1685" t="s">
        <v>738</v>
      </c>
      <c r="O1685" s="50">
        <f t="shared" si="104"/>
        <v>0.98481872168413398</v>
      </c>
      <c r="P1685" s="50">
        <f t="shared" si="107"/>
        <v>-0.58080595896399412</v>
      </c>
    </row>
    <row r="1686" spans="1:16">
      <c r="A1686">
        <v>1684</v>
      </c>
      <c r="B1686" t="s">
        <v>501</v>
      </c>
      <c r="C1686" t="s">
        <v>531</v>
      </c>
      <c r="D1686" s="1">
        <v>42004</v>
      </c>
      <c r="E1686" s="5">
        <v>88372000000</v>
      </c>
      <c r="F1686" s="5">
        <v>1096000000</v>
      </c>
      <c r="G1686" s="5">
        <v>0</v>
      </c>
      <c r="H1686" s="5">
        <v>47667000000</v>
      </c>
      <c r="I1686" s="5">
        <v>0</v>
      </c>
      <c r="J1686" s="5">
        <v>2765000000</v>
      </c>
      <c r="K1686" s="5">
        <f t="shared" si="105"/>
        <v>50432000000</v>
      </c>
      <c r="L1686" s="5">
        <f t="shared" si="106"/>
        <v>-50432000000</v>
      </c>
      <c r="M1686" t="s">
        <v>602</v>
      </c>
      <c r="N1686" t="s">
        <v>738</v>
      </c>
      <c r="O1686" s="50">
        <f t="shared" si="104"/>
        <v>0.9875978816819807</v>
      </c>
      <c r="P1686" s="50">
        <f t="shared" si="107"/>
        <v>-0.57067849545104787</v>
      </c>
    </row>
    <row r="1687" spans="1:16">
      <c r="A1687">
        <v>1685</v>
      </c>
      <c r="B1687" t="s">
        <v>501</v>
      </c>
      <c r="C1687" t="s">
        <v>532</v>
      </c>
      <c r="D1687" s="1">
        <v>42369</v>
      </c>
      <c r="E1687" s="5">
        <v>90033000000</v>
      </c>
      <c r="F1687" s="5">
        <v>963000000</v>
      </c>
      <c r="G1687" s="5">
        <v>0</v>
      </c>
      <c r="H1687" s="5">
        <v>48728000000</v>
      </c>
      <c r="I1687" s="5">
        <v>0</v>
      </c>
      <c r="J1687" s="5">
        <v>3688000000</v>
      </c>
      <c r="K1687" s="5">
        <f t="shared" si="105"/>
        <v>52416000000</v>
      </c>
      <c r="L1687" s="5">
        <f t="shared" si="106"/>
        <v>-52416000000</v>
      </c>
      <c r="M1687" t="s">
        <v>602</v>
      </c>
      <c r="N1687" t="s">
        <v>738</v>
      </c>
      <c r="O1687" s="50">
        <f t="shared" si="104"/>
        <v>0.98930392189530503</v>
      </c>
      <c r="P1687" s="50">
        <f t="shared" si="107"/>
        <v>-0.58218653160507816</v>
      </c>
    </row>
    <row r="1688" spans="1:16">
      <c r="A1688">
        <v>1686</v>
      </c>
      <c r="B1688" t="s">
        <v>502</v>
      </c>
      <c r="C1688" t="s">
        <v>527</v>
      </c>
      <c r="D1688" s="1">
        <v>41546</v>
      </c>
      <c r="E1688" s="5">
        <v>12917000000</v>
      </c>
      <c r="F1688" s="5">
        <v>8288000000</v>
      </c>
      <c r="G1688" s="5">
        <v>4629000000</v>
      </c>
      <c r="H1688" s="5">
        <v>3682000000</v>
      </c>
      <c r="I1688" s="5">
        <v>0</v>
      </c>
      <c r="J1688" s="5">
        <v>0</v>
      </c>
      <c r="K1688" s="5">
        <f t="shared" si="105"/>
        <v>3682000000</v>
      </c>
      <c r="L1688" s="5">
        <f t="shared" si="106"/>
        <v>947000000</v>
      </c>
      <c r="M1688" t="s">
        <v>646</v>
      </c>
      <c r="N1688" t="s">
        <v>1142</v>
      </c>
      <c r="O1688" s="50">
        <f t="shared" si="104"/>
        <v>0.35836494542076336</v>
      </c>
      <c r="P1688" s="50">
        <f t="shared" si="107"/>
        <v>7.3314237051947048E-2</v>
      </c>
    </row>
    <row r="1689" spans="1:16">
      <c r="A1689">
        <v>1687</v>
      </c>
      <c r="B1689" t="s">
        <v>502</v>
      </c>
      <c r="C1689" t="s">
        <v>529</v>
      </c>
      <c r="D1689" s="1">
        <v>41910</v>
      </c>
      <c r="E1689" s="5">
        <v>14194000000</v>
      </c>
      <c r="F1689" s="5">
        <v>9150000000</v>
      </c>
      <c r="G1689" s="5">
        <v>5044000000</v>
      </c>
      <c r="H1689" s="5">
        <v>4032000000</v>
      </c>
      <c r="I1689" s="5">
        <v>0</v>
      </c>
      <c r="J1689" s="5">
        <v>0</v>
      </c>
      <c r="K1689" s="5">
        <f t="shared" si="105"/>
        <v>4032000000</v>
      </c>
      <c r="L1689" s="5">
        <f t="shared" si="106"/>
        <v>1012000000</v>
      </c>
      <c r="M1689" t="s">
        <v>646</v>
      </c>
      <c r="N1689" t="s">
        <v>1142</v>
      </c>
      <c r="O1689" s="50">
        <f t="shared" si="104"/>
        <v>0.35536142031844442</v>
      </c>
      <c r="P1689" s="50">
        <f t="shared" si="107"/>
        <v>7.1297731435817954E-2</v>
      </c>
    </row>
    <row r="1690" spans="1:16">
      <c r="A1690">
        <v>1688</v>
      </c>
      <c r="B1690" t="s">
        <v>502</v>
      </c>
      <c r="C1690" t="s">
        <v>531</v>
      </c>
      <c r="D1690" s="1">
        <v>42274</v>
      </c>
      <c r="E1690" s="5">
        <v>15389000000</v>
      </c>
      <c r="F1690" s="5">
        <v>9973000000</v>
      </c>
      <c r="G1690" s="5">
        <v>5416000000</v>
      </c>
      <c r="H1690" s="5">
        <v>4472000000</v>
      </c>
      <c r="I1690" s="5">
        <v>0</v>
      </c>
      <c r="J1690" s="5">
        <v>0</v>
      </c>
      <c r="K1690" s="5">
        <f t="shared" si="105"/>
        <v>4472000000</v>
      </c>
      <c r="L1690" s="5">
        <f t="shared" si="106"/>
        <v>944000000</v>
      </c>
      <c r="M1690" t="s">
        <v>646</v>
      </c>
      <c r="N1690" t="s">
        <v>1142</v>
      </c>
      <c r="O1690" s="50">
        <f t="shared" si="104"/>
        <v>0.35193969718630191</v>
      </c>
      <c r="P1690" s="50">
        <f t="shared" si="107"/>
        <v>6.1342517382545973E-2</v>
      </c>
    </row>
    <row r="1691" spans="1:16">
      <c r="A1691">
        <v>1689</v>
      </c>
      <c r="B1691" t="s">
        <v>502</v>
      </c>
      <c r="C1691" t="s">
        <v>532</v>
      </c>
      <c r="D1691" s="1">
        <v>42638</v>
      </c>
      <c r="E1691" s="5">
        <v>15724000000</v>
      </c>
      <c r="F1691" s="5">
        <v>10313000000</v>
      </c>
      <c r="G1691" s="5">
        <v>5411000000</v>
      </c>
      <c r="H1691" s="5">
        <v>4477000000</v>
      </c>
      <c r="I1691" s="5">
        <v>0</v>
      </c>
      <c r="J1691" s="5">
        <v>0</v>
      </c>
      <c r="K1691" s="5">
        <f t="shared" si="105"/>
        <v>4477000000</v>
      </c>
      <c r="L1691" s="5">
        <f t="shared" si="106"/>
        <v>934000000</v>
      </c>
      <c r="M1691" t="s">
        <v>646</v>
      </c>
      <c r="N1691" t="s">
        <v>1142</v>
      </c>
      <c r="O1691" s="50">
        <f t="shared" si="104"/>
        <v>0.34412363266344437</v>
      </c>
      <c r="P1691" s="50">
        <f t="shared" si="107"/>
        <v>5.9399643856525054E-2</v>
      </c>
    </row>
    <row r="1692" spans="1:16">
      <c r="A1692">
        <v>1690</v>
      </c>
      <c r="B1692" t="s">
        <v>503</v>
      </c>
      <c r="C1692" t="s">
        <v>527</v>
      </c>
      <c r="D1692" s="1">
        <v>41639</v>
      </c>
      <c r="E1692" s="5">
        <v>18769000000</v>
      </c>
      <c r="F1692" s="5">
        <v>15471000000</v>
      </c>
      <c r="G1692" s="5">
        <v>3298000000</v>
      </c>
      <c r="H1692" s="5">
        <v>1828000000</v>
      </c>
      <c r="I1692" s="5">
        <v>0</v>
      </c>
      <c r="J1692" s="5">
        <v>25000000</v>
      </c>
      <c r="K1692" s="5">
        <f t="shared" si="105"/>
        <v>1853000000</v>
      </c>
      <c r="L1692" s="5">
        <f t="shared" si="106"/>
        <v>1445000000</v>
      </c>
      <c r="M1692" t="s">
        <v>589</v>
      </c>
      <c r="N1692" t="s">
        <v>1378</v>
      </c>
      <c r="O1692" s="50">
        <f t="shared" si="104"/>
        <v>0.17571527518780972</v>
      </c>
      <c r="P1692" s="50">
        <f t="shared" si="107"/>
        <v>7.6988651499813529E-2</v>
      </c>
    </row>
    <row r="1693" spans="1:16">
      <c r="A1693">
        <v>1691</v>
      </c>
      <c r="B1693" t="s">
        <v>503</v>
      </c>
      <c r="C1693" t="s">
        <v>529</v>
      </c>
      <c r="D1693" s="1">
        <v>42004</v>
      </c>
      <c r="E1693" s="5">
        <v>19872000000</v>
      </c>
      <c r="F1693" s="5">
        <v>16477000000</v>
      </c>
      <c r="G1693" s="5">
        <v>3395000000</v>
      </c>
      <c r="H1693" s="5">
        <v>2038000000</v>
      </c>
      <c r="I1693" s="5">
        <v>0</v>
      </c>
      <c r="J1693" s="5">
        <v>33000000</v>
      </c>
      <c r="K1693" s="5">
        <f t="shared" si="105"/>
        <v>2071000000</v>
      </c>
      <c r="L1693" s="5">
        <f t="shared" si="106"/>
        <v>1324000000</v>
      </c>
      <c r="M1693" t="s">
        <v>589</v>
      </c>
      <c r="N1693" t="s">
        <v>1378</v>
      </c>
      <c r="O1693" s="50">
        <f t="shared" si="104"/>
        <v>0.17084339774557167</v>
      </c>
      <c r="P1693" s="50">
        <f t="shared" si="107"/>
        <v>6.662640901771337E-2</v>
      </c>
    </row>
    <row r="1694" spans="1:16">
      <c r="A1694">
        <v>1692</v>
      </c>
      <c r="B1694" t="s">
        <v>503</v>
      </c>
      <c r="C1694" t="s">
        <v>531</v>
      </c>
      <c r="D1694" s="1">
        <v>42369</v>
      </c>
      <c r="E1694" s="5">
        <v>20891000000</v>
      </c>
      <c r="F1694" s="5">
        <v>17201000000</v>
      </c>
      <c r="G1694" s="5">
        <v>3690000000</v>
      </c>
      <c r="H1694" s="5">
        <v>2130000000</v>
      </c>
      <c r="I1694" s="5">
        <v>0</v>
      </c>
      <c r="J1694" s="5">
        <v>74000000</v>
      </c>
      <c r="K1694" s="5">
        <f t="shared" si="105"/>
        <v>2204000000</v>
      </c>
      <c r="L1694" s="5">
        <f t="shared" si="106"/>
        <v>1486000000</v>
      </c>
      <c r="M1694" t="s">
        <v>589</v>
      </c>
      <c r="N1694" t="s">
        <v>1378</v>
      </c>
      <c r="O1694" s="50">
        <f t="shared" si="104"/>
        <v>0.17663108515628745</v>
      </c>
      <c r="P1694" s="50">
        <f t="shared" si="107"/>
        <v>7.1131109090038766E-2</v>
      </c>
    </row>
    <row r="1695" spans="1:16">
      <c r="A1695">
        <v>1693</v>
      </c>
      <c r="B1695" t="s">
        <v>503</v>
      </c>
      <c r="C1695" t="s">
        <v>532</v>
      </c>
      <c r="D1695" s="1">
        <v>42735</v>
      </c>
      <c r="E1695" s="5">
        <v>20718000000</v>
      </c>
      <c r="F1695" s="5">
        <v>17036000000</v>
      </c>
      <c r="G1695" s="5">
        <v>3682000000</v>
      </c>
      <c r="H1695" s="5">
        <v>2084000000</v>
      </c>
      <c r="I1695" s="5">
        <v>0</v>
      </c>
      <c r="J1695" s="5">
        <v>71000000</v>
      </c>
      <c r="K1695" s="5">
        <f t="shared" si="105"/>
        <v>2155000000</v>
      </c>
      <c r="L1695" s="5">
        <f t="shared" si="106"/>
        <v>1527000000</v>
      </c>
      <c r="M1695" t="s">
        <v>589</v>
      </c>
      <c r="N1695" t="s">
        <v>1378</v>
      </c>
      <c r="O1695" s="50">
        <f t="shared" si="104"/>
        <v>0.17771985712906646</v>
      </c>
      <c r="P1695" s="50">
        <f t="shared" si="107"/>
        <v>7.3704025485085436E-2</v>
      </c>
    </row>
    <row r="1696" spans="1:16">
      <c r="A1696">
        <v>1694</v>
      </c>
      <c r="B1696" t="s">
        <v>504</v>
      </c>
      <c r="C1696" t="s">
        <v>527</v>
      </c>
      <c r="D1696" s="1">
        <v>41274</v>
      </c>
      <c r="E1696" s="5">
        <v>3480000000</v>
      </c>
      <c r="F1696" s="5">
        <v>0</v>
      </c>
      <c r="G1696" s="5">
        <v>3480000000</v>
      </c>
      <c r="H1696" s="5">
        <v>2475000000</v>
      </c>
      <c r="I1696" s="5">
        <v>0</v>
      </c>
      <c r="J1696" s="5">
        <v>738000000</v>
      </c>
      <c r="K1696" s="5">
        <f t="shared" si="105"/>
        <v>3213000000</v>
      </c>
      <c r="L1696" s="5">
        <f t="shared" si="106"/>
        <v>267000000</v>
      </c>
      <c r="M1696" t="s">
        <v>602</v>
      </c>
      <c r="N1696" t="s">
        <v>691</v>
      </c>
      <c r="O1696" s="50">
        <f t="shared" si="104"/>
        <v>1</v>
      </c>
      <c r="P1696" s="50">
        <f t="shared" si="107"/>
        <v>7.6724137931034483E-2</v>
      </c>
    </row>
    <row r="1697" spans="1:16">
      <c r="A1697">
        <v>1695</v>
      </c>
      <c r="B1697" t="s">
        <v>504</v>
      </c>
      <c r="C1697" t="s">
        <v>529</v>
      </c>
      <c r="D1697" s="1">
        <v>41639</v>
      </c>
      <c r="E1697" s="5">
        <v>3655000000</v>
      </c>
      <c r="F1697" s="5">
        <v>0</v>
      </c>
      <c r="G1697" s="5">
        <v>3655000000</v>
      </c>
      <c r="H1697" s="5">
        <v>2207000000</v>
      </c>
      <c r="I1697" s="5">
        <v>0</v>
      </c>
      <c r="J1697" s="5">
        <v>785000000</v>
      </c>
      <c r="K1697" s="5">
        <f t="shared" si="105"/>
        <v>2992000000</v>
      </c>
      <c r="L1697" s="5">
        <f t="shared" si="106"/>
        <v>663000000</v>
      </c>
      <c r="M1697" t="s">
        <v>602</v>
      </c>
      <c r="N1697" t="s">
        <v>691</v>
      </c>
      <c r="O1697" s="50">
        <f t="shared" si="104"/>
        <v>1</v>
      </c>
      <c r="P1697" s="50">
        <f t="shared" si="107"/>
        <v>0.18139534883720931</v>
      </c>
    </row>
    <row r="1698" spans="1:16">
      <c r="A1698">
        <v>1696</v>
      </c>
      <c r="B1698" t="s">
        <v>504</v>
      </c>
      <c r="C1698" t="s">
        <v>531</v>
      </c>
      <c r="D1698" s="1">
        <v>42004</v>
      </c>
      <c r="E1698" s="5">
        <v>3802000000</v>
      </c>
      <c r="F1698" s="5">
        <v>0</v>
      </c>
      <c r="G1698" s="5">
        <v>3802000000</v>
      </c>
      <c r="H1698" s="5">
        <v>2314000000</v>
      </c>
      <c r="I1698" s="5">
        <v>0</v>
      </c>
      <c r="J1698" s="5">
        <v>805000000</v>
      </c>
      <c r="K1698" s="5">
        <f t="shared" si="105"/>
        <v>3119000000</v>
      </c>
      <c r="L1698" s="5">
        <f t="shared" si="106"/>
        <v>683000000</v>
      </c>
      <c r="M1698" t="s">
        <v>602</v>
      </c>
      <c r="N1698" t="s">
        <v>691</v>
      </c>
      <c r="O1698" s="50">
        <f t="shared" si="104"/>
        <v>1</v>
      </c>
      <c r="P1698" s="50">
        <f t="shared" si="107"/>
        <v>0.17964229352972119</v>
      </c>
    </row>
    <row r="1699" spans="1:16">
      <c r="A1699">
        <v>1697</v>
      </c>
      <c r="B1699" t="s">
        <v>504</v>
      </c>
      <c r="C1699" t="s">
        <v>532</v>
      </c>
      <c r="D1699" s="1">
        <v>42369</v>
      </c>
      <c r="E1699" s="5">
        <v>3829000000</v>
      </c>
      <c r="F1699" s="5">
        <v>0</v>
      </c>
      <c r="G1699" s="5">
        <v>3829000000</v>
      </c>
      <c r="H1699" s="5">
        <v>2306000000</v>
      </c>
      <c r="I1699" s="5">
        <v>0</v>
      </c>
      <c r="J1699" s="5">
        <v>970000000</v>
      </c>
      <c r="K1699" s="5">
        <f t="shared" si="105"/>
        <v>3276000000</v>
      </c>
      <c r="L1699" s="5">
        <f t="shared" si="106"/>
        <v>553000000</v>
      </c>
      <c r="M1699" t="s">
        <v>602</v>
      </c>
      <c r="N1699" t="s">
        <v>691</v>
      </c>
      <c r="O1699" s="50">
        <f t="shared" si="104"/>
        <v>1</v>
      </c>
      <c r="P1699" s="50">
        <f t="shared" si="107"/>
        <v>0.14442413162705667</v>
      </c>
    </row>
    <row r="1700" spans="1:16">
      <c r="A1700">
        <v>1698</v>
      </c>
      <c r="B1700" t="s">
        <v>505</v>
      </c>
      <c r="C1700" t="s">
        <v>527</v>
      </c>
      <c r="D1700" s="1">
        <v>41639</v>
      </c>
      <c r="E1700" s="5">
        <v>13983000000</v>
      </c>
      <c r="F1700" s="5">
        <v>9112000000</v>
      </c>
      <c r="G1700" s="5">
        <v>4871000000</v>
      </c>
      <c r="H1700" s="5">
        <v>1468000000</v>
      </c>
      <c r="I1700" s="5">
        <v>0</v>
      </c>
      <c r="J1700" s="5">
        <v>1333000000</v>
      </c>
      <c r="K1700" s="5">
        <f t="shared" si="105"/>
        <v>2801000000</v>
      </c>
      <c r="L1700" s="5">
        <f t="shared" si="106"/>
        <v>2070000000</v>
      </c>
      <c r="M1700" t="s">
        <v>565</v>
      </c>
      <c r="N1700" t="s">
        <v>1486</v>
      </c>
      <c r="O1700" s="50">
        <f t="shared" si="104"/>
        <v>0.34835156976328396</v>
      </c>
      <c r="P1700" s="50">
        <f t="shared" si="107"/>
        <v>0.14803690195237074</v>
      </c>
    </row>
    <row r="1701" spans="1:16">
      <c r="A1701">
        <v>1699</v>
      </c>
      <c r="B1701" t="s">
        <v>505</v>
      </c>
      <c r="C1701" t="s">
        <v>529</v>
      </c>
      <c r="D1701" s="1">
        <v>42004</v>
      </c>
      <c r="E1701" s="5">
        <v>13996000000</v>
      </c>
      <c r="F1701" s="5">
        <v>9002000000</v>
      </c>
      <c r="G1701" s="5">
        <v>4994000000</v>
      </c>
      <c r="H1701" s="5">
        <v>1481000000</v>
      </c>
      <c r="I1701" s="5">
        <v>0</v>
      </c>
      <c r="J1701" s="5">
        <v>1292000000</v>
      </c>
      <c r="K1701" s="5">
        <f t="shared" si="105"/>
        <v>2773000000</v>
      </c>
      <c r="L1701" s="5">
        <f t="shared" si="106"/>
        <v>2221000000</v>
      </c>
      <c r="M1701" t="s">
        <v>565</v>
      </c>
      <c r="N1701" t="s">
        <v>1486</v>
      </c>
      <c r="O1701" s="50">
        <f t="shared" si="104"/>
        <v>0.35681623320948841</v>
      </c>
      <c r="P1701" s="50">
        <f t="shared" si="107"/>
        <v>0.15868819662760789</v>
      </c>
    </row>
    <row r="1702" spans="1:16">
      <c r="A1702">
        <v>1700</v>
      </c>
      <c r="B1702" t="s">
        <v>505</v>
      </c>
      <c r="C1702" t="s">
        <v>531</v>
      </c>
      <c r="D1702" s="1">
        <v>42369</v>
      </c>
      <c r="E1702" s="5">
        <v>12961000000</v>
      </c>
      <c r="F1702" s="5">
        <v>8231000000</v>
      </c>
      <c r="G1702" s="5">
        <v>4730000000</v>
      </c>
      <c r="H1702" s="5">
        <v>1343000000</v>
      </c>
      <c r="I1702" s="5">
        <v>0</v>
      </c>
      <c r="J1702" s="5">
        <v>1245000000</v>
      </c>
      <c r="K1702" s="5">
        <f t="shared" si="105"/>
        <v>2588000000</v>
      </c>
      <c r="L1702" s="5">
        <f t="shared" si="106"/>
        <v>2142000000</v>
      </c>
      <c r="M1702" t="s">
        <v>565</v>
      </c>
      <c r="N1702" t="s">
        <v>1486</v>
      </c>
      <c r="O1702" s="50">
        <f t="shared" si="104"/>
        <v>0.36494097677648329</v>
      </c>
      <c r="P1702" s="50">
        <f t="shared" si="107"/>
        <v>0.16526502584677108</v>
      </c>
    </row>
    <row r="1703" spans="1:16">
      <c r="A1703">
        <v>1701</v>
      </c>
      <c r="B1703" t="s">
        <v>505</v>
      </c>
      <c r="C1703" t="s">
        <v>532</v>
      </c>
      <c r="D1703" s="1">
        <v>42735</v>
      </c>
      <c r="E1703" s="5">
        <v>13609000000</v>
      </c>
      <c r="F1703" s="5">
        <v>8486000000</v>
      </c>
      <c r="G1703" s="5">
        <v>5123000000</v>
      </c>
      <c r="H1703" s="5">
        <v>1410000000</v>
      </c>
      <c r="I1703" s="5">
        <v>0</v>
      </c>
      <c r="J1703" s="5">
        <v>1301000000</v>
      </c>
      <c r="K1703" s="5">
        <f t="shared" si="105"/>
        <v>2711000000</v>
      </c>
      <c r="L1703" s="5">
        <f t="shared" si="106"/>
        <v>2412000000</v>
      </c>
      <c r="M1703" t="s">
        <v>565</v>
      </c>
      <c r="N1703" t="s">
        <v>1486</v>
      </c>
      <c r="O1703" s="50">
        <f t="shared" si="104"/>
        <v>0.37644206040120509</v>
      </c>
      <c r="P1703" s="50">
        <f t="shared" si="107"/>
        <v>0.17723565287677273</v>
      </c>
    </row>
    <row r="1704" spans="1:16">
      <c r="A1704">
        <v>1702</v>
      </c>
      <c r="B1704" t="s">
        <v>506</v>
      </c>
      <c r="C1704" t="s">
        <v>527</v>
      </c>
      <c r="D1704" s="1">
        <v>41274</v>
      </c>
      <c r="E1704" s="5">
        <v>7486000000</v>
      </c>
      <c r="F1704" s="5">
        <v>4523000000</v>
      </c>
      <c r="G1704" s="5">
        <v>2963000000</v>
      </c>
      <c r="H1704" s="5">
        <v>595000000</v>
      </c>
      <c r="I1704" s="5">
        <v>0</v>
      </c>
      <c r="J1704" s="5">
        <v>756000000</v>
      </c>
      <c r="K1704" s="5">
        <f t="shared" si="105"/>
        <v>1351000000</v>
      </c>
      <c r="L1704" s="5">
        <f t="shared" si="106"/>
        <v>1612000000</v>
      </c>
      <c r="M1704" t="s">
        <v>682</v>
      </c>
      <c r="N1704" t="s">
        <v>683</v>
      </c>
      <c r="O1704" s="50">
        <f t="shared" si="104"/>
        <v>0.39580550360673261</v>
      </c>
      <c r="P1704" s="50">
        <f t="shared" si="107"/>
        <v>0.21533529254608602</v>
      </c>
    </row>
    <row r="1705" spans="1:16">
      <c r="A1705">
        <v>1703</v>
      </c>
      <c r="B1705" t="s">
        <v>506</v>
      </c>
      <c r="C1705" t="s">
        <v>529</v>
      </c>
      <c r="D1705" s="1">
        <v>41639</v>
      </c>
      <c r="E1705" s="5">
        <v>6860000000</v>
      </c>
      <c r="F1705" s="5">
        <v>4124000000</v>
      </c>
      <c r="G1705" s="5">
        <v>2736000000</v>
      </c>
      <c r="H1705" s="5">
        <v>546000000</v>
      </c>
      <c r="I1705" s="5">
        <v>0</v>
      </c>
      <c r="J1705" s="5">
        <v>815000000</v>
      </c>
      <c r="K1705" s="5">
        <f t="shared" si="105"/>
        <v>1361000000</v>
      </c>
      <c r="L1705" s="5">
        <f t="shared" si="106"/>
        <v>1375000000</v>
      </c>
      <c r="M1705" t="s">
        <v>682</v>
      </c>
      <c r="N1705" t="s">
        <v>683</v>
      </c>
      <c r="O1705" s="50">
        <f t="shared" si="104"/>
        <v>0.39883381924198247</v>
      </c>
      <c r="P1705" s="50">
        <f t="shared" si="107"/>
        <v>0.20043731778425655</v>
      </c>
    </row>
    <row r="1706" spans="1:16">
      <c r="A1706">
        <v>1704</v>
      </c>
      <c r="B1706" t="s">
        <v>506</v>
      </c>
      <c r="C1706" t="s">
        <v>531</v>
      </c>
      <c r="D1706" s="1">
        <v>42004</v>
      </c>
      <c r="E1706" s="5">
        <v>7637000000</v>
      </c>
      <c r="F1706" s="5">
        <v>4508000000</v>
      </c>
      <c r="G1706" s="5">
        <v>3129000000</v>
      </c>
      <c r="H1706" s="5">
        <v>384000000</v>
      </c>
      <c r="I1706" s="5">
        <v>0</v>
      </c>
      <c r="J1706" s="5">
        <v>1176000000</v>
      </c>
      <c r="K1706" s="5">
        <f t="shared" si="105"/>
        <v>1560000000</v>
      </c>
      <c r="L1706" s="5">
        <f t="shared" si="106"/>
        <v>1569000000</v>
      </c>
      <c r="M1706" t="s">
        <v>682</v>
      </c>
      <c r="N1706" t="s">
        <v>683</v>
      </c>
      <c r="O1706" s="50">
        <f t="shared" si="104"/>
        <v>0.40971585701191571</v>
      </c>
      <c r="P1706" s="50">
        <f t="shared" si="107"/>
        <v>0.2054471651171926</v>
      </c>
    </row>
    <row r="1707" spans="1:16">
      <c r="A1707">
        <v>1705</v>
      </c>
      <c r="B1707" t="s">
        <v>506</v>
      </c>
      <c r="C1707" t="s">
        <v>532</v>
      </c>
      <c r="D1707" s="1">
        <v>42369</v>
      </c>
      <c r="E1707" s="5">
        <v>7360000000</v>
      </c>
      <c r="F1707" s="5">
        <v>3434000000</v>
      </c>
      <c r="G1707" s="5">
        <v>3926000000</v>
      </c>
      <c r="H1707" s="5">
        <v>864000000</v>
      </c>
      <c r="I1707" s="5">
        <v>0</v>
      </c>
      <c r="J1707" s="5">
        <v>1738000000</v>
      </c>
      <c r="K1707" s="5">
        <f t="shared" si="105"/>
        <v>2602000000</v>
      </c>
      <c r="L1707" s="5">
        <f t="shared" si="106"/>
        <v>1324000000</v>
      </c>
      <c r="M1707" t="s">
        <v>682</v>
      </c>
      <c r="N1707" t="s">
        <v>683</v>
      </c>
      <c r="O1707" s="50">
        <f t="shared" si="104"/>
        <v>0.53342391304347825</v>
      </c>
      <c r="P1707" s="50">
        <f t="shared" si="107"/>
        <v>0.17989130434782608</v>
      </c>
    </row>
    <row r="1708" spans="1:16">
      <c r="A1708">
        <v>1706</v>
      </c>
      <c r="B1708" t="s">
        <v>507</v>
      </c>
      <c r="C1708" t="s">
        <v>527</v>
      </c>
      <c r="D1708" s="1">
        <v>41305</v>
      </c>
      <c r="E1708" s="5">
        <v>468651000000</v>
      </c>
      <c r="F1708" s="5">
        <v>352297000000</v>
      </c>
      <c r="G1708" s="5">
        <v>116354000000</v>
      </c>
      <c r="H1708" s="5">
        <v>88629000000</v>
      </c>
      <c r="I1708" s="5">
        <v>0</v>
      </c>
      <c r="J1708" s="5">
        <v>0</v>
      </c>
      <c r="K1708" s="5">
        <f t="shared" si="105"/>
        <v>88629000000</v>
      </c>
      <c r="L1708" s="5">
        <f t="shared" si="106"/>
        <v>27725000000</v>
      </c>
      <c r="M1708" t="s">
        <v>646</v>
      </c>
      <c r="N1708" t="s">
        <v>876</v>
      </c>
      <c r="O1708" s="50">
        <f t="shared" si="104"/>
        <v>0.24827430219929114</v>
      </c>
      <c r="P1708" s="50">
        <f t="shared" si="107"/>
        <v>5.9159161081487076E-2</v>
      </c>
    </row>
    <row r="1709" spans="1:16">
      <c r="A1709">
        <v>1707</v>
      </c>
      <c r="B1709" t="s">
        <v>507</v>
      </c>
      <c r="C1709" t="s">
        <v>529</v>
      </c>
      <c r="D1709" s="1">
        <v>41670</v>
      </c>
      <c r="E1709" s="5">
        <v>476294000000</v>
      </c>
      <c r="F1709" s="5">
        <v>358069000000</v>
      </c>
      <c r="G1709" s="5">
        <v>118225000000</v>
      </c>
      <c r="H1709" s="5">
        <v>91353000000</v>
      </c>
      <c r="I1709" s="5">
        <v>0</v>
      </c>
      <c r="J1709" s="5">
        <v>0</v>
      </c>
      <c r="K1709" s="5">
        <f t="shared" si="105"/>
        <v>91353000000</v>
      </c>
      <c r="L1709" s="5">
        <f t="shared" si="106"/>
        <v>26872000000</v>
      </c>
      <c r="M1709" t="s">
        <v>646</v>
      </c>
      <c r="N1709" t="s">
        <v>876</v>
      </c>
      <c r="O1709" s="50">
        <f t="shared" si="104"/>
        <v>0.2482185372899931</v>
      </c>
      <c r="P1709" s="50">
        <f t="shared" si="107"/>
        <v>5.6418934523634563E-2</v>
      </c>
    </row>
    <row r="1710" spans="1:16">
      <c r="A1710">
        <v>1708</v>
      </c>
      <c r="B1710" t="s">
        <v>507</v>
      </c>
      <c r="C1710" t="s">
        <v>531</v>
      </c>
      <c r="D1710" s="1">
        <v>42035</v>
      </c>
      <c r="E1710" s="5">
        <v>485651000000</v>
      </c>
      <c r="F1710" s="5">
        <v>365086000000</v>
      </c>
      <c r="G1710" s="5">
        <v>120565000000</v>
      </c>
      <c r="H1710" s="5">
        <v>93418000000</v>
      </c>
      <c r="I1710" s="5">
        <v>0</v>
      </c>
      <c r="J1710" s="5">
        <v>0</v>
      </c>
      <c r="K1710" s="5">
        <f t="shared" si="105"/>
        <v>93418000000</v>
      </c>
      <c r="L1710" s="5">
        <f t="shared" si="106"/>
        <v>27147000000</v>
      </c>
      <c r="M1710" t="s">
        <v>646</v>
      </c>
      <c r="N1710" t="s">
        <v>876</v>
      </c>
      <c r="O1710" s="50">
        <f t="shared" si="104"/>
        <v>0.24825440491216944</v>
      </c>
      <c r="P1710" s="50">
        <f t="shared" si="107"/>
        <v>5.5898165555100264E-2</v>
      </c>
    </row>
    <row r="1711" spans="1:16">
      <c r="A1711">
        <v>1709</v>
      </c>
      <c r="B1711" t="s">
        <v>507</v>
      </c>
      <c r="C1711" t="s">
        <v>532</v>
      </c>
      <c r="D1711" s="1">
        <v>42400</v>
      </c>
      <c r="E1711" s="5">
        <v>482130000000</v>
      </c>
      <c r="F1711" s="5">
        <v>360984000000</v>
      </c>
      <c r="G1711" s="5">
        <v>121146000000</v>
      </c>
      <c r="H1711" s="5">
        <v>97041000000</v>
      </c>
      <c r="I1711" s="5">
        <v>0</v>
      </c>
      <c r="J1711" s="5">
        <v>0</v>
      </c>
      <c r="K1711" s="5">
        <f t="shared" si="105"/>
        <v>97041000000</v>
      </c>
      <c r="L1711" s="5">
        <f t="shared" si="106"/>
        <v>24105000000</v>
      </c>
      <c r="M1711" t="s">
        <v>646</v>
      </c>
      <c r="N1711" t="s">
        <v>876</v>
      </c>
      <c r="O1711" s="50">
        <f t="shared" si="104"/>
        <v>0.25127247837720112</v>
      </c>
      <c r="P1711" s="50">
        <f t="shared" si="107"/>
        <v>4.9996888805923713E-2</v>
      </c>
    </row>
    <row r="1712" spans="1:16">
      <c r="A1712">
        <v>1710</v>
      </c>
      <c r="B1712" t="s">
        <v>508</v>
      </c>
      <c r="C1712" t="s">
        <v>527</v>
      </c>
      <c r="D1712" s="1">
        <v>41912</v>
      </c>
      <c r="E1712" s="5">
        <v>9895100000</v>
      </c>
      <c r="F1712" s="5">
        <v>7961500000</v>
      </c>
      <c r="G1712" s="5">
        <v>1933600000</v>
      </c>
      <c r="H1712" s="5">
        <v>937600000</v>
      </c>
      <c r="I1712" s="5">
        <v>0</v>
      </c>
      <c r="J1712" s="5">
        <v>86000000</v>
      </c>
      <c r="K1712" s="5">
        <f t="shared" si="105"/>
        <v>1023600000</v>
      </c>
      <c r="L1712" s="5">
        <f t="shared" si="106"/>
        <v>910000000</v>
      </c>
      <c r="M1712" t="s">
        <v>612</v>
      </c>
      <c r="N1712" t="s">
        <v>730</v>
      </c>
      <c r="O1712" s="50">
        <f t="shared" si="104"/>
        <v>0.19540984931936012</v>
      </c>
      <c r="P1712" s="50">
        <f t="shared" si="107"/>
        <v>9.1964709805863507E-2</v>
      </c>
    </row>
    <row r="1713" spans="1:16">
      <c r="A1713">
        <v>1711</v>
      </c>
      <c r="B1713" t="s">
        <v>508</v>
      </c>
      <c r="C1713" t="s">
        <v>529</v>
      </c>
      <c r="D1713" s="1">
        <v>42277</v>
      </c>
      <c r="E1713" s="5">
        <v>11124800000</v>
      </c>
      <c r="F1713" s="5">
        <v>8986500000</v>
      </c>
      <c r="G1713" s="5">
        <v>2138300000</v>
      </c>
      <c r="H1713" s="5">
        <v>1026100000</v>
      </c>
      <c r="I1713" s="5">
        <v>0</v>
      </c>
      <c r="J1713" s="5">
        <v>118900000</v>
      </c>
      <c r="K1713" s="5">
        <f t="shared" si="105"/>
        <v>1145000000</v>
      </c>
      <c r="L1713" s="5">
        <f t="shared" si="106"/>
        <v>993300000</v>
      </c>
      <c r="M1713" t="s">
        <v>612</v>
      </c>
      <c r="N1713" t="s">
        <v>730</v>
      </c>
      <c r="O1713" s="50">
        <f t="shared" si="104"/>
        <v>0.19221019703725006</v>
      </c>
      <c r="P1713" s="50">
        <f t="shared" si="107"/>
        <v>8.9286998417949084E-2</v>
      </c>
    </row>
    <row r="1714" spans="1:16">
      <c r="A1714">
        <v>1712</v>
      </c>
      <c r="B1714" t="s">
        <v>508</v>
      </c>
      <c r="C1714" t="s">
        <v>531</v>
      </c>
      <c r="D1714" s="1">
        <v>42643</v>
      </c>
      <c r="E1714" s="5">
        <v>14171800000</v>
      </c>
      <c r="F1714" s="5">
        <v>11413200000</v>
      </c>
      <c r="G1714" s="5">
        <v>2758600000</v>
      </c>
      <c r="H1714" s="5">
        <v>1750100000</v>
      </c>
      <c r="I1714" s="5">
        <v>0</v>
      </c>
      <c r="J1714" s="5">
        <v>211800000</v>
      </c>
      <c r="K1714" s="5">
        <f t="shared" si="105"/>
        <v>1961900000</v>
      </c>
      <c r="L1714" s="5">
        <f t="shared" si="106"/>
        <v>796700000</v>
      </c>
      <c r="M1714" t="s">
        <v>612</v>
      </c>
      <c r="N1714" t="s">
        <v>730</v>
      </c>
      <c r="O1714" s="50">
        <f t="shared" si="104"/>
        <v>0.19465417237048221</v>
      </c>
      <c r="P1714" s="50">
        <f t="shared" si="107"/>
        <v>5.6217276563315884E-2</v>
      </c>
    </row>
    <row r="1715" spans="1:16">
      <c r="A1715">
        <v>1713</v>
      </c>
      <c r="B1715" t="s">
        <v>509</v>
      </c>
      <c r="C1715" t="s">
        <v>527</v>
      </c>
      <c r="D1715" s="1">
        <v>41274</v>
      </c>
      <c r="E1715" s="5">
        <v>5664800000</v>
      </c>
      <c r="F1715" s="5">
        <v>3194200000</v>
      </c>
      <c r="G1715" s="5">
        <v>2470600000</v>
      </c>
      <c r="H1715" s="5">
        <v>1140600000</v>
      </c>
      <c r="I1715" s="5">
        <v>0</v>
      </c>
      <c r="J1715" s="5">
        <v>0</v>
      </c>
      <c r="K1715" s="5">
        <f t="shared" si="105"/>
        <v>1140600000</v>
      </c>
      <c r="L1715" s="5">
        <f t="shared" si="106"/>
        <v>1330000000</v>
      </c>
      <c r="M1715" t="s">
        <v>576</v>
      </c>
      <c r="N1715" t="s">
        <v>616</v>
      </c>
      <c r="O1715" s="50">
        <f t="shared" si="104"/>
        <v>0.43613190227369014</v>
      </c>
      <c r="P1715" s="50">
        <f t="shared" si="107"/>
        <v>0.23478322270865698</v>
      </c>
    </row>
    <row r="1716" spans="1:16">
      <c r="A1716">
        <v>1714</v>
      </c>
      <c r="B1716" t="s">
        <v>509</v>
      </c>
      <c r="C1716" t="s">
        <v>529</v>
      </c>
      <c r="D1716" s="1">
        <v>41639</v>
      </c>
      <c r="E1716" s="5">
        <v>5542000000</v>
      </c>
      <c r="F1716" s="5">
        <v>3235000000</v>
      </c>
      <c r="G1716" s="5">
        <v>2307000000</v>
      </c>
      <c r="H1716" s="5">
        <v>1199600000</v>
      </c>
      <c r="I1716" s="5">
        <v>0</v>
      </c>
      <c r="J1716" s="5">
        <v>0</v>
      </c>
      <c r="K1716" s="5">
        <f t="shared" si="105"/>
        <v>1199600000</v>
      </c>
      <c r="L1716" s="5">
        <f t="shared" si="106"/>
        <v>1107400000</v>
      </c>
      <c r="M1716" t="s">
        <v>576</v>
      </c>
      <c r="N1716" t="s">
        <v>616</v>
      </c>
      <c r="O1716" s="50">
        <f t="shared" si="104"/>
        <v>0.41627571273908337</v>
      </c>
      <c r="P1716" s="50">
        <f t="shared" si="107"/>
        <v>0.19981955972573079</v>
      </c>
    </row>
    <row r="1717" spans="1:16">
      <c r="A1717">
        <v>1715</v>
      </c>
      <c r="B1717" t="s">
        <v>509</v>
      </c>
      <c r="C1717" t="s">
        <v>531</v>
      </c>
      <c r="D1717" s="1">
        <v>42004</v>
      </c>
      <c r="E1717" s="5">
        <v>5607200000</v>
      </c>
      <c r="F1717" s="5">
        <v>3297400000</v>
      </c>
      <c r="G1717" s="5">
        <v>2309800000</v>
      </c>
      <c r="H1717" s="5">
        <v>1169300000</v>
      </c>
      <c r="I1717" s="5">
        <v>0</v>
      </c>
      <c r="J1717" s="5">
        <v>0</v>
      </c>
      <c r="K1717" s="5">
        <f t="shared" si="105"/>
        <v>1169300000</v>
      </c>
      <c r="L1717" s="5">
        <f t="shared" si="106"/>
        <v>1140500000</v>
      </c>
      <c r="M1717" t="s">
        <v>576</v>
      </c>
      <c r="N1717" t="s">
        <v>616</v>
      </c>
      <c r="O1717" s="50">
        <f t="shared" si="104"/>
        <v>0.4119346554430019</v>
      </c>
      <c r="P1717" s="50">
        <f t="shared" si="107"/>
        <v>0.20339920102725068</v>
      </c>
    </row>
    <row r="1718" spans="1:16">
      <c r="A1718">
        <v>1716</v>
      </c>
      <c r="B1718" t="s">
        <v>509</v>
      </c>
      <c r="C1718" t="s">
        <v>532</v>
      </c>
      <c r="D1718" s="1">
        <v>42369</v>
      </c>
      <c r="E1718" s="5">
        <v>5483700000</v>
      </c>
      <c r="F1718" s="5">
        <v>3199400000</v>
      </c>
      <c r="G1718" s="5">
        <v>2284300000</v>
      </c>
      <c r="H1718" s="5">
        <v>1174900000</v>
      </c>
      <c r="I1718" s="5">
        <v>0</v>
      </c>
      <c r="J1718" s="5">
        <v>0</v>
      </c>
      <c r="K1718" s="5">
        <f t="shared" si="105"/>
        <v>1174900000</v>
      </c>
      <c r="L1718" s="5">
        <f t="shared" si="106"/>
        <v>1109400000</v>
      </c>
      <c r="M1718" t="s">
        <v>576</v>
      </c>
      <c r="N1718" t="s">
        <v>616</v>
      </c>
      <c r="O1718" s="50">
        <f t="shared" si="104"/>
        <v>0.41656181045644369</v>
      </c>
      <c r="P1718" s="50">
        <f t="shared" si="107"/>
        <v>0.20230866021117128</v>
      </c>
    </row>
    <row r="1719" spans="1:16">
      <c r="A1719">
        <v>1717</v>
      </c>
      <c r="B1719" t="s">
        <v>510</v>
      </c>
      <c r="C1719" t="s">
        <v>527</v>
      </c>
      <c r="D1719" s="1">
        <v>41274</v>
      </c>
      <c r="E1719" s="5">
        <v>5989000000</v>
      </c>
      <c r="F1719" s="5">
        <v>4993000000</v>
      </c>
      <c r="G1719" s="5">
        <v>996000000</v>
      </c>
      <c r="H1719" s="5">
        <v>320000000</v>
      </c>
      <c r="I1719" s="5">
        <v>32000000</v>
      </c>
      <c r="J1719" s="5">
        <v>0</v>
      </c>
      <c r="K1719" s="5">
        <f t="shared" si="105"/>
        <v>352000000</v>
      </c>
      <c r="L1719" s="5">
        <f t="shared" si="106"/>
        <v>644000000</v>
      </c>
      <c r="M1719" t="s">
        <v>663</v>
      </c>
      <c r="N1719" t="s">
        <v>696</v>
      </c>
      <c r="O1719" s="50">
        <f t="shared" si="104"/>
        <v>0.16630489230255463</v>
      </c>
      <c r="P1719" s="50">
        <f t="shared" si="107"/>
        <v>0.10753047253297712</v>
      </c>
    </row>
    <row r="1720" spans="1:16">
      <c r="A1720">
        <v>1718</v>
      </c>
      <c r="B1720" t="s">
        <v>510</v>
      </c>
      <c r="C1720" t="s">
        <v>529</v>
      </c>
      <c r="D1720" s="1">
        <v>41639</v>
      </c>
      <c r="E1720" s="5">
        <v>7254000000</v>
      </c>
      <c r="F1720" s="5">
        <v>5716000000</v>
      </c>
      <c r="G1720" s="5">
        <v>1538000000</v>
      </c>
      <c r="H1720" s="5">
        <v>494000000</v>
      </c>
      <c r="I1720" s="5">
        <v>33000000</v>
      </c>
      <c r="J1720" s="5">
        <v>0</v>
      </c>
      <c r="K1720" s="5">
        <f t="shared" si="105"/>
        <v>527000000</v>
      </c>
      <c r="L1720" s="5">
        <f t="shared" si="106"/>
        <v>1011000000</v>
      </c>
      <c r="M1720" t="s">
        <v>663</v>
      </c>
      <c r="N1720" t="s">
        <v>696</v>
      </c>
      <c r="O1720" s="50">
        <f t="shared" si="104"/>
        <v>0.21202095395643783</v>
      </c>
      <c r="P1720" s="50">
        <f t="shared" si="107"/>
        <v>0.13937138130686519</v>
      </c>
    </row>
    <row r="1721" spans="1:16">
      <c r="A1721">
        <v>1719</v>
      </c>
      <c r="B1721" t="s">
        <v>510</v>
      </c>
      <c r="C1721" t="s">
        <v>531</v>
      </c>
      <c r="D1721" s="1">
        <v>42004</v>
      </c>
      <c r="E1721" s="5">
        <v>7403000000</v>
      </c>
      <c r="F1721" s="5">
        <v>5763000000</v>
      </c>
      <c r="G1721" s="5">
        <v>1640000000</v>
      </c>
      <c r="H1721" s="5">
        <v>249000000</v>
      </c>
      <c r="I1721" s="5">
        <v>27000000</v>
      </c>
      <c r="J1721" s="5">
        <v>0</v>
      </c>
      <c r="K1721" s="5">
        <f t="shared" si="105"/>
        <v>276000000</v>
      </c>
      <c r="L1721" s="5">
        <f t="shared" si="106"/>
        <v>1364000000</v>
      </c>
      <c r="M1721" t="s">
        <v>663</v>
      </c>
      <c r="N1721" t="s">
        <v>696</v>
      </c>
      <c r="O1721" s="50">
        <f t="shared" si="104"/>
        <v>0.22153181142779954</v>
      </c>
      <c r="P1721" s="50">
        <f t="shared" si="107"/>
        <v>0.18424962852897475</v>
      </c>
    </row>
    <row r="1722" spans="1:16">
      <c r="A1722">
        <v>1720</v>
      </c>
      <c r="B1722" t="s">
        <v>510</v>
      </c>
      <c r="C1722" t="s">
        <v>532</v>
      </c>
      <c r="D1722" s="1">
        <v>42369</v>
      </c>
      <c r="E1722" s="5">
        <v>7082000000</v>
      </c>
      <c r="F1722" s="5">
        <v>5694000000</v>
      </c>
      <c r="G1722" s="5">
        <v>1388000000</v>
      </c>
      <c r="H1722" s="5">
        <v>420000000</v>
      </c>
      <c r="I1722" s="5">
        <v>24000000</v>
      </c>
      <c r="J1722" s="5">
        <v>0</v>
      </c>
      <c r="K1722" s="5">
        <f t="shared" si="105"/>
        <v>444000000</v>
      </c>
      <c r="L1722" s="5">
        <f t="shared" si="106"/>
        <v>944000000</v>
      </c>
      <c r="M1722" t="s">
        <v>663</v>
      </c>
      <c r="N1722" t="s">
        <v>696</v>
      </c>
      <c r="O1722" s="50">
        <f t="shared" si="104"/>
        <v>0.19598983338040099</v>
      </c>
      <c r="P1722" s="50">
        <f t="shared" si="107"/>
        <v>0.13329567918667043</v>
      </c>
    </row>
    <row r="1723" spans="1:16">
      <c r="A1723">
        <v>1721</v>
      </c>
      <c r="B1723" t="s">
        <v>511</v>
      </c>
      <c r="C1723" t="s">
        <v>527</v>
      </c>
      <c r="D1723" s="1">
        <v>41274</v>
      </c>
      <c r="E1723" s="5">
        <v>4534000000</v>
      </c>
      <c r="F1723" s="5">
        <v>2093000000</v>
      </c>
      <c r="G1723" s="5">
        <v>2441000000</v>
      </c>
      <c r="H1723" s="5">
        <v>1389000000</v>
      </c>
      <c r="I1723" s="5">
        <v>0</v>
      </c>
      <c r="J1723" s="5">
        <v>185000000</v>
      </c>
      <c r="K1723" s="5">
        <f t="shared" si="105"/>
        <v>1574000000</v>
      </c>
      <c r="L1723" s="5">
        <f t="shared" si="106"/>
        <v>867000000</v>
      </c>
      <c r="M1723" t="s">
        <v>589</v>
      </c>
      <c r="N1723" t="s">
        <v>794</v>
      </c>
      <c r="O1723" s="50">
        <f t="shared" si="104"/>
        <v>0.53837670930745474</v>
      </c>
      <c r="P1723" s="50">
        <f t="shared" si="107"/>
        <v>0.19122187913542127</v>
      </c>
    </row>
    <row r="1724" spans="1:16">
      <c r="A1724">
        <v>1722</v>
      </c>
      <c r="B1724" t="s">
        <v>511</v>
      </c>
      <c r="C1724" t="s">
        <v>529</v>
      </c>
      <c r="D1724" s="1">
        <v>41639</v>
      </c>
      <c r="E1724" s="5">
        <v>5009000000</v>
      </c>
      <c r="F1724" s="5">
        <v>2394000000</v>
      </c>
      <c r="G1724" s="5">
        <v>2615000000</v>
      </c>
      <c r="H1724" s="5">
        <v>1471000000</v>
      </c>
      <c r="I1724" s="5">
        <v>0</v>
      </c>
      <c r="J1724" s="5">
        <v>216000000</v>
      </c>
      <c r="K1724" s="5">
        <f t="shared" si="105"/>
        <v>1687000000</v>
      </c>
      <c r="L1724" s="5">
        <f t="shared" si="106"/>
        <v>928000000</v>
      </c>
      <c r="M1724" t="s">
        <v>589</v>
      </c>
      <c r="N1724" t="s">
        <v>794</v>
      </c>
      <c r="O1724" s="50">
        <f t="shared" si="104"/>
        <v>0.52206029147534438</v>
      </c>
      <c r="P1724" s="50">
        <f t="shared" si="107"/>
        <v>0.18526652026352566</v>
      </c>
    </row>
    <row r="1725" spans="1:16">
      <c r="A1725">
        <v>1723</v>
      </c>
      <c r="B1725" t="s">
        <v>511</v>
      </c>
      <c r="C1725" t="s">
        <v>531</v>
      </c>
      <c r="D1725" s="1">
        <v>42004</v>
      </c>
      <c r="E1725" s="5">
        <v>5281000000</v>
      </c>
      <c r="F1725" s="5">
        <v>2504000000</v>
      </c>
      <c r="G1725" s="5">
        <v>2777000000</v>
      </c>
      <c r="H1725" s="5">
        <v>1557000000</v>
      </c>
      <c r="I1725" s="5">
        <v>0</v>
      </c>
      <c r="J1725" s="5">
        <v>233000000</v>
      </c>
      <c r="K1725" s="5">
        <f t="shared" si="105"/>
        <v>1790000000</v>
      </c>
      <c r="L1725" s="5">
        <f t="shared" si="106"/>
        <v>987000000</v>
      </c>
      <c r="M1725" t="s">
        <v>589</v>
      </c>
      <c r="N1725" t="s">
        <v>794</v>
      </c>
      <c r="O1725" s="50">
        <f t="shared" si="104"/>
        <v>0.52584737739064569</v>
      </c>
      <c r="P1725" s="50">
        <f t="shared" si="107"/>
        <v>0.1868964211323613</v>
      </c>
    </row>
    <row r="1726" spans="1:16">
      <c r="A1726">
        <v>1724</v>
      </c>
      <c r="B1726" t="s">
        <v>511</v>
      </c>
      <c r="C1726" t="s">
        <v>532</v>
      </c>
      <c r="D1726" s="1">
        <v>42369</v>
      </c>
      <c r="E1726" s="5">
        <v>5536000000</v>
      </c>
      <c r="F1726" s="5">
        <v>2700000000</v>
      </c>
      <c r="G1726" s="5">
        <v>2836000000</v>
      </c>
      <c r="H1726" s="5">
        <v>1574000000</v>
      </c>
      <c r="I1726" s="5">
        <v>0</v>
      </c>
      <c r="J1726" s="5">
        <v>234000000</v>
      </c>
      <c r="K1726" s="5">
        <f t="shared" si="105"/>
        <v>1808000000</v>
      </c>
      <c r="L1726" s="5">
        <f t="shared" si="106"/>
        <v>1028000000</v>
      </c>
      <c r="M1726" t="s">
        <v>589</v>
      </c>
      <c r="N1726" t="s">
        <v>794</v>
      </c>
      <c r="O1726" s="50">
        <f t="shared" si="104"/>
        <v>0.51228323699421963</v>
      </c>
      <c r="P1726" s="50">
        <f t="shared" si="107"/>
        <v>0.18569364161849711</v>
      </c>
    </row>
    <row r="1727" spans="1:16">
      <c r="A1727">
        <v>1725</v>
      </c>
      <c r="B1727" t="s">
        <v>512</v>
      </c>
      <c r="C1727" t="s">
        <v>527</v>
      </c>
      <c r="D1727" s="1">
        <v>41274</v>
      </c>
      <c r="E1727" s="5">
        <v>5154284000</v>
      </c>
      <c r="F1727" s="5">
        <v>3251575000</v>
      </c>
      <c r="G1727" s="5">
        <v>1902709000</v>
      </c>
      <c r="H1727" s="5">
        <v>481677000</v>
      </c>
      <c r="I1727" s="5">
        <v>0</v>
      </c>
      <c r="J1727" s="5">
        <v>373199000</v>
      </c>
      <c r="K1727" s="5">
        <f t="shared" si="105"/>
        <v>854876000</v>
      </c>
      <c r="L1727" s="5">
        <f t="shared" si="106"/>
        <v>1047833000</v>
      </c>
      <c r="M1727" t="s">
        <v>589</v>
      </c>
      <c r="N1727" t="s">
        <v>1508</v>
      </c>
      <c r="O1727" s="50">
        <f t="shared" si="104"/>
        <v>0.36915098197926233</v>
      </c>
      <c r="P1727" s="50">
        <f t="shared" si="107"/>
        <v>0.20329360974288571</v>
      </c>
    </row>
    <row r="1728" spans="1:16">
      <c r="A1728">
        <v>1726</v>
      </c>
      <c r="B1728" t="s">
        <v>512</v>
      </c>
      <c r="C1728" t="s">
        <v>529</v>
      </c>
      <c r="D1728" s="1">
        <v>41639</v>
      </c>
      <c r="E1728" s="5">
        <v>5620936000</v>
      </c>
      <c r="F1728" s="5">
        <v>3478822000</v>
      </c>
      <c r="G1728" s="5">
        <v>2142114000</v>
      </c>
      <c r="H1728" s="5">
        <v>465926000</v>
      </c>
      <c r="I1728" s="5">
        <v>0</v>
      </c>
      <c r="J1728" s="5">
        <v>371051000</v>
      </c>
      <c r="K1728" s="5">
        <f t="shared" si="105"/>
        <v>836977000</v>
      </c>
      <c r="L1728" s="5">
        <f t="shared" si="106"/>
        <v>1305137000</v>
      </c>
      <c r="M1728" t="s">
        <v>589</v>
      </c>
      <c r="N1728" t="s">
        <v>1508</v>
      </c>
      <c r="O1728" s="50">
        <f t="shared" si="104"/>
        <v>0.38109560400616549</v>
      </c>
      <c r="P1728" s="50">
        <f t="shared" si="107"/>
        <v>0.23219211177640164</v>
      </c>
    </row>
    <row r="1729" spans="1:16">
      <c r="A1729">
        <v>1727</v>
      </c>
      <c r="B1729" t="s">
        <v>512</v>
      </c>
      <c r="C1729" t="s">
        <v>531</v>
      </c>
      <c r="D1729" s="1">
        <v>42004</v>
      </c>
      <c r="E1729" s="5">
        <v>5433661000</v>
      </c>
      <c r="F1729" s="5">
        <v>3316311000</v>
      </c>
      <c r="G1729" s="5">
        <v>2117350000</v>
      </c>
      <c r="H1729" s="5">
        <v>502901000</v>
      </c>
      <c r="I1729" s="5">
        <v>0</v>
      </c>
      <c r="J1729" s="5">
        <v>314119000</v>
      </c>
      <c r="K1729" s="5">
        <f t="shared" si="105"/>
        <v>817020000</v>
      </c>
      <c r="L1729" s="5">
        <f t="shared" si="106"/>
        <v>1300330000</v>
      </c>
      <c r="M1729" t="s">
        <v>589</v>
      </c>
      <c r="N1729" t="s">
        <v>1508</v>
      </c>
      <c r="O1729" s="50">
        <f t="shared" si="104"/>
        <v>0.38967281911771823</v>
      </c>
      <c r="P1729" s="50">
        <f t="shared" si="107"/>
        <v>0.23931010786282031</v>
      </c>
    </row>
    <row r="1730" spans="1:16">
      <c r="A1730">
        <v>1728</v>
      </c>
      <c r="B1730" t="s">
        <v>512</v>
      </c>
      <c r="C1730" t="s">
        <v>532</v>
      </c>
      <c r="D1730" s="1">
        <v>42369</v>
      </c>
      <c r="E1730" s="5">
        <v>4075883000</v>
      </c>
      <c r="F1730" s="5">
        <v>2530374000</v>
      </c>
      <c r="G1730" s="5">
        <v>1545509000</v>
      </c>
      <c r="H1730" s="5">
        <v>475328000</v>
      </c>
      <c r="I1730" s="5">
        <v>0</v>
      </c>
      <c r="J1730" s="5">
        <v>322629000</v>
      </c>
      <c r="K1730" s="5">
        <f t="shared" si="105"/>
        <v>797957000</v>
      </c>
      <c r="L1730" s="5">
        <f t="shared" si="106"/>
        <v>747552000</v>
      </c>
      <c r="M1730" t="s">
        <v>589</v>
      </c>
      <c r="N1730" t="s">
        <v>1508</v>
      </c>
      <c r="O1730" s="50">
        <f t="shared" ref="O1730:O1782" si="108">1-(F1730/E1730)</f>
        <v>0.37918384801526439</v>
      </c>
      <c r="P1730" s="50">
        <f t="shared" si="107"/>
        <v>0.18340860127731831</v>
      </c>
    </row>
    <row r="1731" spans="1:16">
      <c r="A1731">
        <v>1729</v>
      </c>
      <c r="B1731" t="s">
        <v>513</v>
      </c>
      <c r="C1731" t="s">
        <v>527</v>
      </c>
      <c r="D1731" s="1">
        <v>41274</v>
      </c>
      <c r="E1731" s="5">
        <v>1623938000</v>
      </c>
      <c r="F1731" s="5">
        <v>337903000</v>
      </c>
      <c r="G1731" s="5">
        <v>1286035000</v>
      </c>
      <c r="H1731" s="5">
        <v>188302000</v>
      </c>
      <c r="I1731" s="5">
        <v>0</v>
      </c>
      <c r="J1731" s="5">
        <v>513916000</v>
      </c>
      <c r="K1731" s="5">
        <f t="shared" ref="K1731:K1782" si="109">SUM(H1731:J1731)</f>
        <v>702218000</v>
      </c>
      <c r="L1731" s="5">
        <f t="shared" ref="L1731:L1782" si="110">G1731-SUM(H1731:J1731)</f>
        <v>583817000</v>
      </c>
      <c r="M1731" t="s">
        <v>682</v>
      </c>
      <c r="N1731" t="s">
        <v>683</v>
      </c>
      <c r="O1731" s="50">
        <f t="shared" si="108"/>
        <v>0.79192370644692101</v>
      </c>
      <c r="P1731" s="50">
        <f t="shared" ref="P1731:P1782" si="111">$L1731/$E1731</f>
        <v>0.35950695162007418</v>
      </c>
    </row>
    <row r="1732" spans="1:16">
      <c r="A1732">
        <v>1730</v>
      </c>
      <c r="B1732" t="s">
        <v>513</v>
      </c>
      <c r="C1732" t="s">
        <v>529</v>
      </c>
      <c r="D1732" s="1">
        <v>41639</v>
      </c>
      <c r="E1732" s="5">
        <v>1998051000</v>
      </c>
      <c r="F1732" s="5">
        <v>406198000</v>
      </c>
      <c r="G1732" s="5">
        <v>1591853000</v>
      </c>
      <c r="H1732" s="5">
        <v>72143000</v>
      </c>
      <c r="I1732" s="5">
        <v>0</v>
      </c>
      <c r="J1732" s="5">
        <v>615874000</v>
      </c>
      <c r="K1732" s="5">
        <f t="shared" si="109"/>
        <v>688017000</v>
      </c>
      <c r="L1732" s="5">
        <f t="shared" si="110"/>
        <v>903836000</v>
      </c>
      <c r="M1732" t="s">
        <v>682</v>
      </c>
      <c r="N1732" t="s">
        <v>683</v>
      </c>
      <c r="O1732" s="50">
        <f t="shared" si="108"/>
        <v>0.79670288696334579</v>
      </c>
      <c r="P1732" s="50">
        <f t="shared" si="111"/>
        <v>0.45235882367366997</v>
      </c>
    </row>
    <row r="1733" spans="1:16">
      <c r="A1733">
        <v>1731</v>
      </c>
      <c r="B1733" t="s">
        <v>513</v>
      </c>
      <c r="C1733" t="s">
        <v>531</v>
      </c>
      <c r="D1733" s="1">
        <v>42004</v>
      </c>
      <c r="E1733" s="5">
        <v>2424176000</v>
      </c>
      <c r="F1733" s="5">
        <v>572831000</v>
      </c>
      <c r="G1733" s="5">
        <v>1851345000</v>
      </c>
      <c r="H1733" s="5">
        <v>225070000</v>
      </c>
      <c r="I1733" s="5">
        <v>0</v>
      </c>
      <c r="J1733" s="5">
        <v>806021000</v>
      </c>
      <c r="K1733" s="5">
        <f t="shared" si="109"/>
        <v>1031091000</v>
      </c>
      <c r="L1733" s="5">
        <f t="shared" si="110"/>
        <v>820254000</v>
      </c>
      <c r="M1733" t="s">
        <v>682</v>
      </c>
      <c r="N1733" t="s">
        <v>683</v>
      </c>
      <c r="O1733" s="50">
        <f t="shared" si="108"/>
        <v>0.76370073790021853</v>
      </c>
      <c r="P1733" s="50">
        <f t="shared" si="111"/>
        <v>0.33836404617486521</v>
      </c>
    </row>
    <row r="1734" spans="1:16">
      <c r="A1734">
        <v>1732</v>
      </c>
      <c r="B1734" t="s">
        <v>513</v>
      </c>
      <c r="C1734" t="s">
        <v>532</v>
      </c>
      <c r="D1734" s="1">
        <v>42369</v>
      </c>
      <c r="E1734" s="5">
        <v>1452619000</v>
      </c>
      <c r="F1734" s="5">
        <v>519874000</v>
      </c>
      <c r="G1734" s="5">
        <v>932745000</v>
      </c>
      <c r="H1734" s="5">
        <v>179867000</v>
      </c>
      <c r="I1734" s="5">
        <v>0</v>
      </c>
      <c r="J1734" s="5">
        <v>778923000</v>
      </c>
      <c r="K1734" s="5">
        <f t="shared" si="109"/>
        <v>958790000</v>
      </c>
      <c r="L1734" s="5">
        <f t="shared" si="110"/>
        <v>-26045000</v>
      </c>
      <c r="M1734" t="s">
        <v>682</v>
      </c>
      <c r="N1734" t="s">
        <v>683</v>
      </c>
      <c r="O1734" s="50">
        <f t="shared" si="108"/>
        <v>0.6421126255404892</v>
      </c>
      <c r="P1734" s="50">
        <f t="shared" si="111"/>
        <v>-1.7929684246178797E-2</v>
      </c>
    </row>
    <row r="1735" spans="1:16">
      <c r="A1735">
        <v>1733</v>
      </c>
      <c r="B1735" t="s">
        <v>514</v>
      </c>
      <c r="C1735" t="s">
        <v>527</v>
      </c>
      <c r="D1735" s="1">
        <v>41274</v>
      </c>
      <c r="E1735" s="5">
        <v>10128223000</v>
      </c>
      <c r="F1735" s="5">
        <v>6710036000</v>
      </c>
      <c r="G1735" s="5">
        <v>3418187000</v>
      </c>
      <c r="H1735" s="5">
        <v>669451000</v>
      </c>
      <c r="I1735" s="5">
        <v>0</v>
      </c>
      <c r="J1735" s="5">
        <v>926053000</v>
      </c>
      <c r="K1735" s="5">
        <f t="shared" si="109"/>
        <v>1595504000</v>
      </c>
      <c r="L1735" s="5">
        <f t="shared" si="110"/>
        <v>1822683000</v>
      </c>
      <c r="M1735" t="s">
        <v>594</v>
      </c>
      <c r="N1735" t="s">
        <v>652</v>
      </c>
      <c r="O1735" s="50">
        <f t="shared" si="108"/>
        <v>0.3374912854900608</v>
      </c>
      <c r="P1735" s="50">
        <f t="shared" si="111"/>
        <v>0.17996078877805119</v>
      </c>
    </row>
    <row r="1736" spans="1:16">
      <c r="A1736">
        <v>1734</v>
      </c>
      <c r="B1736" t="s">
        <v>514</v>
      </c>
      <c r="C1736" t="s">
        <v>529</v>
      </c>
      <c r="D1736" s="1">
        <v>41639</v>
      </c>
      <c r="E1736" s="5">
        <v>10914922000</v>
      </c>
      <c r="F1736" s="5">
        <v>7408278000</v>
      </c>
      <c r="G1736" s="5">
        <v>3506644000</v>
      </c>
      <c r="H1736" s="5">
        <v>681226000</v>
      </c>
      <c r="I1736" s="5">
        <v>0</v>
      </c>
      <c r="J1736" s="5">
        <v>977863000</v>
      </c>
      <c r="K1736" s="5">
        <f t="shared" si="109"/>
        <v>1659089000</v>
      </c>
      <c r="L1736" s="5">
        <f t="shared" si="110"/>
        <v>1847555000</v>
      </c>
      <c r="M1736" t="s">
        <v>594</v>
      </c>
      <c r="N1736" t="s">
        <v>652</v>
      </c>
      <c r="O1736" s="50">
        <f t="shared" si="108"/>
        <v>0.32127064215392465</v>
      </c>
      <c r="P1736" s="50">
        <f t="shared" si="111"/>
        <v>0.16926873137526774</v>
      </c>
    </row>
    <row r="1737" spans="1:16">
      <c r="A1737">
        <v>1735</v>
      </c>
      <c r="B1737" t="s">
        <v>514</v>
      </c>
      <c r="C1737" t="s">
        <v>531</v>
      </c>
      <c r="D1737" s="1">
        <v>42004</v>
      </c>
      <c r="E1737" s="5">
        <v>11686135000</v>
      </c>
      <c r="F1737" s="5">
        <v>7951352000</v>
      </c>
      <c r="G1737" s="5">
        <v>3734783000</v>
      </c>
      <c r="H1737" s="5">
        <v>767608000</v>
      </c>
      <c r="I1737" s="5">
        <v>0</v>
      </c>
      <c r="J1737" s="5">
        <v>1019045000</v>
      </c>
      <c r="K1737" s="5">
        <f t="shared" si="109"/>
        <v>1786653000</v>
      </c>
      <c r="L1737" s="5">
        <f t="shared" si="110"/>
        <v>1948130000</v>
      </c>
      <c r="M1737" t="s">
        <v>594</v>
      </c>
      <c r="N1737" t="s">
        <v>652</v>
      </c>
      <c r="O1737" s="50">
        <f t="shared" si="108"/>
        <v>0.31959095115707636</v>
      </c>
      <c r="P1737" s="50">
        <f t="shared" si="111"/>
        <v>0.16670438943243424</v>
      </c>
    </row>
    <row r="1738" spans="1:16">
      <c r="A1738">
        <v>1736</v>
      </c>
      <c r="B1738" t="s">
        <v>514</v>
      </c>
      <c r="C1738" t="s">
        <v>532</v>
      </c>
      <c r="D1738" s="1">
        <v>42369</v>
      </c>
      <c r="E1738" s="5">
        <v>11024486000</v>
      </c>
      <c r="F1738" s="5">
        <v>7033633000</v>
      </c>
      <c r="G1738" s="5">
        <v>3990853000</v>
      </c>
      <c r="H1738" s="5">
        <v>865817000</v>
      </c>
      <c r="I1738" s="5">
        <v>0</v>
      </c>
      <c r="J1738" s="5">
        <v>1124524000</v>
      </c>
      <c r="K1738" s="5">
        <f t="shared" si="109"/>
        <v>1990341000</v>
      </c>
      <c r="L1738" s="5">
        <f t="shared" si="110"/>
        <v>2000512000</v>
      </c>
      <c r="M1738" t="s">
        <v>594</v>
      </c>
      <c r="N1738" t="s">
        <v>652</v>
      </c>
      <c r="O1738" s="50">
        <f t="shared" si="108"/>
        <v>0.36199900838914389</v>
      </c>
      <c r="P1738" s="50">
        <f t="shared" si="111"/>
        <v>0.1814607955418511</v>
      </c>
    </row>
    <row r="1739" spans="1:16">
      <c r="A1739">
        <v>1737</v>
      </c>
      <c r="B1739" t="s">
        <v>515</v>
      </c>
      <c r="C1739" t="s">
        <v>527</v>
      </c>
      <c r="D1739" s="1">
        <v>41274</v>
      </c>
      <c r="E1739" s="5">
        <v>7232397000</v>
      </c>
      <c r="F1739" s="5">
        <v>5165169000</v>
      </c>
      <c r="G1739" s="5">
        <v>2067228000</v>
      </c>
      <c r="H1739" s="5">
        <v>0</v>
      </c>
      <c r="I1739" s="5">
        <v>0</v>
      </c>
      <c r="J1739" s="5">
        <v>1173955000</v>
      </c>
      <c r="K1739" s="5">
        <f t="shared" si="109"/>
        <v>1173955000</v>
      </c>
      <c r="L1739" s="5">
        <f t="shared" si="110"/>
        <v>893273000</v>
      </c>
      <c r="M1739" t="s">
        <v>602</v>
      </c>
      <c r="N1739" t="s">
        <v>638</v>
      </c>
      <c r="O1739" s="50">
        <f t="shared" si="108"/>
        <v>0.28582888909444548</v>
      </c>
      <c r="P1739" s="50">
        <f t="shared" si="111"/>
        <v>0.12350995112685324</v>
      </c>
    </row>
    <row r="1740" spans="1:16">
      <c r="A1740">
        <v>1738</v>
      </c>
      <c r="B1740" t="s">
        <v>515</v>
      </c>
      <c r="C1740" t="s">
        <v>529</v>
      </c>
      <c r="D1740" s="1">
        <v>41639</v>
      </c>
      <c r="E1740" s="5">
        <v>7541234000</v>
      </c>
      <c r="F1740" s="5">
        <v>5106489000</v>
      </c>
      <c r="G1740" s="5">
        <v>2434745000</v>
      </c>
      <c r="H1740" s="5">
        <v>0</v>
      </c>
      <c r="I1740" s="5">
        <v>0</v>
      </c>
      <c r="J1740" s="5">
        <v>1213178000</v>
      </c>
      <c r="K1740" s="5">
        <f t="shared" si="109"/>
        <v>1213178000</v>
      </c>
      <c r="L1740" s="5">
        <f t="shared" si="110"/>
        <v>1221567000</v>
      </c>
      <c r="M1740" t="s">
        <v>602</v>
      </c>
      <c r="N1740" t="s">
        <v>638</v>
      </c>
      <c r="O1740" s="50">
        <f t="shared" si="108"/>
        <v>0.32285763841832782</v>
      </c>
      <c r="P1740" s="50">
        <f t="shared" si="111"/>
        <v>0.16198502791452965</v>
      </c>
    </row>
    <row r="1741" spans="1:16">
      <c r="A1741">
        <v>1739</v>
      </c>
      <c r="B1741" t="s">
        <v>515</v>
      </c>
      <c r="C1741" t="s">
        <v>531</v>
      </c>
      <c r="D1741" s="1">
        <v>42004</v>
      </c>
      <c r="E1741" s="5">
        <v>6602267000</v>
      </c>
      <c r="F1741" s="5">
        <v>4239474000</v>
      </c>
      <c r="G1741" s="5">
        <v>2362793000</v>
      </c>
      <c r="H1741" s="5">
        <v>0</v>
      </c>
      <c r="I1741" s="5">
        <v>0</v>
      </c>
      <c r="J1741" s="5">
        <v>1341315000</v>
      </c>
      <c r="K1741" s="5">
        <f t="shared" si="109"/>
        <v>1341315000</v>
      </c>
      <c r="L1741" s="5">
        <f t="shared" si="110"/>
        <v>1021478000</v>
      </c>
      <c r="M1741" t="s">
        <v>602</v>
      </c>
      <c r="N1741" t="s">
        <v>638</v>
      </c>
      <c r="O1741" s="50">
        <f t="shared" si="108"/>
        <v>0.35787601440535499</v>
      </c>
      <c r="P1741" s="50">
        <f t="shared" si="111"/>
        <v>0.15471625125127475</v>
      </c>
    </row>
    <row r="1742" spans="1:16">
      <c r="A1742">
        <v>1740</v>
      </c>
      <c r="B1742" t="s">
        <v>515</v>
      </c>
      <c r="C1742" t="s">
        <v>532</v>
      </c>
      <c r="D1742" s="1">
        <v>42369</v>
      </c>
      <c r="E1742" s="5">
        <v>9308926000</v>
      </c>
      <c r="F1742" s="5">
        <v>6199645000</v>
      </c>
      <c r="G1742" s="5">
        <v>3109281000</v>
      </c>
      <c r="H1742" s="5">
        <v>0</v>
      </c>
      <c r="I1742" s="5">
        <v>0</v>
      </c>
      <c r="J1742" s="5">
        <v>1966939000</v>
      </c>
      <c r="K1742" s="5">
        <f t="shared" si="109"/>
        <v>1966939000</v>
      </c>
      <c r="L1742" s="5">
        <f t="shared" si="110"/>
        <v>1142342000</v>
      </c>
      <c r="M1742" t="s">
        <v>602</v>
      </c>
      <c r="N1742" t="s">
        <v>638</v>
      </c>
      <c r="O1742" s="50">
        <f t="shared" si="108"/>
        <v>0.33401071186944664</v>
      </c>
      <c r="P1742" s="50">
        <f t="shared" si="111"/>
        <v>0.12271469340286946</v>
      </c>
    </row>
    <row r="1743" spans="1:16">
      <c r="A1743">
        <v>1741</v>
      </c>
      <c r="B1743" t="s">
        <v>516</v>
      </c>
      <c r="C1743" t="s">
        <v>527</v>
      </c>
      <c r="D1743" s="1">
        <v>41363</v>
      </c>
      <c r="E1743" s="5">
        <v>2168652000</v>
      </c>
      <c r="F1743" s="5">
        <v>737206000</v>
      </c>
      <c r="G1743" s="5">
        <v>1431446000</v>
      </c>
      <c r="H1743" s="5">
        <v>365684000</v>
      </c>
      <c r="I1743" s="5">
        <v>475522000</v>
      </c>
      <c r="J1743" s="5">
        <v>9508000</v>
      </c>
      <c r="K1743" s="5">
        <f t="shared" si="109"/>
        <v>850714000</v>
      </c>
      <c r="L1743" s="5">
        <f t="shared" si="110"/>
        <v>580732000</v>
      </c>
      <c r="M1743" t="s">
        <v>576</v>
      </c>
      <c r="N1743" t="s">
        <v>686</v>
      </c>
      <c r="O1743" s="50">
        <f t="shared" si="108"/>
        <v>0.66006256421039433</v>
      </c>
      <c r="P1743" s="50">
        <f t="shared" si="111"/>
        <v>0.26778478059181465</v>
      </c>
    </row>
    <row r="1744" spans="1:16">
      <c r="A1744">
        <v>1742</v>
      </c>
      <c r="B1744" t="s">
        <v>516</v>
      </c>
      <c r="C1744" t="s">
        <v>529</v>
      </c>
      <c r="D1744" s="1">
        <v>41727</v>
      </c>
      <c r="E1744" s="5">
        <v>2382531000</v>
      </c>
      <c r="F1744" s="5">
        <v>743253000</v>
      </c>
      <c r="G1744" s="5">
        <v>1639278000</v>
      </c>
      <c r="H1744" s="5">
        <v>378607000</v>
      </c>
      <c r="I1744" s="5">
        <v>492447000</v>
      </c>
      <c r="J1744" s="5">
        <v>9887000</v>
      </c>
      <c r="K1744" s="5">
        <f t="shared" si="109"/>
        <v>880941000</v>
      </c>
      <c r="L1744" s="5">
        <f t="shared" si="110"/>
        <v>758337000</v>
      </c>
      <c r="M1744" t="s">
        <v>576</v>
      </c>
      <c r="N1744" t="s">
        <v>686</v>
      </c>
      <c r="O1744" s="50">
        <f t="shared" si="108"/>
        <v>0.68804057533773955</v>
      </c>
      <c r="P1744" s="50">
        <f t="shared" si="111"/>
        <v>0.3182905070280303</v>
      </c>
    </row>
    <row r="1745" spans="1:16">
      <c r="A1745">
        <v>1743</v>
      </c>
      <c r="B1745" t="s">
        <v>516</v>
      </c>
      <c r="C1745" t="s">
        <v>531</v>
      </c>
      <c r="D1745" s="1">
        <v>42091</v>
      </c>
      <c r="E1745" s="5">
        <v>2377344000</v>
      </c>
      <c r="F1745" s="5">
        <v>708823000</v>
      </c>
      <c r="G1745" s="5">
        <v>1668521000</v>
      </c>
      <c r="H1745" s="5">
        <v>353670000</v>
      </c>
      <c r="I1745" s="5">
        <v>525745000</v>
      </c>
      <c r="J1745" s="5">
        <v>9537000</v>
      </c>
      <c r="K1745" s="5">
        <f t="shared" si="109"/>
        <v>888952000</v>
      </c>
      <c r="L1745" s="5">
        <f t="shared" si="110"/>
        <v>779569000</v>
      </c>
      <c r="M1745" t="s">
        <v>576</v>
      </c>
      <c r="N1745" t="s">
        <v>686</v>
      </c>
      <c r="O1745" s="50">
        <f t="shared" si="108"/>
        <v>0.70184247630969687</v>
      </c>
      <c r="P1745" s="50">
        <f t="shared" si="111"/>
        <v>0.32791594317019329</v>
      </c>
    </row>
    <row r="1746" spans="1:16">
      <c r="A1746">
        <v>1744</v>
      </c>
      <c r="B1746" t="s">
        <v>516</v>
      </c>
      <c r="C1746" t="s">
        <v>532</v>
      </c>
      <c r="D1746" s="1">
        <v>42462</v>
      </c>
      <c r="E1746" s="5">
        <v>2213881000</v>
      </c>
      <c r="F1746" s="5">
        <v>671907000</v>
      </c>
      <c r="G1746" s="5">
        <v>1541974000</v>
      </c>
      <c r="H1746" s="5">
        <v>331652000</v>
      </c>
      <c r="I1746" s="5">
        <v>533891000</v>
      </c>
      <c r="J1746" s="5">
        <v>6550000</v>
      </c>
      <c r="K1746" s="5">
        <f t="shared" si="109"/>
        <v>872093000</v>
      </c>
      <c r="L1746" s="5">
        <f t="shared" si="110"/>
        <v>669881000</v>
      </c>
      <c r="M1746" t="s">
        <v>576</v>
      </c>
      <c r="N1746" t="s">
        <v>686</v>
      </c>
      <c r="O1746" s="50">
        <f t="shared" si="108"/>
        <v>0.69650265755024776</v>
      </c>
      <c r="P1746" s="50">
        <f t="shared" si="111"/>
        <v>0.30258220744475428</v>
      </c>
    </row>
    <row r="1747" spans="1:16">
      <c r="A1747">
        <v>1745</v>
      </c>
      <c r="B1747" t="s">
        <v>517</v>
      </c>
      <c r="C1747" t="s">
        <v>527</v>
      </c>
      <c r="D1747" s="1">
        <v>41274</v>
      </c>
      <c r="E1747" s="5">
        <v>451509000000</v>
      </c>
      <c r="F1747" s="5">
        <v>302056000000</v>
      </c>
      <c r="G1747" s="5">
        <v>149453000000</v>
      </c>
      <c r="H1747" s="5">
        <v>81844000000</v>
      </c>
      <c r="I1747" s="5">
        <v>0</v>
      </c>
      <c r="J1747" s="5">
        <v>15888000000</v>
      </c>
      <c r="K1747" s="5">
        <f t="shared" si="109"/>
        <v>97732000000</v>
      </c>
      <c r="L1747" s="5">
        <f t="shared" si="110"/>
        <v>51721000000</v>
      </c>
      <c r="M1747" t="s">
        <v>682</v>
      </c>
      <c r="N1747" t="s">
        <v>824</v>
      </c>
      <c r="O1747" s="50">
        <f t="shared" si="108"/>
        <v>0.33100779829416471</v>
      </c>
      <c r="P1747" s="50">
        <f t="shared" si="111"/>
        <v>0.11455142643889712</v>
      </c>
    </row>
    <row r="1748" spans="1:16">
      <c r="A1748">
        <v>1746</v>
      </c>
      <c r="B1748" t="s">
        <v>517</v>
      </c>
      <c r="C1748" t="s">
        <v>529</v>
      </c>
      <c r="D1748" s="1">
        <v>41639</v>
      </c>
      <c r="E1748" s="5">
        <v>420836000000</v>
      </c>
      <c r="F1748" s="5">
        <v>284681000000</v>
      </c>
      <c r="G1748" s="5">
        <v>136155000000</v>
      </c>
      <c r="H1748" s="5">
        <v>76696000000</v>
      </c>
      <c r="I1748" s="5">
        <v>0</v>
      </c>
      <c r="J1748" s="5">
        <v>17182000000</v>
      </c>
      <c r="K1748" s="5">
        <f t="shared" si="109"/>
        <v>93878000000</v>
      </c>
      <c r="L1748" s="5">
        <f t="shared" si="110"/>
        <v>42277000000</v>
      </c>
      <c r="M1748" t="s">
        <v>682</v>
      </c>
      <c r="N1748" t="s">
        <v>824</v>
      </c>
      <c r="O1748" s="50">
        <f t="shared" si="108"/>
        <v>0.32353458354323295</v>
      </c>
      <c r="P1748" s="50">
        <f t="shared" si="111"/>
        <v>0.10045956144436312</v>
      </c>
    </row>
    <row r="1749" spans="1:16">
      <c r="A1749">
        <v>1747</v>
      </c>
      <c r="B1749" t="s">
        <v>517</v>
      </c>
      <c r="C1749" t="s">
        <v>531</v>
      </c>
      <c r="D1749" s="1">
        <v>42004</v>
      </c>
      <c r="E1749" s="5">
        <v>394105000000</v>
      </c>
      <c r="F1749" s="5">
        <v>266831000000</v>
      </c>
      <c r="G1749" s="5">
        <v>127274000000</v>
      </c>
      <c r="H1749" s="5">
        <v>74226000000</v>
      </c>
      <c r="I1749" s="5">
        <v>0</v>
      </c>
      <c r="J1749" s="5">
        <v>17297000000</v>
      </c>
      <c r="K1749" s="5">
        <f t="shared" si="109"/>
        <v>91523000000</v>
      </c>
      <c r="L1749" s="5">
        <f t="shared" si="110"/>
        <v>35751000000</v>
      </c>
      <c r="M1749" t="s">
        <v>682</v>
      </c>
      <c r="N1749" t="s">
        <v>824</v>
      </c>
      <c r="O1749" s="50">
        <f t="shared" si="108"/>
        <v>0.3229443929917154</v>
      </c>
      <c r="P1749" s="50">
        <f t="shared" si="111"/>
        <v>9.0714403521904061E-2</v>
      </c>
    </row>
    <row r="1750" spans="1:16">
      <c r="A1750">
        <v>1748</v>
      </c>
      <c r="B1750" t="s">
        <v>517</v>
      </c>
      <c r="C1750" t="s">
        <v>532</v>
      </c>
      <c r="D1750" s="1">
        <v>42369</v>
      </c>
      <c r="E1750" s="5">
        <v>259488000000</v>
      </c>
      <c r="F1750" s="5">
        <v>165590000000</v>
      </c>
      <c r="G1750" s="5">
        <v>93898000000</v>
      </c>
      <c r="H1750" s="5">
        <v>61444000000</v>
      </c>
      <c r="I1750" s="5">
        <v>0</v>
      </c>
      <c r="J1750" s="5">
        <v>18048000000</v>
      </c>
      <c r="K1750" s="5">
        <f t="shared" si="109"/>
        <v>79492000000</v>
      </c>
      <c r="L1750" s="5">
        <f t="shared" si="110"/>
        <v>14406000000</v>
      </c>
      <c r="M1750" t="s">
        <v>682</v>
      </c>
      <c r="N1750" t="s">
        <v>824</v>
      </c>
      <c r="O1750" s="50">
        <f t="shared" si="108"/>
        <v>0.36185873720557404</v>
      </c>
      <c r="P1750" s="50">
        <f t="shared" si="111"/>
        <v>5.551701812800592E-2</v>
      </c>
    </row>
    <row r="1751" spans="1:16">
      <c r="A1751">
        <v>1749</v>
      </c>
      <c r="B1751" t="s">
        <v>518</v>
      </c>
      <c r="C1751" t="s">
        <v>527</v>
      </c>
      <c r="D1751" s="1">
        <v>41274</v>
      </c>
      <c r="E1751" s="5">
        <v>2928429000</v>
      </c>
      <c r="F1751" s="5">
        <v>1372042000</v>
      </c>
      <c r="G1751" s="5">
        <v>1556387000</v>
      </c>
      <c r="H1751" s="5">
        <v>1148731000</v>
      </c>
      <c r="I1751" s="5">
        <v>0</v>
      </c>
      <c r="J1751" s="5">
        <v>0</v>
      </c>
      <c r="K1751" s="5">
        <f t="shared" si="109"/>
        <v>1148731000</v>
      </c>
      <c r="L1751" s="5">
        <f t="shared" si="110"/>
        <v>407656000</v>
      </c>
      <c r="M1751" t="s">
        <v>569</v>
      </c>
      <c r="N1751" t="s">
        <v>907</v>
      </c>
      <c r="O1751" s="50">
        <f t="shared" si="108"/>
        <v>0.53147506734839745</v>
      </c>
      <c r="P1751" s="50">
        <f t="shared" si="111"/>
        <v>0.13920637993955121</v>
      </c>
    </row>
    <row r="1752" spans="1:16">
      <c r="A1752">
        <v>1750</v>
      </c>
      <c r="B1752" t="s">
        <v>518</v>
      </c>
      <c r="C1752" t="s">
        <v>529</v>
      </c>
      <c r="D1752" s="1">
        <v>41639</v>
      </c>
      <c r="E1752" s="5">
        <v>2950800000</v>
      </c>
      <c r="F1752" s="5">
        <v>1373400000</v>
      </c>
      <c r="G1752" s="5">
        <v>1577400000</v>
      </c>
      <c r="H1752" s="5">
        <v>1144800000</v>
      </c>
      <c r="I1752" s="5">
        <v>0</v>
      </c>
      <c r="J1752" s="5">
        <v>0</v>
      </c>
      <c r="K1752" s="5">
        <f t="shared" si="109"/>
        <v>1144800000</v>
      </c>
      <c r="L1752" s="5">
        <f t="shared" si="110"/>
        <v>432600000</v>
      </c>
      <c r="M1752" t="s">
        <v>569</v>
      </c>
      <c r="N1752" t="s">
        <v>907</v>
      </c>
      <c r="O1752" s="50">
        <f t="shared" si="108"/>
        <v>0.53456689711264738</v>
      </c>
      <c r="P1752" s="50">
        <f t="shared" si="111"/>
        <v>0.14660431069540464</v>
      </c>
    </row>
    <row r="1753" spans="1:16">
      <c r="A1753">
        <v>1751</v>
      </c>
      <c r="B1753" t="s">
        <v>518</v>
      </c>
      <c r="C1753" t="s">
        <v>531</v>
      </c>
      <c r="D1753" s="1">
        <v>42004</v>
      </c>
      <c r="E1753" s="5">
        <v>2922600000</v>
      </c>
      <c r="F1753" s="5">
        <v>1322800000</v>
      </c>
      <c r="G1753" s="5">
        <v>1599800000</v>
      </c>
      <c r="H1753" s="5">
        <v>1143100000</v>
      </c>
      <c r="I1753" s="5">
        <v>0</v>
      </c>
      <c r="J1753" s="5">
        <v>0</v>
      </c>
      <c r="K1753" s="5">
        <f t="shared" si="109"/>
        <v>1143100000</v>
      </c>
      <c r="L1753" s="5">
        <f t="shared" si="110"/>
        <v>456700000</v>
      </c>
      <c r="M1753" t="s">
        <v>569</v>
      </c>
      <c r="N1753" t="s">
        <v>907</v>
      </c>
      <c r="O1753" s="50">
        <f t="shared" si="108"/>
        <v>0.54738931088756582</v>
      </c>
      <c r="P1753" s="50">
        <f t="shared" si="111"/>
        <v>0.15626496954766303</v>
      </c>
    </row>
    <row r="1754" spans="1:16">
      <c r="A1754">
        <v>1752</v>
      </c>
      <c r="B1754" t="s">
        <v>518</v>
      </c>
      <c r="C1754" t="s">
        <v>532</v>
      </c>
      <c r="D1754" s="1">
        <v>42369</v>
      </c>
      <c r="E1754" s="5">
        <v>2674300000</v>
      </c>
      <c r="F1754" s="5">
        <v>1157100000</v>
      </c>
      <c r="G1754" s="5">
        <v>1517200000</v>
      </c>
      <c r="H1754" s="5">
        <v>1077300000</v>
      </c>
      <c r="I1754" s="5">
        <v>0</v>
      </c>
      <c r="J1754" s="5">
        <v>0</v>
      </c>
      <c r="K1754" s="5">
        <f t="shared" si="109"/>
        <v>1077300000</v>
      </c>
      <c r="L1754" s="5">
        <f t="shared" si="110"/>
        <v>439900000</v>
      </c>
      <c r="M1754" t="s">
        <v>569</v>
      </c>
      <c r="N1754" t="s">
        <v>907</v>
      </c>
      <c r="O1754" s="50">
        <f t="shared" si="108"/>
        <v>0.56732602924129671</v>
      </c>
      <c r="P1754" s="50">
        <f t="shared" si="111"/>
        <v>0.16449164267284896</v>
      </c>
    </row>
    <row r="1755" spans="1:16">
      <c r="A1755">
        <v>1753</v>
      </c>
      <c r="B1755" t="s">
        <v>519</v>
      </c>
      <c r="C1755" t="s">
        <v>527</v>
      </c>
      <c r="D1755" s="1">
        <v>41274</v>
      </c>
      <c r="E1755" s="5">
        <v>20421000000</v>
      </c>
      <c r="F1755" s="5">
        <v>13634000000</v>
      </c>
      <c r="G1755" s="5">
        <v>6787000000</v>
      </c>
      <c r="H1755" s="5">
        <v>4398000000</v>
      </c>
      <c r="I1755" s="5">
        <v>655000000</v>
      </c>
      <c r="J1755" s="5">
        <v>301000000</v>
      </c>
      <c r="K1755" s="5">
        <f t="shared" si="109"/>
        <v>5354000000</v>
      </c>
      <c r="L1755" s="5">
        <f t="shared" si="110"/>
        <v>1433000000</v>
      </c>
      <c r="M1755" t="s">
        <v>576</v>
      </c>
      <c r="N1755" t="s">
        <v>577</v>
      </c>
      <c r="O1755" s="50">
        <f t="shared" si="108"/>
        <v>0.33235394936584883</v>
      </c>
      <c r="P1755" s="50">
        <f t="shared" si="111"/>
        <v>7.0172861270261011E-2</v>
      </c>
    </row>
    <row r="1756" spans="1:16">
      <c r="A1756">
        <v>1754</v>
      </c>
      <c r="B1756" t="s">
        <v>519</v>
      </c>
      <c r="C1756" t="s">
        <v>529</v>
      </c>
      <c r="D1756" s="1">
        <v>41639</v>
      </c>
      <c r="E1756" s="5">
        <v>20006000000</v>
      </c>
      <c r="F1756" s="5">
        <v>13521000000</v>
      </c>
      <c r="G1756" s="5">
        <v>6485000000</v>
      </c>
      <c r="H1756" s="5">
        <v>4219000000</v>
      </c>
      <c r="I1756" s="5">
        <v>603000000</v>
      </c>
      <c r="J1756" s="5">
        <v>305000000</v>
      </c>
      <c r="K1756" s="5">
        <f t="shared" si="109"/>
        <v>5127000000</v>
      </c>
      <c r="L1756" s="5">
        <f t="shared" si="110"/>
        <v>1358000000</v>
      </c>
      <c r="M1756" t="s">
        <v>576</v>
      </c>
      <c r="N1756" t="s">
        <v>577</v>
      </c>
      <c r="O1756" s="50">
        <f t="shared" si="108"/>
        <v>0.32415275417374789</v>
      </c>
      <c r="P1756" s="50">
        <f t="shared" si="111"/>
        <v>6.7879636109167252E-2</v>
      </c>
    </row>
    <row r="1757" spans="1:16">
      <c r="A1757">
        <v>1755</v>
      </c>
      <c r="B1757" t="s">
        <v>519</v>
      </c>
      <c r="C1757" t="s">
        <v>531</v>
      </c>
      <c r="D1757" s="1">
        <v>42004</v>
      </c>
      <c r="E1757" s="5">
        <v>19540000000</v>
      </c>
      <c r="F1757" s="5">
        <v>13294000000</v>
      </c>
      <c r="G1757" s="5">
        <v>6246000000</v>
      </c>
      <c r="H1757" s="5">
        <v>4020000000</v>
      </c>
      <c r="I1757" s="5">
        <v>577000000</v>
      </c>
      <c r="J1757" s="5">
        <v>315000000</v>
      </c>
      <c r="K1757" s="5">
        <f t="shared" si="109"/>
        <v>4912000000</v>
      </c>
      <c r="L1757" s="5">
        <f t="shared" si="110"/>
        <v>1334000000</v>
      </c>
      <c r="M1757" t="s">
        <v>576</v>
      </c>
      <c r="N1757" t="s">
        <v>577</v>
      </c>
      <c r="O1757" s="50">
        <f t="shared" si="108"/>
        <v>0.31965199590583415</v>
      </c>
      <c r="P1757" s="50">
        <f t="shared" si="111"/>
        <v>6.8270214943705221E-2</v>
      </c>
    </row>
    <row r="1758" spans="1:16">
      <c r="A1758">
        <v>1756</v>
      </c>
      <c r="B1758" t="s">
        <v>519</v>
      </c>
      <c r="C1758" t="s">
        <v>532</v>
      </c>
      <c r="D1758" s="1">
        <v>42369</v>
      </c>
      <c r="E1758" s="5">
        <v>18045000000</v>
      </c>
      <c r="F1758" s="5">
        <v>12782000000</v>
      </c>
      <c r="G1758" s="5">
        <v>5263000000</v>
      </c>
      <c r="H1758" s="5">
        <v>3792000000</v>
      </c>
      <c r="I1758" s="5">
        <v>563000000</v>
      </c>
      <c r="J1758" s="5">
        <v>310000000</v>
      </c>
      <c r="K1758" s="5">
        <f t="shared" si="109"/>
        <v>4665000000</v>
      </c>
      <c r="L1758" s="5">
        <f t="shared" si="110"/>
        <v>598000000</v>
      </c>
      <c r="M1758" t="s">
        <v>576</v>
      </c>
      <c r="N1758" t="s">
        <v>577</v>
      </c>
      <c r="O1758" s="50">
        <f t="shared" si="108"/>
        <v>0.29165973954003876</v>
      </c>
      <c r="P1758" s="50">
        <f t="shared" si="111"/>
        <v>3.3139373787752842E-2</v>
      </c>
    </row>
    <row r="1759" spans="1:16">
      <c r="A1759">
        <v>1757</v>
      </c>
      <c r="B1759" t="s">
        <v>520</v>
      </c>
      <c r="C1759" t="s">
        <v>527</v>
      </c>
      <c r="D1759" s="1">
        <v>41274</v>
      </c>
      <c r="E1759" s="5">
        <v>3791000000</v>
      </c>
      <c r="F1759" s="5">
        <v>2289000000</v>
      </c>
      <c r="G1759" s="5">
        <v>1502000000</v>
      </c>
      <c r="H1759" s="5">
        <v>936000000</v>
      </c>
      <c r="I1759" s="5">
        <v>106000000</v>
      </c>
      <c r="J1759" s="5">
        <v>0</v>
      </c>
      <c r="K1759" s="5">
        <f t="shared" si="109"/>
        <v>1042000000</v>
      </c>
      <c r="L1759" s="5">
        <f t="shared" si="110"/>
        <v>460000000</v>
      </c>
      <c r="M1759" t="s">
        <v>565</v>
      </c>
      <c r="N1759" t="s">
        <v>566</v>
      </c>
      <c r="O1759" s="50">
        <f t="shared" si="108"/>
        <v>0.39620152993933</v>
      </c>
      <c r="P1759" s="50">
        <f t="shared" si="111"/>
        <v>0.12134001582695858</v>
      </c>
    </row>
    <row r="1760" spans="1:16">
      <c r="A1760">
        <v>1758</v>
      </c>
      <c r="B1760" t="s">
        <v>520</v>
      </c>
      <c r="C1760" t="s">
        <v>529</v>
      </c>
      <c r="D1760" s="1">
        <v>41639</v>
      </c>
      <c r="E1760" s="5">
        <v>3837000000</v>
      </c>
      <c r="F1760" s="5">
        <v>2338000000</v>
      </c>
      <c r="G1760" s="5">
        <v>1499000000</v>
      </c>
      <c r="H1760" s="5">
        <v>990000000</v>
      </c>
      <c r="I1760" s="5">
        <v>104000000</v>
      </c>
      <c r="J1760" s="5">
        <v>0</v>
      </c>
      <c r="K1760" s="5">
        <f t="shared" si="109"/>
        <v>1094000000</v>
      </c>
      <c r="L1760" s="5">
        <f t="shared" si="110"/>
        <v>405000000</v>
      </c>
      <c r="M1760" t="s">
        <v>565</v>
      </c>
      <c r="N1760" t="s">
        <v>566</v>
      </c>
      <c r="O1760" s="50">
        <f t="shared" si="108"/>
        <v>0.39066979410998171</v>
      </c>
      <c r="P1760" s="50">
        <f t="shared" si="111"/>
        <v>0.1055512118842846</v>
      </c>
    </row>
    <row r="1761" spans="1:16">
      <c r="A1761">
        <v>1759</v>
      </c>
      <c r="B1761" t="s">
        <v>520</v>
      </c>
      <c r="C1761" t="s">
        <v>531</v>
      </c>
      <c r="D1761" s="1">
        <v>42004</v>
      </c>
      <c r="E1761" s="5">
        <v>3916000000</v>
      </c>
      <c r="F1761" s="5">
        <v>2403000000</v>
      </c>
      <c r="G1761" s="5">
        <v>1513000000</v>
      </c>
      <c r="H1761" s="5">
        <v>920000000</v>
      </c>
      <c r="I1761" s="5">
        <v>104000000</v>
      </c>
      <c r="J1761" s="5">
        <v>0</v>
      </c>
      <c r="K1761" s="5">
        <f t="shared" si="109"/>
        <v>1024000000</v>
      </c>
      <c r="L1761" s="5">
        <f t="shared" si="110"/>
        <v>489000000</v>
      </c>
      <c r="M1761" t="s">
        <v>565</v>
      </c>
      <c r="N1761" t="s">
        <v>566</v>
      </c>
      <c r="O1761" s="50">
        <f t="shared" si="108"/>
        <v>0.38636363636363635</v>
      </c>
      <c r="P1761" s="50">
        <f t="shared" si="111"/>
        <v>0.12487231869254341</v>
      </c>
    </row>
    <row r="1762" spans="1:16">
      <c r="A1762">
        <v>1760</v>
      </c>
      <c r="B1762" t="s">
        <v>520</v>
      </c>
      <c r="C1762" t="s">
        <v>532</v>
      </c>
      <c r="D1762" s="1">
        <v>42369</v>
      </c>
      <c r="E1762" s="5">
        <v>3653000000</v>
      </c>
      <c r="F1762" s="5">
        <v>2249000000</v>
      </c>
      <c r="G1762" s="5">
        <v>1404000000</v>
      </c>
      <c r="H1762" s="5">
        <v>854000000</v>
      </c>
      <c r="I1762" s="5">
        <v>95000000</v>
      </c>
      <c r="J1762" s="5">
        <v>0</v>
      </c>
      <c r="K1762" s="5">
        <f t="shared" si="109"/>
        <v>949000000</v>
      </c>
      <c r="L1762" s="5">
        <f t="shared" si="110"/>
        <v>455000000</v>
      </c>
      <c r="M1762" t="s">
        <v>565</v>
      </c>
      <c r="N1762" t="s">
        <v>566</v>
      </c>
      <c r="O1762" s="50">
        <f t="shared" si="108"/>
        <v>0.38434163701067614</v>
      </c>
      <c r="P1762" s="50">
        <f t="shared" si="111"/>
        <v>0.12455516014234876</v>
      </c>
    </row>
    <row r="1763" spans="1:16">
      <c r="A1763">
        <v>1761</v>
      </c>
      <c r="B1763" t="s">
        <v>521</v>
      </c>
      <c r="C1763" t="s">
        <v>527</v>
      </c>
      <c r="D1763" s="1">
        <v>41274</v>
      </c>
      <c r="E1763" s="5">
        <v>4986566000</v>
      </c>
      <c r="F1763" s="5">
        <v>1620566000</v>
      </c>
      <c r="G1763" s="5">
        <v>3366000000</v>
      </c>
      <c r="H1763" s="5">
        <v>1641819000</v>
      </c>
      <c r="I1763" s="5">
        <v>885824000</v>
      </c>
      <c r="J1763" s="5">
        <v>35819000</v>
      </c>
      <c r="K1763" s="5">
        <f t="shared" si="109"/>
        <v>2563462000</v>
      </c>
      <c r="L1763" s="5">
        <f t="shared" si="110"/>
        <v>802538000</v>
      </c>
      <c r="M1763" t="s">
        <v>576</v>
      </c>
      <c r="N1763" t="s">
        <v>616</v>
      </c>
      <c r="O1763" s="50">
        <f t="shared" si="108"/>
        <v>0.67501362661198105</v>
      </c>
      <c r="P1763" s="50">
        <f t="shared" si="111"/>
        <v>0.16094001362861737</v>
      </c>
    </row>
    <row r="1764" spans="1:16">
      <c r="A1764">
        <v>1762</v>
      </c>
      <c r="B1764" t="s">
        <v>521</v>
      </c>
      <c r="C1764" t="s">
        <v>529</v>
      </c>
      <c r="D1764" s="1">
        <v>41639</v>
      </c>
      <c r="E1764" s="5">
        <v>4680380000</v>
      </c>
      <c r="F1764" s="5">
        <v>1349380000</v>
      </c>
      <c r="G1764" s="5">
        <v>3331000000</v>
      </c>
      <c r="H1764" s="5">
        <v>1751275000</v>
      </c>
      <c r="I1764" s="5">
        <v>957587000</v>
      </c>
      <c r="J1764" s="5">
        <v>44841000</v>
      </c>
      <c r="K1764" s="5">
        <f t="shared" si="109"/>
        <v>2753703000</v>
      </c>
      <c r="L1764" s="5">
        <f t="shared" si="110"/>
        <v>577297000</v>
      </c>
      <c r="M1764" t="s">
        <v>576</v>
      </c>
      <c r="N1764" t="s">
        <v>616</v>
      </c>
      <c r="O1764" s="50">
        <f t="shared" si="108"/>
        <v>0.71169434960409195</v>
      </c>
      <c r="P1764" s="50">
        <f t="shared" si="111"/>
        <v>0.12334404471431806</v>
      </c>
    </row>
    <row r="1765" spans="1:16">
      <c r="A1765">
        <v>1763</v>
      </c>
      <c r="B1765" t="s">
        <v>521</v>
      </c>
      <c r="C1765" t="s">
        <v>531</v>
      </c>
      <c r="D1765" s="1">
        <v>42004</v>
      </c>
      <c r="E1765" s="5">
        <v>4618133000</v>
      </c>
      <c r="F1765" s="5">
        <v>1387375000</v>
      </c>
      <c r="G1765" s="5">
        <v>3230758000</v>
      </c>
      <c r="H1765" s="5">
        <v>1770710000</v>
      </c>
      <c r="I1765" s="5">
        <v>1156386000</v>
      </c>
      <c r="J1765" s="5">
        <v>66750000</v>
      </c>
      <c r="K1765" s="5">
        <f t="shared" si="109"/>
        <v>2993846000</v>
      </c>
      <c r="L1765" s="5">
        <f t="shared" si="110"/>
        <v>236912000</v>
      </c>
      <c r="M1765" t="s">
        <v>576</v>
      </c>
      <c r="N1765" t="s">
        <v>616</v>
      </c>
      <c r="O1765" s="50">
        <f t="shared" si="108"/>
        <v>0.69958097785403761</v>
      </c>
      <c r="P1765" s="50">
        <f t="shared" si="111"/>
        <v>5.1300384809185876E-2</v>
      </c>
    </row>
    <row r="1766" spans="1:16">
      <c r="A1766">
        <v>1764</v>
      </c>
      <c r="B1766" t="s">
        <v>521</v>
      </c>
      <c r="C1766" t="s">
        <v>532</v>
      </c>
      <c r="D1766" s="1">
        <v>42369</v>
      </c>
      <c r="E1766" s="5">
        <v>4968301000</v>
      </c>
      <c r="F1766" s="5">
        <v>2077748000</v>
      </c>
      <c r="G1766" s="5">
        <v>2890553000</v>
      </c>
      <c r="H1766" s="5">
        <v>1768522000</v>
      </c>
      <c r="I1766" s="5">
        <v>1177923000</v>
      </c>
      <c r="J1766" s="5">
        <v>79042000</v>
      </c>
      <c r="K1766" s="5">
        <f t="shared" si="109"/>
        <v>3025487000</v>
      </c>
      <c r="L1766" s="5">
        <f t="shared" si="110"/>
        <v>-134934000</v>
      </c>
      <c r="M1766" t="s">
        <v>576</v>
      </c>
      <c r="N1766" t="s">
        <v>616</v>
      </c>
      <c r="O1766" s="50">
        <f t="shared" si="108"/>
        <v>0.58179908986995754</v>
      </c>
      <c r="P1766" s="50">
        <f t="shared" si="111"/>
        <v>-2.7158982517363581E-2</v>
      </c>
    </row>
    <row r="1767" spans="1:16">
      <c r="A1767">
        <v>1765</v>
      </c>
      <c r="B1767" t="s">
        <v>522</v>
      </c>
      <c r="C1767" t="s">
        <v>527</v>
      </c>
      <c r="D1767" s="1">
        <v>41272</v>
      </c>
      <c r="E1767" s="5">
        <v>13633000000</v>
      </c>
      <c r="F1767" s="5">
        <v>9852000000</v>
      </c>
      <c r="G1767" s="5">
        <v>3781000000</v>
      </c>
      <c r="H1767" s="5">
        <v>1450000000</v>
      </c>
      <c r="I1767" s="5">
        <v>0</v>
      </c>
      <c r="J1767" s="5">
        <v>0</v>
      </c>
      <c r="K1767" s="5">
        <f t="shared" si="109"/>
        <v>1450000000</v>
      </c>
      <c r="L1767" s="5">
        <f t="shared" si="110"/>
        <v>2331000000</v>
      </c>
      <c r="M1767" t="s">
        <v>589</v>
      </c>
      <c r="N1767" t="s">
        <v>829</v>
      </c>
      <c r="O1767" s="50">
        <f t="shared" si="108"/>
        <v>0.2773417442969266</v>
      </c>
      <c r="P1767" s="50">
        <f t="shared" si="111"/>
        <v>0.17098217560331549</v>
      </c>
    </row>
    <row r="1768" spans="1:16">
      <c r="A1768">
        <v>1766</v>
      </c>
      <c r="B1768" t="s">
        <v>522</v>
      </c>
      <c r="C1768" t="s">
        <v>529</v>
      </c>
      <c r="D1768" s="1">
        <v>41636</v>
      </c>
      <c r="E1768" s="5">
        <v>13084000000</v>
      </c>
      <c r="F1768" s="5">
        <v>9501000000</v>
      </c>
      <c r="G1768" s="5">
        <v>3583000000</v>
      </c>
      <c r="H1768" s="5">
        <v>1454000000</v>
      </c>
      <c r="I1768" s="5">
        <v>0</v>
      </c>
      <c r="J1768" s="5">
        <v>0</v>
      </c>
      <c r="K1768" s="5">
        <f t="shared" si="109"/>
        <v>1454000000</v>
      </c>
      <c r="L1768" s="5">
        <f t="shared" si="110"/>
        <v>2129000000</v>
      </c>
      <c r="M1768" t="s">
        <v>589</v>
      </c>
      <c r="N1768" t="s">
        <v>829</v>
      </c>
      <c r="O1768" s="50">
        <f t="shared" si="108"/>
        <v>0.27384591867930297</v>
      </c>
      <c r="P1768" s="50">
        <f t="shared" si="111"/>
        <v>0.16271782329562826</v>
      </c>
    </row>
    <row r="1769" spans="1:16">
      <c r="A1769">
        <v>1767</v>
      </c>
      <c r="B1769" t="s">
        <v>522</v>
      </c>
      <c r="C1769" t="s">
        <v>531</v>
      </c>
      <c r="D1769" s="1">
        <v>42000</v>
      </c>
      <c r="E1769" s="5">
        <v>13279000000</v>
      </c>
      <c r="F1769" s="5">
        <v>9682000000</v>
      </c>
      <c r="G1769" s="5">
        <v>3597000000</v>
      </c>
      <c r="H1769" s="5">
        <v>1505000000</v>
      </c>
      <c r="I1769" s="5">
        <v>0</v>
      </c>
      <c r="J1769" s="5">
        <v>0</v>
      </c>
      <c r="K1769" s="5">
        <f t="shared" si="109"/>
        <v>1505000000</v>
      </c>
      <c r="L1769" s="5">
        <f t="shared" si="110"/>
        <v>2092000000</v>
      </c>
      <c r="M1769" t="s">
        <v>589</v>
      </c>
      <c r="N1769" t="s">
        <v>829</v>
      </c>
      <c r="O1769" s="50">
        <f t="shared" si="108"/>
        <v>0.27087883123729195</v>
      </c>
      <c r="P1769" s="50">
        <f t="shared" si="111"/>
        <v>0.15754198358310115</v>
      </c>
    </row>
    <row r="1770" spans="1:16">
      <c r="A1770">
        <v>1768</v>
      </c>
      <c r="B1770" t="s">
        <v>522</v>
      </c>
      <c r="C1770" t="s">
        <v>532</v>
      </c>
      <c r="D1770" s="1">
        <v>42364</v>
      </c>
      <c r="E1770" s="5">
        <v>13105000000</v>
      </c>
      <c r="F1770" s="5">
        <v>9359000000</v>
      </c>
      <c r="G1770" s="5">
        <v>3746000000</v>
      </c>
      <c r="H1770" s="5">
        <v>1746000000</v>
      </c>
      <c r="I1770" s="5">
        <v>0</v>
      </c>
      <c r="J1770" s="5">
        <v>0</v>
      </c>
      <c r="K1770" s="5">
        <f t="shared" si="109"/>
        <v>1746000000</v>
      </c>
      <c r="L1770" s="5">
        <f t="shared" si="110"/>
        <v>2000000000</v>
      </c>
      <c r="M1770" t="s">
        <v>589</v>
      </c>
      <c r="N1770" t="s">
        <v>829</v>
      </c>
      <c r="O1770" s="50">
        <f t="shared" si="108"/>
        <v>0.28584509729111029</v>
      </c>
      <c r="P1770" s="50">
        <f t="shared" si="111"/>
        <v>0.15261350629530712</v>
      </c>
    </row>
    <row r="1771" spans="1:16">
      <c r="A1771">
        <v>1769</v>
      </c>
      <c r="B1771" t="s">
        <v>523</v>
      </c>
      <c r="C1771" t="s">
        <v>527</v>
      </c>
      <c r="D1771" s="1">
        <v>41274</v>
      </c>
      <c r="E1771" s="5">
        <v>4471700000</v>
      </c>
      <c r="F1771" s="5">
        <v>1125200000</v>
      </c>
      <c r="G1771" s="5">
        <v>3346500000</v>
      </c>
      <c r="H1771" s="5">
        <v>1822100000</v>
      </c>
      <c r="I1771" s="5">
        <v>225600000</v>
      </c>
      <c r="J1771" s="5">
        <v>0</v>
      </c>
      <c r="K1771" s="5">
        <f t="shared" si="109"/>
        <v>2047700000</v>
      </c>
      <c r="L1771" s="5">
        <f t="shared" si="110"/>
        <v>1298800000</v>
      </c>
      <c r="M1771" t="s">
        <v>569</v>
      </c>
      <c r="N1771" t="s">
        <v>570</v>
      </c>
      <c r="O1771" s="50">
        <f t="shared" si="108"/>
        <v>0.74837310195227769</v>
      </c>
      <c r="P1771" s="50">
        <f t="shared" si="111"/>
        <v>0.29044882259543353</v>
      </c>
    </row>
    <row r="1772" spans="1:16">
      <c r="A1772">
        <v>1770</v>
      </c>
      <c r="B1772" t="s">
        <v>523</v>
      </c>
      <c r="C1772" t="s">
        <v>529</v>
      </c>
      <c r="D1772" s="1">
        <v>41639</v>
      </c>
      <c r="E1772" s="5">
        <v>4623400000</v>
      </c>
      <c r="F1772" s="5">
        <v>1266700000</v>
      </c>
      <c r="G1772" s="5">
        <v>3356700000</v>
      </c>
      <c r="H1772" s="5">
        <v>1796300000</v>
      </c>
      <c r="I1772" s="5">
        <v>203000000</v>
      </c>
      <c r="J1772" s="5">
        <v>78500000</v>
      </c>
      <c r="K1772" s="5">
        <f t="shared" si="109"/>
        <v>2077800000</v>
      </c>
      <c r="L1772" s="5">
        <f t="shared" si="110"/>
        <v>1278900000</v>
      </c>
      <c r="M1772" t="s">
        <v>569</v>
      </c>
      <c r="N1772" t="s">
        <v>570</v>
      </c>
      <c r="O1772" s="50">
        <f t="shared" si="108"/>
        <v>0.72602413808020072</v>
      </c>
      <c r="P1772" s="50">
        <f t="shared" si="111"/>
        <v>0.27661461262274517</v>
      </c>
    </row>
    <row r="1773" spans="1:16">
      <c r="A1773">
        <v>1771</v>
      </c>
      <c r="B1773" t="s">
        <v>523</v>
      </c>
      <c r="C1773" t="s">
        <v>531</v>
      </c>
      <c r="D1773" s="1">
        <v>42004</v>
      </c>
      <c r="E1773" s="5">
        <v>4673300000</v>
      </c>
      <c r="F1773" s="5">
        <v>1242800000</v>
      </c>
      <c r="G1773" s="5">
        <v>3430500000</v>
      </c>
      <c r="H1773" s="5">
        <v>1772200000</v>
      </c>
      <c r="I1773" s="5">
        <v>187400000</v>
      </c>
      <c r="J1773" s="5">
        <v>92500000</v>
      </c>
      <c r="K1773" s="5">
        <f t="shared" si="109"/>
        <v>2052100000</v>
      </c>
      <c r="L1773" s="5">
        <f t="shared" si="110"/>
        <v>1378400000</v>
      </c>
      <c r="M1773" t="s">
        <v>569</v>
      </c>
      <c r="N1773" t="s">
        <v>570</v>
      </c>
      <c r="O1773" s="50">
        <f t="shared" si="108"/>
        <v>0.73406372370701645</v>
      </c>
      <c r="P1773" s="50">
        <f t="shared" si="111"/>
        <v>0.29495217512250443</v>
      </c>
    </row>
    <row r="1774" spans="1:16">
      <c r="A1774">
        <v>1772</v>
      </c>
      <c r="B1774" t="s">
        <v>523</v>
      </c>
      <c r="C1774" t="s">
        <v>532</v>
      </c>
      <c r="D1774" s="1">
        <v>42369</v>
      </c>
      <c r="E1774" s="5">
        <v>5997800000</v>
      </c>
      <c r="F1774" s="5">
        <v>1800600000</v>
      </c>
      <c r="G1774" s="5">
        <v>4197200000</v>
      </c>
      <c r="H1774" s="5">
        <v>2291900000</v>
      </c>
      <c r="I1774" s="5">
        <v>268800000</v>
      </c>
      <c r="J1774" s="5">
        <v>337400000</v>
      </c>
      <c r="K1774" s="5">
        <f t="shared" si="109"/>
        <v>2898100000</v>
      </c>
      <c r="L1774" s="5">
        <f t="shared" si="110"/>
        <v>1299100000</v>
      </c>
      <c r="M1774" t="s">
        <v>569</v>
      </c>
      <c r="N1774" t="s">
        <v>570</v>
      </c>
      <c r="O1774" s="50">
        <f t="shared" si="108"/>
        <v>0.69978992297175635</v>
      </c>
      <c r="P1774" s="50">
        <f t="shared" si="111"/>
        <v>0.21659608523125146</v>
      </c>
    </row>
    <row r="1775" spans="1:16">
      <c r="A1775">
        <v>1773</v>
      </c>
      <c r="B1775" t="s">
        <v>524</v>
      </c>
      <c r="C1775" t="s">
        <v>527</v>
      </c>
      <c r="D1775" s="1">
        <v>41274</v>
      </c>
      <c r="E1775" s="5">
        <v>2458592000</v>
      </c>
      <c r="F1775" s="5">
        <v>80146000</v>
      </c>
      <c r="G1775" s="5">
        <v>0</v>
      </c>
      <c r="H1775" s="5">
        <v>1579007000</v>
      </c>
      <c r="I1775" s="5">
        <v>0</v>
      </c>
      <c r="J1775" s="5">
        <v>31237000</v>
      </c>
      <c r="K1775" s="5">
        <f t="shared" si="109"/>
        <v>1610244000</v>
      </c>
      <c r="L1775" s="5">
        <f t="shared" si="110"/>
        <v>-1610244000</v>
      </c>
      <c r="M1775" t="s">
        <v>602</v>
      </c>
      <c r="N1775" t="s">
        <v>847</v>
      </c>
      <c r="O1775" s="50">
        <f t="shared" si="108"/>
        <v>0.96740166729575305</v>
      </c>
      <c r="P1775" s="50">
        <f t="shared" si="111"/>
        <v>-0.65494559487706783</v>
      </c>
    </row>
    <row r="1776" spans="1:16">
      <c r="A1776">
        <v>1774</v>
      </c>
      <c r="B1776" t="s">
        <v>524</v>
      </c>
      <c r="C1776" t="s">
        <v>529</v>
      </c>
      <c r="D1776" s="1">
        <v>41639</v>
      </c>
      <c r="E1776" s="5">
        <v>2278812000</v>
      </c>
      <c r="F1776" s="5">
        <v>58913000</v>
      </c>
      <c r="G1776" s="5">
        <v>0</v>
      </c>
      <c r="H1776" s="5">
        <v>1700064000</v>
      </c>
      <c r="I1776" s="5">
        <v>0</v>
      </c>
      <c r="J1776" s="5">
        <v>-72761000</v>
      </c>
      <c r="K1776" s="5">
        <f t="shared" si="109"/>
        <v>1627303000</v>
      </c>
      <c r="L1776" s="5">
        <f t="shared" si="110"/>
        <v>-1627303000</v>
      </c>
      <c r="M1776" t="s">
        <v>602</v>
      </c>
      <c r="N1776" t="s">
        <v>847</v>
      </c>
      <c r="O1776" s="50">
        <f t="shared" si="108"/>
        <v>0.97414749439620296</v>
      </c>
      <c r="P1776" s="50">
        <f t="shared" si="111"/>
        <v>-0.7141014704152866</v>
      </c>
    </row>
    <row r="1777" spans="1:16">
      <c r="A1777">
        <v>1775</v>
      </c>
      <c r="B1777" t="s">
        <v>524</v>
      </c>
      <c r="C1777" t="s">
        <v>531</v>
      </c>
      <c r="D1777" s="1">
        <v>42004</v>
      </c>
      <c r="E1777" s="5">
        <v>2361631000</v>
      </c>
      <c r="F1777" s="5">
        <v>49736000</v>
      </c>
      <c r="G1777" s="5">
        <v>0</v>
      </c>
      <c r="H1777" s="5">
        <v>1654369000</v>
      </c>
      <c r="I1777" s="5">
        <v>0</v>
      </c>
      <c r="J1777" s="5">
        <v>-87159000</v>
      </c>
      <c r="K1777" s="5">
        <f t="shared" si="109"/>
        <v>1567210000</v>
      </c>
      <c r="L1777" s="5">
        <f t="shared" si="110"/>
        <v>-1567210000</v>
      </c>
      <c r="M1777" t="s">
        <v>602</v>
      </c>
      <c r="N1777" t="s">
        <v>847</v>
      </c>
      <c r="O1777" s="50">
        <f t="shared" si="108"/>
        <v>0.97893997834547397</v>
      </c>
      <c r="P1777" s="50">
        <f t="shared" si="111"/>
        <v>-0.66361340954619918</v>
      </c>
    </row>
    <row r="1778" spans="1:16">
      <c r="A1778">
        <v>1776</v>
      </c>
      <c r="B1778" t="s">
        <v>524</v>
      </c>
      <c r="C1778" t="s">
        <v>532</v>
      </c>
      <c r="D1778" s="1">
        <v>42369</v>
      </c>
      <c r="E1778" s="5">
        <v>2210591000</v>
      </c>
      <c r="F1778" s="5">
        <v>49344000</v>
      </c>
      <c r="G1778" s="5">
        <v>0</v>
      </c>
      <c r="H1778" s="5">
        <v>1591239000</v>
      </c>
      <c r="I1778" s="5">
        <v>0</v>
      </c>
      <c r="J1778" s="5">
        <v>49282000</v>
      </c>
      <c r="K1778" s="5">
        <f t="shared" si="109"/>
        <v>1640521000</v>
      </c>
      <c r="L1778" s="5">
        <f t="shared" si="110"/>
        <v>-1640521000</v>
      </c>
      <c r="M1778" t="s">
        <v>602</v>
      </c>
      <c r="N1778" t="s">
        <v>847</v>
      </c>
      <c r="O1778" s="50">
        <f t="shared" si="108"/>
        <v>0.97767836745919978</v>
      </c>
      <c r="P1778" s="50">
        <f t="shared" si="111"/>
        <v>-0.74211873657316074</v>
      </c>
    </row>
    <row r="1779" spans="1:16">
      <c r="A1779">
        <v>1777</v>
      </c>
      <c r="B1779" t="s">
        <v>525</v>
      </c>
      <c r="C1779" t="s">
        <v>527</v>
      </c>
      <c r="D1779" s="1">
        <v>41639</v>
      </c>
      <c r="E1779" s="5">
        <v>4561000000</v>
      </c>
      <c r="F1779" s="5">
        <v>1669000000</v>
      </c>
      <c r="G1779" s="5">
        <v>2892000000</v>
      </c>
      <c r="H1779" s="5">
        <v>1613000000</v>
      </c>
      <c r="I1779" s="5">
        <v>399000000</v>
      </c>
      <c r="J1779" s="5">
        <v>60000000</v>
      </c>
      <c r="K1779" s="5">
        <f t="shared" si="109"/>
        <v>2072000000</v>
      </c>
      <c r="L1779" s="5">
        <f t="shared" si="110"/>
        <v>820000000</v>
      </c>
      <c r="M1779" t="s">
        <v>569</v>
      </c>
      <c r="N1779" t="s">
        <v>573</v>
      </c>
      <c r="O1779" s="50">
        <f t="shared" si="108"/>
        <v>0.63407147555360666</v>
      </c>
      <c r="P1779" s="50">
        <f t="shared" si="111"/>
        <v>0.17978513483885114</v>
      </c>
    </row>
    <row r="1780" spans="1:16">
      <c r="A1780">
        <v>1778</v>
      </c>
      <c r="B1780" t="s">
        <v>525</v>
      </c>
      <c r="C1780" t="s">
        <v>529</v>
      </c>
      <c r="D1780" s="1">
        <v>42004</v>
      </c>
      <c r="E1780" s="5">
        <v>4785000000</v>
      </c>
      <c r="F1780" s="5">
        <v>1717000000</v>
      </c>
      <c r="G1780" s="5">
        <v>3068000000</v>
      </c>
      <c r="H1780" s="5">
        <v>1643000000</v>
      </c>
      <c r="I1780" s="5">
        <v>396000000</v>
      </c>
      <c r="J1780" s="5">
        <v>60000000</v>
      </c>
      <c r="K1780" s="5">
        <f t="shared" si="109"/>
        <v>2099000000</v>
      </c>
      <c r="L1780" s="5">
        <f t="shared" si="110"/>
        <v>969000000</v>
      </c>
      <c r="M1780" t="s">
        <v>569</v>
      </c>
      <c r="N1780" t="s">
        <v>573</v>
      </c>
      <c r="O1780" s="50">
        <f t="shared" si="108"/>
        <v>0.64117032392894457</v>
      </c>
      <c r="P1780" s="50">
        <f t="shared" si="111"/>
        <v>0.2025078369905956</v>
      </c>
    </row>
    <row r="1781" spans="1:16">
      <c r="A1781">
        <v>1779</v>
      </c>
      <c r="B1781" t="s">
        <v>525</v>
      </c>
      <c r="C1781" t="s">
        <v>531</v>
      </c>
      <c r="D1781" s="1">
        <v>42369</v>
      </c>
      <c r="E1781" s="5">
        <v>4765000000</v>
      </c>
      <c r="F1781" s="5">
        <v>1738000000</v>
      </c>
      <c r="G1781" s="5">
        <v>3027000000</v>
      </c>
      <c r="H1781" s="5">
        <v>1532000000</v>
      </c>
      <c r="I1781" s="5">
        <v>364000000</v>
      </c>
      <c r="J1781" s="5">
        <v>61000000</v>
      </c>
      <c r="K1781" s="5">
        <f t="shared" si="109"/>
        <v>1957000000</v>
      </c>
      <c r="L1781" s="5">
        <f t="shared" si="110"/>
        <v>1070000000</v>
      </c>
      <c r="M1781" t="s">
        <v>569</v>
      </c>
      <c r="N1781" t="s">
        <v>573</v>
      </c>
      <c r="O1781" s="50">
        <f t="shared" si="108"/>
        <v>0.63525708289611749</v>
      </c>
      <c r="P1781" s="50">
        <f t="shared" si="111"/>
        <v>0.22455403987408185</v>
      </c>
    </row>
    <row r="1782" spans="1:16">
      <c r="A1782">
        <v>1780</v>
      </c>
      <c r="B1782" t="s">
        <v>525</v>
      </c>
      <c r="C1782" t="s">
        <v>532</v>
      </c>
      <c r="D1782" s="1">
        <v>42735</v>
      </c>
      <c r="E1782" s="5">
        <v>4888000000</v>
      </c>
      <c r="F1782" s="5">
        <v>1666000000</v>
      </c>
      <c r="G1782" s="5">
        <v>3222000000</v>
      </c>
      <c r="H1782" s="5">
        <v>1364000000</v>
      </c>
      <c r="I1782" s="5">
        <v>376000000</v>
      </c>
      <c r="J1782" s="5">
        <v>85000000</v>
      </c>
      <c r="K1782" s="5">
        <f t="shared" si="109"/>
        <v>1825000000</v>
      </c>
      <c r="L1782" s="5">
        <f t="shared" si="110"/>
        <v>1397000000</v>
      </c>
      <c r="M1782" t="s">
        <v>569</v>
      </c>
      <c r="N1782" t="s">
        <v>573</v>
      </c>
      <c r="O1782" s="50">
        <f t="shared" si="108"/>
        <v>0.6591653027823241</v>
      </c>
      <c r="P1782" s="50">
        <f t="shared" si="111"/>
        <v>0.28580196399345337</v>
      </c>
    </row>
  </sheetData>
  <phoneticPr fontId="2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52"/>
  <sheetViews>
    <sheetView topLeftCell="A2" workbookViewId="0">
      <selection activeCell="D22" sqref="D22"/>
    </sheetView>
  </sheetViews>
  <sheetFormatPr defaultRowHeight="14.4"/>
  <cols>
    <col min="1" max="1" width="12.33203125" bestFit="1" customWidth="1"/>
    <col min="2" max="2" width="20.21875" bestFit="1" customWidth="1"/>
  </cols>
  <sheetData>
    <row r="3" spans="1:2">
      <c r="A3" s="9" t="s">
        <v>535</v>
      </c>
      <c r="B3" t="s">
        <v>554</v>
      </c>
    </row>
    <row r="4" spans="1:2">
      <c r="A4" s="10" t="s">
        <v>351</v>
      </c>
      <c r="B4" s="48">
        <v>4</v>
      </c>
    </row>
    <row r="5" spans="1:2">
      <c r="A5" s="10" t="s">
        <v>334</v>
      </c>
      <c r="B5" s="48">
        <v>4</v>
      </c>
    </row>
    <row r="6" spans="1:2">
      <c r="A6" s="10" t="s">
        <v>371</v>
      </c>
      <c r="B6" s="48">
        <v>4</v>
      </c>
    </row>
    <row r="7" spans="1:2">
      <c r="A7" s="10" t="s">
        <v>78</v>
      </c>
      <c r="B7" s="48">
        <v>4</v>
      </c>
    </row>
    <row r="8" spans="1:2">
      <c r="A8" s="10" t="s">
        <v>79</v>
      </c>
      <c r="B8" s="48">
        <v>4</v>
      </c>
    </row>
    <row r="9" spans="1:2">
      <c r="A9" s="10" t="s">
        <v>80</v>
      </c>
      <c r="B9" s="48">
        <v>4</v>
      </c>
    </row>
    <row r="10" spans="1:2">
      <c r="A10" s="10" t="s">
        <v>81</v>
      </c>
      <c r="B10" s="48">
        <v>4</v>
      </c>
    </row>
    <row r="11" spans="1:2">
      <c r="A11" s="10" t="s">
        <v>82</v>
      </c>
      <c r="B11" s="48">
        <v>4</v>
      </c>
    </row>
    <row r="12" spans="1:2">
      <c r="A12" s="10" t="s">
        <v>83</v>
      </c>
      <c r="B12" s="48">
        <v>4</v>
      </c>
    </row>
    <row r="13" spans="1:2">
      <c r="A13" s="10" t="s">
        <v>84</v>
      </c>
      <c r="B13" s="48">
        <v>4</v>
      </c>
    </row>
    <row r="14" spans="1:2">
      <c r="A14" s="10" t="s">
        <v>85</v>
      </c>
      <c r="B14" s="48">
        <v>4</v>
      </c>
    </row>
    <row r="15" spans="1:2">
      <c r="A15" s="10" t="s">
        <v>86</v>
      </c>
      <c r="B15" s="48">
        <v>4</v>
      </c>
    </row>
    <row r="16" spans="1:2">
      <c r="A16" s="10" t="s">
        <v>87</v>
      </c>
      <c r="B16" s="48">
        <v>4</v>
      </c>
    </row>
    <row r="17" spans="1:2">
      <c r="A17" s="10" t="s">
        <v>88</v>
      </c>
      <c r="B17" s="48">
        <v>4</v>
      </c>
    </row>
    <row r="18" spans="1:2">
      <c r="A18" s="10" t="s">
        <v>89</v>
      </c>
      <c r="B18" s="48">
        <v>4</v>
      </c>
    </row>
    <row r="19" spans="1:2">
      <c r="A19" s="10" t="s">
        <v>90</v>
      </c>
      <c r="B19" s="48">
        <v>4</v>
      </c>
    </row>
    <row r="20" spans="1:2">
      <c r="A20" s="10" t="s">
        <v>91</v>
      </c>
      <c r="B20" s="48">
        <v>4</v>
      </c>
    </row>
    <row r="21" spans="1:2">
      <c r="A21" s="10" t="s">
        <v>92</v>
      </c>
      <c r="B21" s="48">
        <v>4</v>
      </c>
    </row>
    <row r="22" spans="1:2">
      <c r="A22" s="10" t="s">
        <v>93</v>
      </c>
      <c r="B22" s="48">
        <v>4</v>
      </c>
    </row>
    <row r="23" spans="1:2">
      <c r="A23" s="10" t="s">
        <v>94</v>
      </c>
      <c r="B23" s="48">
        <v>4</v>
      </c>
    </row>
    <row r="24" spans="1:2">
      <c r="A24" s="10" t="s">
        <v>95</v>
      </c>
      <c r="B24" s="48">
        <v>4</v>
      </c>
    </row>
    <row r="25" spans="1:2">
      <c r="A25" s="10" t="s">
        <v>96</v>
      </c>
      <c r="B25" s="48">
        <v>4</v>
      </c>
    </row>
    <row r="26" spans="1:2">
      <c r="A26" s="10" t="s">
        <v>97</v>
      </c>
      <c r="B26" s="48">
        <v>4</v>
      </c>
    </row>
    <row r="27" spans="1:2">
      <c r="A27" s="10" t="s">
        <v>98</v>
      </c>
      <c r="B27" s="48">
        <v>4</v>
      </c>
    </row>
    <row r="28" spans="1:2">
      <c r="A28" s="10" t="s">
        <v>99</v>
      </c>
      <c r="B28" s="48">
        <v>4</v>
      </c>
    </row>
    <row r="29" spans="1:2">
      <c r="A29" s="10" t="s">
        <v>100</v>
      </c>
      <c r="B29" s="48">
        <v>4</v>
      </c>
    </row>
    <row r="30" spans="1:2">
      <c r="A30" s="10" t="s">
        <v>101</v>
      </c>
      <c r="B30" s="48">
        <v>4</v>
      </c>
    </row>
    <row r="31" spans="1:2">
      <c r="A31" s="10" t="s">
        <v>102</v>
      </c>
      <c r="B31" s="48">
        <v>4</v>
      </c>
    </row>
    <row r="32" spans="1:2">
      <c r="A32" s="10" t="s">
        <v>103</v>
      </c>
      <c r="B32" s="48">
        <v>4</v>
      </c>
    </row>
    <row r="33" spans="1:2">
      <c r="A33" s="10" t="s">
        <v>104</v>
      </c>
      <c r="B33" s="48">
        <v>4</v>
      </c>
    </row>
    <row r="34" spans="1:2">
      <c r="A34" s="10" t="s">
        <v>105</v>
      </c>
      <c r="B34" s="48">
        <v>4</v>
      </c>
    </row>
    <row r="35" spans="1:2">
      <c r="A35" s="10" t="s">
        <v>106</v>
      </c>
      <c r="B35" s="48">
        <v>4</v>
      </c>
    </row>
    <row r="36" spans="1:2">
      <c r="A36" s="10" t="s">
        <v>107</v>
      </c>
      <c r="B36" s="48">
        <v>4</v>
      </c>
    </row>
    <row r="37" spans="1:2">
      <c r="A37" s="10" t="s">
        <v>108</v>
      </c>
      <c r="B37" s="48">
        <v>4</v>
      </c>
    </row>
    <row r="38" spans="1:2">
      <c r="A38" s="10" t="s">
        <v>109</v>
      </c>
      <c r="B38" s="48">
        <v>4</v>
      </c>
    </row>
    <row r="39" spans="1:2">
      <c r="A39" s="10" t="s">
        <v>110</v>
      </c>
      <c r="B39" s="48">
        <v>4</v>
      </c>
    </row>
    <row r="40" spans="1:2">
      <c r="A40" s="10" t="s">
        <v>111</v>
      </c>
      <c r="B40" s="48">
        <v>4</v>
      </c>
    </row>
    <row r="41" spans="1:2">
      <c r="A41" s="10" t="s">
        <v>112</v>
      </c>
      <c r="B41" s="48">
        <v>4</v>
      </c>
    </row>
    <row r="42" spans="1:2">
      <c r="A42" s="10" t="s">
        <v>113</v>
      </c>
      <c r="B42" s="48">
        <v>4</v>
      </c>
    </row>
    <row r="43" spans="1:2">
      <c r="A43" s="10" t="s">
        <v>114</v>
      </c>
      <c r="B43" s="48">
        <v>4</v>
      </c>
    </row>
    <row r="44" spans="1:2">
      <c r="A44" s="10" t="s">
        <v>115</v>
      </c>
      <c r="B44" s="48">
        <v>4</v>
      </c>
    </row>
    <row r="45" spans="1:2">
      <c r="A45" s="10" t="s">
        <v>116</v>
      </c>
      <c r="B45" s="48">
        <v>4</v>
      </c>
    </row>
    <row r="46" spans="1:2">
      <c r="A46" s="10" t="s">
        <v>117</v>
      </c>
      <c r="B46" s="48">
        <v>4</v>
      </c>
    </row>
    <row r="47" spans="1:2">
      <c r="A47" s="10" t="s">
        <v>118</v>
      </c>
      <c r="B47" s="48">
        <v>4</v>
      </c>
    </row>
    <row r="48" spans="1:2">
      <c r="A48" s="10" t="s">
        <v>119</v>
      </c>
      <c r="B48" s="48">
        <v>2</v>
      </c>
    </row>
    <row r="49" spans="1:2">
      <c r="A49" s="10" t="s">
        <v>120</v>
      </c>
      <c r="B49" s="48">
        <v>4</v>
      </c>
    </row>
    <row r="50" spans="1:2">
      <c r="A50" s="10" t="s">
        <v>121</v>
      </c>
      <c r="B50" s="48">
        <v>4</v>
      </c>
    </row>
    <row r="51" spans="1:2">
      <c r="A51" s="10" t="s">
        <v>122</v>
      </c>
      <c r="B51" s="48">
        <v>4</v>
      </c>
    </row>
    <row r="52" spans="1:2">
      <c r="A52" s="10" t="s">
        <v>123</v>
      </c>
      <c r="B52" s="48">
        <v>4</v>
      </c>
    </row>
    <row r="53" spans="1:2">
      <c r="A53" s="10" t="s">
        <v>124</v>
      </c>
      <c r="B53" s="48">
        <v>4</v>
      </c>
    </row>
    <row r="54" spans="1:2">
      <c r="A54" s="10" t="s">
        <v>125</v>
      </c>
      <c r="B54" s="48">
        <v>4</v>
      </c>
    </row>
    <row r="55" spans="1:2">
      <c r="A55" s="10" t="s">
        <v>126</v>
      </c>
      <c r="B55" s="48">
        <v>4</v>
      </c>
    </row>
    <row r="56" spans="1:2">
      <c r="A56" s="10" t="s">
        <v>127</v>
      </c>
      <c r="B56" s="48">
        <v>4</v>
      </c>
    </row>
    <row r="57" spans="1:2">
      <c r="A57" s="10" t="s">
        <v>128</v>
      </c>
      <c r="B57" s="48">
        <v>4</v>
      </c>
    </row>
    <row r="58" spans="1:2">
      <c r="A58" s="10" t="s">
        <v>129</v>
      </c>
      <c r="B58" s="48">
        <v>4</v>
      </c>
    </row>
    <row r="59" spans="1:2">
      <c r="A59" s="10" t="s">
        <v>130</v>
      </c>
      <c r="B59" s="48">
        <v>4</v>
      </c>
    </row>
    <row r="60" spans="1:2">
      <c r="A60" s="10" t="s">
        <v>131</v>
      </c>
      <c r="B60" s="48">
        <v>4</v>
      </c>
    </row>
    <row r="61" spans="1:2">
      <c r="A61" s="10" t="s">
        <v>132</v>
      </c>
      <c r="B61" s="48">
        <v>4</v>
      </c>
    </row>
    <row r="62" spans="1:2">
      <c r="A62" s="10" t="s">
        <v>133</v>
      </c>
      <c r="B62" s="48">
        <v>4</v>
      </c>
    </row>
    <row r="63" spans="1:2">
      <c r="A63" s="10" t="s">
        <v>134</v>
      </c>
      <c r="B63" s="48">
        <v>4</v>
      </c>
    </row>
    <row r="64" spans="1:2">
      <c r="A64" s="10" t="s">
        <v>135</v>
      </c>
      <c r="B64" s="48">
        <v>4</v>
      </c>
    </row>
    <row r="65" spans="1:2">
      <c r="A65" s="10" t="s">
        <v>136</v>
      </c>
      <c r="B65" s="48">
        <v>4</v>
      </c>
    </row>
    <row r="66" spans="1:2">
      <c r="A66" s="10" t="s">
        <v>137</v>
      </c>
      <c r="B66" s="48">
        <v>4</v>
      </c>
    </row>
    <row r="67" spans="1:2">
      <c r="A67" s="10" t="s">
        <v>138</v>
      </c>
      <c r="B67" s="48">
        <v>4</v>
      </c>
    </row>
    <row r="68" spans="1:2">
      <c r="A68" s="10" t="s">
        <v>139</v>
      </c>
      <c r="B68" s="48">
        <v>4</v>
      </c>
    </row>
    <row r="69" spans="1:2">
      <c r="A69" s="10" t="s">
        <v>140</v>
      </c>
      <c r="B69" s="48">
        <v>4</v>
      </c>
    </row>
    <row r="70" spans="1:2">
      <c r="A70" s="10" t="s">
        <v>141</v>
      </c>
      <c r="B70" s="48">
        <v>4</v>
      </c>
    </row>
    <row r="71" spans="1:2">
      <c r="A71" s="10" t="s">
        <v>142</v>
      </c>
      <c r="B71" s="48">
        <v>4</v>
      </c>
    </row>
    <row r="72" spans="1:2">
      <c r="A72" s="10" t="s">
        <v>143</v>
      </c>
      <c r="B72" s="48">
        <v>4</v>
      </c>
    </row>
    <row r="73" spans="1:2">
      <c r="A73" s="10" t="s">
        <v>144</v>
      </c>
      <c r="B73" s="48">
        <v>4</v>
      </c>
    </row>
    <row r="74" spans="1:2">
      <c r="A74" s="10" t="s">
        <v>145</v>
      </c>
      <c r="B74" s="48">
        <v>4</v>
      </c>
    </row>
    <row r="75" spans="1:2">
      <c r="A75" s="10" t="s">
        <v>146</v>
      </c>
      <c r="B75" s="48">
        <v>4</v>
      </c>
    </row>
    <row r="76" spans="1:2">
      <c r="A76" s="10" t="s">
        <v>147</v>
      </c>
      <c r="B76" s="48">
        <v>4</v>
      </c>
    </row>
    <row r="77" spans="1:2">
      <c r="A77" s="10" t="s">
        <v>148</v>
      </c>
      <c r="B77" s="48">
        <v>4</v>
      </c>
    </row>
    <row r="78" spans="1:2">
      <c r="A78" s="10" t="s">
        <v>149</v>
      </c>
      <c r="B78" s="48">
        <v>4</v>
      </c>
    </row>
    <row r="79" spans="1:2">
      <c r="A79" s="10" t="s">
        <v>150</v>
      </c>
      <c r="B79" s="48">
        <v>4</v>
      </c>
    </row>
    <row r="80" spans="1:2">
      <c r="A80" s="10" t="s">
        <v>151</v>
      </c>
      <c r="B80" s="48">
        <v>4</v>
      </c>
    </row>
    <row r="81" spans="1:2">
      <c r="A81" s="10" t="s">
        <v>152</v>
      </c>
      <c r="B81" s="48">
        <v>4</v>
      </c>
    </row>
    <row r="82" spans="1:2">
      <c r="A82" s="10" t="s">
        <v>153</v>
      </c>
      <c r="B82" s="48">
        <v>4</v>
      </c>
    </row>
    <row r="83" spans="1:2">
      <c r="A83" s="10" t="s">
        <v>154</v>
      </c>
      <c r="B83" s="48">
        <v>4</v>
      </c>
    </row>
    <row r="84" spans="1:2">
      <c r="A84" s="10" t="s">
        <v>155</v>
      </c>
      <c r="B84" s="48">
        <v>4</v>
      </c>
    </row>
    <row r="85" spans="1:2">
      <c r="A85" s="10" t="s">
        <v>156</v>
      </c>
      <c r="B85" s="48">
        <v>4</v>
      </c>
    </row>
    <row r="86" spans="1:2">
      <c r="A86" s="10" t="s">
        <v>157</v>
      </c>
      <c r="B86" s="48">
        <v>4</v>
      </c>
    </row>
    <row r="87" spans="1:2">
      <c r="A87" s="10" t="s">
        <v>158</v>
      </c>
      <c r="B87" s="48">
        <v>4</v>
      </c>
    </row>
    <row r="88" spans="1:2">
      <c r="A88" s="10" t="s">
        <v>159</v>
      </c>
      <c r="B88" s="48">
        <v>4</v>
      </c>
    </row>
    <row r="89" spans="1:2">
      <c r="A89" s="10" t="s">
        <v>160</v>
      </c>
      <c r="B89" s="48">
        <v>4</v>
      </c>
    </row>
    <row r="90" spans="1:2">
      <c r="A90" s="10" t="s">
        <v>161</v>
      </c>
      <c r="B90" s="48">
        <v>4</v>
      </c>
    </row>
    <row r="91" spans="1:2">
      <c r="A91" s="10" t="s">
        <v>162</v>
      </c>
      <c r="B91" s="48">
        <v>4</v>
      </c>
    </row>
    <row r="92" spans="1:2">
      <c r="A92" s="10" t="s">
        <v>163</v>
      </c>
      <c r="B92" s="48">
        <v>4</v>
      </c>
    </row>
    <row r="93" spans="1:2">
      <c r="A93" s="10" t="s">
        <v>164</v>
      </c>
      <c r="B93" s="48">
        <v>4</v>
      </c>
    </row>
    <row r="94" spans="1:2">
      <c r="A94" s="10" t="s">
        <v>165</v>
      </c>
      <c r="B94" s="48">
        <v>4</v>
      </c>
    </row>
    <row r="95" spans="1:2">
      <c r="A95" s="10" t="s">
        <v>166</v>
      </c>
      <c r="B95" s="48">
        <v>4</v>
      </c>
    </row>
    <row r="96" spans="1:2">
      <c r="A96" s="10" t="s">
        <v>167</v>
      </c>
      <c r="B96" s="48">
        <v>4</v>
      </c>
    </row>
    <row r="97" spans="1:2">
      <c r="A97" s="10" t="s">
        <v>168</v>
      </c>
      <c r="B97" s="48">
        <v>4</v>
      </c>
    </row>
    <row r="98" spans="1:2">
      <c r="A98" s="10" t="s">
        <v>169</v>
      </c>
      <c r="B98" s="48">
        <v>4</v>
      </c>
    </row>
    <row r="99" spans="1:2">
      <c r="A99" s="10" t="s">
        <v>170</v>
      </c>
      <c r="B99" s="48">
        <v>4</v>
      </c>
    </row>
    <row r="100" spans="1:2">
      <c r="A100" s="10" t="s">
        <v>171</v>
      </c>
      <c r="B100" s="48">
        <v>4</v>
      </c>
    </row>
    <row r="101" spans="1:2">
      <c r="A101" s="10" t="s">
        <v>172</v>
      </c>
      <c r="B101" s="48">
        <v>4</v>
      </c>
    </row>
    <row r="102" spans="1:2">
      <c r="A102" s="10" t="s">
        <v>173</v>
      </c>
      <c r="B102" s="48">
        <v>4</v>
      </c>
    </row>
    <row r="103" spans="1:2">
      <c r="A103" s="10" t="s">
        <v>174</v>
      </c>
      <c r="B103" s="48">
        <v>4</v>
      </c>
    </row>
    <row r="104" spans="1:2">
      <c r="A104" s="10" t="s">
        <v>175</v>
      </c>
      <c r="B104" s="48">
        <v>4</v>
      </c>
    </row>
    <row r="105" spans="1:2">
      <c r="A105" s="10" t="s">
        <v>176</v>
      </c>
      <c r="B105" s="48">
        <v>4</v>
      </c>
    </row>
    <row r="106" spans="1:2">
      <c r="A106" s="10" t="s">
        <v>177</v>
      </c>
      <c r="B106" s="48">
        <v>2</v>
      </c>
    </row>
    <row r="107" spans="1:2">
      <c r="A107" s="10" t="s">
        <v>178</v>
      </c>
      <c r="B107" s="48">
        <v>4</v>
      </c>
    </row>
    <row r="108" spans="1:2">
      <c r="A108" s="10" t="s">
        <v>179</v>
      </c>
      <c r="B108" s="48">
        <v>4</v>
      </c>
    </row>
    <row r="109" spans="1:2">
      <c r="A109" s="10" t="s">
        <v>180</v>
      </c>
      <c r="B109" s="48">
        <v>4</v>
      </c>
    </row>
    <row r="110" spans="1:2">
      <c r="A110" s="10" t="s">
        <v>181</v>
      </c>
      <c r="B110" s="48">
        <v>4</v>
      </c>
    </row>
    <row r="111" spans="1:2">
      <c r="A111" s="10" t="s">
        <v>182</v>
      </c>
      <c r="B111" s="48">
        <v>4</v>
      </c>
    </row>
    <row r="112" spans="1:2">
      <c r="A112" s="10" t="s">
        <v>183</v>
      </c>
      <c r="B112" s="48">
        <v>4</v>
      </c>
    </row>
    <row r="113" spans="1:2">
      <c r="A113" s="10" t="s">
        <v>184</v>
      </c>
      <c r="B113" s="48">
        <v>4</v>
      </c>
    </row>
    <row r="114" spans="1:2">
      <c r="A114" s="10" t="s">
        <v>185</v>
      </c>
      <c r="B114" s="48">
        <v>4</v>
      </c>
    </row>
    <row r="115" spans="1:2">
      <c r="A115" s="10" t="s">
        <v>186</v>
      </c>
      <c r="B115" s="48">
        <v>4</v>
      </c>
    </row>
    <row r="116" spans="1:2">
      <c r="A116" s="10" t="s">
        <v>187</v>
      </c>
      <c r="B116" s="48">
        <v>4</v>
      </c>
    </row>
    <row r="117" spans="1:2">
      <c r="A117" s="10" t="s">
        <v>188</v>
      </c>
      <c r="B117" s="48">
        <v>4</v>
      </c>
    </row>
    <row r="118" spans="1:2">
      <c r="A118" s="10" t="s">
        <v>189</v>
      </c>
      <c r="B118" s="48">
        <v>4</v>
      </c>
    </row>
    <row r="119" spans="1:2">
      <c r="A119" s="10" t="s">
        <v>190</v>
      </c>
      <c r="B119" s="48">
        <v>4</v>
      </c>
    </row>
    <row r="120" spans="1:2">
      <c r="A120" s="10" t="s">
        <v>191</v>
      </c>
      <c r="B120" s="48">
        <v>4</v>
      </c>
    </row>
    <row r="121" spans="1:2">
      <c r="A121" s="10" t="s">
        <v>192</v>
      </c>
      <c r="B121" s="48">
        <v>4</v>
      </c>
    </row>
    <row r="122" spans="1:2">
      <c r="A122" s="10" t="s">
        <v>193</v>
      </c>
      <c r="B122" s="48">
        <v>4</v>
      </c>
    </row>
    <row r="123" spans="1:2">
      <c r="A123" s="10" t="s">
        <v>194</v>
      </c>
      <c r="B123" s="48">
        <v>4</v>
      </c>
    </row>
    <row r="124" spans="1:2">
      <c r="A124" s="10" t="s">
        <v>195</v>
      </c>
      <c r="B124" s="48">
        <v>4</v>
      </c>
    </row>
    <row r="125" spans="1:2">
      <c r="A125" s="10" t="s">
        <v>196</v>
      </c>
      <c r="B125" s="48">
        <v>4</v>
      </c>
    </row>
    <row r="126" spans="1:2">
      <c r="A126" s="10" t="s">
        <v>197</v>
      </c>
      <c r="B126" s="48">
        <v>4</v>
      </c>
    </row>
    <row r="127" spans="1:2">
      <c r="A127" s="10" t="s">
        <v>198</v>
      </c>
      <c r="B127" s="48">
        <v>4</v>
      </c>
    </row>
    <row r="128" spans="1:2">
      <c r="A128" s="10" t="s">
        <v>199</v>
      </c>
      <c r="B128" s="48">
        <v>4</v>
      </c>
    </row>
    <row r="129" spans="1:2">
      <c r="A129" s="10" t="s">
        <v>200</v>
      </c>
      <c r="B129" s="48">
        <v>4</v>
      </c>
    </row>
    <row r="130" spans="1:2">
      <c r="A130" s="10" t="s">
        <v>201</v>
      </c>
      <c r="B130" s="48">
        <v>4</v>
      </c>
    </row>
    <row r="131" spans="1:2">
      <c r="A131" s="10" t="s">
        <v>202</v>
      </c>
      <c r="B131" s="48">
        <v>4</v>
      </c>
    </row>
    <row r="132" spans="1:2">
      <c r="A132" s="10" t="s">
        <v>203</v>
      </c>
      <c r="B132" s="48">
        <v>4</v>
      </c>
    </row>
    <row r="133" spans="1:2">
      <c r="A133" s="10" t="s">
        <v>204</v>
      </c>
      <c r="B133" s="48">
        <v>4</v>
      </c>
    </row>
    <row r="134" spans="1:2">
      <c r="A134" s="10" t="s">
        <v>205</v>
      </c>
      <c r="B134" s="48">
        <v>4</v>
      </c>
    </row>
    <row r="135" spans="1:2">
      <c r="A135" s="10" t="s">
        <v>206</v>
      </c>
      <c r="B135" s="48">
        <v>4</v>
      </c>
    </row>
    <row r="136" spans="1:2">
      <c r="A136" s="10" t="s">
        <v>207</v>
      </c>
      <c r="B136" s="48">
        <v>4</v>
      </c>
    </row>
    <row r="137" spans="1:2">
      <c r="A137" s="10" t="s">
        <v>208</v>
      </c>
      <c r="B137" s="48">
        <v>4</v>
      </c>
    </row>
    <row r="138" spans="1:2">
      <c r="A138" s="10" t="s">
        <v>209</v>
      </c>
      <c r="B138" s="48">
        <v>4</v>
      </c>
    </row>
    <row r="139" spans="1:2">
      <c r="A139" s="10" t="s">
        <v>210</v>
      </c>
      <c r="B139" s="48">
        <v>4</v>
      </c>
    </row>
    <row r="140" spans="1:2">
      <c r="A140" s="10" t="s">
        <v>211</v>
      </c>
      <c r="B140" s="48">
        <v>4</v>
      </c>
    </row>
    <row r="141" spans="1:2">
      <c r="A141" s="10" t="s">
        <v>212</v>
      </c>
      <c r="B141" s="48">
        <v>4</v>
      </c>
    </row>
    <row r="142" spans="1:2">
      <c r="A142" s="10" t="s">
        <v>213</v>
      </c>
      <c r="B142" s="48">
        <v>4</v>
      </c>
    </row>
    <row r="143" spans="1:2">
      <c r="A143" s="10" t="s">
        <v>214</v>
      </c>
      <c r="B143" s="48">
        <v>4</v>
      </c>
    </row>
    <row r="144" spans="1:2">
      <c r="A144" s="10" t="s">
        <v>215</v>
      </c>
      <c r="B144" s="48">
        <v>4</v>
      </c>
    </row>
    <row r="145" spans="1:2">
      <c r="A145" s="10" t="s">
        <v>216</v>
      </c>
      <c r="B145" s="48">
        <v>4</v>
      </c>
    </row>
    <row r="146" spans="1:2">
      <c r="A146" s="10" t="s">
        <v>217</v>
      </c>
      <c r="B146" s="48">
        <v>4</v>
      </c>
    </row>
    <row r="147" spans="1:2">
      <c r="A147" s="10" t="s">
        <v>218</v>
      </c>
      <c r="B147" s="48">
        <v>4</v>
      </c>
    </row>
    <row r="148" spans="1:2">
      <c r="A148" s="10" t="s">
        <v>219</v>
      </c>
      <c r="B148" s="48">
        <v>4</v>
      </c>
    </row>
    <row r="149" spans="1:2">
      <c r="A149" s="10" t="s">
        <v>220</v>
      </c>
      <c r="B149" s="48">
        <v>4</v>
      </c>
    </row>
    <row r="150" spans="1:2">
      <c r="A150" s="10" t="s">
        <v>221</v>
      </c>
      <c r="B150" s="48">
        <v>4</v>
      </c>
    </row>
    <row r="151" spans="1:2">
      <c r="A151" s="10" t="s">
        <v>222</v>
      </c>
      <c r="B151" s="48">
        <v>4</v>
      </c>
    </row>
    <row r="152" spans="1:2">
      <c r="A152" s="10" t="s">
        <v>223</v>
      </c>
      <c r="B152" s="48">
        <v>4</v>
      </c>
    </row>
    <row r="153" spans="1:2">
      <c r="A153" s="10" t="s">
        <v>224</v>
      </c>
      <c r="B153" s="48">
        <v>4</v>
      </c>
    </row>
    <row r="154" spans="1:2">
      <c r="A154" s="10" t="s">
        <v>225</v>
      </c>
      <c r="B154" s="48">
        <v>4</v>
      </c>
    </row>
    <row r="155" spans="1:2">
      <c r="A155" s="10" t="s">
        <v>226</v>
      </c>
      <c r="B155" s="48">
        <v>4</v>
      </c>
    </row>
    <row r="156" spans="1:2">
      <c r="A156" s="10" t="s">
        <v>227</v>
      </c>
      <c r="B156" s="48">
        <v>4</v>
      </c>
    </row>
    <row r="157" spans="1:2">
      <c r="A157" s="10" t="s">
        <v>228</v>
      </c>
      <c r="B157" s="48">
        <v>4</v>
      </c>
    </row>
    <row r="158" spans="1:2">
      <c r="A158" s="10" t="s">
        <v>229</v>
      </c>
      <c r="B158" s="48">
        <v>4</v>
      </c>
    </row>
    <row r="159" spans="1:2">
      <c r="A159" s="10" t="s">
        <v>230</v>
      </c>
      <c r="B159" s="48">
        <v>4</v>
      </c>
    </row>
    <row r="160" spans="1:2">
      <c r="A160" s="10" t="s">
        <v>231</v>
      </c>
      <c r="B160" s="48">
        <v>4</v>
      </c>
    </row>
    <row r="161" spans="1:2">
      <c r="A161" s="10" t="s">
        <v>232</v>
      </c>
      <c r="B161" s="48">
        <v>4</v>
      </c>
    </row>
    <row r="162" spans="1:2">
      <c r="A162" s="10" t="s">
        <v>233</v>
      </c>
      <c r="B162" s="48">
        <v>4</v>
      </c>
    </row>
    <row r="163" spans="1:2">
      <c r="A163" s="10" t="s">
        <v>234</v>
      </c>
      <c r="B163" s="48">
        <v>4</v>
      </c>
    </row>
    <row r="164" spans="1:2">
      <c r="A164" s="10" t="s">
        <v>235</v>
      </c>
      <c r="B164" s="48">
        <v>4</v>
      </c>
    </row>
    <row r="165" spans="1:2">
      <c r="A165" s="10" t="s">
        <v>236</v>
      </c>
      <c r="B165" s="48">
        <v>4</v>
      </c>
    </row>
    <row r="166" spans="1:2">
      <c r="A166" s="10" t="s">
        <v>237</v>
      </c>
      <c r="B166" s="48">
        <v>4</v>
      </c>
    </row>
    <row r="167" spans="1:2">
      <c r="A167" s="10" t="s">
        <v>238</v>
      </c>
      <c r="B167" s="48">
        <v>4</v>
      </c>
    </row>
    <row r="168" spans="1:2">
      <c r="A168" s="10" t="s">
        <v>239</v>
      </c>
      <c r="B168" s="48">
        <v>4</v>
      </c>
    </row>
    <row r="169" spans="1:2">
      <c r="A169" s="10" t="s">
        <v>240</v>
      </c>
      <c r="B169" s="48">
        <v>4</v>
      </c>
    </row>
    <row r="170" spans="1:2">
      <c r="A170" s="10" t="s">
        <v>241</v>
      </c>
      <c r="B170" s="48">
        <v>4</v>
      </c>
    </row>
    <row r="171" spans="1:2">
      <c r="A171" s="10" t="s">
        <v>242</v>
      </c>
      <c r="B171" s="48">
        <v>4</v>
      </c>
    </row>
    <row r="172" spans="1:2">
      <c r="A172" s="10" t="s">
        <v>243</v>
      </c>
      <c r="B172" s="48">
        <v>4</v>
      </c>
    </row>
    <row r="173" spans="1:2">
      <c r="A173" s="10" t="s">
        <v>244</v>
      </c>
      <c r="B173" s="48">
        <v>4</v>
      </c>
    </row>
    <row r="174" spans="1:2">
      <c r="A174" s="10" t="s">
        <v>245</v>
      </c>
      <c r="B174" s="48">
        <v>4</v>
      </c>
    </row>
    <row r="175" spans="1:2">
      <c r="A175" s="10" t="s">
        <v>246</v>
      </c>
      <c r="B175" s="48">
        <v>4</v>
      </c>
    </row>
    <row r="176" spans="1:2">
      <c r="A176" s="10" t="s">
        <v>247</v>
      </c>
      <c r="B176" s="48">
        <v>4</v>
      </c>
    </row>
    <row r="177" spans="1:2">
      <c r="A177" s="10" t="s">
        <v>248</v>
      </c>
      <c r="B177" s="48">
        <v>4</v>
      </c>
    </row>
    <row r="178" spans="1:2">
      <c r="A178" s="10" t="s">
        <v>249</v>
      </c>
      <c r="B178" s="48">
        <v>4</v>
      </c>
    </row>
    <row r="179" spans="1:2">
      <c r="A179" s="10" t="s">
        <v>250</v>
      </c>
      <c r="B179" s="48">
        <v>4</v>
      </c>
    </row>
    <row r="180" spans="1:2">
      <c r="A180" s="10" t="s">
        <v>251</v>
      </c>
      <c r="B180" s="48">
        <v>4</v>
      </c>
    </row>
    <row r="181" spans="1:2">
      <c r="A181" s="10" t="s">
        <v>252</v>
      </c>
      <c r="B181" s="48">
        <v>4</v>
      </c>
    </row>
    <row r="182" spans="1:2">
      <c r="A182" s="10" t="s">
        <v>253</v>
      </c>
      <c r="B182" s="48">
        <v>4</v>
      </c>
    </row>
    <row r="183" spans="1:2">
      <c r="A183" s="10" t="s">
        <v>254</v>
      </c>
      <c r="B183" s="48">
        <v>4</v>
      </c>
    </row>
    <row r="184" spans="1:2">
      <c r="A184" s="10" t="s">
        <v>255</v>
      </c>
      <c r="B184" s="48">
        <v>4</v>
      </c>
    </row>
    <row r="185" spans="1:2">
      <c r="A185" s="10" t="s">
        <v>256</v>
      </c>
      <c r="B185" s="48">
        <v>4</v>
      </c>
    </row>
    <row r="186" spans="1:2">
      <c r="A186" s="10" t="s">
        <v>257</v>
      </c>
      <c r="B186" s="48">
        <v>4</v>
      </c>
    </row>
    <row r="187" spans="1:2">
      <c r="A187" s="10" t="s">
        <v>258</v>
      </c>
      <c r="B187" s="48">
        <v>4</v>
      </c>
    </row>
    <row r="188" spans="1:2">
      <c r="A188" s="10" t="s">
        <v>259</v>
      </c>
      <c r="B188" s="48">
        <v>4</v>
      </c>
    </row>
    <row r="189" spans="1:2">
      <c r="A189" s="10" t="s">
        <v>260</v>
      </c>
      <c r="B189" s="48">
        <v>4</v>
      </c>
    </row>
    <row r="190" spans="1:2">
      <c r="A190" s="10" t="s">
        <v>261</v>
      </c>
      <c r="B190" s="48">
        <v>4</v>
      </c>
    </row>
    <row r="191" spans="1:2">
      <c r="A191" s="10" t="s">
        <v>262</v>
      </c>
      <c r="B191" s="48">
        <v>4</v>
      </c>
    </row>
    <row r="192" spans="1:2">
      <c r="A192" s="10" t="s">
        <v>263</v>
      </c>
      <c r="B192" s="48">
        <v>4</v>
      </c>
    </row>
    <row r="193" spans="1:2">
      <c r="A193" s="10" t="s">
        <v>264</v>
      </c>
      <c r="B193" s="48">
        <v>4</v>
      </c>
    </row>
    <row r="194" spans="1:2">
      <c r="A194" s="10" t="s">
        <v>265</v>
      </c>
      <c r="B194" s="48">
        <v>4</v>
      </c>
    </row>
    <row r="195" spans="1:2">
      <c r="A195" s="10" t="s">
        <v>266</v>
      </c>
      <c r="B195" s="48">
        <v>4</v>
      </c>
    </row>
    <row r="196" spans="1:2">
      <c r="A196" s="10" t="s">
        <v>267</v>
      </c>
      <c r="B196" s="48">
        <v>4</v>
      </c>
    </row>
    <row r="197" spans="1:2">
      <c r="A197" s="10" t="s">
        <v>268</v>
      </c>
      <c r="B197" s="48">
        <v>4</v>
      </c>
    </row>
    <row r="198" spans="1:2">
      <c r="A198" s="10" t="s">
        <v>269</v>
      </c>
      <c r="B198" s="48">
        <v>4</v>
      </c>
    </row>
    <row r="199" spans="1:2">
      <c r="A199" s="10" t="s">
        <v>270</v>
      </c>
      <c r="B199" s="48">
        <v>4</v>
      </c>
    </row>
    <row r="200" spans="1:2">
      <c r="A200" s="10" t="s">
        <v>271</v>
      </c>
      <c r="B200" s="48">
        <v>4</v>
      </c>
    </row>
    <row r="201" spans="1:2">
      <c r="A201" s="10" t="s">
        <v>272</v>
      </c>
      <c r="B201" s="48">
        <v>4</v>
      </c>
    </row>
    <row r="202" spans="1:2">
      <c r="A202" s="10" t="s">
        <v>273</v>
      </c>
      <c r="B202" s="48">
        <v>4</v>
      </c>
    </row>
    <row r="203" spans="1:2">
      <c r="A203" s="10" t="s">
        <v>274</v>
      </c>
      <c r="B203" s="48">
        <v>4</v>
      </c>
    </row>
    <row r="204" spans="1:2">
      <c r="A204" s="10" t="s">
        <v>275</v>
      </c>
      <c r="B204" s="48">
        <v>4</v>
      </c>
    </row>
    <row r="205" spans="1:2">
      <c r="A205" s="10" t="s">
        <v>276</v>
      </c>
      <c r="B205" s="48">
        <v>3</v>
      </c>
    </row>
    <row r="206" spans="1:2">
      <c r="A206" s="10" t="s">
        <v>277</v>
      </c>
      <c r="B206" s="48">
        <v>4</v>
      </c>
    </row>
    <row r="207" spans="1:2">
      <c r="A207" s="10" t="s">
        <v>278</v>
      </c>
      <c r="B207" s="48">
        <v>4</v>
      </c>
    </row>
    <row r="208" spans="1:2">
      <c r="A208" s="10" t="s">
        <v>279</v>
      </c>
      <c r="B208" s="48">
        <v>4</v>
      </c>
    </row>
    <row r="209" spans="1:2">
      <c r="A209" s="10" t="s">
        <v>280</v>
      </c>
      <c r="B209" s="48">
        <v>4</v>
      </c>
    </row>
    <row r="210" spans="1:2">
      <c r="A210" s="10" t="s">
        <v>281</v>
      </c>
      <c r="B210" s="48">
        <v>4</v>
      </c>
    </row>
    <row r="211" spans="1:2">
      <c r="A211" s="10" t="s">
        <v>282</v>
      </c>
      <c r="B211" s="48">
        <v>4</v>
      </c>
    </row>
    <row r="212" spans="1:2">
      <c r="A212" s="10" t="s">
        <v>283</v>
      </c>
      <c r="B212" s="48">
        <v>4</v>
      </c>
    </row>
    <row r="213" spans="1:2">
      <c r="A213" s="10" t="s">
        <v>284</v>
      </c>
      <c r="B213" s="48">
        <v>4</v>
      </c>
    </row>
    <row r="214" spans="1:2">
      <c r="A214" s="10" t="s">
        <v>285</v>
      </c>
      <c r="B214" s="48">
        <v>4</v>
      </c>
    </row>
    <row r="215" spans="1:2">
      <c r="A215" s="10" t="s">
        <v>286</v>
      </c>
      <c r="B215" s="48">
        <v>4</v>
      </c>
    </row>
    <row r="216" spans="1:2">
      <c r="A216" s="10" t="s">
        <v>287</v>
      </c>
      <c r="B216" s="48">
        <v>4</v>
      </c>
    </row>
    <row r="217" spans="1:2">
      <c r="A217" s="10" t="s">
        <v>288</v>
      </c>
      <c r="B217" s="48">
        <v>4</v>
      </c>
    </row>
    <row r="218" spans="1:2">
      <c r="A218" s="10" t="s">
        <v>289</v>
      </c>
      <c r="B218" s="48">
        <v>4</v>
      </c>
    </row>
    <row r="219" spans="1:2">
      <c r="A219" s="10" t="s">
        <v>290</v>
      </c>
      <c r="B219" s="48">
        <v>4</v>
      </c>
    </row>
    <row r="220" spans="1:2">
      <c r="A220" s="10" t="s">
        <v>291</v>
      </c>
      <c r="B220" s="48">
        <v>4</v>
      </c>
    </row>
    <row r="221" spans="1:2">
      <c r="A221" s="10" t="s">
        <v>292</v>
      </c>
      <c r="B221" s="48">
        <v>4</v>
      </c>
    </row>
    <row r="222" spans="1:2">
      <c r="A222" s="10" t="s">
        <v>293</v>
      </c>
      <c r="B222" s="48">
        <v>4</v>
      </c>
    </row>
    <row r="223" spans="1:2">
      <c r="A223" s="10" t="s">
        <v>294</v>
      </c>
      <c r="B223" s="48">
        <v>4</v>
      </c>
    </row>
    <row r="224" spans="1:2">
      <c r="A224" s="10" t="s">
        <v>295</v>
      </c>
      <c r="B224" s="48">
        <v>4</v>
      </c>
    </row>
    <row r="225" spans="1:2">
      <c r="A225" s="10" t="s">
        <v>296</v>
      </c>
      <c r="B225" s="48">
        <v>4</v>
      </c>
    </row>
    <row r="226" spans="1:2">
      <c r="A226" s="10" t="s">
        <v>297</v>
      </c>
      <c r="B226" s="48">
        <v>4</v>
      </c>
    </row>
    <row r="227" spans="1:2">
      <c r="A227" s="10" t="s">
        <v>298</v>
      </c>
      <c r="B227" s="48">
        <v>4</v>
      </c>
    </row>
    <row r="228" spans="1:2">
      <c r="A228" s="10" t="s">
        <v>299</v>
      </c>
      <c r="B228" s="48">
        <v>4</v>
      </c>
    </row>
    <row r="229" spans="1:2">
      <c r="A229" s="10" t="s">
        <v>300</v>
      </c>
      <c r="B229" s="48">
        <v>4</v>
      </c>
    </row>
    <row r="230" spans="1:2">
      <c r="A230" s="10" t="s">
        <v>301</v>
      </c>
      <c r="B230" s="48">
        <v>4</v>
      </c>
    </row>
    <row r="231" spans="1:2">
      <c r="A231" s="10" t="s">
        <v>302</v>
      </c>
      <c r="B231" s="48">
        <v>4</v>
      </c>
    </row>
    <row r="232" spans="1:2">
      <c r="A232" s="10" t="s">
        <v>303</v>
      </c>
      <c r="B232" s="48">
        <v>4</v>
      </c>
    </row>
    <row r="233" spans="1:2">
      <c r="A233" s="10" t="s">
        <v>304</v>
      </c>
      <c r="B233" s="48">
        <v>4</v>
      </c>
    </row>
    <row r="234" spans="1:2">
      <c r="A234" s="10" t="s">
        <v>305</v>
      </c>
      <c r="B234" s="48">
        <v>4</v>
      </c>
    </row>
    <row r="235" spans="1:2">
      <c r="A235" s="10" t="s">
        <v>306</v>
      </c>
      <c r="B235" s="48">
        <v>4</v>
      </c>
    </row>
    <row r="236" spans="1:2">
      <c r="A236" s="10" t="s">
        <v>307</v>
      </c>
      <c r="B236" s="48">
        <v>4</v>
      </c>
    </row>
    <row r="237" spans="1:2">
      <c r="A237" s="10" t="s">
        <v>308</v>
      </c>
      <c r="B237" s="48">
        <v>4</v>
      </c>
    </row>
    <row r="238" spans="1:2">
      <c r="A238" s="10" t="s">
        <v>309</v>
      </c>
      <c r="B238" s="48">
        <v>4</v>
      </c>
    </row>
    <row r="239" spans="1:2">
      <c r="A239" s="10" t="s">
        <v>310</v>
      </c>
      <c r="B239" s="48">
        <v>4</v>
      </c>
    </row>
    <row r="240" spans="1:2">
      <c r="A240" s="10" t="s">
        <v>311</v>
      </c>
      <c r="B240" s="48">
        <v>4</v>
      </c>
    </row>
    <row r="241" spans="1:2">
      <c r="A241" s="10" t="s">
        <v>312</v>
      </c>
      <c r="B241" s="48">
        <v>4</v>
      </c>
    </row>
    <row r="242" spans="1:2">
      <c r="A242" s="10" t="s">
        <v>313</v>
      </c>
      <c r="B242" s="48">
        <v>4</v>
      </c>
    </row>
    <row r="243" spans="1:2">
      <c r="A243" s="10" t="s">
        <v>314</v>
      </c>
      <c r="B243" s="48">
        <v>4</v>
      </c>
    </row>
    <row r="244" spans="1:2">
      <c r="A244" s="10" t="s">
        <v>315</v>
      </c>
      <c r="B244" s="48">
        <v>4</v>
      </c>
    </row>
    <row r="245" spans="1:2">
      <c r="A245" s="10" t="s">
        <v>316</v>
      </c>
      <c r="B245" s="48">
        <v>4</v>
      </c>
    </row>
    <row r="246" spans="1:2">
      <c r="A246" s="10" t="s">
        <v>317</v>
      </c>
      <c r="B246" s="48">
        <v>4</v>
      </c>
    </row>
    <row r="247" spans="1:2">
      <c r="A247" s="10" t="s">
        <v>318</v>
      </c>
      <c r="B247" s="48">
        <v>4</v>
      </c>
    </row>
    <row r="248" spans="1:2">
      <c r="A248" s="10" t="s">
        <v>319</v>
      </c>
      <c r="B248" s="48">
        <v>4</v>
      </c>
    </row>
    <row r="249" spans="1:2">
      <c r="A249" s="10" t="s">
        <v>320</v>
      </c>
      <c r="B249" s="48">
        <v>4</v>
      </c>
    </row>
    <row r="250" spans="1:2">
      <c r="A250" s="10" t="s">
        <v>321</v>
      </c>
      <c r="B250" s="48">
        <v>4</v>
      </c>
    </row>
    <row r="251" spans="1:2">
      <c r="A251" s="10" t="s">
        <v>322</v>
      </c>
      <c r="B251" s="48">
        <v>4</v>
      </c>
    </row>
    <row r="252" spans="1:2">
      <c r="A252" s="10" t="s">
        <v>323</v>
      </c>
      <c r="B252" s="48">
        <v>4</v>
      </c>
    </row>
    <row r="253" spans="1:2">
      <c r="A253" s="10" t="s">
        <v>324</v>
      </c>
      <c r="B253" s="48">
        <v>4</v>
      </c>
    </row>
    <row r="254" spans="1:2">
      <c r="A254" s="10" t="s">
        <v>325</v>
      </c>
      <c r="B254" s="48">
        <v>4</v>
      </c>
    </row>
    <row r="255" spans="1:2">
      <c r="A255" s="10" t="s">
        <v>326</v>
      </c>
      <c r="B255" s="48">
        <v>4</v>
      </c>
    </row>
    <row r="256" spans="1:2">
      <c r="A256" s="10" t="s">
        <v>327</v>
      </c>
      <c r="B256" s="48">
        <v>4</v>
      </c>
    </row>
    <row r="257" spans="1:2">
      <c r="A257" s="10" t="s">
        <v>328</v>
      </c>
      <c r="B257" s="48">
        <v>4</v>
      </c>
    </row>
    <row r="258" spans="1:2">
      <c r="A258" s="10" t="s">
        <v>329</v>
      </c>
      <c r="B258" s="48">
        <v>4</v>
      </c>
    </row>
    <row r="259" spans="1:2">
      <c r="A259" s="10" t="s">
        <v>330</v>
      </c>
      <c r="B259" s="48">
        <v>4</v>
      </c>
    </row>
    <row r="260" spans="1:2">
      <c r="A260" s="10" t="s">
        <v>331</v>
      </c>
      <c r="B260" s="48">
        <v>4</v>
      </c>
    </row>
    <row r="261" spans="1:2">
      <c r="A261" s="10" t="s">
        <v>332</v>
      </c>
      <c r="B261" s="48">
        <v>4</v>
      </c>
    </row>
    <row r="262" spans="1:2">
      <c r="A262" s="10" t="s">
        <v>333</v>
      </c>
      <c r="B262" s="48">
        <v>4</v>
      </c>
    </row>
    <row r="263" spans="1:2">
      <c r="A263" s="10" t="s">
        <v>335</v>
      </c>
      <c r="B263" s="48">
        <v>4</v>
      </c>
    </row>
    <row r="264" spans="1:2">
      <c r="A264" s="10" t="s">
        <v>336</v>
      </c>
      <c r="B264" s="48">
        <v>4</v>
      </c>
    </row>
    <row r="265" spans="1:2">
      <c r="A265" s="10" t="s">
        <v>337</v>
      </c>
      <c r="B265" s="48">
        <v>4</v>
      </c>
    </row>
    <row r="266" spans="1:2">
      <c r="A266" s="10" t="s">
        <v>338</v>
      </c>
      <c r="B266" s="48">
        <v>4</v>
      </c>
    </row>
    <row r="267" spans="1:2">
      <c r="A267" s="10" t="s">
        <v>339</v>
      </c>
      <c r="B267" s="48">
        <v>4</v>
      </c>
    </row>
    <row r="268" spans="1:2">
      <c r="A268" s="10" t="s">
        <v>340</v>
      </c>
      <c r="B268" s="48">
        <v>4</v>
      </c>
    </row>
    <row r="269" spans="1:2">
      <c r="A269" s="10" t="s">
        <v>341</v>
      </c>
      <c r="B269" s="48">
        <v>4</v>
      </c>
    </row>
    <row r="270" spans="1:2">
      <c r="A270" s="10" t="s">
        <v>342</v>
      </c>
      <c r="B270" s="48">
        <v>4</v>
      </c>
    </row>
    <row r="271" spans="1:2">
      <c r="A271" s="10" t="s">
        <v>343</v>
      </c>
      <c r="B271" s="48">
        <v>4</v>
      </c>
    </row>
    <row r="272" spans="1:2">
      <c r="A272" s="10" t="s">
        <v>344</v>
      </c>
      <c r="B272" s="48">
        <v>4</v>
      </c>
    </row>
    <row r="273" spans="1:2">
      <c r="A273" s="10" t="s">
        <v>345</v>
      </c>
      <c r="B273" s="48">
        <v>4</v>
      </c>
    </row>
    <row r="274" spans="1:2">
      <c r="A274" s="10" t="s">
        <v>346</v>
      </c>
      <c r="B274" s="48">
        <v>4</v>
      </c>
    </row>
    <row r="275" spans="1:2">
      <c r="A275" s="10" t="s">
        <v>347</v>
      </c>
      <c r="B275" s="48">
        <v>4</v>
      </c>
    </row>
    <row r="276" spans="1:2">
      <c r="A276" s="10" t="s">
        <v>348</v>
      </c>
      <c r="B276" s="48">
        <v>4</v>
      </c>
    </row>
    <row r="277" spans="1:2">
      <c r="A277" s="10" t="s">
        <v>349</v>
      </c>
      <c r="B277" s="48">
        <v>4</v>
      </c>
    </row>
    <row r="278" spans="1:2">
      <c r="A278" s="10" t="s">
        <v>350</v>
      </c>
      <c r="B278" s="48">
        <v>4</v>
      </c>
    </row>
    <row r="279" spans="1:2">
      <c r="A279" s="10" t="s">
        <v>352</v>
      </c>
      <c r="B279" s="48">
        <v>4</v>
      </c>
    </row>
    <row r="280" spans="1:2">
      <c r="A280" s="10" t="s">
        <v>353</v>
      </c>
      <c r="B280" s="48">
        <v>4</v>
      </c>
    </row>
    <row r="281" spans="1:2">
      <c r="A281" s="10" t="s">
        <v>354</v>
      </c>
      <c r="B281" s="48">
        <v>4</v>
      </c>
    </row>
    <row r="282" spans="1:2">
      <c r="A282" s="10" t="s">
        <v>355</v>
      </c>
      <c r="B282" s="48">
        <v>4</v>
      </c>
    </row>
    <row r="283" spans="1:2">
      <c r="A283" s="10" t="s">
        <v>356</v>
      </c>
      <c r="B283" s="48">
        <v>4</v>
      </c>
    </row>
    <row r="284" spans="1:2">
      <c r="A284" s="10" t="s">
        <v>357</v>
      </c>
      <c r="B284" s="48">
        <v>4</v>
      </c>
    </row>
    <row r="285" spans="1:2">
      <c r="A285" s="10" t="s">
        <v>358</v>
      </c>
      <c r="B285" s="48">
        <v>4</v>
      </c>
    </row>
    <row r="286" spans="1:2">
      <c r="A286" s="10" t="s">
        <v>359</v>
      </c>
      <c r="B286" s="48">
        <v>4</v>
      </c>
    </row>
    <row r="287" spans="1:2">
      <c r="A287" s="10" t="s">
        <v>360</v>
      </c>
      <c r="B287" s="48">
        <v>4</v>
      </c>
    </row>
    <row r="288" spans="1:2">
      <c r="A288" s="10" t="s">
        <v>361</v>
      </c>
      <c r="B288" s="48">
        <v>2</v>
      </c>
    </row>
    <row r="289" spans="1:2">
      <c r="A289" s="10" t="s">
        <v>362</v>
      </c>
      <c r="B289" s="48">
        <v>3</v>
      </c>
    </row>
    <row r="290" spans="1:2">
      <c r="A290" s="10" t="s">
        <v>363</v>
      </c>
      <c r="B290" s="48">
        <v>4</v>
      </c>
    </row>
    <row r="291" spans="1:2">
      <c r="A291" s="10" t="s">
        <v>364</v>
      </c>
      <c r="B291" s="48">
        <v>4</v>
      </c>
    </row>
    <row r="292" spans="1:2">
      <c r="A292" s="10" t="s">
        <v>365</v>
      </c>
      <c r="B292" s="48">
        <v>4</v>
      </c>
    </row>
    <row r="293" spans="1:2">
      <c r="A293" s="10" t="s">
        <v>366</v>
      </c>
      <c r="B293" s="48">
        <v>4</v>
      </c>
    </row>
    <row r="294" spans="1:2">
      <c r="A294" s="10" t="s">
        <v>367</v>
      </c>
      <c r="B294" s="48">
        <v>4</v>
      </c>
    </row>
    <row r="295" spans="1:2">
      <c r="A295" s="10" t="s">
        <v>368</v>
      </c>
      <c r="B295" s="48">
        <v>4</v>
      </c>
    </row>
    <row r="296" spans="1:2">
      <c r="A296" s="10" t="s">
        <v>369</v>
      </c>
      <c r="B296" s="48">
        <v>4</v>
      </c>
    </row>
    <row r="297" spans="1:2">
      <c r="A297" s="10" t="s">
        <v>370</v>
      </c>
      <c r="B297" s="48">
        <v>4</v>
      </c>
    </row>
    <row r="298" spans="1:2">
      <c r="A298" s="10" t="s">
        <v>372</v>
      </c>
      <c r="B298" s="48">
        <v>4</v>
      </c>
    </row>
    <row r="299" spans="1:2">
      <c r="A299" s="10" t="s">
        <v>373</v>
      </c>
      <c r="B299" s="48">
        <v>4</v>
      </c>
    </row>
    <row r="300" spans="1:2">
      <c r="A300" s="10" t="s">
        <v>374</v>
      </c>
      <c r="B300" s="48">
        <v>4</v>
      </c>
    </row>
    <row r="301" spans="1:2">
      <c r="A301" s="10" t="s">
        <v>375</v>
      </c>
      <c r="B301" s="48">
        <v>4</v>
      </c>
    </row>
    <row r="302" spans="1:2">
      <c r="A302" s="10" t="s">
        <v>376</v>
      </c>
      <c r="B302" s="48">
        <v>4</v>
      </c>
    </row>
    <row r="303" spans="1:2">
      <c r="A303" s="10" t="s">
        <v>377</v>
      </c>
      <c r="B303" s="48">
        <v>4</v>
      </c>
    </row>
    <row r="304" spans="1:2">
      <c r="A304" s="10" t="s">
        <v>378</v>
      </c>
      <c r="B304" s="48">
        <v>4</v>
      </c>
    </row>
    <row r="305" spans="1:2">
      <c r="A305" s="10" t="s">
        <v>379</v>
      </c>
      <c r="B305" s="48">
        <v>4</v>
      </c>
    </row>
    <row r="306" spans="1:2">
      <c r="A306" s="10" t="s">
        <v>380</v>
      </c>
      <c r="B306" s="48">
        <v>4</v>
      </c>
    </row>
    <row r="307" spans="1:2">
      <c r="A307" s="10" t="s">
        <v>381</v>
      </c>
      <c r="B307" s="48">
        <v>4</v>
      </c>
    </row>
    <row r="308" spans="1:2">
      <c r="A308" s="10" t="s">
        <v>382</v>
      </c>
      <c r="B308" s="48">
        <v>4</v>
      </c>
    </row>
    <row r="309" spans="1:2">
      <c r="A309" s="10" t="s">
        <v>383</v>
      </c>
      <c r="B309" s="48">
        <v>4</v>
      </c>
    </row>
    <row r="310" spans="1:2">
      <c r="A310" s="10" t="s">
        <v>384</v>
      </c>
      <c r="B310" s="48">
        <v>4</v>
      </c>
    </row>
    <row r="311" spans="1:2">
      <c r="A311" s="10" t="s">
        <v>385</v>
      </c>
      <c r="B311" s="48">
        <v>4</v>
      </c>
    </row>
    <row r="312" spans="1:2">
      <c r="A312" s="10" t="s">
        <v>386</v>
      </c>
      <c r="B312" s="48">
        <v>4</v>
      </c>
    </row>
    <row r="313" spans="1:2">
      <c r="A313" s="10" t="s">
        <v>387</v>
      </c>
      <c r="B313" s="48">
        <v>4</v>
      </c>
    </row>
    <row r="314" spans="1:2">
      <c r="A314" s="10" t="s">
        <v>388</v>
      </c>
      <c r="B314" s="48">
        <v>4</v>
      </c>
    </row>
    <row r="315" spans="1:2">
      <c r="A315" s="10" t="s">
        <v>389</v>
      </c>
      <c r="B315" s="48">
        <v>4</v>
      </c>
    </row>
    <row r="316" spans="1:2">
      <c r="A316" s="10" t="s">
        <v>390</v>
      </c>
      <c r="B316" s="48">
        <v>4</v>
      </c>
    </row>
    <row r="317" spans="1:2">
      <c r="A317" s="10" t="s">
        <v>391</v>
      </c>
      <c r="B317" s="48">
        <v>4</v>
      </c>
    </row>
    <row r="318" spans="1:2">
      <c r="A318" s="10" t="s">
        <v>392</v>
      </c>
      <c r="B318" s="48">
        <v>4</v>
      </c>
    </row>
    <row r="319" spans="1:2">
      <c r="A319" s="10" t="s">
        <v>393</v>
      </c>
      <c r="B319" s="48">
        <v>4</v>
      </c>
    </row>
    <row r="320" spans="1:2">
      <c r="A320" s="10" t="s">
        <v>394</v>
      </c>
      <c r="B320" s="48">
        <v>4</v>
      </c>
    </row>
    <row r="321" spans="1:2">
      <c r="A321" s="10" t="s">
        <v>395</v>
      </c>
      <c r="B321" s="48">
        <v>4</v>
      </c>
    </row>
    <row r="322" spans="1:2">
      <c r="A322" s="10" t="s">
        <v>396</v>
      </c>
      <c r="B322" s="48">
        <v>4</v>
      </c>
    </row>
    <row r="323" spans="1:2">
      <c r="A323" s="10" t="s">
        <v>397</v>
      </c>
      <c r="B323" s="48">
        <v>4</v>
      </c>
    </row>
    <row r="324" spans="1:2">
      <c r="A324" s="10" t="s">
        <v>398</v>
      </c>
      <c r="B324" s="48">
        <v>4</v>
      </c>
    </row>
    <row r="325" spans="1:2">
      <c r="A325" s="10" t="s">
        <v>399</v>
      </c>
      <c r="B325" s="48">
        <v>4</v>
      </c>
    </row>
    <row r="326" spans="1:2">
      <c r="A326" s="10" t="s">
        <v>400</v>
      </c>
      <c r="B326" s="48">
        <v>4</v>
      </c>
    </row>
    <row r="327" spans="1:2">
      <c r="A327" s="10" t="s">
        <v>401</v>
      </c>
      <c r="B327" s="48">
        <v>4</v>
      </c>
    </row>
    <row r="328" spans="1:2">
      <c r="A328" s="10" t="s">
        <v>402</v>
      </c>
      <c r="B328" s="48">
        <v>4</v>
      </c>
    </row>
    <row r="329" spans="1:2">
      <c r="A329" s="10" t="s">
        <v>403</v>
      </c>
      <c r="B329" s="48">
        <v>4</v>
      </c>
    </row>
    <row r="330" spans="1:2">
      <c r="A330" s="10" t="s">
        <v>404</v>
      </c>
      <c r="B330" s="48">
        <v>4</v>
      </c>
    </row>
    <row r="331" spans="1:2">
      <c r="A331" s="10" t="s">
        <v>405</v>
      </c>
      <c r="B331" s="48">
        <v>4</v>
      </c>
    </row>
    <row r="332" spans="1:2">
      <c r="A332" s="10" t="s">
        <v>406</v>
      </c>
      <c r="B332" s="48">
        <v>4</v>
      </c>
    </row>
    <row r="333" spans="1:2">
      <c r="A333" s="10" t="s">
        <v>407</v>
      </c>
      <c r="B333" s="48">
        <v>4</v>
      </c>
    </row>
    <row r="334" spans="1:2">
      <c r="A334" s="10" t="s">
        <v>408</v>
      </c>
      <c r="B334" s="48">
        <v>4</v>
      </c>
    </row>
    <row r="335" spans="1:2">
      <c r="A335" s="10" t="s">
        <v>409</v>
      </c>
      <c r="B335" s="48">
        <v>4</v>
      </c>
    </row>
    <row r="336" spans="1:2">
      <c r="A336" s="10" t="s">
        <v>410</v>
      </c>
      <c r="B336" s="48">
        <v>4</v>
      </c>
    </row>
    <row r="337" spans="1:2">
      <c r="A337" s="10" t="s">
        <v>411</v>
      </c>
      <c r="B337" s="48">
        <v>4</v>
      </c>
    </row>
    <row r="338" spans="1:2">
      <c r="A338" s="10" t="s">
        <v>412</v>
      </c>
      <c r="B338" s="48">
        <v>3</v>
      </c>
    </row>
    <row r="339" spans="1:2">
      <c r="A339" s="10" t="s">
        <v>413</v>
      </c>
      <c r="B339" s="48">
        <v>4</v>
      </c>
    </row>
    <row r="340" spans="1:2">
      <c r="A340" s="10" t="s">
        <v>414</v>
      </c>
      <c r="B340" s="48">
        <v>3</v>
      </c>
    </row>
    <row r="341" spans="1:2">
      <c r="A341" s="10" t="s">
        <v>415</v>
      </c>
      <c r="B341" s="48">
        <v>4</v>
      </c>
    </row>
    <row r="342" spans="1:2">
      <c r="A342" s="10" t="s">
        <v>416</v>
      </c>
      <c r="B342" s="48">
        <v>4</v>
      </c>
    </row>
    <row r="343" spans="1:2">
      <c r="A343" s="10" t="s">
        <v>417</v>
      </c>
      <c r="B343" s="48">
        <v>4</v>
      </c>
    </row>
    <row r="344" spans="1:2">
      <c r="A344" s="10" t="s">
        <v>418</v>
      </c>
      <c r="B344" s="48">
        <v>4</v>
      </c>
    </row>
    <row r="345" spans="1:2">
      <c r="A345" s="10" t="s">
        <v>419</v>
      </c>
      <c r="B345" s="48">
        <v>4</v>
      </c>
    </row>
    <row r="346" spans="1:2">
      <c r="A346" s="10" t="s">
        <v>420</v>
      </c>
      <c r="B346" s="48">
        <v>4</v>
      </c>
    </row>
    <row r="347" spans="1:2">
      <c r="A347" s="10" t="s">
        <v>421</v>
      </c>
      <c r="B347" s="48">
        <v>4</v>
      </c>
    </row>
    <row r="348" spans="1:2">
      <c r="A348" s="10" t="s">
        <v>422</v>
      </c>
      <c r="B348" s="48">
        <v>4</v>
      </c>
    </row>
    <row r="349" spans="1:2">
      <c r="A349" s="10" t="s">
        <v>423</v>
      </c>
      <c r="B349" s="48">
        <v>4</v>
      </c>
    </row>
    <row r="350" spans="1:2">
      <c r="A350" s="10" t="s">
        <v>424</v>
      </c>
      <c r="B350" s="48">
        <v>4</v>
      </c>
    </row>
    <row r="351" spans="1:2">
      <c r="A351" s="10" t="s">
        <v>425</v>
      </c>
      <c r="B351" s="48">
        <v>4</v>
      </c>
    </row>
    <row r="352" spans="1:2">
      <c r="A352" s="10" t="s">
        <v>426</v>
      </c>
      <c r="B352" s="48">
        <v>4</v>
      </c>
    </row>
    <row r="353" spans="1:2">
      <c r="A353" s="10" t="s">
        <v>427</v>
      </c>
      <c r="B353" s="48">
        <v>4</v>
      </c>
    </row>
    <row r="354" spans="1:2">
      <c r="A354" s="10" t="s">
        <v>428</v>
      </c>
      <c r="B354" s="48">
        <v>4</v>
      </c>
    </row>
    <row r="355" spans="1:2">
      <c r="A355" s="10" t="s">
        <v>429</v>
      </c>
      <c r="B355" s="48">
        <v>4</v>
      </c>
    </row>
    <row r="356" spans="1:2">
      <c r="A356" s="10" t="s">
        <v>430</v>
      </c>
      <c r="B356" s="48">
        <v>4</v>
      </c>
    </row>
    <row r="357" spans="1:2">
      <c r="A357" s="10" t="s">
        <v>431</v>
      </c>
      <c r="B357" s="48">
        <v>4</v>
      </c>
    </row>
    <row r="358" spans="1:2">
      <c r="A358" s="10" t="s">
        <v>432</v>
      </c>
      <c r="B358" s="48">
        <v>4</v>
      </c>
    </row>
    <row r="359" spans="1:2">
      <c r="A359" s="10" t="s">
        <v>433</v>
      </c>
      <c r="B359" s="48">
        <v>4</v>
      </c>
    </row>
    <row r="360" spans="1:2">
      <c r="A360" s="10" t="s">
        <v>434</v>
      </c>
      <c r="B360" s="48">
        <v>4</v>
      </c>
    </row>
    <row r="361" spans="1:2">
      <c r="A361" s="10" t="s">
        <v>435</v>
      </c>
      <c r="B361" s="48">
        <v>4</v>
      </c>
    </row>
    <row r="362" spans="1:2">
      <c r="A362" s="10" t="s">
        <v>436</v>
      </c>
      <c r="B362" s="48">
        <v>4</v>
      </c>
    </row>
    <row r="363" spans="1:2">
      <c r="A363" s="10" t="s">
        <v>437</v>
      </c>
      <c r="B363" s="48">
        <v>4</v>
      </c>
    </row>
    <row r="364" spans="1:2">
      <c r="A364" s="10" t="s">
        <v>438</v>
      </c>
      <c r="B364" s="48">
        <v>4</v>
      </c>
    </row>
    <row r="365" spans="1:2">
      <c r="A365" s="10" t="s">
        <v>439</v>
      </c>
      <c r="B365" s="48">
        <v>4</v>
      </c>
    </row>
    <row r="366" spans="1:2">
      <c r="A366" s="10" t="s">
        <v>440</v>
      </c>
      <c r="B366" s="48">
        <v>4</v>
      </c>
    </row>
    <row r="367" spans="1:2">
      <c r="A367" s="10" t="s">
        <v>441</v>
      </c>
      <c r="B367" s="48">
        <v>4</v>
      </c>
    </row>
    <row r="368" spans="1:2">
      <c r="A368" s="10" t="s">
        <v>442</v>
      </c>
      <c r="B368" s="48">
        <v>4</v>
      </c>
    </row>
    <row r="369" spans="1:2">
      <c r="A369" s="10" t="s">
        <v>443</v>
      </c>
      <c r="B369" s="48">
        <v>4</v>
      </c>
    </row>
    <row r="370" spans="1:2">
      <c r="A370" s="10" t="s">
        <v>444</v>
      </c>
      <c r="B370" s="48">
        <v>4</v>
      </c>
    </row>
    <row r="371" spans="1:2">
      <c r="A371" s="10" t="s">
        <v>445</v>
      </c>
      <c r="B371" s="48">
        <v>4</v>
      </c>
    </row>
    <row r="372" spans="1:2">
      <c r="A372" s="10" t="s">
        <v>446</v>
      </c>
      <c r="B372" s="48">
        <v>4</v>
      </c>
    </row>
    <row r="373" spans="1:2">
      <c r="A373" s="10" t="s">
        <v>447</v>
      </c>
      <c r="B373" s="48">
        <v>4</v>
      </c>
    </row>
    <row r="374" spans="1:2">
      <c r="A374" s="10" t="s">
        <v>448</v>
      </c>
      <c r="B374" s="48">
        <v>4</v>
      </c>
    </row>
    <row r="375" spans="1:2">
      <c r="A375" s="10" t="s">
        <v>449</v>
      </c>
      <c r="B375" s="48">
        <v>4</v>
      </c>
    </row>
    <row r="376" spans="1:2">
      <c r="A376" s="10" t="s">
        <v>450</v>
      </c>
      <c r="B376" s="48">
        <v>4</v>
      </c>
    </row>
    <row r="377" spans="1:2">
      <c r="A377" s="10" t="s">
        <v>451</v>
      </c>
      <c r="B377" s="48">
        <v>4</v>
      </c>
    </row>
    <row r="378" spans="1:2">
      <c r="A378" s="10" t="s">
        <v>452</v>
      </c>
      <c r="B378" s="48">
        <v>4</v>
      </c>
    </row>
    <row r="379" spans="1:2">
      <c r="A379" s="10" t="s">
        <v>453</v>
      </c>
      <c r="B379" s="48">
        <v>4</v>
      </c>
    </row>
    <row r="380" spans="1:2">
      <c r="A380" s="10" t="s">
        <v>454</v>
      </c>
      <c r="B380" s="48">
        <v>4</v>
      </c>
    </row>
    <row r="381" spans="1:2">
      <c r="A381" s="10" t="s">
        <v>455</v>
      </c>
      <c r="B381" s="48">
        <v>4</v>
      </c>
    </row>
    <row r="382" spans="1:2">
      <c r="A382" s="10" t="s">
        <v>456</v>
      </c>
      <c r="B382" s="48">
        <v>4</v>
      </c>
    </row>
    <row r="383" spans="1:2">
      <c r="A383" s="10" t="s">
        <v>457</v>
      </c>
      <c r="B383" s="48">
        <v>4</v>
      </c>
    </row>
    <row r="384" spans="1:2">
      <c r="A384" s="10" t="s">
        <v>458</v>
      </c>
      <c r="B384" s="48">
        <v>4</v>
      </c>
    </row>
    <row r="385" spans="1:2">
      <c r="A385" s="10" t="s">
        <v>459</v>
      </c>
      <c r="B385" s="48">
        <v>4</v>
      </c>
    </row>
    <row r="386" spans="1:2">
      <c r="A386" s="10" t="s">
        <v>460</v>
      </c>
      <c r="B386" s="48">
        <v>4</v>
      </c>
    </row>
    <row r="387" spans="1:2">
      <c r="A387" s="10" t="s">
        <v>461</v>
      </c>
      <c r="B387" s="48">
        <v>4</v>
      </c>
    </row>
    <row r="388" spans="1:2">
      <c r="A388" s="10" t="s">
        <v>462</v>
      </c>
      <c r="B388" s="48">
        <v>4</v>
      </c>
    </row>
    <row r="389" spans="1:2">
      <c r="A389" s="10" t="s">
        <v>463</v>
      </c>
      <c r="B389" s="48">
        <v>4</v>
      </c>
    </row>
    <row r="390" spans="1:2">
      <c r="A390" s="10" t="s">
        <v>464</v>
      </c>
      <c r="B390" s="48">
        <v>4</v>
      </c>
    </row>
    <row r="391" spans="1:2">
      <c r="A391" s="10" t="s">
        <v>465</v>
      </c>
      <c r="B391" s="48">
        <v>4</v>
      </c>
    </row>
    <row r="392" spans="1:2">
      <c r="A392" s="10" t="s">
        <v>466</v>
      </c>
      <c r="B392" s="48">
        <v>4</v>
      </c>
    </row>
    <row r="393" spans="1:2">
      <c r="A393" s="10" t="s">
        <v>467</v>
      </c>
      <c r="B393" s="48">
        <v>4</v>
      </c>
    </row>
    <row r="394" spans="1:2">
      <c r="A394" s="10" t="s">
        <v>468</v>
      </c>
      <c r="B394" s="48">
        <v>4</v>
      </c>
    </row>
    <row r="395" spans="1:2">
      <c r="A395" s="10" t="s">
        <v>469</v>
      </c>
      <c r="B395" s="48">
        <v>4</v>
      </c>
    </row>
    <row r="396" spans="1:2">
      <c r="A396" s="10" t="s">
        <v>470</v>
      </c>
      <c r="B396" s="48">
        <v>4</v>
      </c>
    </row>
    <row r="397" spans="1:2">
      <c r="A397" s="10" t="s">
        <v>471</v>
      </c>
      <c r="B397" s="48">
        <v>4</v>
      </c>
    </row>
    <row r="398" spans="1:2">
      <c r="A398" s="10" t="s">
        <v>472</v>
      </c>
      <c r="B398" s="48">
        <v>4</v>
      </c>
    </row>
    <row r="399" spans="1:2">
      <c r="A399" s="10" t="s">
        <v>473</v>
      </c>
      <c r="B399" s="48">
        <v>4</v>
      </c>
    </row>
    <row r="400" spans="1:2">
      <c r="A400" s="10" t="s">
        <v>474</v>
      </c>
      <c r="B400" s="48">
        <v>4</v>
      </c>
    </row>
    <row r="401" spans="1:2">
      <c r="A401" s="10" t="s">
        <v>475</v>
      </c>
      <c r="B401" s="48">
        <v>4</v>
      </c>
    </row>
    <row r="402" spans="1:2">
      <c r="A402" s="10" t="s">
        <v>476</v>
      </c>
      <c r="B402" s="48">
        <v>4</v>
      </c>
    </row>
    <row r="403" spans="1:2">
      <c r="A403" s="10" t="s">
        <v>477</v>
      </c>
      <c r="B403" s="48">
        <v>4</v>
      </c>
    </row>
    <row r="404" spans="1:2">
      <c r="A404" s="10" t="s">
        <v>478</v>
      </c>
      <c r="B404" s="48">
        <v>4</v>
      </c>
    </row>
    <row r="405" spans="1:2">
      <c r="A405" s="10" t="s">
        <v>479</v>
      </c>
      <c r="B405" s="48">
        <v>4</v>
      </c>
    </row>
    <row r="406" spans="1:2">
      <c r="A406" s="10" t="s">
        <v>480</v>
      </c>
      <c r="B406" s="48">
        <v>4</v>
      </c>
    </row>
    <row r="407" spans="1:2">
      <c r="A407" s="10" t="s">
        <v>481</v>
      </c>
      <c r="B407" s="48">
        <v>4</v>
      </c>
    </row>
    <row r="408" spans="1:2">
      <c r="A408" s="10" t="s">
        <v>482</v>
      </c>
      <c r="B408" s="48">
        <v>4</v>
      </c>
    </row>
    <row r="409" spans="1:2">
      <c r="A409" s="10" t="s">
        <v>483</v>
      </c>
      <c r="B409" s="48">
        <v>4</v>
      </c>
    </row>
    <row r="410" spans="1:2">
      <c r="A410" s="10" t="s">
        <v>484</v>
      </c>
      <c r="B410" s="48">
        <v>4</v>
      </c>
    </row>
    <row r="411" spans="1:2">
      <c r="A411" s="10" t="s">
        <v>485</v>
      </c>
      <c r="B411" s="48">
        <v>4</v>
      </c>
    </row>
    <row r="412" spans="1:2">
      <c r="A412" s="10" t="s">
        <v>486</v>
      </c>
      <c r="B412" s="48">
        <v>4</v>
      </c>
    </row>
    <row r="413" spans="1:2">
      <c r="A413" s="10" t="s">
        <v>487</v>
      </c>
      <c r="B413" s="48">
        <v>4</v>
      </c>
    </row>
    <row r="414" spans="1:2">
      <c r="A414" s="10" t="s">
        <v>488</v>
      </c>
      <c r="B414" s="48">
        <v>4</v>
      </c>
    </row>
    <row r="415" spans="1:2">
      <c r="A415" s="10" t="s">
        <v>489</v>
      </c>
      <c r="B415" s="48">
        <v>4</v>
      </c>
    </row>
    <row r="416" spans="1:2">
      <c r="A416" s="10" t="s">
        <v>490</v>
      </c>
      <c r="B416" s="48">
        <v>4</v>
      </c>
    </row>
    <row r="417" spans="1:2">
      <c r="A417" s="10" t="s">
        <v>491</v>
      </c>
      <c r="B417" s="48">
        <v>4</v>
      </c>
    </row>
    <row r="418" spans="1:2">
      <c r="A418" s="10" t="s">
        <v>492</v>
      </c>
      <c r="B418" s="48">
        <v>4</v>
      </c>
    </row>
    <row r="419" spans="1:2">
      <c r="A419" s="10" t="s">
        <v>493</v>
      </c>
      <c r="B419" s="48">
        <v>4</v>
      </c>
    </row>
    <row r="420" spans="1:2">
      <c r="A420" s="10" t="s">
        <v>494</v>
      </c>
      <c r="B420" s="48">
        <v>4</v>
      </c>
    </row>
    <row r="421" spans="1:2">
      <c r="A421" s="10" t="s">
        <v>495</v>
      </c>
      <c r="B421" s="48">
        <v>4</v>
      </c>
    </row>
    <row r="422" spans="1:2">
      <c r="A422" s="10" t="s">
        <v>496</v>
      </c>
      <c r="B422" s="48">
        <v>4</v>
      </c>
    </row>
    <row r="423" spans="1:2">
      <c r="A423" s="10" t="s">
        <v>497</v>
      </c>
      <c r="B423" s="48">
        <v>4</v>
      </c>
    </row>
    <row r="424" spans="1:2">
      <c r="A424" s="10" t="s">
        <v>498</v>
      </c>
      <c r="B424" s="48">
        <v>4</v>
      </c>
    </row>
    <row r="425" spans="1:2">
      <c r="A425" s="10" t="s">
        <v>499</v>
      </c>
      <c r="B425" s="48">
        <v>4</v>
      </c>
    </row>
    <row r="426" spans="1:2">
      <c r="A426" s="10" t="s">
        <v>500</v>
      </c>
      <c r="B426" s="48">
        <v>4</v>
      </c>
    </row>
    <row r="427" spans="1:2">
      <c r="A427" s="10" t="s">
        <v>501</v>
      </c>
      <c r="B427" s="48">
        <v>4</v>
      </c>
    </row>
    <row r="428" spans="1:2">
      <c r="A428" s="10" t="s">
        <v>502</v>
      </c>
      <c r="B428" s="48">
        <v>4</v>
      </c>
    </row>
    <row r="429" spans="1:2">
      <c r="A429" s="10" t="s">
        <v>503</v>
      </c>
      <c r="B429" s="48">
        <v>4</v>
      </c>
    </row>
    <row r="430" spans="1:2">
      <c r="A430" s="10" t="s">
        <v>504</v>
      </c>
      <c r="B430" s="48">
        <v>4</v>
      </c>
    </row>
    <row r="431" spans="1:2">
      <c r="A431" s="10" t="s">
        <v>505</v>
      </c>
      <c r="B431" s="48">
        <v>4</v>
      </c>
    </row>
    <row r="432" spans="1:2">
      <c r="A432" s="10" t="s">
        <v>506</v>
      </c>
      <c r="B432" s="48">
        <v>4</v>
      </c>
    </row>
    <row r="433" spans="1:2">
      <c r="A433" s="10" t="s">
        <v>507</v>
      </c>
      <c r="B433" s="48">
        <v>4</v>
      </c>
    </row>
    <row r="434" spans="1:2">
      <c r="A434" s="10" t="s">
        <v>508</v>
      </c>
      <c r="B434" s="48">
        <v>3</v>
      </c>
    </row>
    <row r="435" spans="1:2">
      <c r="A435" s="10" t="s">
        <v>509</v>
      </c>
      <c r="B435" s="48">
        <v>4</v>
      </c>
    </row>
    <row r="436" spans="1:2">
      <c r="A436" s="10" t="s">
        <v>510</v>
      </c>
      <c r="B436" s="48">
        <v>4</v>
      </c>
    </row>
    <row r="437" spans="1:2">
      <c r="A437" s="10" t="s">
        <v>511</v>
      </c>
      <c r="B437" s="48">
        <v>4</v>
      </c>
    </row>
    <row r="438" spans="1:2">
      <c r="A438" s="10" t="s">
        <v>512</v>
      </c>
      <c r="B438" s="48">
        <v>4</v>
      </c>
    </row>
    <row r="439" spans="1:2">
      <c r="A439" s="10" t="s">
        <v>513</v>
      </c>
      <c r="B439" s="48">
        <v>4</v>
      </c>
    </row>
    <row r="440" spans="1:2">
      <c r="A440" s="10" t="s">
        <v>514</v>
      </c>
      <c r="B440" s="48">
        <v>4</v>
      </c>
    </row>
    <row r="441" spans="1:2">
      <c r="A441" s="10" t="s">
        <v>515</v>
      </c>
      <c r="B441" s="48">
        <v>4</v>
      </c>
    </row>
    <row r="442" spans="1:2">
      <c r="A442" s="10" t="s">
        <v>516</v>
      </c>
      <c r="B442" s="48">
        <v>4</v>
      </c>
    </row>
    <row r="443" spans="1:2">
      <c r="A443" s="10" t="s">
        <v>517</v>
      </c>
      <c r="B443" s="48">
        <v>4</v>
      </c>
    </row>
    <row r="444" spans="1:2">
      <c r="A444" s="10" t="s">
        <v>518</v>
      </c>
      <c r="B444" s="48">
        <v>4</v>
      </c>
    </row>
    <row r="445" spans="1:2">
      <c r="A445" s="10" t="s">
        <v>519</v>
      </c>
      <c r="B445" s="48">
        <v>4</v>
      </c>
    </row>
    <row r="446" spans="1:2">
      <c r="A446" s="10" t="s">
        <v>520</v>
      </c>
      <c r="B446" s="48">
        <v>4</v>
      </c>
    </row>
    <row r="447" spans="1:2">
      <c r="A447" s="10" t="s">
        <v>521</v>
      </c>
      <c r="B447" s="48">
        <v>4</v>
      </c>
    </row>
    <row r="448" spans="1:2">
      <c r="A448" s="10" t="s">
        <v>522</v>
      </c>
      <c r="B448" s="48">
        <v>4</v>
      </c>
    </row>
    <row r="449" spans="1:2">
      <c r="A449" s="10" t="s">
        <v>523</v>
      </c>
      <c r="B449" s="48">
        <v>4</v>
      </c>
    </row>
    <row r="450" spans="1:2">
      <c r="A450" s="10" t="s">
        <v>524</v>
      </c>
      <c r="B450" s="48">
        <v>4</v>
      </c>
    </row>
    <row r="451" spans="1:2">
      <c r="A451" s="10" t="s">
        <v>525</v>
      </c>
      <c r="B451" s="48">
        <v>4</v>
      </c>
    </row>
    <row r="452" spans="1:2">
      <c r="A452" s="10" t="s">
        <v>536</v>
      </c>
      <c r="B452" s="48">
        <v>1781</v>
      </c>
    </row>
  </sheetData>
  <phoneticPr fontId="2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16"/>
  <sheetViews>
    <sheetView zoomScale="77" zoomScaleNormal="77" workbookViewId="0">
      <selection activeCell="F27" sqref="F27"/>
    </sheetView>
  </sheetViews>
  <sheetFormatPr defaultRowHeight="14.4"/>
  <cols>
    <col min="1" max="1" width="4.109375" style="16" customWidth="1"/>
    <col min="3" max="3" width="12.88671875" customWidth="1"/>
    <col min="5" max="8" width="18.21875" bestFit="1" customWidth="1"/>
    <col min="9" max="53" width="8.77734375" style="16"/>
  </cols>
  <sheetData>
    <row r="2" spans="2:8" ht="15" thickBot="1">
      <c r="B2" s="8" t="s">
        <v>534</v>
      </c>
    </row>
    <row r="3" spans="2:8" ht="15" thickBot="1">
      <c r="B3" s="36" t="s">
        <v>80</v>
      </c>
    </row>
    <row r="4" spans="2:8">
      <c r="B4" s="40"/>
    </row>
    <row r="5" spans="2:8">
      <c r="B5" s="41" t="s">
        <v>553</v>
      </c>
      <c r="C5" s="11"/>
      <c r="D5" s="11"/>
      <c r="E5" s="11"/>
      <c r="F5" s="11"/>
      <c r="G5" s="11"/>
      <c r="H5" s="11"/>
    </row>
    <row r="6" spans="2:8">
      <c r="D6" s="38"/>
      <c r="E6" s="72" t="s">
        <v>543</v>
      </c>
      <c r="F6" s="72"/>
      <c r="G6" s="72"/>
      <c r="H6" s="72"/>
    </row>
    <row r="7" spans="2:8">
      <c r="B7" s="15"/>
      <c r="D7" s="38"/>
      <c r="E7" s="31" t="s">
        <v>527</v>
      </c>
      <c r="F7" s="31" t="s">
        <v>529</v>
      </c>
      <c r="G7" s="31" t="s">
        <v>531</v>
      </c>
      <c r="H7" s="31" t="s">
        <v>532</v>
      </c>
    </row>
    <row r="8" spans="2:8">
      <c r="B8" s="6" t="s">
        <v>544</v>
      </c>
      <c r="D8" s="38"/>
      <c r="E8" s="29">
        <f t="array" ref="E8">INDEX(totalrevenue,MATCH(1,(B3 =tickersymbols)*(E7= years),0))</f>
        <v>170910000000</v>
      </c>
      <c r="F8" s="29">
        <f t="array" ref="F8">INDEX(totalrevenue,MATCH(1,(B3 =tickersymbols)*(F7= years),0))</f>
        <v>182795000000</v>
      </c>
      <c r="G8" s="29">
        <f t="array" ref="G8">INDEX(totalrevenue,MATCH(1,(B3 =tickersymbols)*(G7= years),0))</f>
        <v>233715000000</v>
      </c>
      <c r="H8" s="29">
        <f t="array" ref="H8">INDEX(totalrevenue,MATCH(1,(B3 =tickersymbols)*(H7= years),0))</f>
        <v>215639000000</v>
      </c>
    </row>
    <row r="9" spans="2:8">
      <c r="B9" s="22" t="s">
        <v>545</v>
      </c>
      <c r="D9" s="38"/>
      <c r="E9" s="29">
        <f t="array" ref="E9">INDEX(costofrevenue,MATCH(1,(B3 =tickersymbols)*(E7= years),0))</f>
        <v>106606000000</v>
      </c>
      <c r="F9" s="29">
        <f t="array" ref="F9">INDEX(costofrevenue,MATCH(1,(B3 =tickersymbols)*(F7 = years),0))</f>
        <v>112258000000</v>
      </c>
      <c r="G9" s="29">
        <f t="array" ref="G9">INDEX(costofrevenue,MATCH(1,(B3 =tickersymbols)*(G7 = years),0))</f>
        <v>140089000000</v>
      </c>
      <c r="H9" s="29">
        <f t="array" ref="H9">INDEX(costofrevenue,MATCH(1,(B3 =tickersymbols)*(H7 = years),0))</f>
        <v>131376000000</v>
      </c>
    </row>
    <row r="10" spans="2:8">
      <c r="B10" s="6" t="s">
        <v>24</v>
      </c>
      <c r="D10" s="38"/>
      <c r="E10" s="30">
        <f>E8-E9</f>
        <v>64304000000</v>
      </c>
      <c r="F10" s="30">
        <f t="shared" ref="F10:H10" si="0">F8-F9</f>
        <v>70537000000</v>
      </c>
      <c r="G10" s="30">
        <f t="shared" si="0"/>
        <v>93626000000</v>
      </c>
      <c r="H10" s="30">
        <f t="shared" si="0"/>
        <v>84263000000</v>
      </c>
    </row>
    <row r="11" spans="2:8">
      <c r="B11" s="4" t="s">
        <v>549</v>
      </c>
      <c r="D11" s="38"/>
      <c r="E11" s="29">
        <f t="array" ref="E11">INDEX(sgas,MATCH(1,(B3 =tickersymbols)*(E7 = years),0))</f>
        <v>10830000000</v>
      </c>
      <c r="F11" s="29">
        <f t="array" ref="F11">INDEX(sgas,MATCH(1,(B3 =tickersymbols)*(F7 = years),0))</f>
        <v>11993000000</v>
      </c>
      <c r="G11" s="29">
        <f t="array" ref="G11">INDEX(sgas,MATCH(1,(B3 =tickersymbols)*(G7 = years),0))</f>
        <v>14329000000</v>
      </c>
      <c r="H11" s="29">
        <f t="array" ref="H11">INDEX(sgas,MATCH(1,(B3 =tickersymbols)*(H7 = years),0))</f>
        <v>14194000000</v>
      </c>
    </row>
    <row r="12" spans="2:8">
      <c r="B12" s="22" t="s">
        <v>551</v>
      </c>
      <c r="D12" s="38"/>
      <c r="E12" s="29">
        <f t="array" ref="E12">INDEX(otheroperexpense,MATCH(1,(B3 =tickersymbols)*(E7 = years),0))</f>
        <v>0</v>
      </c>
      <c r="F12" s="29">
        <f t="array" ref="F12">INDEX(otheroperexpense,MATCH(1,(B3 =tickersymbols)*(F7 = years),0))</f>
        <v>0</v>
      </c>
      <c r="G12" s="29">
        <f t="array" ref="G12">INDEX(otheroperexpense,MATCH(1,(B3 =tickersymbols)*(G7 = years),0))</f>
        <v>0</v>
      </c>
      <c r="H12" s="29">
        <f t="array" ref="H12">INDEX(otheroperexpense,MATCH(1,(B3 =tickersymbols)*(H7 = years),0))</f>
        <v>0</v>
      </c>
    </row>
    <row r="13" spans="2:8">
      <c r="B13" s="22" t="s">
        <v>546</v>
      </c>
      <c r="D13" s="38"/>
      <c r="E13" s="29">
        <f t="array" ref="E13">INDEX(resdevelop,MATCH(1,(B3 =tickersymbols)*(E7 = years),0))</f>
        <v>4475000000</v>
      </c>
      <c r="F13" s="29">
        <f t="array" ref="F13">INDEX(resdevelop,MATCH(1,(B3 =tickersymbols)*(F7 = years),0))</f>
        <v>6041000000</v>
      </c>
      <c r="G13" s="29">
        <f t="array" ref="G13">INDEX(resdevelop,MATCH(1,(B3 =tickersymbols)*(G7 = years),0))</f>
        <v>8067000000</v>
      </c>
      <c r="H13" s="29">
        <f t="array" ref="H13">INDEX(resdevelop,MATCH(1,(B3 =tickersymbols)*(H7 = years),0))</f>
        <v>10045000000</v>
      </c>
    </row>
    <row r="14" spans="2:8">
      <c r="B14" s="39" t="s">
        <v>552</v>
      </c>
      <c r="D14" s="38"/>
      <c r="E14" s="29">
        <f>SUM(E11:E13)</f>
        <v>15305000000</v>
      </c>
      <c r="F14" s="29">
        <f t="shared" ref="F14:H14" si="1">SUM(F11:F13)</f>
        <v>18034000000</v>
      </c>
      <c r="G14" s="29">
        <f t="shared" si="1"/>
        <v>22396000000</v>
      </c>
      <c r="H14" s="29">
        <f t="shared" si="1"/>
        <v>24239000000</v>
      </c>
    </row>
    <row r="15" spans="2:8">
      <c r="B15" s="62" t="s">
        <v>547</v>
      </c>
      <c r="C15" s="63"/>
      <c r="D15" s="63"/>
      <c r="E15" s="64">
        <f>E10-(SUM(E11:E13))</f>
        <v>48999000000</v>
      </c>
      <c r="F15" s="64">
        <f>F10-SUM(F11:F13)</f>
        <v>52503000000</v>
      </c>
      <c r="G15" s="64">
        <f>G10-SUM(G11:G13)</f>
        <v>71230000000</v>
      </c>
      <c r="H15" s="64">
        <f>H10-SUM(H11:H13)</f>
        <v>60024000000</v>
      </c>
    </row>
    <row r="16" spans="2:8">
      <c r="B16" s="7"/>
    </row>
  </sheetData>
  <mergeCells count="1">
    <mergeCell ref="E6:H6"/>
  </mergeCells>
  <phoneticPr fontId="24" type="noConversion"/>
  <dataValidations count="1">
    <dataValidation type="list" allowBlank="1" showInputMessage="1" showErrorMessage="1" sqref="B3:B4">
      <formula1>uniquetickers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38"/>
  <sheetViews>
    <sheetView zoomScale="77" zoomScaleNormal="77" workbookViewId="0">
      <selection activeCell="F27" sqref="F27"/>
    </sheetView>
  </sheetViews>
  <sheetFormatPr defaultRowHeight="14.4"/>
  <cols>
    <col min="1" max="1" width="4.109375" style="16" customWidth="1"/>
    <col min="3" max="3" width="12.88671875" customWidth="1"/>
    <col min="5" max="8" width="18.21875" bestFit="1" customWidth="1"/>
    <col min="9" max="9" width="23.33203125" style="16" customWidth="1"/>
    <col min="10" max="10" width="22.77734375" style="16" customWidth="1"/>
    <col min="11" max="55" width="8.77734375" style="16"/>
  </cols>
  <sheetData>
    <row r="2" spans="2:10" ht="15" thickBot="1">
      <c r="B2" s="8" t="s">
        <v>534</v>
      </c>
    </row>
    <row r="3" spans="2:10" ht="15" thickBot="1">
      <c r="B3" s="36" t="s">
        <v>80</v>
      </c>
    </row>
    <row r="4" spans="2:10">
      <c r="B4" s="40"/>
    </row>
    <row r="5" spans="2:10">
      <c r="B5" s="41" t="s">
        <v>553</v>
      </c>
      <c r="C5" s="11"/>
      <c r="D5" s="11"/>
      <c r="E5" s="11"/>
      <c r="F5" s="11"/>
      <c r="G5" s="11"/>
      <c r="H5" s="11"/>
      <c r="I5" s="11"/>
      <c r="J5" s="11"/>
    </row>
    <row r="6" spans="2:10">
      <c r="D6" s="38"/>
      <c r="E6" s="72" t="s">
        <v>543</v>
      </c>
      <c r="F6" s="72"/>
      <c r="G6" s="72"/>
      <c r="H6" s="72"/>
      <c r="I6" s="73" t="s">
        <v>548</v>
      </c>
      <c r="J6" s="73"/>
    </row>
    <row r="7" spans="2:10">
      <c r="B7" s="15"/>
      <c r="D7" s="38"/>
      <c r="E7" s="49" t="s">
        <v>527</v>
      </c>
      <c r="F7" s="49" t="s">
        <v>529</v>
      </c>
      <c r="G7" s="49" t="s">
        <v>531</v>
      </c>
      <c r="H7" s="49" t="s">
        <v>532</v>
      </c>
      <c r="I7" s="46" t="s">
        <v>528</v>
      </c>
      <c r="J7" s="46" t="s">
        <v>530</v>
      </c>
    </row>
    <row r="8" spans="2:10">
      <c r="B8" s="6" t="s">
        <v>544</v>
      </c>
      <c r="D8" s="38"/>
      <c r="E8" s="29">
        <f t="array" ref="E8">INDEX(totalrevenue,MATCH(1,(B3 =tickersymbols)*(E7= years),0))</f>
        <v>170910000000</v>
      </c>
      <c r="F8" s="29">
        <f t="array" ref="F8">INDEX(totalrevenue,MATCH(1,(B3 =tickersymbols)*(F7= years),0))</f>
        <v>182795000000</v>
      </c>
      <c r="G8" s="29">
        <f t="array" ref="G8">INDEX(totalrevenue,MATCH(1,(B3 =tickersymbols)*(G7= years),0))</f>
        <v>233715000000</v>
      </c>
      <c r="H8" s="29">
        <f t="array" ref="H8">INDEX(totalrevenue,MATCH(1,(B3 =tickersymbols)*(H7= years),0))</f>
        <v>215639000000</v>
      </c>
      <c r="I8" s="47">
        <f ca="1">H8*(1+I21)</f>
        <v>237202900000.00003</v>
      </c>
      <c r="J8" s="47">
        <f ca="1">I8*(1+J21)</f>
        <v>260923190000.00006</v>
      </c>
    </row>
    <row r="9" spans="2:10">
      <c r="B9" s="22" t="s">
        <v>545</v>
      </c>
      <c r="D9" s="38"/>
      <c r="E9" s="29">
        <f t="array" ref="E9">INDEX(costofrevenue,MATCH(1,(B3 =tickersymbols)*(E7= years),0))</f>
        <v>106606000000</v>
      </c>
      <c r="F9" s="29">
        <f t="array" ref="F9">INDEX(costofrevenue,MATCH(1,(B3 =tickersymbols)*(F7 = years),0))</f>
        <v>112258000000</v>
      </c>
      <c r="G9" s="29">
        <f t="array" ref="G9">INDEX(costofrevenue,MATCH(1,(B3 =tickersymbols)*(G7 = years),0))</f>
        <v>140089000000</v>
      </c>
      <c r="H9" s="29">
        <f t="array" ref="H9">INDEX(costofrevenue,MATCH(1,(B3 =tickersymbols)*(H7 = years),0))</f>
        <v>131376000000</v>
      </c>
      <c r="I9" s="59"/>
      <c r="J9" s="59"/>
    </row>
    <row r="10" spans="2:10">
      <c r="B10" s="6" t="s">
        <v>24</v>
      </c>
      <c r="D10" s="38"/>
      <c r="E10" s="30">
        <f>E8-E9</f>
        <v>64304000000</v>
      </c>
      <c r="F10" s="30">
        <f t="shared" ref="F10:H10" si="0">F8-F9</f>
        <v>70537000000</v>
      </c>
      <c r="G10" s="30">
        <f t="shared" si="0"/>
        <v>93626000000</v>
      </c>
      <c r="H10" s="30">
        <f t="shared" si="0"/>
        <v>84263000000</v>
      </c>
      <c r="I10" s="47">
        <f ca="1">I22*I8</f>
        <v>104369276000.00002</v>
      </c>
      <c r="J10" s="47">
        <f ca="1">J21*J8</f>
        <v>26092319000.000008</v>
      </c>
    </row>
    <row r="11" spans="2:10">
      <c r="B11" s="4" t="s">
        <v>549</v>
      </c>
      <c r="D11" s="38"/>
      <c r="E11" s="29">
        <f t="array" ref="E11">INDEX(sgas,MATCH(1,(B3 =tickersymbols)*(E7 = years),0))</f>
        <v>10830000000</v>
      </c>
      <c r="F11" s="29">
        <f t="array" ref="F11">INDEX(sgas,MATCH(1,(B3 =tickersymbols)*(F7 = years),0))</f>
        <v>11993000000</v>
      </c>
      <c r="G11" s="29">
        <f t="array" ref="G11">INDEX(sgas,MATCH(1,(B3 =tickersymbols)*(G7 = years),0))</f>
        <v>14329000000</v>
      </c>
      <c r="H11" s="29">
        <f t="array" ref="H11">INDEX(sgas,MATCH(1,(B3 =tickersymbols)*(H7 = years),0))</f>
        <v>14194000000</v>
      </c>
      <c r="I11" s="59"/>
      <c r="J11" s="59"/>
    </row>
    <row r="12" spans="2:10">
      <c r="B12" s="22" t="s">
        <v>551</v>
      </c>
      <c r="D12" s="38"/>
      <c r="E12" s="29">
        <f t="array" ref="E12">INDEX(otheroperexpense,MATCH(1,(B3 =tickersymbols)*(E7 = years),0))</f>
        <v>0</v>
      </c>
      <c r="F12" s="29">
        <f t="array" ref="F12">INDEX(otheroperexpense,MATCH(1,(B3 =tickersymbols)*(F7 = years),0))</f>
        <v>0</v>
      </c>
      <c r="G12" s="29">
        <f t="array" ref="G12">INDEX(otheroperexpense,MATCH(1,(B3 =tickersymbols)*(G7 = years),0))</f>
        <v>0</v>
      </c>
      <c r="H12" s="29">
        <f t="array" ref="H12">INDEX(otheroperexpense,MATCH(1,(B3 =tickersymbols)*(H7 = years),0))</f>
        <v>0</v>
      </c>
      <c r="I12" s="59"/>
      <c r="J12" s="59"/>
    </row>
    <row r="13" spans="2:10">
      <c r="B13" s="22" t="s">
        <v>546</v>
      </c>
      <c r="D13" s="38"/>
      <c r="E13" s="29">
        <f t="array" ref="E13">INDEX(resdevelop,MATCH(1,(B3 =tickersymbols)*(E7 = years),0))</f>
        <v>4475000000</v>
      </c>
      <c r="F13" s="29">
        <f t="array" ref="F13">INDEX(resdevelop,MATCH(1,(B3 =tickersymbols)*(F7 = years),0))</f>
        <v>6041000000</v>
      </c>
      <c r="G13" s="29">
        <f t="array" ref="G13">INDEX(resdevelop,MATCH(1,(B3 =tickersymbols)*(G7 = years),0))</f>
        <v>8067000000</v>
      </c>
      <c r="H13" s="29">
        <f t="array" ref="H13">INDEX(resdevelop,MATCH(1,(B3 =tickersymbols)*(H7 = years),0))</f>
        <v>10045000000</v>
      </c>
      <c r="I13" s="60"/>
      <c r="J13" s="60"/>
    </row>
    <row r="14" spans="2:10">
      <c r="B14" s="39" t="s">
        <v>552</v>
      </c>
      <c r="D14" s="38"/>
      <c r="E14" s="29">
        <f>SUM(E11:E13)</f>
        <v>15305000000</v>
      </c>
      <c r="F14" s="29">
        <f t="shared" ref="F14:H14" si="1">SUM(F11:F13)</f>
        <v>18034000000</v>
      </c>
      <c r="G14" s="29">
        <f t="shared" si="1"/>
        <v>22396000000</v>
      </c>
      <c r="H14" s="29">
        <f t="shared" si="1"/>
        <v>24239000000</v>
      </c>
      <c r="I14" s="61"/>
      <c r="J14" s="61"/>
    </row>
    <row r="15" spans="2:10">
      <c r="B15" s="62" t="s">
        <v>547</v>
      </c>
      <c r="C15" s="63"/>
      <c r="D15" s="63"/>
      <c r="E15" s="64">
        <f>E10-(SUM(E11:E13))</f>
        <v>48999000000</v>
      </c>
      <c r="F15" s="64">
        <f>F10-SUM(F11:F13)</f>
        <v>52503000000</v>
      </c>
      <c r="G15" s="64">
        <f>G10-SUM(G11:G13)</f>
        <v>71230000000</v>
      </c>
      <c r="H15" s="64">
        <f>H10-SUM(H11:H13)</f>
        <v>60024000000</v>
      </c>
      <c r="I15" s="65">
        <f ca="1">I23*I8</f>
        <v>75904928000.000015</v>
      </c>
      <c r="J15" s="65">
        <f ca="1">J23*J8</f>
        <v>83495420800.000015</v>
      </c>
    </row>
    <row r="16" spans="2:10" ht="15" thickBot="1">
      <c r="B16" s="7"/>
    </row>
    <row r="17" spans="1:55" ht="15" thickBot="1">
      <c r="B17" t="s">
        <v>537</v>
      </c>
      <c r="C17" s="37" t="s">
        <v>540</v>
      </c>
      <c r="I17" s="43"/>
    </row>
    <row r="19" spans="1:55" s="11" customFormat="1">
      <c r="A19" s="16"/>
      <c r="B19" s="27" t="s">
        <v>550</v>
      </c>
      <c r="C19" s="14"/>
      <c r="D19" s="14"/>
      <c r="F19" s="42"/>
      <c r="G19" s="42"/>
      <c r="H19" s="42"/>
      <c r="I19" s="74"/>
      <c r="J19" s="74"/>
      <c r="K19" s="17"/>
      <c r="L19" s="17"/>
      <c r="M19" s="17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</row>
    <row r="20" spans="1:55" ht="15" thickBot="1">
      <c r="B20" s="13"/>
      <c r="C20" s="13"/>
      <c r="D20" s="13"/>
      <c r="E20" s="75" t="s">
        <v>543</v>
      </c>
      <c r="F20" s="75"/>
      <c r="G20" s="75"/>
      <c r="H20" s="75"/>
      <c r="I20" s="76" t="s">
        <v>533</v>
      </c>
      <c r="J20" s="76"/>
      <c r="K20" s="17"/>
      <c r="L20" s="17"/>
      <c r="M20" s="17"/>
    </row>
    <row r="21" spans="1:55" ht="15" thickTop="1">
      <c r="B21" s="32" t="s">
        <v>539</v>
      </c>
      <c r="C21" s="32"/>
      <c r="D21" s="32"/>
      <c r="E21" s="32"/>
      <c r="F21" s="32"/>
      <c r="G21" s="33">
        <f>$G$8/$F$8-1</f>
        <v>0.27856341803659834</v>
      </c>
      <c r="H21" s="33">
        <f>H8/G8-1</f>
        <v>-7.7342061913013738E-2</v>
      </c>
      <c r="I21" s="34">
        <f ca="1">OFFSET($I$27,MATCH(C17,$B$28:$B$30,0),0)</f>
        <v>0.1</v>
      </c>
      <c r="J21" s="34">
        <f ca="1">OFFSET($I$27,MATCH(C17,$B$28:$B$30,0),1)</f>
        <v>0.1</v>
      </c>
    </row>
    <row r="22" spans="1:55">
      <c r="B22" s="32" t="s">
        <v>1527</v>
      </c>
      <c r="C22" s="32"/>
      <c r="D22" s="32"/>
      <c r="E22" s="35">
        <f t="array" ref="E22">INDEX(grossmargin2,MATCH(1,(B3 = tickersymbols)*(E7= years),0))</f>
        <v>0.37624480720847231</v>
      </c>
      <c r="F22" s="35">
        <f t="array" ref="F22">INDEX(grossmargin2,MATCH(1,(B3 = tickersymbols)*(F7 = years),0))</f>
        <v>0.38588035777783858</v>
      </c>
      <c r="G22" s="35">
        <f t="array" ref="G22">INDEX(grossmargin2,MATCH(1,(B3 = tickersymbols)*(G7 = years),0))</f>
        <v>0.40059902017414373</v>
      </c>
      <c r="H22" s="35">
        <f t="array" ref="H22">INDEX(grossmargin2,MATCH(1,(B3= tickersymbols)*(H7 = years),0))</f>
        <v>0.39075955648097049</v>
      </c>
      <c r="I22" s="35">
        <f ca="1">OFFSET($I$31,MATCH(C17,$B$32:$B$34,0),0)</f>
        <v>0.44</v>
      </c>
      <c r="J22" s="35">
        <f ca="1">OFFSET($I$31,MATCH(C17,$B$32:$B$34,0),1)</f>
        <v>0.44</v>
      </c>
    </row>
    <row r="23" spans="1:55">
      <c r="B23" s="32" t="s">
        <v>1526</v>
      </c>
      <c r="C23" s="32"/>
      <c r="D23" s="32"/>
      <c r="E23" s="35">
        <f t="array" ref="E23">INDEX(operatingmargin2,MATCH(1,(B3=tickersymbols)*(E7=years),0))</f>
        <v>0.28669475162366159</v>
      </c>
      <c r="F23" s="35">
        <f t="array" ref="F23">INDEX(operatingmargin2,MATCH(1,(B3=tickersymbols)*(F7=years),0))</f>
        <v>0.28722339232473537</v>
      </c>
      <c r="G23" s="35">
        <f t="array" ref="G23">INDEX(operatingmargin2,MATCH(1,(B3= tickersymbols)*(G7 = years),0))</f>
        <v>0.30477290717326661</v>
      </c>
      <c r="H23" s="35">
        <f t="array" ref="H23">INDEX(operatingmargin2,MATCH(1,(B3 = tickersymbols)*(H7 = years),0))</f>
        <v>0.27835410106706115</v>
      </c>
      <c r="I23" s="35">
        <f ca="1">OFFSET($I$35,MATCH(C17,$B$36:$B$38,0),0)</f>
        <v>0.32</v>
      </c>
      <c r="J23" s="35">
        <f ca="1">OFFSET($I$35,MATCH(C17,$B$36:$B$38,0),1)</f>
        <v>0.32</v>
      </c>
    </row>
    <row r="25" spans="1:55" s="11" customFormat="1">
      <c r="A25" s="16"/>
      <c r="B25" s="28" t="s">
        <v>538</v>
      </c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</row>
    <row r="27" spans="1:55" ht="15" thickBot="1">
      <c r="B27" s="12" t="s">
        <v>539</v>
      </c>
      <c r="C27" s="13"/>
      <c r="D27" s="13"/>
      <c r="E27" s="13"/>
      <c r="F27" s="13"/>
      <c r="G27" s="13"/>
      <c r="H27" s="13"/>
      <c r="I27" s="18"/>
      <c r="J27" s="18"/>
      <c r="K27" s="17"/>
      <c r="L27" s="17"/>
      <c r="M27" s="17"/>
    </row>
    <row r="28" spans="1:55" ht="15" thickTop="1">
      <c r="B28" t="s">
        <v>540</v>
      </c>
      <c r="D28">
        <v>1</v>
      </c>
      <c r="I28" s="19">
        <v>0.1</v>
      </c>
      <c r="J28" s="19">
        <v>0.1</v>
      </c>
      <c r="K28" s="17"/>
      <c r="L28" s="17"/>
      <c r="M28" s="17"/>
    </row>
    <row r="29" spans="1:55">
      <c r="B29" t="s">
        <v>541</v>
      </c>
      <c r="D29">
        <v>2</v>
      </c>
      <c r="I29" s="19">
        <v>0.05</v>
      </c>
      <c r="J29" s="19">
        <v>0.05</v>
      </c>
      <c r="K29" s="17"/>
      <c r="L29" s="17"/>
      <c r="M29" s="17"/>
    </row>
    <row r="30" spans="1:55">
      <c r="B30" t="s">
        <v>542</v>
      </c>
      <c r="D30">
        <v>3</v>
      </c>
      <c r="I30" s="20">
        <v>0.02</v>
      </c>
      <c r="J30" s="19">
        <v>0.02</v>
      </c>
      <c r="K30" s="17"/>
      <c r="L30" s="17"/>
      <c r="M30" s="17"/>
    </row>
    <row r="31" spans="1:55" ht="15" thickBot="1">
      <c r="B31" s="12" t="s">
        <v>23</v>
      </c>
      <c r="C31" s="13"/>
      <c r="D31" s="13"/>
      <c r="E31" s="13"/>
      <c r="F31" s="13"/>
      <c r="G31" s="13"/>
      <c r="H31" s="13"/>
      <c r="I31" s="23"/>
      <c r="J31" s="24"/>
      <c r="K31" s="17"/>
      <c r="L31" s="17"/>
      <c r="M31" s="17"/>
    </row>
    <row r="32" spans="1:55" ht="15" thickTop="1">
      <c r="B32" t="s">
        <v>540</v>
      </c>
      <c r="D32" s="17">
        <v>1</v>
      </c>
      <c r="I32" s="57">
        <v>0.44</v>
      </c>
      <c r="J32" s="58">
        <v>0.44</v>
      </c>
      <c r="K32" s="17"/>
      <c r="L32" s="17"/>
      <c r="M32" s="17"/>
    </row>
    <row r="33" spans="2:13">
      <c r="B33" t="s">
        <v>541</v>
      </c>
      <c r="D33" s="17">
        <v>2</v>
      </c>
      <c r="E33" s="50"/>
      <c r="F33" s="50"/>
      <c r="G33" s="50"/>
      <c r="H33" s="50"/>
      <c r="I33" s="57">
        <v>0.4</v>
      </c>
      <c r="J33" s="58">
        <v>0.41</v>
      </c>
      <c r="K33" s="17"/>
      <c r="L33" s="17"/>
      <c r="M33" s="17"/>
    </row>
    <row r="34" spans="2:13">
      <c r="B34" t="s">
        <v>542</v>
      </c>
      <c r="D34" s="17">
        <v>3</v>
      </c>
      <c r="I34" s="57">
        <v>0.37</v>
      </c>
      <c r="J34" s="58">
        <v>0.37</v>
      </c>
      <c r="K34" s="17"/>
      <c r="L34" s="17"/>
      <c r="M34" s="17"/>
    </row>
    <row r="35" spans="2:13" ht="15" thickBot="1">
      <c r="B35" s="12" t="s">
        <v>47</v>
      </c>
      <c r="C35" s="13"/>
      <c r="D35" s="13"/>
      <c r="E35" s="13"/>
      <c r="F35" s="13"/>
      <c r="G35" s="13"/>
      <c r="H35" s="13"/>
      <c r="I35" s="21"/>
      <c r="J35" s="21"/>
      <c r="K35" s="17"/>
      <c r="L35" s="17"/>
      <c r="M35" s="17"/>
    </row>
    <row r="36" spans="2:13" ht="15" thickTop="1">
      <c r="B36" t="s">
        <v>540</v>
      </c>
      <c r="D36">
        <v>1</v>
      </c>
      <c r="I36" s="26">
        <v>0.32</v>
      </c>
      <c r="J36" s="26">
        <v>0.32</v>
      </c>
      <c r="K36" s="17"/>
      <c r="L36" s="17"/>
      <c r="M36" s="17"/>
    </row>
    <row r="37" spans="2:13">
      <c r="B37" t="s">
        <v>541</v>
      </c>
      <c r="D37">
        <v>2</v>
      </c>
      <c r="E37" s="50"/>
      <c r="F37" s="50"/>
      <c r="G37" s="50"/>
      <c r="H37" s="50"/>
      <c r="I37" s="25">
        <v>0.3</v>
      </c>
      <c r="J37" s="45">
        <v>0.31</v>
      </c>
      <c r="K37" s="17"/>
      <c r="L37" s="17"/>
      <c r="M37" s="17"/>
    </row>
    <row r="38" spans="2:13">
      <c r="B38" t="s">
        <v>542</v>
      </c>
      <c r="D38">
        <v>3</v>
      </c>
      <c r="I38" s="44">
        <v>0.28000000000000003</v>
      </c>
      <c r="J38" s="26">
        <v>0.28000000000000003</v>
      </c>
      <c r="K38" s="17"/>
      <c r="L38" s="17"/>
      <c r="M38" s="17"/>
    </row>
  </sheetData>
  <mergeCells count="5">
    <mergeCell ref="E6:H6"/>
    <mergeCell ref="I6:J6"/>
    <mergeCell ref="I19:J19"/>
    <mergeCell ref="E20:H20"/>
    <mergeCell ref="I20:J20"/>
  </mergeCells>
  <phoneticPr fontId="24" type="noConversion"/>
  <dataValidations count="2">
    <dataValidation type="list" allowBlank="1" showInputMessage="1" showErrorMessage="1" sqref="C17">
      <formula1>$B$28:$B$30</formula1>
    </dataValidation>
    <dataValidation type="list" allowBlank="1" showInputMessage="1" showErrorMessage="1" sqref="B3:B4">
      <formula1>uniquetickers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sqref="A1:XFD1048576"/>
    </sheetView>
  </sheetViews>
  <sheetFormatPr defaultRowHeight="14.4"/>
  <cols>
    <col min="1" max="1" width="24.88671875" customWidth="1"/>
    <col min="2" max="2" width="35.6640625" customWidth="1"/>
  </cols>
  <sheetData>
    <row r="1" spans="1:2">
      <c r="A1" s="66" t="s">
        <v>61</v>
      </c>
      <c r="B1" s="66"/>
    </row>
    <row r="2" spans="1:2">
      <c r="A2" s="67"/>
      <c r="B2" s="67"/>
    </row>
    <row r="3" spans="1:2">
      <c r="A3" s="67" t="s">
        <v>1530</v>
      </c>
      <c r="B3" s="68">
        <v>995858500</v>
      </c>
    </row>
    <row r="4" spans="1:2">
      <c r="A4" s="67" t="s">
        <v>1534</v>
      </c>
      <c r="B4" s="68">
        <v>266451894.10837144</v>
      </c>
    </row>
    <row r="5" spans="1:2">
      <c r="A5" s="67" t="s">
        <v>1531</v>
      </c>
      <c r="B5" s="68">
        <v>284021500</v>
      </c>
    </row>
    <row r="6" spans="1:2">
      <c r="A6" s="67" t="s">
        <v>1535</v>
      </c>
      <c r="B6" s="67">
        <v>0</v>
      </c>
    </row>
    <row r="7" spans="1:2">
      <c r="A7" s="67" t="s">
        <v>1532</v>
      </c>
      <c r="B7" s="68">
        <v>1846032873.4746468</v>
      </c>
    </row>
    <row r="8" spans="1:2">
      <c r="A8" s="67" t="s">
        <v>1536</v>
      </c>
      <c r="B8" s="68">
        <v>3.4078373699490616E+18</v>
      </c>
    </row>
    <row r="9" spans="1:2">
      <c r="A9" s="67" t="s">
        <v>1537</v>
      </c>
      <c r="B9" s="67">
        <v>7.0979786087748993</v>
      </c>
    </row>
    <row r="10" spans="1:2">
      <c r="A10" s="67" t="s">
        <v>1538</v>
      </c>
      <c r="B10" s="67">
        <v>2.6836104557616283</v>
      </c>
    </row>
    <row r="11" spans="1:2">
      <c r="A11" s="67" t="s">
        <v>1539</v>
      </c>
      <c r="B11" s="67">
        <v>8168000000</v>
      </c>
    </row>
    <row r="12" spans="1:2">
      <c r="A12" s="67" t="s">
        <v>1540</v>
      </c>
      <c r="B12" s="67">
        <v>0</v>
      </c>
    </row>
    <row r="13" spans="1:2">
      <c r="A13" s="67" t="s">
        <v>1541</v>
      </c>
      <c r="B13" s="68">
        <v>8168000000</v>
      </c>
    </row>
    <row r="14" spans="1:2">
      <c r="A14" s="67" t="s">
        <v>1542</v>
      </c>
      <c r="B14" s="68">
        <v>47801208000</v>
      </c>
    </row>
    <row r="15" spans="1:2" ht="15" thickBot="1">
      <c r="A15" s="69" t="s">
        <v>1543</v>
      </c>
      <c r="B15" s="69">
        <v>48</v>
      </c>
    </row>
  </sheetData>
  <phoneticPr fontId="2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10" sqref="B10"/>
    </sheetView>
  </sheetViews>
  <sheetFormatPr defaultRowHeight="14.4"/>
  <cols>
    <col min="1" max="1" width="20.88671875" customWidth="1"/>
    <col min="2" max="2" width="26" customWidth="1"/>
  </cols>
  <sheetData>
    <row r="1" spans="1:2">
      <c r="A1" s="66" t="s">
        <v>61</v>
      </c>
      <c r="B1" s="66"/>
    </row>
    <row r="2" spans="1:2">
      <c r="A2" s="67"/>
      <c r="B2" s="67"/>
    </row>
    <row r="3" spans="1:2">
      <c r="A3" s="67" t="s">
        <v>1530</v>
      </c>
      <c r="B3" s="68">
        <v>1255537152.5423729</v>
      </c>
    </row>
    <row r="4" spans="1:2">
      <c r="A4" s="67" t="s">
        <v>1534</v>
      </c>
      <c r="B4" s="68">
        <v>287119931.15045917</v>
      </c>
    </row>
    <row r="5" spans="1:2">
      <c r="A5" s="67" t="s">
        <v>1531</v>
      </c>
      <c r="B5" s="68">
        <v>590000000</v>
      </c>
    </row>
    <row r="6" spans="1:2">
      <c r="A6" s="67" t="s">
        <v>1535</v>
      </c>
      <c r="B6" s="67">
        <v>0</v>
      </c>
    </row>
    <row r="7" spans="1:2">
      <c r="A7" s="67" t="s">
        <v>1532</v>
      </c>
      <c r="B7" s="68">
        <v>2205410038.284677</v>
      </c>
    </row>
    <row r="8" spans="1:2">
      <c r="A8" s="67" t="s">
        <v>1536</v>
      </c>
      <c r="B8" s="67">
        <v>4.8638334369668209E+18</v>
      </c>
    </row>
    <row r="9" spans="1:2">
      <c r="A9" s="67" t="s">
        <v>1537</v>
      </c>
      <c r="B9" s="67">
        <v>9.7388633527884618</v>
      </c>
    </row>
    <row r="10" spans="1:2">
      <c r="A10" s="67" t="s">
        <v>1538</v>
      </c>
      <c r="B10" s="67">
        <v>3.0509062899708312</v>
      </c>
    </row>
    <row r="11" spans="1:2">
      <c r="A11" s="67" t="s">
        <v>1539</v>
      </c>
      <c r="B11" s="67">
        <v>10611000000</v>
      </c>
    </row>
    <row r="12" spans="1:2">
      <c r="A12" s="67" t="s">
        <v>1540</v>
      </c>
      <c r="B12" s="67">
        <v>0</v>
      </c>
    </row>
    <row r="13" spans="1:2">
      <c r="A13" s="67" t="s">
        <v>1541</v>
      </c>
      <c r="B13" s="68">
        <v>10611000000</v>
      </c>
    </row>
    <row r="14" spans="1:2">
      <c r="A14" s="67" t="s">
        <v>1542</v>
      </c>
      <c r="B14" s="68">
        <v>74076692000</v>
      </c>
    </row>
    <row r="15" spans="1:2" ht="15" thickBot="1">
      <c r="A15" s="69" t="s">
        <v>1543</v>
      </c>
      <c r="B15" s="69">
        <v>59</v>
      </c>
    </row>
  </sheetData>
  <phoneticPr fontId="2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O16" sqref="O16"/>
    </sheetView>
  </sheetViews>
  <sheetFormatPr defaultRowHeight="14.4"/>
  <cols>
    <col min="1" max="1" width="16.77734375" customWidth="1"/>
  </cols>
  <sheetData>
    <row r="1" spans="1:2">
      <c r="A1" s="70" t="s">
        <v>1544</v>
      </c>
      <c r="B1" s="70" t="s">
        <v>1545</v>
      </c>
    </row>
    <row r="2" spans="1:2">
      <c r="A2" s="71">
        <v>2000000000</v>
      </c>
      <c r="B2" s="67">
        <v>41</v>
      </c>
    </row>
    <row r="3" spans="1:2">
      <c r="A3" s="71">
        <v>3000000000</v>
      </c>
      <c r="B3" s="67">
        <v>2</v>
      </c>
    </row>
    <row r="4" spans="1:2">
      <c r="A4" s="71">
        <v>4000000000</v>
      </c>
      <c r="B4" s="67">
        <v>1</v>
      </c>
    </row>
    <row r="5" spans="1:2">
      <c r="A5" s="71">
        <v>5000000000</v>
      </c>
      <c r="B5" s="67">
        <v>1</v>
      </c>
    </row>
    <row r="6" spans="1:2">
      <c r="A6" s="71">
        <v>6000000000</v>
      </c>
      <c r="B6" s="67">
        <v>1</v>
      </c>
    </row>
    <row r="7" spans="1:2">
      <c r="A7" s="71">
        <v>7000000000</v>
      </c>
      <c r="B7" s="67">
        <v>0</v>
      </c>
    </row>
    <row r="8" spans="1:2">
      <c r="A8" s="71">
        <v>8000000000</v>
      </c>
      <c r="B8" s="67">
        <v>1</v>
      </c>
    </row>
    <row r="9" spans="1:2">
      <c r="A9" s="71">
        <v>9000000000</v>
      </c>
      <c r="B9" s="67">
        <v>1</v>
      </c>
    </row>
  </sheetData>
  <phoneticPr fontId="2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O10" sqref="O10"/>
    </sheetView>
  </sheetViews>
  <sheetFormatPr defaultRowHeight="14.4"/>
  <cols>
    <col min="1" max="1" width="13.21875" bestFit="1" customWidth="1"/>
  </cols>
  <sheetData>
    <row r="1" spans="1:2">
      <c r="A1" s="70" t="s">
        <v>1544</v>
      </c>
      <c r="B1" s="70" t="s">
        <v>1545</v>
      </c>
    </row>
    <row r="2" spans="1:2">
      <c r="A2" s="71">
        <v>2000000000</v>
      </c>
      <c r="B2" s="67">
        <v>51</v>
      </c>
    </row>
    <row r="3" spans="1:2">
      <c r="A3" s="71">
        <v>3000000000</v>
      </c>
      <c r="B3" s="67">
        <v>1</v>
      </c>
    </row>
    <row r="4" spans="1:2">
      <c r="A4" s="71">
        <v>4000000000</v>
      </c>
      <c r="B4" s="67">
        <v>1</v>
      </c>
    </row>
    <row r="5" spans="1:2">
      <c r="A5" s="71">
        <v>5000000000</v>
      </c>
      <c r="B5" s="67">
        <v>2</v>
      </c>
    </row>
    <row r="6" spans="1:2">
      <c r="A6" s="71">
        <v>6000000000</v>
      </c>
      <c r="B6" s="67">
        <v>2</v>
      </c>
    </row>
    <row r="7" spans="1:2">
      <c r="A7" s="71">
        <v>7000000000</v>
      </c>
      <c r="B7" s="67">
        <v>0</v>
      </c>
    </row>
    <row r="8" spans="1:2">
      <c r="A8" s="71">
        <v>8000000000</v>
      </c>
      <c r="B8" s="67">
        <v>0</v>
      </c>
    </row>
    <row r="9" spans="1:2">
      <c r="A9" s="71">
        <v>9000000000</v>
      </c>
      <c r="B9" s="67">
        <v>0</v>
      </c>
    </row>
    <row r="10" spans="1:2">
      <c r="A10" s="71">
        <v>10000000000</v>
      </c>
      <c r="B10" s="67">
        <v>0</v>
      </c>
    </row>
    <row r="11" spans="1:2">
      <c r="A11" s="71">
        <v>11000000000</v>
      </c>
      <c r="B11" s="67">
        <v>2</v>
      </c>
    </row>
  </sheetData>
  <phoneticPr fontId="2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782"/>
  <sheetViews>
    <sheetView topLeftCell="BO1" workbookViewId="0">
      <selection activeCell="BV14" sqref="BV14"/>
    </sheetView>
  </sheetViews>
  <sheetFormatPr defaultRowHeight="14.4"/>
  <cols>
    <col min="4" max="4" width="14.6640625" customWidth="1"/>
    <col min="5" max="5" width="14.77734375" customWidth="1"/>
    <col min="34" max="34" width="15.33203125" customWidth="1"/>
    <col min="81" max="81" width="22.21875" customWidth="1"/>
  </cols>
  <sheetData>
    <row r="1" spans="1:82" s="3" customFormat="1" ht="115.2">
      <c r="B1" s="3" t="s">
        <v>0</v>
      </c>
      <c r="C1" s="3" t="s">
        <v>526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  <c r="BQ1" s="3" t="s">
        <v>66</v>
      </c>
      <c r="BR1" s="3" t="s">
        <v>67</v>
      </c>
      <c r="BS1" s="3" t="s">
        <v>68</v>
      </c>
      <c r="BT1" s="3" t="s">
        <v>69</v>
      </c>
      <c r="BU1" s="3" t="s">
        <v>70</v>
      </c>
      <c r="BV1" s="3" t="s">
        <v>71</v>
      </c>
      <c r="BW1" s="3" t="s">
        <v>72</v>
      </c>
      <c r="BX1" s="3" t="s">
        <v>73</v>
      </c>
      <c r="BY1" s="3" t="s">
        <v>74</v>
      </c>
      <c r="BZ1" s="3" t="s">
        <v>75</v>
      </c>
      <c r="CA1" s="3" t="s">
        <v>76</v>
      </c>
      <c r="CB1" s="3" t="s">
        <v>77</v>
      </c>
      <c r="CC1" t="s">
        <v>558</v>
      </c>
      <c r="CD1" t="s">
        <v>559</v>
      </c>
    </row>
    <row r="2" spans="1:82">
      <c r="A2">
        <v>0</v>
      </c>
      <c r="B2" t="s">
        <v>78</v>
      </c>
      <c r="C2" t="s">
        <v>527</v>
      </c>
      <c r="D2" s="1">
        <v>41274</v>
      </c>
      <c r="E2">
        <v>3068000000</v>
      </c>
      <c r="F2">
        <v>-222000000</v>
      </c>
      <c r="G2">
        <v>-1961000000</v>
      </c>
      <c r="H2">
        <v>23</v>
      </c>
      <c r="I2">
        <v>-1888000000</v>
      </c>
      <c r="J2">
        <v>4695000000</v>
      </c>
      <c r="K2">
        <v>53</v>
      </c>
      <c r="L2">
        <v>1330000000</v>
      </c>
      <c r="M2">
        <v>0</v>
      </c>
      <c r="N2">
        <v>127000000</v>
      </c>
      <c r="O2">
        <v>10499000000</v>
      </c>
      <c r="P2">
        <v>78</v>
      </c>
      <c r="Q2">
        <v>0</v>
      </c>
      <c r="R2">
        <v>223000000</v>
      </c>
      <c r="S2">
        <v>1001000000</v>
      </c>
      <c r="T2">
        <v>-1813000000</v>
      </c>
      <c r="U2">
        <v>-2445000000</v>
      </c>
      <c r="V2">
        <v>0</v>
      </c>
      <c r="W2">
        <v>0</v>
      </c>
      <c r="X2">
        <v>13402000000</v>
      </c>
      <c r="Y2">
        <v>0</v>
      </c>
      <c r="Z2">
        <v>58</v>
      </c>
      <c r="AA2">
        <v>14356000000</v>
      </c>
      <c r="AB2">
        <v>-569000000</v>
      </c>
      <c r="AC2">
        <v>869000000</v>
      </c>
      <c r="AD2">
        <v>632000000</v>
      </c>
      <c r="AE2">
        <v>580000000</v>
      </c>
      <c r="AF2">
        <v>306000000</v>
      </c>
      <c r="AG2">
        <v>473000000</v>
      </c>
      <c r="AH2">
        <v>7116000000</v>
      </c>
      <c r="AI2">
        <v>0</v>
      </c>
      <c r="AJ2">
        <v>0</v>
      </c>
      <c r="AK2">
        <v>0</v>
      </c>
      <c r="AL2">
        <v>-1020000000</v>
      </c>
      <c r="AM2">
        <v>197000000</v>
      </c>
      <c r="AN2">
        <v>1285000000</v>
      </c>
      <c r="AO2">
        <v>483000000</v>
      </c>
      <c r="AP2">
        <v>-1571000000</v>
      </c>
      <c r="AQ2">
        <v>-1876000000</v>
      </c>
      <c r="AR2">
        <v>2050000000</v>
      </c>
      <c r="AS2">
        <v>-1876000000</v>
      </c>
      <c r="AT2">
        <v>-4084000000</v>
      </c>
      <c r="AU2">
        <v>1124000000</v>
      </c>
      <c r="AV2">
        <v>386000000</v>
      </c>
      <c r="AW2">
        <v>148000000</v>
      </c>
      <c r="AX2">
        <v>1</v>
      </c>
      <c r="AY2">
        <v>2167000000</v>
      </c>
      <c r="AZ2">
        <v>626000000</v>
      </c>
      <c r="BA2">
        <v>4524000000</v>
      </c>
      <c r="BB2">
        <v>-2980000000</v>
      </c>
      <c r="BC2">
        <v>1509000000</v>
      </c>
      <c r="BD2">
        <v>11000000</v>
      </c>
      <c r="BE2">
        <v>15147000000</v>
      </c>
      <c r="BF2">
        <v>-141000000</v>
      </c>
      <c r="BG2">
        <v>845000000</v>
      </c>
      <c r="BH2">
        <v>10</v>
      </c>
      <c r="BI2">
        <v>31</v>
      </c>
      <c r="BJ2">
        <v>8</v>
      </c>
      <c r="BK2">
        <v>72</v>
      </c>
      <c r="BL2">
        <v>0</v>
      </c>
      <c r="BM2">
        <v>-9462000000</v>
      </c>
      <c r="BN2">
        <v>0</v>
      </c>
      <c r="BO2">
        <v>12977000000</v>
      </c>
      <c r="BP2">
        <v>1419000000</v>
      </c>
      <c r="BQ2">
        <v>3412000000</v>
      </c>
      <c r="BR2">
        <v>23510000000</v>
      </c>
      <c r="BS2">
        <v>7072000000</v>
      </c>
      <c r="BT2">
        <v>9011000000</v>
      </c>
      <c r="BU2">
        <v>-7987000000</v>
      </c>
      <c r="BV2">
        <v>24891000000</v>
      </c>
      <c r="BW2">
        <v>16904000000</v>
      </c>
      <c r="BX2">
        <v>24855000000</v>
      </c>
      <c r="BY2">
        <v>-367000000</v>
      </c>
      <c r="BZ2">
        <v>2012</v>
      </c>
      <c r="CA2">
        <v>-5.6</v>
      </c>
      <c r="CB2">
        <v>335000000</v>
      </c>
      <c r="CC2" t="str">
        <f>VLOOKUP(B2,Securities_csv_Sector!$A$1:$H$506,4)</f>
        <v>Industrials</v>
      </c>
      <c r="CD2" t="str">
        <f>VLOOKUP(B2,Securities_csv_Sector!$A$1:$H$506,5)</f>
        <v>Airlines</v>
      </c>
    </row>
    <row r="3" spans="1:82">
      <c r="A3">
        <v>1</v>
      </c>
      <c r="B3" t="s">
        <v>78</v>
      </c>
      <c r="C3" t="s">
        <v>529</v>
      </c>
      <c r="D3" s="1">
        <v>41639</v>
      </c>
      <c r="E3">
        <v>4975000000</v>
      </c>
      <c r="F3">
        <v>-93000000</v>
      </c>
      <c r="G3">
        <v>-2723000000</v>
      </c>
      <c r="H3">
        <v>67</v>
      </c>
      <c r="I3">
        <v>-3114000000</v>
      </c>
      <c r="J3">
        <v>10592000000</v>
      </c>
      <c r="K3">
        <v>75</v>
      </c>
      <c r="L3">
        <v>2175000000</v>
      </c>
      <c r="M3">
        <v>0</v>
      </c>
      <c r="N3">
        <v>5000000</v>
      </c>
      <c r="O3">
        <v>11019000000</v>
      </c>
      <c r="P3">
        <v>104</v>
      </c>
      <c r="Q3">
        <v>0</v>
      </c>
      <c r="R3">
        <v>935000000</v>
      </c>
      <c r="S3">
        <v>1020000000</v>
      </c>
      <c r="T3">
        <v>-1324000000</v>
      </c>
      <c r="U3">
        <v>-2180000000</v>
      </c>
      <c r="V3">
        <v>0</v>
      </c>
      <c r="W3">
        <v>0</v>
      </c>
      <c r="X3">
        <v>19259000000</v>
      </c>
      <c r="Y3">
        <v>4086000000</v>
      </c>
      <c r="Z3">
        <v>59</v>
      </c>
      <c r="AA3">
        <v>15724000000</v>
      </c>
      <c r="AB3">
        <v>-346000000</v>
      </c>
      <c r="AC3">
        <v>2311000000</v>
      </c>
      <c r="AD3">
        <v>856000000</v>
      </c>
      <c r="AE3">
        <v>1012000000</v>
      </c>
      <c r="AF3">
        <v>-1181000000</v>
      </c>
      <c r="AG3">
        <v>-235000000</v>
      </c>
      <c r="AH3">
        <v>15353000000</v>
      </c>
      <c r="AI3">
        <v>0</v>
      </c>
      <c r="AJ3">
        <v>0</v>
      </c>
      <c r="AK3">
        <v>0</v>
      </c>
      <c r="AL3">
        <v>2208000000</v>
      </c>
      <c r="AM3">
        <v>660000000</v>
      </c>
      <c r="AN3">
        <v>675000000</v>
      </c>
      <c r="AO3">
        <v>3799000000</v>
      </c>
      <c r="AP3">
        <v>-3814000000</v>
      </c>
      <c r="AQ3">
        <v>-1834000000</v>
      </c>
      <c r="AR3">
        <v>1873000000</v>
      </c>
      <c r="AS3">
        <v>-1834000000</v>
      </c>
      <c r="AT3">
        <v>-4489000000</v>
      </c>
      <c r="AU3">
        <v>1560000000</v>
      </c>
      <c r="AV3">
        <v>559000000</v>
      </c>
      <c r="AW3">
        <v>1399000000</v>
      </c>
      <c r="AX3">
        <v>5</v>
      </c>
      <c r="AY3">
        <v>2299000000</v>
      </c>
      <c r="AZ3">
        <v>1465000000</v>
      </c>
      <c r="BA3">
        <v>7385000000</v>
      </c>
      <c r="BB3">
        <v>-2032000000</v>
      </c>
      <c r="BC3">
        <v>1711000000</v>
      </c>
      <c r="BD3">
        <v>481000000</v>
      </c>
      <c r="BE3">
        <v>14915000000</v>
      </c>
      <c r="BF3">
        <v>-56000000</v>
      </c>
      <c r="BG3">
        <v>853000000</v>
      </c>
      <c r="BH3">
        <v>8</v>
      </c>
      <c r="BI3">
        <v>80</v>
      </c>
      <c r="BJ3">
        <v>7</v>
      </c>
      <c r="BK3">
        <v>96</v>
      </c>
      <c r="BL3">
        <v>0</v>
      </c>
      <c r="BM3">
        <v>-11296000000</v>
      </c>
      <c r="BN3">
        <v>0</v>
      </c>
      <c r="BO3">
        <v>12913000000</v>
      </c>
      <c r="BP3">
        <v>1446000000</v>
      </c>
      <c r="BQ3">
        <v>8111000000</v>
      </c>
      <c r="BR3">
        <v>42278000000</v>
      </c>
      <c r="BS3">
        <v>14323000000</v>
      </c>
      <c r="BT3">
        <v>13806000000</v>
      </c>
      <c r="BU3">
        <v>-2731000000</v>
      </c>
      <c r="BV3">
        <v>45009000000</v>
      </c>
      <c r="BW3">
        <v>42278000000</v>
      </c>
      <c r="BX3">
        <v>26743000000</v>
      </c>
      <c r="BY3">
        <v>0</v>
      </c>
      <c r="BZ3">
        <v>2013</v>
      </c>
      <c r="CA3">
        <v>-11.25</v>
      </c>
      <c r="CB3">
        <v>163022222.222</v>
      </c>
      <c r="CC3" t="str">
        <f>VLOOKUP(B3,Securities_csv_Sector!$A$1:$H$506,4)</f>
        <v>Industrials</v>
      </c>
      <c r="CD3" t="str">
        <f>VLOOKUP(B3,Securities_csv_Sector!$A$1:$H$506,5)</f>
        <v>Airlines</v>
      </c>
    </row>
    <row r="4" spans="1:82">
      <c r="A4">
        <v>2</v>
      </c>
      <c r="B4" t="s">
        <v>78</v>
      </c>
      <c r="C4" t="s">
        <v>531</v>
      </c>
      <c r="D4" s="1">
        <v>42004</v>
      </c>
      <c r="E4">
        <v>4668000000</v>
      </c>
      <c r="F4">
        <v>-160000000</v>
      </c>
      <c r="G4">
        <v>-150000000</v>
      </c>
      <c r="H4">
        <v>143</v>
      </c>
      <c r="I4">
        <v>-5311000000</v>
      </c>
      <c r="J4">
        <v>15135000000</v>
      </c>
      <c r="K4">
        <v>60</v>
      </c>
      <c r="L4">
        <v>1768000000</v>
      </c>
      <c r="M4">
        <v>0</v>
      </c>
      <c r="N4">
        <v>7000000</v>
      </c>
      <c r="O4">
        <v>15620000000</v>
      </c>
      <c r="P4">
        <v>88</v>
      </c>
      <c r="Q4">
        <v>0</v>
      </c>
      <c r="R4">
        <v>829000000</v>
      </c>
      <c r="S4">
        <v>1342000000</v>
      </c>
      <c r="T4">
        <v>4099000000</v>
      </c>
      <c r="U4">
        <v>3212000000</v>
      </c>
      <c r="V4">
        <v>0</v>
      </c>
      <c r="W4">
        <v>0</v>
      </c>
      <c r="X4">
        <v>23084000000</v>
      </c>
      <c r="Y4">
        <v>4091000000</v>
      </c>
      <c r="Z4">
        <v>63</v>
      </c>
      <c r="AA4">
        <v>27030000000</v>
      </c>
      <c r="AB4">
        <v>330000000</v>
      </c>
      <c r="AC4">
        <v>2240000000</v>
      </c>
      <c r="AD4">
        <v>887000000</v>
      </c>
      <c r="AE4">
        <v>1004000000</v>
      </c>
      <c r="AF4">
        <v>1799000000</v>
      </c>
      <c r="AG4">
        <v>-1026000000</v>
      </c>
      <c r="AH4">
        <v>16043000000</v>
      </c>
      <c r="AI4">
        <v>0</v>
      </c>
      <c r="AJ4">
        <v>0</v>
      </c>
      <c r="AK4">
        <v>0</v>
      </c>
      <c r="AL4">
        <v>170000000</v>
      </c>
      <c r="AM4">
        <v>-146000000</v>
      </c>
      <c r="AN4">
        <v>3080000000</v>
      </c>
      <c r="AO4">
        <v>-315000000</v>
      </c>
      <c r="AP4">
        <v>-2911000000</v>
      </c>
      <c r="AQ4">
        <v>2882000000</v>
      </c>
      <c r="AR4">
        <v>542000000</v>
      </c>
      <c r="AS4">
        <v>2882000000</v>
      </c>
      <c r="AT4">
        <v>2882000000</v>
      </c>
      <c r="AU4">
        <v>1771000000</v>
      </c>
      <c r="AV4">
        <v>800000000</v>
      </c>
      <c r="AW4">
        <v>4249000000</v>
      </c>
      <c r="AX4">
        <v>10</v>
      </c>
      <c r="AY4">
        <v>2060000000</v>
      </c>
      <c r="AZ4">
        <v>898000000</v>
      </c>
      <c r="BA4">
        <v>7059000000</v>
      </c>
      <c r="BB4">
        <v>-4559000000</v>
      </c>
      <c r="BC4">
        <v>817000000</v>
      </c>
      <c r="BD4">
        <v>601000000</v>
      </c>
      <c r="BE4">
        <v>10928000000</v>
      </c>
      <c r="BF4">
        <v>-500000000</v>
      </c>
      <c r="BG4">
        <v>1295000000</v>
      </c>
      <c r="BH4">
        <v>8</v>
      </c>
      <c r="BI4">
        <v>159</v>
      </c>
      <c r="BJ4">
        <v>7</v>
      </c>
      <c r="BK4">
        <v>80</v>
      </c>
      <c r="BL4">
        <v>0</v>
      </c>
      <c r="BM4">
        <v>-8562000000</v>
      </c>
      <c r="BN4">
        <v>-1052000000</v>
      </c>
      <c r="BO4">
        <v>20686000000</v>
      </c>
      <c r="BP4">
        <v>1677000000</v>
      </c>
      <c r="BQ4">
        <v>6309000000</v>
      </c>
      <c r="BR4">
        <v>43225000000</v>
      </c>
      <c r="BS4">
        <v>11750000000</v>
      </c>
      <c r="BT4">
        <v>13404000000</v>
      </c>
      <c r="BU4">
        <v>2021000000</v>
      </c>
      <c r="BV4">
        <v>41204000000</v>
      </c>
      <c r="BW4">
        <v>43225000000</v>
      </c>
      <c r="BX4">
        <v>42650000000</v>
      </c>
      <c r="BY4">
        <v>0</v>
      </c>
      <c r="BZ4">
        <v>2014</v>
      </c>
      <c r="CA4">
        <v>4.0199999999999996</v>
      </c>
      <c r="CB4">
        <v>716915422.88600004</v>
      </c>
      <c r="CC4" t="str">
        <f>VLOOKUP(B4,Securities_csv_Sector!$A$1:$H$506,4)</f>
        <v>Industrials</v>
      </c>
      <c r="CD4" t="str">
        <f>VLOOKUP(B4,Securities_csv_Sector!$A$1:$H$506,5)</f>
        <v>Airlines</v>
      </c>
    </row>
    <row r="5" spans="1:82">
      <c r="A5">
        <v>3</v>
      </c>
      <c r="B5" t="s">
        <v>78</v>
      </c>
      <c r="C5" t="s">
        <v>532</v>
      </c>
      <c r="D5" s="1">
        <v>42369</v>
      </c>
      <c r="E5">
        <v>5102000000</v>
      </c>
      <c r="F5">
        <v>352000000</v>
      </c>
      <c r="G5">
        <v>-708000000</v>
      </c>
      <c r="H5">
        <v>135</v>
      </c>
      <c r="I5">
        <v>-6151000000</v>
      </c>
      <c r="J5">
        <v>11591000000</v>
      </c>
      <c r="K5">
        <v>51</v>
      </c>
      <c r="L5">
        <v>1085000000</v>
      </c>
      <c r="M5">
        <v>0</v>
      </c>
      <c r="N5">
        <v>6000000</v>
      </c>
      <c r="O5">
        <v>11096000000</v>
      </c>
      <c r="P5">
        <v>73</v>
      </c>
      <c r="Q5">
        <v>2477000000</v>
      </c>
      <c r="R5">
        <v>667000000</v>
      </c>
      <c r="S5">
        <v>1487000000</v>
      </c>
      <c r="T5">
        <v>5496000000</v>
      </c>
      <c r="U5">
        <v>4616000000</v>
      </c>
      <c r="V5">
        <v>0</v>
      </c>
      <c r="W5">
        <v>0</v>
      </c>
      <c r="X5">
        <v>27510000000</v>
      </c>
      <c r="Y5">
        <v>4091000000</v>
      </c>
      <c r="Z5">
        <v>73</v>
      </c>
      <c r="AA5">
        <v>29894000000</v>
      </c>
      <c r="AB5">
        <v>-2994000000</v>
      </c>
      <c r="AC5">
        <v>2249000000</v>
      </c>
      <c r="AD5">
        <v>880000000</v>
      </c>
      <c r="AE5">
        <v>863000000</v>
      </c>
      <c r="AF5">
        <v>443000000</v>
      </c>
      <c r="AG5">
        <v>-633000000</v>
      </c>
      <c r="AH5">
        <v>18330000000</v>
      </c>
      <c r="AI5">
        <v>0</v>
      </c>
      <c r="AJ5">
        <v>0</v>
      </c>
      <c r="AK5">
        <v>0</v>
      </c>
      <c r="AL5">
        <v>2856000000</v>
      </c>
      <c r="AM5">
        <v>-604000000</v>
      </c>
      <c r="AN5">
        <v>6249000000</v>
      </c>
      <c r="AO5">
        <v>-1259000000</v>
      </c>
      <c r="AP5">
        <v>-5594000000</v>
      </c>
      <c r="AQ5">
        <v>7610000000</v>
      </c>
      <c r="AR5">
        <v>-2662000000</v>
      </c>
      <c r="AS5">
        <v>7610000000</v>
      </c>
      <c r="AT5">
        <v>7610000000</v>
      </c>
      <c r="AU5">
        <v>1425000000</v>
      </c>
      <c r="AV5">
        <v>1051000000</v>
      </c>
      <c r="AW5">
        <v>6204000000</v>
      </c>
      <c r="AX5">
        <v>15</v>
      </c>
      <c r="AY5">
        <v>2103000000</v>
      </c>
      <c r="AZ5">
        <v>748000000</v>
      </c>
      <c r="BA5">
        <v>6272000000</v>
      </c>
      <c r="BB5">
        <v>-4732000000</v>
      </c>
      <c r="BC5">
        <v>96000000</v>
      </c>
      <c r="BD5">
        <v>114000000</v>
      </c>
      <c r="BE5">
        <v>10178000000</v>
      </c>
      <c r="BF5">
        <v>95000000</v>
      </c>
      <c r="BG5">
        <v>1364000000</v>
      </c>
      <c r="BH5">
        <v>11</v>
      </c>
      <c r="BI5">
        <v>82</v>
      </c>
      <c r="BJ5">
        <v>19</v>
      </c>
      <c r="BK5">
        <v>67</v>
      </c>
      <c r="BL5">
        <v>0</v>
      </c>
      <c r="BM5">
        <v>-1230000000</v>
      </c>
      <c r="BN5">
        <v>-3846000000</v>
      </c>
      <c r="BO5">
        <v>21275000000</v>
      </c>
      <c r="BP5">
        <v>2231000000</v>
      </c>
      <c r="BQ5">
        <v>5864000000</v>
      </c>
      <c r="BR5">
        <v>48415000000</v>
      </c>
      <c r="BS5">
        <v>9985000000</v>
      </c>
      <c r="BT5">
        <v>13605000000</v>
      </c>
      <c r="BU5">
        <v>5635000000</v>
      </c>
      <c r="BV5">
        <v>42780000000</v>
      </c>
      <c r="BW5">
        <v>48415000000</v>
      </c>
      <c r="BX5">
        <v>40990000000</v>
      </c>
      <c r="BY5">
        <v>0</v>
      </c>
      <c r="BZ5">
        <v>2015</v>
      </c>
      <c r="CA5">
        <v>11.39</v>
      </c>
      <c r="CB5">
        <v>668129938.54299998</v>
      </c>
      <c r="CC5" t="str">
        <f>VLOOKUP(B5,Securities_csv_Sector!$A$1:$H$506,4)</f>
        <v>Industrials</v>
      </c>
      <c r="CD5" t="str">
        <f>VLOOKUP(B5,Securities_csv_Sector!$A$1:$H$506,5)</f>
        <v>Airlines</v>
      </c>
    </row>
    <row r="6" spans="1:82">
      <c r="A6">
        <v>4</v>
      </c>
      <c r="B6" t="s">
        <v>79</v>
      </c>
      <c r="C6" t="s">
        <v>527</v>
      </c>
      <c r="D6" s="1">
        <v>41272</v>
      </c>
      <c r="E6">
        <v>2409453000</v>
      </c>
      <c r="F6">
        <v>-89482000</v>
      </c>
      <c r="G6">
        <v>600000</v>
      </c>
      <c r="H6">
        <v>32</v>
      </c>
      <c r="I6">
        <v>-271182000</v>
      </c>
      <c r="J6">
        <v>520215000</v>
      </c>
      <c r="K6">
        <v>23</v>
      </c>
      <c r="L6">
        <v>598111000</v>
      </c>
      <c r="M6">
        <v>-260298000</v>
      </c>
      <c r="N6">
        <v>7000</v>
      </c>
      <c r="O6">
        <v>3106967000</v>
      </c>
      <c r="P6">
        <v>124</v>
      </c>
      <c r="Q6">
        <v>0</v>
      </c>
      <c r="R6">
        <v>0</v>
      </c>
      <c r="S6">
        <v>189544000</v>
      </c>
      <c r="T6">
        <v>657915000</v>
      </c>
      <c r="U6">
        <v>624074000</v>
      </c>
      <c r="V6">
        <v>0</v>
      </c>
      <c r="W6">
        <v>0</v>
      </c>
      <c r="X6">
        <v>1292547000</v>
      </c>
      <c r="Y6">
        <v>76389000</v>
      </c>
      <c r="Z6">
        <v>50</v>
      </c>
      <c r="AA6">
        <v>3098036000</v>
      </c>
      <c r="AB6">
        <v>236404000</v>
      </c>
      <c r="AC6">
        <v>28845000</v>
      </c>
      <c r="AD6">
        <v>33841000</v>
      </c>
      <c r="AE6">
        <v>2308609000</v>
      </c>
      <c r="AF6">
        <v>0</v>
      </c>
      <c r="AG6">
        <v>426323000</v>
      </c>
      <c r="AH6">
        <v>604461000</v>
      </c>
      <c r="AI6">
        <v>0</v>
      </c>
      <c r="AJ6">
        <v>0</v>
      </c>
      <c r="AK6">
        <v>0</v>
      </c>
      <c r="AL6">
        <v>177445000</v>
      </c>
      <c r="AM6">
        <v>540210000</v>
      </c>
      <c r="AN6">
        <v>685281000</v>
      </c>
      <c r="AO6">
        <v>127907000</v>
      </c>
      <c r="AP6">
        <v>-272978000</v>
      </c>
      <c r="AQ6">
        <v>387670000</v>
      </c>
      <c r="AR6">
        <v>23311000</v>
      </c>
      <c r="AS6">
        <v>387670000</v>
      </c>
      <c r="AT6">
        <v>387670000</v>
      </c>
      <c r="AU6">
        <v>229866000</v>
      </c>
      <c r="AV6">
        <v>0</v>
      </c>
      <c r="AW6">
        <v>657315000</v>
      </c>
      <c r="AX6">
        <v>11</v>
      </c>
      <c r="AY6">
        <v>31833000</v>
      </c>
      <c r="AZ6">
        <v>47614000</v>
      </c>
      <c r="BA6">
        <v>149558000</v>
      </c>
      <c r="BB6">
        <v>2667000</v>
      </c>
      <c r="BC6">
        <v>-33499000</v>
      </c>
      <c r="BD6">
        <v>-1796000</v>
      </c>
      <c r="BE6">
        <v>239021000</v>
      </c>
      <c r="BF6">
        <v>8213000</v>
      </c>
      <c r="BG6">
        <v>0</v>
      </c>
      <c r="BH6">
        <v>10</v>
      </c>
      <c r="BI6">
        <v>52</v>
      </c>
      <c r="BJ6">
        <v>6</v>
      </c>
      <c r="BK6">
        <v>34</v>
      </c>
      <c r="BL6">
        <v>0</v>
      </c>
      <c r="BM6">
        <v>714900000</v>
      </c>
      <c r="BN6">
        <v>-18600000</v>
      </c>
      <c r="BO6">
        <v>2440721000</v>
      </c>
      <c r="BP6">
        <v>627000</v>
      </c>
      <c r="BQ6">
        <v>0</v>
      </c>
      <c r="BR6">
        <v>4613814000</v>
      </c>
      <c r="BS6">
        <v>3184200000</v>
      </c>
      <c r="BT6">
        <v>2559638000</v>
      </c>
      <c r="BU6">
        <v>1210694000</v>
      </c>
      <c r="BV6">
        <v>3403120000</v>
      </c>
      <c r="BW6">
        <v>4613814000</v>
      </c>
      <c r="BX6">
        <v>6205003000</v>
      </c>
      <c r="BY6">
        <v>-27095000</v>
      </c>
      <c r="BZ6">
        <v>2012</v>
      </c>
      <c r="CA6">
        <v>5.29</v>
      </c>
      <c r="CB6">
        <v>73283553.875200003</v>
      </c>
      <c r="CC6" t="str">
        <f>VLOOKUP(B6,Securities_csv_Sector!$A$1:$H$506,4)</f>
        <v>Consumer Discretionary</v>
      </c>
      <c r="CD6" t="str">
        <f>VLOOKUP(B6,Securities_csv_Sector!$A$1:$H$506,5)</f>
        <v>Automotive Retail</v>
      </c>
    </row>
    <row r="7" spans="1:82">
      <c r="A7">
        <v>5</v>
      </c>
      <c r="B7" t="s">
        <v>79</v>
      </c>
      <c r="C7" t="s">
        <v>529</v>
      </c>
      <c r="D7" s="1">
        <v>41636</v>
      </c>
      <c r="E7">
        <v>2609239000</v>
      </c>
      <c r="F7">
        <v>-32428000</v>
      </c>
      <c r="G7">
        <v>2698000</v>
      </c>
      <c r="H7">
        <v>26</v>
      </c>
      <c r="I7">
        <v>-195757000</v>
      </c>
      <c r="J7">
        <v>531293000</v>
      </c>
      <c r="K7">
        <v>40</v>
      </c>
      <c r="L7">
        <v>1112471000</v>
      </c>
      <c r="M7">
        <v>-203513000</v>
      </c>
      <c r="N7">
        <v>7000</v>
      </c>
      <c r="O7">
        <v>3241668000</v>
      </c>
      <c r="P7">
        <v>144</v>
      </c>
      <c r="Q7">
        <v>0</v>
      </c>
      <c r="R7">
        <v>0</v>
      </c>
      <c r="S7">
        <v>207795000</v>
      </c>
      <c r="T7">
        <v>663016000</v>
      </c>
      <c r="U7">
        <v>626398000</v>
      </c>
      <c r="V7">
        <v>0</v>
      </c>
      <c r="W7">
        <v>0</v>
      </c>
      <c r="X7">
        <v>1286034000</v>
      </c>
      <c r="Y7">
        <v>199835000</v>
      </c>
      <c r="Z7">
        <v>50</v>
      </c>
      <c r="AA7">
        <v>3252146000</v>
      </c>
      <c r="AB7">
        <v>234640000</v>
      </c>
      <c r="AC7">
        <v>49872000</v>
      </c>
      <c r="AD7">
        <v>36618000</v>
      </c>
      <c r="AE7">
        <v>2556557000</v>
      </c>
      <c r="AF7">
        <v>0</v>
      </c>
      <c r="AG7">
        <v>172715000</v>
      </c>
      <c r="AH7">
        <v>1052668000</v>
      </c>
      <c r="AI7">
        <v>0</v>
      </c>
      <c r="AJ7">
        <v>0</v>
      </c>
      <c r="AK7">
        <v>0</v>
      </c>
      <c r="AL7">
        <v>445679000</v>
      </c>
      <c r="AM7">
        <v>514360000</v>
      </c>
      <c r="AN7">
        <v>545250000</v>
      </c>
      <c r="AO7">
        <v>331217000</v>
      </c>
      <c r="AP7">
        <v>-362107000</v>
      </c>
      <c r="AQ7">
        <v>391758000</v>
      </c>
      <c r="AR7">
        <v>-2088000</v>
      </c>
      <c r="AS7">
        <v>391758000</v>
      </c>
      <c r="AT7">
        <v>391758000</v>
      </c>
      <c r="AU7">
        <v>277595000</v>
      </c>
      <c r="AV7">
        <v>0</v>
      </c>
      <c r="AW7">
        <v>660318000</v>
      </c>
      <c r="AX7">
        <v>10</v>
      </c>
      <c r="AY7">
        <v>39649000</v>
      </c>
      <c r="AZ7">
        <v>42761000</v>
      </c>
      <c r="BA7">
        <v>154630000</v>
      </c>
      <c r="BB7">
        <v>3683000</v>
      </c>
      <c r="BC7">
        <v>-27209000</v>
      </c>
      <c r="BD7">
        <v>-166350000</v>
      </c>
      <c r="BE7">
        <v>231116000</v>
      </c>
      <c r="BF7">
        <v>11011000</v>
      </c>
      <c r="BG7">
        <v>0</v>
      </c>
      <c r="BH7">
        <v>10</v>
      </c>
      <c r="BI7">
        <v>41</v>
      </c>
      <c r="BJ7">
        <v>6</v>
      </c>
      <c r="BK7">
        <v>52</v>
      </c>
      <c r="BL7">
        <v>0</v>
      </c>
      <c r="BM7">
        <v>1089112000</v>
      </c>
      <c r="BN7">
        <v>-77184000</v>
      </c>
      <c r="BO7">
        <v>2591828000</v>
      </c>
      <c r="BP7">
        <v>916000</v>
      </c>
      <c r="BQ7">
        <v>0</v>
      </c>
      <c r="BR7">
        <v>5564774000</v>
      </c>
      <c r="BS7">
        <v>3989384000</v>
      </c>
      <c r="BT7">
        <v>2764785000</v>
      </c>
      <c r="BU7">
        <v>1516205000</v>
      </c>
      <c r="BV7">
        <v>4048569000</v>
      </c>
      <c r="BW7">
        <v>5564774000</v>
      </c>
      <c r="BX7">
        <v>6493814000</v>
      </c>
      <c r="BY7">
        <v>-107890000</v>
      </c>
      <c r="BZ7">
        <v>2013</v>
      </c>
      <c r="CA7">
        <v>5.36</v>
      </c>
      <c r="CB7">
        <v>73089179.104499996</v>
      </c>
      <c r="CC7" t="str">
        <f>VLOOKUP(B7,Securities_csv_Sector!$A$1:$H$506,4)</f>
        <v>Consumer Discretionary</v>
      </c>
      <c r="CD7" t="str">
        <f>VLOOKUP(B7,Securities_csv_Sector!$A$1:$H$506,5)</f>
        <v>Automotive Retail</v>
      </c>
    </row>
    <row r="8" spans="1:82">
      <c r="A8">
        <v>6</v>
      </c>
      <c r="B8" t="s">
        <v>79</v>
      </c>
      <c r="C8" t="s">
        <v>531</v>
      </c>
      <c r="D8" s="1">
        <v>42007</v>
      </c>
      <c r="E8">
        <v>3616038000</v>
      </c>
      <c r="F8">
        <v>-48209000</v>
      </c>
      <c r="G8">
        <v>3092000</v>
      </c>
      <c r="H8">
        <v>25</v>
      </c>
      <c r="I8">
        <v>-228446000</v>
      </c>
      <c r="J8">
        <v>562945000</v>
      </c>
      <c r="K8">
        <v>3</v>
      </c>
      <c r="L8">
        <v>104671000</v>
      </c>
      <c r="M8">
        <v>-227657000</v>
      </c>
      <c r="N8">
        <v>7000</v>
      </c>
      <c r="O8">
        <v>5390248000</v>
      </c>
      <c r="P8">
        <v>130</v>
      </c>
      <c r="Q8">
        <v>0</v>
      </c>
      <c r="R8">
        <v>446351000</v>
      </c>
      <c r="S8">
        <v>284693000</v>
      </c>
      <c r="T8">
        <v>854802000</v>
      </c>
      <c r="U8">
        <v>781394000</v>
      </c>
      <c r="V8">
        <v>-4465000</v>
      </c>
      <c r="W8">
        <v>0</v>
      </c>
      <c r="X8">
        <v>1432030000</v>
      </c>
      <c r="Y8">
        <v>995426000</v>
      </c>
      <c r="Z8">
        <v>45</v>
      </c>
      <c r="AA8">
        <v>4453613000</v>
      </c>
      <c r="AB8">
        <v>287569000</v>
      </c>
      <c r="AC8">
        <v>748125000</v>
      </c>
      <c r="AD8">
        <v>73408000</v>
      </c>
      <c r="AE8">
        <v>3936955000</v>
      </c>
      <c r="AF8">
        <v>0</v>
      </c>
      <c r="AG8">
        <v>194223000</v>
      </c>
      <c r="AH8">
        <v>1636311000</v>
      </c>
      <c r="AI8">
        <v>0</v>
      </c>
      <c r="AJ8">
        <v>0</v>
      </c>
      <c r="AK8">
        <v>0</v>
      </c>
      <c r="AL8">
        <v>599619000</v>
      </c>
      <c r="AM8">
        <v>-1007800000</v>
      </c>
      <c r="AN8">
        <v>708991000</v>
      </c>
      <c r="AO8">
        <v>575911000</v>
      </c>
      <c r="AP8">
        <v>-2288237000</v>
      </c>
      <c r="AQ8">
        <v>493825000</v>
      </c>
      <c r="AR8">
        <v>75598000</v>
      </c>
      <c r="AS8">
        <v>493825000</v>
      </c>
      <c r="AT8">
        <v>493825000</v>
      </c>
      <c r="AU8">
        <v>579825000</v>
      </c>
      <c r="AV8">
        <v>0</v>
      </c>
      <c r="AW8">
        <v>851710000</v>
      </c>
      <c r="AX8">
        <v>9</v>
      </c>
      <c r="AY8">
        <v>45737000</v>
      </c>
      <c r="AZ8">
        <v>119589000</v>
      </c>
      <c r="BA8">
        <v>37796000</v>
      </c>
      <c r="BB8">
        <v>-12337000</v>
      </c>
      <c r="BC8">
        <v>-18039000</v>
      </c>
      <c r="BD8">
        <v>-2059791000</v>
      </c>
      <c r="BE8">
        <v>222368000</v>
      </c>
      <c r="BF8">
        <v>-63482000</v>
      </c>
      <c r="BG8">
        <v>0</v>
      </c>
      <c r="BH8">
        <v>8</v>
      </c>
      <c r="BI8">
        <v>39</v>
      </c>
      <c r="BJ8">
        <v>5</v>
      </c>
      <c r="BK8">
        <v>22</v>
      </c>
      <c r="BL8">
        <v>0</v>
      </c>
      <c r="BM8">
        <v>1565341000</v>
      </c>
      <c r="BN8">
        <v>1424000</v>
      </c>
      <c r="BO8">
        <v>3601903000</v>
      </c>
      <c r="BP8">
        <v>582000</v>
      </c>
      <c r="BQ8">
        <v>0</v>
      </c>
      <c r="BR8">
        <v>7962358000</v>
      </c>
      <c r="BS8">
        <v>4741040000</v>
      </c>
      <c r="BT8">
        <v>3654416000</v>
      </c>
      <c r="BU8">
        <v>2002912000</v>
      </c>
      <c r="BV8">
        <v>5959446000</v>
      </c>
      <c r="BW8">
        <v>7962358000</v>
      </c>
      <c r="BX8">
        <v>9843861000</v>
      </c>
      <c r="BY8">
        <v>-113044000</v>
      </c>
      <c r="BZ8">
        <v>2014</v>
      </c>
      <c r="CA8">
        <v>6.75</v>
      </c>
      <c r="CB8">
        <v>73159259.259299994</v>
      </c>
      <c r="CC8" t="str">
        <f>VLOOKUP(B8,Securities_csv_Sector!$A$1:$H$506,4)</f>
        <v>Consumer Discretionary</v>
      </c>
      <c r="CD8" t="str">
        <f>VLOOKUP(B8,Securities_csv_Sector!$A$1:$H$506,5)</f>
        <v>Automotive Retail</v>
      </c>
    </row>
    <row r="9" spans="1:82">
      <c r="A9">
        <v>7</v>
      </c>
      <c r="B9" t="s">
        <v>79</v>
      </c>
      <c r="C9" t="s">
        <v>532</v>
      </c>
      <c r="D9" s="1">
        <v>42371</v>
      </c>
      <c r="E9">
        <v>3757085000</v>
      </c>
      <c r="F9">
        <v>-21476000</v>
      </c>
      <c r="G9">
        <v>-7484000</v>
      </c>
      <c r="H9">
        <v>19</v>
      </c>
      <c r="I9">
        <v>-234747000</v>
      </c>
      <c r="J9">
        <v>603332000</v>
      </c>
      <c r="K9">
        <v>2</v>
      </c>
      <c r="L9">
        <v>90782000</v>
      </c>
      <c r="M9">
        <v>-244096000</v>
      </c>
      <c r="N9">
        <v>7000</v>
      </c>
      <c r="O9">
        <v>5314246000</v>
      </c>
      <c r="P9">
        <v>130</v>
      </c>
      <c r="Q9">
        <v>0</v>
      </c>
      <c r="R9">
        <v>433925000</v>
      </c>
      <c r="S9">
        <v>269476000</v>
      </c>
      <c r="T9">
        <v>818296000</v>
      </c>
      <c r="U9">
        <v>752888000</v>
      </c>
      <c r="V9">
        <v>-4213000</v>
      </c>
      <c r="W9">
        <v>0</v>
      </c>
      <c r="X9">
        <v>1434577000</v>
      </c>
      <c r="Y9">
        <v>989484000</v>
      </c>
      <c r="Z9">
        <v>45</v>
      </c>
      <c r="AA9">
        <v>4422772000</v>
      </c>
      <c r="AB9">
        <v>279490000</v>
      </c>
      <c r="AC9">
        <v>687125000</v>
      </c>
      <c r="AD9">
        <v>65408000</v>
      </c>
      <c r="AE9">
        <v>4174768000</v>
      </c>
      <c r="AF9">
        <v>0</v>
      </c>
      <c r="AG9">
        <v>174667000</v>
      </c>
      <c r="AH9">
        <v>1213161000</v>
      </c>
      <c r="AI9">
        <v>0</v>
      </c>
      <c r="AJ9">
        <v>0</v>
      </c>
      <c r="AK9">
        <v>0</v>
      </c>
      <c r="AL9">
        <v>-426322000</v>
      </c>
      <c r="AM9">
        <v>-13889000</v>
      </c>
      <c r="AN9">
        <v>689642000</v>
      </c>
      <c r="AO9">
        <v>-445952000</v>
      </c>
      <c r="AP9">
        <v>-253366000</v>
      </c>
      <c r="AQ9">
        <v>473398000</v>
      </c>
      <c r="AR9">
        <v>30250000</v>
      </c>
      <c r="AS9">
        <v>473398000</v>
      </c>
      <c r="AT9">
        <v>473398000</v>
      </c>
      <c r="AU9">
        <v>597788000</v>
      </c>
      <c r="AV9">
        <v>0</v>
      </c>
      <c r="AW9">
        <v>825780000</v>
      </c>
      <c r="AX9">
        <v>8</v>
      </c>
      <c r="AY9">
        <v>82633000</v>
      </c>
      <c r="AZ9">
        <v>77408000</v>
      </c>
      <c r="BA9">
        <v>39794000</v>
      </c>
      <c r="BB9">
        <v>-44059000</v>
      </c>
      <c r="BC9">
        <v>-13492000</v>
      </c>
      <c r="BD9">
        <v>-18619000</v>
      </c>
      <c r="BE9">
        <v>229354000</v>
      </c>
      <c r="BF9">
        <v>7423000</v>
      </c>
      <c r="BG9">
        <v>0</v>
      </c>
      <c r="BH9">
        <v>8</v>
      </c>
      <c r="BI9">
        <v>31</v>
      </c>
      <c r="BJ9">
        <v>5</v>
      </c>
      <c r="BK9">
        <v>20</v>
      </c>
      <c r="BL9">
        <v>0</v>
      </c>
      <c r="BM9">
        <v>2021077000</v>
      </c>
      <c r="BN9">
        <v>-1491000</v>
      </c>
      <c r="BO9">
        <v>3596992000</v>
      </c>
      <c r="BP9">
        <v>598000</v>
      </c>
      <c r="BQ9">
        <v>0</v>
      </c>
      <c r="BR9">
        <v>8134565000</v>
      </c>
      <c r="BS9">
        <v>4940746000</v>
      </c>
      <c r="BT9">
        <v>3797477000</v>
      </c>
      <c r="BU9">
        <v>2460648000</v>
      </c>
      <c r="BV9">
        <v>5673917000</v>
      </c>
      <c r="BW9">
        <v>8134565000</v>
      </c>
      <c r="BX9">
        <v>9737018000</v>
      </c>
      <c r="BY9">
        <v>-119709000</v>
      </c>
      <c r="BZ9">
        <v>2015</v>
      </c>
      <c r="CA9">
        <v>6.45</v>
      </c>
      <c r="CB9">
        <v>73395038.7597</v>
      </c>
      <c r="CC9" t="str">
        <f>VLOOKUP(B9,Securities_csv_Sector!$A$1:$H$506,4)</f>
        <v>Consumer Discretionary</v>
      </c>
      <c r="CD9" t="str">
        <f>VLOOKUP(B9,Securities_csv_Sector!$A$1:$H$506,5)</f>
        <v>Automotive Retail</v>
      </c>
    </row>
    <row r="10" spans="1:82">
      <c r="A10">
        <v>8</v>
      </c>
      <c r="B10" t="s">
        <v>80</v>
      </c>
      <c r="C10" t="s">
        <v>527</v>
      </c>
      <c r="D10" s="1">
        <v>41545</v>
      </c>
      <c r="E10">
        <v>36223000000</v>
      </c>
      <c r="F10">
        <v>-1949000000</v>
      </c>
      <c r="G10">
        <v>1156000000</v>
      </c>
      <c r="H10">
        <v>30</v>
      </c>
      <c r="I10">
        <v>-8165000000</v>
      </c>
      <c r="J10">
        <v>0</v>
      </c>
      <c r="K10">
        <v>93</v>
      </c>
      <c r="L10">
        <v>14259000000</v>
      </c>
      <c r="M10">
        <v>-973000000</v>
      </c>
      <c r="N10">
        <v>19764000000</v>
      </c>
      <c r="O10" s="2">
        <v>106606000000</v>
      </c>
      <c r="P10">
        <v>168</v>
      </c>
      <c r="Q10">
        <v>0</v>
      </c>
      <c r="R10">
        <v>2625000000</v>
      </c>
      <c r="S10">
        <v>6757000000</v>
      </c>
      <c r="T10">
        <v>50155000000</v>
      </c>
      <c r="U10">
        <v>50155000000</v>
      </c>
      <c r="V10">
        <v>0</v>
      </c>
      <c r="W10">
        <v>0</v>
      </c>
      <c r="X10">
        <v>16597000000</v>
      </c>
      <c r="Y10">
        <v>1577000000</v>
      </c>
      <c r="Z10">
        <v>38</v>
      </c>
      <c r="AA10">
        <v>64304000000</v>
      </c>
      <c r="AB10">
        <v>13118000000</v>
      </c>
      <c r="AC10">
        <v>4179000000</v>
      </c>
      <c r="AD10">
        <v>0</v>
      </c>
      <c r="AE10">
        <v>1764000000</v>
      </c>
      <c r="AF10">
        <v>-24042000000</v>
      </c>
      <c r="AG10">
        <v>8320000000</v>
      </c>
      <c r="AH10">
        <v>16960000000</v>
      </c>
      <c r="AI10" s="2">
        <v>106215000000</v>
      </c>
      <c r="AJ10">
        <v>0</v>
      </c>
      <c r="AK10">
        <v>0</v>
      </c>
      <c r="AL10">
        <v>16896000000</v>
      </c>
      <c r="AM10">
        <v>3513000000</v>
      </c>
      <c r="AN10">
        <v>53666000000</v>
      </c>
      <c r="AO10">
        <v>-16379000000</v>
      </c>
      <c r="AP10">
        <v>-33774000000</v>
      </c>
      <c r="AQ10">
        <v>37037000000</v>
      </c>
      <c r="AR10">
        <v>3394000000</v>
      </c>
      <c r="AS10">
        <v>37037000000</v>
      </c>
      <c r="AT10">
        <v>37037000000</v>
      </c>
      <c r="AU10">
        <v>24094000000</v>
      </c>
      <c r="AV10">
        <v>0</v>
      </c>
      <c r="AW10">
        <v>48999000000</v>
      </c>
      <c r="AX10">
        <v>29</v>
      </c>
      <c r="AY10">
        <v>5146000000</v>
      </c>
      <c r="AZ10">
        <v>6882000000</v>
      </c>
      <c r="BA10">
        <v>7435000000</v>
      </c>
      <c r="BB10">
        <v>-471000000</v>
      </c>
      <c r="BC10">
        <v>-1082000000</v>
      </c>
      <c r="BD10">
        <v>-1567000000</v>
      </c>
      <c r="BE10">
        <v>20208000000</v>
      </c>
      <c r="BF10">
        <v>1080000000</v>
      </c>
      <c r="BG10">
        <v>0</v>
      </c>
      <c r="BH10">
        <v>29</v>
      </c>
      <c r="BI10">
        <v>41</v>
      </c>
      <c r="BJ10">
        <v>22</v>
      </c>
      <c r="BK10">
        <v>164</v>
      </c>
      <c r="BL10">
        <v>4475000000</v>
      </c>
      <c r="BM10" s="2">
        <v>104256000000</v>
      </c>
      <c r="BN10">
        <v>-22330000000</v>
      </c>
      <c r="BO10">
        <v>10830000000</v>
      </c>
      <c r="BP10">
        <v>0</v>
      </c>
      <c r="BQ10">
        <v>26287000000</v>
      </c>
      <c r="BR10" s="2">
        <v>207000000000</v>
      </c>
      <c r="BS10">
        <v>73286000000</v>
      </c>
      <c r="BT10">
        <v>43658000000</v>
      </c>
      <c r="BU10" s="2">
        <v>123549000000</v>
      </c>
      <c r="BV10">
        <v>83451000000</v>
      </c>
      <c r="BW10" s="2">
        <v>207000000000</v>
      </c>
      <c r="BX10" s="2">
        <v>170910000000</v>
      </c>
      <c r="BY10">
        <v>0</v>
      </c>
      <c r="BZ10">
        <v>2013</v>
      </c>
      <c r="CA10">
        <v>40.03</v>
      </c>
      <c r="CB10">
        <v>925231076.69200003</v>
      </c>
      <c r="CC10" t="str">
        <f>VLOOKUP(B10,Securities_csv_Sector!$A$1:$H$506,4)</f>
        <v>Information Technology</v>
      </c>
      <c r="CD10" t="str">
        <f>VLOOKUP(B10,Securities_csv_Sector!$A$1:$H$506,5)</f>
        <v>Computer Hardware</v>
      </c>
    </row>
    <row r="11" spans="1:82">
      <c r="A11">
        <v>9</v>
      </c>
      <c r="B11" t="s">
        <v>80</v>
      </c>
      <c r="C11" t="s">
        <v>529</v>
      </c>
      <c r="D11" s="1">
        <v>41909</v>
      </c>
      <c r="E11">
        <v>48649000000</v>
      </c>
      <c r="F11">
        <v>-6452000000</v>
      </c>
      <c r="G11">
        <v>980000000</v>
      </c>
      <c r="H11">
        <v>35</v>
      </c>
      <c r="I11">
        <v>-9571000000</v>
      </c>
      <c r="J11">
        <v>0</v>
      </c>
      <c r="K11">
        <v>40</v>
      </c>
      <c r="L11">
        <v>13844000000</v>
      </c>
      <c r="M11">
        <v>-76000000</v>
      </c>
      <c r="N11">
        <v>23313000000</v>
      </c>
      <c r="O11" s="2">
        <v>112258000000</v>
      </c>
      <c r="P11">
        <v>108</v>
      </c>
      <c r="Q11">
        <v>0</v>
      </c>
      <c r="R11">
        <v>3031000000</v>
      </c>
      <c r="S11">
        <v>7946000000</v>
      </c>
      <c r="T11">
        <v>53483000000</v>
      </c>
      <c r="U11">
        <v>53483000000</v>
      </c>
      <c r="V11">
        <v>0</v>
      </c>
      <c r="W11">
        <v>0</v>
      </c>
      <c r="X11">
        <v>20624000000</v>
      </c>
      <c r="Y11">
        <v>4616000000</v>
      </c>
      <c r="Z11">
        <v>39</v>
      </c>
      <c r="AA11">
        <v>70537000000</v>
      </c>
      <c r="AB11">
        <v>13973000000</v>
      </c>
      <c r="AC11">
        <v>4142000000</v>
      </c>
      <c r="AD11">
        <v>0</v>
      </c>
      <c r="AE11">
        <v>2111000000</v>
      </c>
      <c r="AF11">
        <v>-9027000000</v>
      </c>
      <c r="AG11">
        <v>13408000000</v>
      </c>
      <c r="AH11">
        <v>28987000000</v>
      </c>
      <c r="AI11" s="2">
        <v>130162000000</v>
      </c>
      <c r="AJ11">
        <v>0</v>
      </c>
      <c r="AK11">
        <v>0</v>
      </c>
      <c r="AL11">
        <v>18266000000</v>
      </c>
      <c r="AM11">
        <v>-415000000</v>
      </c>
      <c r="AN11">
        <v>59713000000</v>
      </c>
      <c r="AO11">
        <v>-37549000000</v>
      </c>
      <c r="AP11">
        <v>-22579000000</v>
      </c>
      <c r="AQ11">
        <v>39510000000</v>
      </c>
      <c r="AR11">
        <v>5210000000</v>
      </c>
      <c r="AS11">
        <v>39510000000</v>
      </c>
      <c r="AT11">
        <v>39510000000</v>
      </c>
      <c r="AU11">
        <v>31537000000</v>
      </c>
      <c r="AV11">
        <v>0</v>
      </c>
      <c r="AW11">
        <v>52503000000</v>
      </c>
      <c r="AX11">
        <v>29</v>
      </c>
      <c r="AY11">
        <v>3764000000</v>
      </c>
      <c r="AZ11">
        <v>9806000000</v>
      </c>
      <c r="BA11">
        <v>8491000000</v>
      </c>
      <c r="BB11">
        <v>1082000000</v>
      </c>
      <c r="BC11">
        <v>-1158000000</v>
      </c>
      <c r="BD11">
        <v>-3981000000</v>
      </c>
      <c r="BE11">
        <v>24826000000</v>
      </c>
      <c r="BF11">
        <v>167000000</v>
      </c>
      <c r="BG11">
        <v>0</v>
      </c>
      <c r="BH11">
        <v>29</v>
      </c>
      <c r="BI11">
        <v>48</v>
      </c>
      <c r="BJ11">
        <v>22</v>
      </c>
      <c r="BK11">
        <v>105</v>
      </c>
      <c r="BL11">
        <v>6041000000</v>
      </c>
      <c r="BM11">
        <v>87152000000</v>
      </c>
      <c r="BN11">
        <v>-44270000000</v>
      </c>
      <c r="BO11">
        <v>11993000000</v>
      </c>
      <c r="BP11">
        <v>6308000000</v>
      </c>
      <c r="BQ11">
        <v>11233000000</v>
      </c>
      <c r="BR11" s="2">
        <v>231839000000</v>
      </c>
      <c r="BS11">
        <v>68531000000</v>
      </c>
      <c r="BT11">
        <v>63448000000</v>
      </c>
      <c r="BU11" s="2">
        <v>111547000000</v>
      </c>
      <c r="BV11" s="2">
        <v>120292000000</v>
      </c>
      <c r="BW11" s="2">
        <v>231839000000</v>
      </c>
      <c r="BX11" s="2">
        <v>182795000000</v>
      </c>
      <c r="BY11">
        <v>0</v>
      </c>
      <c r="BZ11">
        <v>2014</v>
      </c>
      <c r="CA11">
        <v>6.49</v>
      </c>
      <c r="CB11">
        <v>6087827426.8100004</v>
      </c>
      <c r="CC11" t="str">
        <f>VLOOKUP(B11,Securities_csv_Sector!$A$1:$H$506,4)</f>
        <v>Information Technology</v>
      </c>
      <c r="CD11" t="str">
        <f>VLOOKUP(B11,Securities_csv_Sector!$A$1:$H$506,5)</f>
        <v>Computer Hardware</v>
      </c>
    </row>
    <row r="12" spans="1:82">
      <c r="A12">
        <v>10</v>
      </c>
      <c r="B12" t="s">
        <v>80</v>
      </c>
      <c r="C12" t="s">
        <v>531</v>
      </c>
      <c r="D12" s="1">
        <v>42273</v>
      </c>
      <c r="E12">
        <v>60671000000</v>
      </c>
      <c r="F12">
        <v>-3124000000</v>
      </c>
      <c r="G12">
        <v>1285000000</v>
      </c>
      <c r="H12">
        <v>45</v>
      </c>
      <c r="I12">
        <v>-11247000000</v>
      </c>
      <c r="J12">
        <v>0</v>
      </c>
      <c r="K12">
        <v>52</v>
      </c>
      <c r="L12">
        <v>21120000000</v>
      </c>
      <c r="M12">
        <v>-238000000</v>
      </c>
      <c r="N12">
        <v>27416000000</v>
      </c>
      <c r="O12" s="2">
        <v>140089000000</v>
      </c>
      <c r="P12">
        <v>111</v>
      </c>
      <c r="Q12">
        <v>0</v>
      </c>
      <c r="R12">
        <v>3624000000</v>
      </c>
      <c r="S12">
        <v>11257000000</v>
      </c>
      <c r="T12">
        <v>72515000000</v>
      </c>
      <c r="U12">
        <v>72515000000</v>
      </c>
      <c r="V12">
        <v>0</v>
      </c>
      <c r="W12">
        <v>0</v>
      </c>
      <c r="X12">
        <v>22471000000</v>
      </c>
      <c r="Y12">
        <v>5116000000</v>
      </c>
      <c r="Z12">
        <v>40</v>
      </c>
      <c r="AA12">
        <v>93626000000</v>
      </c>
      <c r="AB12">
        <v>19121000000</v>
      </c>
      <c r="AC12">
        <v>3893000000</v>
      </c>
      <c r="AD12">
        <v>0</v>
      </c>
      <c r="AE12">
        <v>2349000000</v>
      </c>
      <c r="AF12">
        <v>-44417000000</v>
      </c>
      <c r="AG12">
        <v>15188000000</v>
      </c>
      <c r="AH12">
        <v>53329000000</v>
      </c>
      <c r="AI12" s="2">
        <v>164065000000</v>
      </c>
      <c r="AJ12">
        <v>0</v>
      </c>
      <c r="AK12">
        <v>0</v>
      </c>
      <c r="AL12">
        <v>29305000000</v>
      </c>
      <c r="AM12">
        <v>7276000000</v>
      </c>
      <c r="AN12">
        <v>81266000000</v>
      </c>
      <c r="AO12">
        <v>-17716000000</v>
      </c>
      <c r="AP12">
        <v>-56274000000</v>
      </c>
      <c r="AQ12">
        <v>53394000000</v>
      </c>
      <c r="AR12">
        <v>4968000000</v>
      </c>
      <c r="AS12">
        <v>53394000000</v>
      </c>
      <c r="AT12">
        <v>53394000000</v>
      </c>
      <c r="AU12">
        <v>30343000000</v>
      </c>
      <c r="AV12">
        <v>0</v>
      </c>
      <c r="AW12">
        <v>71230000000</v>
      </c>
      <c r="AX12">
        <v>30</v>
      </c>
      <c r="AY12">
        <v>5422000000</v>
      </c>
      <c r="AZ12">
        <v>15085000000</v>
      </c>
      <c r="BA12">
        <v>8940000000</v>
      </c>
      <c r="BB12">
        <v>-345000000</v>
      </c>
      <c r="BC12">
        <v>-1499000000</v>
      </c>
      <c r="BD12">
        <v>-610000000</v>
      </c>
      <c r="BE12">
        <v>33427000000</v>
      </c>
      <c r="BF12">
        <v>-179000000</v>
      </c>
      <c r="BG12">
        <v>0</v>
      </c>
      <c r="BH12">
        <v>31</v>
      </c>
      <c r="BI12">
        <v>61</v>
      </c>
      <c r="BJ12">
        <v>23</v>
      </c>
      <c r="BK12">
        <v>108</v>
      </c>
      <c r="BL12">
        <v>8067000000</v>
      </c>
      <c r="BM12">
        <v>92284000000</v>
      </c>
      <c r="BN12">
        <v>-34710000000</v>
      </c>
      <c r="BO12">
        <v>14329000000</v>
      </c>
      <c r="BP12">
        <v>10999000000</v>
      </c>
      <c r="BQ12">
        <v>20481000000</v>
      </c>
      <c r="BR12" s="2">
        <v>290345000000</v>
      </c>
      <c r="BS12">
        <v>89378000000</v>
      </c>
      <c r="BT12">
        <v>80610000000</v>
      </c>
      <c r="BU12" s="2">
        <v>119355000000</v>
      </c>
      <c r="BV12" s="2">
        <v>170990000000</v>
      </c>
      <c r="BW12" s="2">
        <v>290345000000</v>
      </c>
      <c r="BX12" s="2">
        <v>233715000000</v>
      </c>
      <c r="BY12">
        <v>0</v>
      </c>
      <c r="BZ12">
        <v>2015</v>
      </c>
      <c r="CA12">
        <v>9.2799999999999994</v>
      </c>
      <c r="CB12">
        <v>5753663793.1000004</v>
      </c>
      <c r="CC12" t="str">
        <f>VLOOKUP(B12,Securities_csv_Sector!$A$1:$H$506,4)</f>
        <v>Information Technology</v>
      </c>
      <c r="CD12" t="str">
        <f>VLOOKUP(B12,Securities_csv_Sector!$A$1:$H$506,5)</f>
        <v>Computer Hardware</v>
      </c>
    </row>
    <row r="13" spans="1:82">
      <c r="A13">
        <v>11</v>
      </c>
      <c r="B13" t="s">
        <v>80</v>
      </c>
      <c r="C13" t="s">
        <v>532</v>
      </c>
      <c r="D13" s="1">
        <v>42637</v>
      </c>
      <c r="E13">
        <v>59321000000</v>
      </c>
      <c r="F13">
        <v>1044000000</v>
      </c>
      <c r="G13">
        <v>1348000000</v>
      </c>
      <c r="H13">
        <v>36</v>
      </c>
      <c r="I13">
        <v>-12734000000</v>
      </c>
      <c r="J13">
        <v>0</v>
      </c>
      <c r="K13">
        <v>85</v>
      </c>
      <c r="L13">
        <v>20484000000</v>
      </c>
      <c r="M13">
        <v>217000000</v>
      </c>
      <c r="N13">
        <v>31251000000</v>
      </c>
      <c r="O13" s="2">
        <v>131376000000</v>
      </c>
      <c r="P13">
        <v>135</v>
      </c>
      <c r="Q13">
        <v>0</v>
      </c>
      <c r="R13">
        <v>2930000000</v>
      </c>
      <c r="S13">
        <v>10505000000</v>
      </c>
      <c r="T13">
        <v>61372000000</v>
      </c>
      <c r="U13">
        <v>61372000000</v>
      </c>
      <c r="V13">
        <v>0</v>
      </c>
      <c r="W13">
        <v>0</v>
      </c>
      <c r="X13">
        <v>27010000000</v>
      </c>
      <c r="Y13">
        <v>5414000000</v>
      </c>
      <c r="Z13">
        <v>39</v>
      </c>
      <c r="AA13">
        <v>84263000000</v>
      </c>
      <c r="AB13">
        <v>15685000000</v>
      </c>
      <c r="AC13">
        <v>3206000000</v>
      </c>
      <c r="AD13">
        <v>0</v>
      </c>
      <c r="AE13">
        <v>2132000000</v>
      </c>
      <c r="AF13">
        <v>-32022000000</v>
      </c>
      <c r="AG13">
        <v>-1867000000</v>
      </c>
      <c r="AH13">
        <v>75427000000</v>
      </c>
      <c r="AI13" s="2">
        <v>170430000000</v>
      </c>
      <c r="AJ13">
        <v>0</v>
      </c>
      <c r="AK13">
        <v>0</v>
      </c>
      <c r="AL13">
        <v>22057000000</v>
      </c>
      <c r="AM13">
        <v>-636000000</v>
      </c>
      <c r="AN13">
        <v>65824000000</v>
      </c>
      <c r="AO13">
        <v>-20483000000</v>
      </c>
      <c r="AP13">
        <v>-45977000000</v>
      </c>
      <c r="AQ13">
        <v>45687000000</v>
      </c>
      <c r="AR13">
        <v>9148000000</v>
      </c>
      <c r="AS13">
        <v>45687000000</v>
      </c>
      <c r="AT13">
        <v>45687000000</v>
      </c>
      <c r="AU13">
        <v>29299000000</v>
      </c>
      <c r="AV13">
        <v>0</v>
      </c>
      <c r="AW13">
        <v>60024000000</v>
      </c>
      <c r="AX13">
        <v>28</v>
      </c>
      <c r="AY13">
        <v>8757000000</v>
      </c>
      <c r="AZ13">
        <v>8283000000</v>
      </c>
      <c r="BA13">
        <v>8080000000</v>
      </c>
      <c r="BB13">
        <v>634000000</v>
      </c>
      <c r="BC13">
        <v>-1570000000</v>
      </c>
      <c r="BD13">
        <v>-1221000000</v>
      </c>
      <c r="BE13">
        <v>36074000000</v>
      </c>
      <c r="BF13">
        <v>1090000000</v>
      </c>
      <c r="BG13">
        <v>0</v>
      </c>
      <c r="BH13">
        <v>28</v>
      </c>
      <c r="BI13">
        <v>48</v>
      </c>
      <c r="BJ13">
        <v>21</v>
      </c>
      <c r="BK13">
        <v>133</v>
      </c>
      <c r="BL13">
        <v>10045000000</v>
      </c>
      <c r="BM13">
        <v>96364000000</v>
      </c>
      <c r="BN13">
        <v>-29227000000</v>
      </c>
      <c r="BO13">
        <v>14194000000</v>
      </c>
      <c r="BP13">
        <v>11605000000</v>
      </c>
      <c r="BQ13">
        <v>46671000000</v>
      </c>
      <c r="BR13" s="2">
        <v>321686000000</v>
      </c>
      <c r="BS13" s="2">
        <v>106869000000</v>
      </c>
      <c r="BT13">
        <v>79006000000</v>
      </c>
      <c r="BU13" s="2">
        <v>128249000000</v>
      </c>
      <c r="BV13" s="2">
        <v>193437000000</v>
      </c>
      <c r="BW13" s="2">
        <v>321686000000</v>
      </c>
      <c r="BX13" s="2">
        <v>215639000000</v>
      </c>
      <c r="BY13">
        <v>0</v>
      </c>
      <c r="BZ13">
        <v>2016</v>
      </c>
      <c r="CA13">
        <v>8.35</v>
      </c>
      <c r="CB13">
        <v>5471497005.9899998</v>
      </c>
      <c r="CC13" t="str">
        <f>VLOOKUP(B13,Securities_csv_Sector!$A$1:$H$506,4)</f>
        <v>Information Technology</v>
      </c>
      <c r="CD13" t="str">
        <f>VLOOKUP(B13,Securities_csv_Sector!$A$1:$H$506,5)</f>
        <v>Computer Hardware</v>
      </c>
    </row>
    <row r="14" spans="1:82">
      <c r="A14">
        <v>12</v>
      </c>
      <c r="B14" t="s">
        <v>81</v>
      </c>
      <c r="C14" t="s">
        <v>527</v>
      </c>
      <c r="D14" s="1">
        <v>41274</v>
      </c>
      <c r="E14">
        <v>5734000000</v>
      </c>
      <c r="F14">
        <v>223000000</v>
      </c>
      <c r="G14">
        <v>-8000000</v>
      </c>
      <c r="H14">
        <v>1507</v>
      </c>
      <c r="I14">
        <v>-333000000</v>
      </c>
      <c r="J14">
        <v>0</v>
      </c>
      <c r="K14">
        <v>118</v>
      </c>
      <c r="L14">
        <v>5901000000</v>
      </c>
      <c r="M14">
        <v>-203000000</v>
      </c>
      <c r="N14">
        <v>0</v>
      </c>
      <c r="O14">
        <v>4508000000</v>
      </c>
      <c r="P14">
        <v>227</v>
      </c>
      <c r="Q14">
        <v>0</v>
      </c>
      <c r="R14">
        <v>0</v>
      </c>
      <c r="S14">
        <v>1150000000</v>
      </c>
      <c r="T14">
        <v>5809000000</v>
      </c>
      <c r="U14">
        <v>5725000000</v>
      </c>
      <c r="V14">
        <v>16000000</v>
      </c>
      <c r="W14">
        <v>0</v>
      </c>
      <c r="X14">
        <v>2247000000</v>
      </c>
      <c r="Y14">
        <v>6130000000</v>
      </c>
      <c r="Z14">
        <v>75</v>
      </c>
      <c r="AA14">
        <v>13872000000</v>
      </c>
      <c r="AB14">
        <v>450000000</v>
      </c>
      <c r="AC14">
        <v>2323000000</v>
      </c>
      <c r="AD14">
        <v>84000000</v>
      </c>
      <c r="AE14">
        <v>1091000000</v>
      </c>
      <c r="AF14">
        <v>-1397000000</v>
      </c>
      <c r="AG14">
        <v>-731000000</v>
      </c>
      <c r="AH14">
        <v>14630000000</v>
      </c>
      <c r="AI14">
        <v>119000000</v>
      </c>
      <c r="AJ14">
        <v>0</v>
      </c>
      <c r="AK14">
        <v>3713000000</v>
      </c>
      <c r="AL14">
        <v>15586000000</v>
      </c>
      <c r="AM14">
        <v>5874000000</v>
      </c>
      <c r="AN14">
        <v>6345000000</v>
      </c>
      <c r="AO14">
        <v>1931000000</v>
      </c>
      <c r="AP14">
        <v>-2418000000</v>
      </c>
      <c r="AQ14">
        <v>5275000000</v>
      </c>
      <c r="AR14">
        <v>541000000</v>
      </c>
      <c r="AS14">
        <v>5275000000</v>
      </c>
      <c r="AT14">
        <v>5275000000</v>
      </c>
      <c r="AU14">
        <v>4967000000</v>
      </c>
      <c r="AV14">
        <v>288000000</v>
      </c>
      <c r="AW14">
        <v>5817000000</v>
      </c>
      <c r="AX14">
        <v>32</v>
      </c>
      <c r="AY14">
        <v>835000000</v>
      </c>
      <c r="AZ14">
        <v>1320000000</v>
      </c>
      <c r="BA14">
        <v>0</v>
      </c>
      <c r="BB14">
        <v>-350000000</v>
      </c>
      <c r="BC14">
        <v>-13655000000</v>
      </c>
      <c r="BD14">
        <v>-688000000</v>
      </c>
      <c r="BE14">
        <v>2239000000</v>
      </c>
      <c r="BF14">
        <v>90000000</v>
      </c>
      <c r="BG14">
        <v>0</v>
      </c>
      <c r="BH14">
        <v>31</v>
      </c>
      <c r="BI14">
        <v>1636</v>
      </c>
      <c r="BJ14">
        <v>29</v>
      </c>
      <c r="BK14">
        <v>210</v>
      </c>
      <c r="BL14">
        <v>2778000000</v>
      </c>
      <c r="BM14">
        <v>0</v>
      </c>
      <c r="BN14">
        <v>0</v>
      </c>
      <c r="BO14">
        <v>4989000000</v>
      </c>
      <c r="BP14">
        <v>1042000000</v>
      </c>
      <c r="BQ14">
        <v>2075000000</v>
      </c>
      <c r="BR14">
        <v>27008000000</v>
      </c>
      <c r="BS14">
        <v>15354000000</v>
      </c>
      <c r="BT14">
        <v>6776000000</v>
      </c>
      <c r="BU14">
        <v>-350000000</v>
      </c>
      <c r="BV14">
        <v>27358000000</v>
      </c>
      <c r="BW14">
        <v>27008000000</v>
      </c>
      <c r="BX14">
        <v>18380000000</v>
      </c>
      <c r="BY14">
        <v>0</v>
      </c>
      <c r="CC14" t="str">
        <f>VLOOKUP(B14,Securities_csv_Sector!$A$1:$H$506,4)</f>
        <v>Health Care</v>
      </c>
      <c r="CD14" t="str">
        <f>VLOOKUP(B14,Securities_csv_Sector!$A$1:$H$506,5)</f>
        <v>Pharmaceuticals</v>
      </c>
    </row>
    <row r="15" spans="1:82">
      <c r="A15">
        <v>13</v>
      </c>
      <c r="B15" t="s">
        <v>81</v>
      </c>
      <c r="C15" t="s">
        <v>529</v>
      </c>
      <c r="D15" s="1">
        <v>41639</v>
      </c>
      <c r="E15">
        <v>6448000000</v>
      </c>
      <c r="F15">
        <v>681000000</v>
      </c>
      <c r="G15">
        <v>-54000000</v>
      </c>
      <c r="H15">
        <v>92</v>
      </c>
      <c r="I15">
        <v>-491000000</v>
      </c>
      <c r="J15">
        <v>3671000000</v>
      </c>
      <c r="K15">
        <v>144</v>
      </c>
      <c r="L15">
        <v>9595000000</v>
      </c>
      <c r="M15">
        <v>-56000000</v>
      </c>
      <c r="N15">
        <v>16000000</v>
      </c>
      <c r="O15">
        <v>4581000000</v>
      </c>
      <c r="P15">
        <v>259</v>
      </c>
      <c r="Q15">
        <v>0</v>
      </c>
      <c r="R15">
        <v>0</v>
      </c>
      <c r="S15">
        <v>897000000</v>
      </c>
      <c r="T15">
        <v>5610000000</v>
      </c>
      <c r="U15">
        <v>5332000000</v>
      </c>
      <c r="V15">
        <v>-10000000</v>
      </c>
      <c r="W15">
        <v>0</v>
      </c>
      <c r="X15">
        <v>2298000000</v>
      </c>
      <c r="Y15">
        <v>6277000000</v>
      </c>
      <c r="Z15">
        <v>76</v>
      </c>
      <c r="AA15">
        <v>14209000000</v>
      </c>
      <c r="AB15">
        <v>1204000000</v>
      </c>
      <c r="AC15">
        <v>1890000000</v>
      </c>
      <c r="AD15">
        <v>278000000</v>
      </c>
      <c r="AE15">
        <v>1150000000</v>
      </c>
      <c r="AF15">
        <v>1775000000</v>
      </c>
      <c r="AG15">
        <v>-426000000</v>
      </c>
      <c r="AH15">
        <v>14292000000</v>
      </c>
      <c r="AI15">
        <v>118000000</v>
      </c>
      <c r="AJ15">
        <v>0</v>
      </c>
      <c r="AK15">
        <v>0</v>
      </c>
      <c r="AL15">
        <v>-601000000</v>
      </c>
      <c r="AM15">
        <v>3694000000</v>
      </c>
      <c r="AN15">
        <v>6267000000</v>
      </c>
      <c r="AO15">
        <v>-3442000000</v>
      </c>
      <c r="AP15">
        <v>879000000</v>
      </c>
      <c r="AQ15">
        <v>4128000000</v>
      </c>
      <c r="AR15">
        <v>584000000</v>
      </c>
      <c r="AS15">
        <v>4128000000</v>
      </c>
      <c r="AT15">
        <v>4128000000</v>
      </c>
      <c r="AU15">
        <v>5569000000</v>
      </c>
      <c r="AV15">
        <v>338000000</v>
      </c>
      <c r="AW15">
        <v>5664000000</v>
      </c>
      <c r="AX15">
        <v>30</v>
      </c>
      <c r="AY15">
        <v>767000000</v>
      </c>
      <c r="AZ15">
        <v>1234000000</v>
      </c>
      <c r="BA15">
        <v>0</v>
      </c>
      <c r="BB15">
        <v>-442000000</v>
      </c>
      <c r="BC15">
        <v>-313000000</v>
      </c>
      <c r="BD15">
        <v>-405000000</v>
      </c>
      <c r="BE15">
        <v>3535000000</v>
      </c>
      <c r="BF15">
        <v>459000000</v>
      </c>
      <c r="BG15">
        <v>0</v>
      </c>
      <c r="BH15">
        <v>28</v>
      </c>
      <c r="BI15">
        <v>119</v>
      </c>
      <c r="BJ15">
        <v>22</v>
      </c>
      <c r="BK15">
        <v>243</v>
      </c>
      <c r="BL15">
        <v>2855000000</v>
      </c>
      <c r="BM15">
        <v>1567000000</v>
      </c>
      <c r="BN15">
        <v>27000000</v>
      </c>
      <c r="BO15">
        <v>5352000000</v>
      </c>
      <c r="BP15">
        <v>431000000</v>
      </c>
      <c r="BQ15">
        <v>300000000</v>
      </c>
      <c r="BR15">
        <v>29198000000</v>
      </c>
      <c r="BS15">
        <v>17848000000</v>
      </c>
      <c r="BT15">
        <v>6879000000</v>
      </c>
      <c r="BU15">
        <v>4492000000</v>
      </c>
      <c r="BV15">
        <v>24706000000</v>
      </c>
      <c r="BW15">
        <v>29198000000</v>
      </c>
      <c r="BX15">
        <v>18790000000</v>
      </c>
      <c r="BY15">
        <v>-320000000</v>
      </c>
      <c r="BZ15">
        <v>2013</v>
      </c>
      <c r="CA15">
        <v>2.58</v>
      </c>
      <c r="CB15">
        <v>1600000000</v>
      </c>
      <c r="CC15" t="str">
        <f>VLOOKUP(B15,Securities_csv_Sector!$A$1:$H$506,4)</f>
        <v>Health Care</v>
      </c>
      <c r="CD15" t="str">
        <f>VLOOKUP(B15,Securities_csv_Sector!$A$1:$H$506,5)</f>
        <v>Pharmaceuticals</v>
      </c>
    </row>
    <row r="16" spans="1:82">
      <c r="A16">
        <v>14</v>
      </c>
      <c r="B16" t="s">
        <v>81</v>
      </c>
      <c r="C16" t="s">
        <v>531</v>
      </c>
      <c r="D16" s="1">
        <v>42004</v>
      </c>
      <c r="E16">
        <v>6954000000</v>
      </c>
      <c r="F16">
        <v>-172000000</v>
      </c>
      <c r="G16">
        <v>-651000000</v>
      </c>
      <c r="H16">
        <v>102</v>
      </c>
      <c r="I16">
        <v>-612000000</v>
      </c>
      <c r="J16">
        <v>4194000000</v>
      </c>
      <c r="K16">
        <v>74</v>
      </c>
      <c r="L16">
        <v>8348000000</v>
      </c>
      <c r="M16">
        <v>-203000000</v>
      </c>
      <c r="N16">
        <v>16000000</v>
      </c>
      <c r="O16">
        <v>4426000000</v>
      </c>
      <c r="P16">
        <v>141</v>
      </c>
      <c r="Q16">
        <v>0</v>
      </c>
      <c r="R16">
        <v>159000000</v>
      </c>
      <c r="S16">
        <v>786000000</v>
      </c>
      <c r="T16">
        <v>2760000000</v>
      </c>
      <c r="U16">
        <v>2369000000</v>
      </c>
      <c r="V16">
        <v>-577000000</v>
      </c>
      <c r="W16">
        <v>0</v>
      </c>
      <c r="X16">
        <v>2485000000</v>
      </c>
      <c r="Y16">
        <v>5862000000</v>
      </c>
      <c r="Z16">
        <v>78</v>
      </c>
      <c r="AA16">
        <v>15534000000</v>
      </c>
      <c r="AB16">
        <v>595000000</v>
      </c>
      <c r="AC16">
        <v>1513000000</v>
      </c>
      <c r="AD16">
        <v>391000000</v>
      </c>
      <c r="AE16">
        <v>1124000000</v>
      </c>
      <c r="AF16">
        <v>308000000</v>
      </c>
      <c r="AG16">
        <v>-193000000</v>
      </c>
      <c r="AH16">
        <v>10538000000</v>
      </c>
      <c r="AI16">
        <v>92000000</v>
      </c>
      <c r="AJ16">
        <v>0</v>
      </c>
      <c r="AK16">
        <v>0</v>
      </c>
      <c r="AL16">
        <v>-5000000</v>
      </c>
      <c r="AM16">
        <v>-1247000000</v>
      </c>
      <c r="AN16">
        <v>3549000000</v>
      </c>
      <c r="AO16">
        <v>-3293000000</v>
      </c>
      <c r="AP16">
        <v>-926000000</v>
      </c>
      <c r="AQ16">
        <v>1774000000</v>
      </c>
      <c r="AR16">
        <v>1777000000</v>
      </c>
      <c r="AS16">
        <v>1774000000</v>
      </c>
      <c r="AT16">
        <v>1774000000</v>
      </c>
      <c r="AU16">
        <v>4631000000</v>
      </c>
      <c r="AV16">
        <v>352000000</v>
      </c>
      <c r="AW16">
        <v>3411000000</v>
      </c>
      <c r="AX16">
        <v>17</v>
      </c>
      <c r="AY16">
        <v>1480000000</v>
      </c>
      <c r="AZ16">
        <v>1952000000</v>
      </c>
      <c r="BA16">
        <v>0</v>
      </c>
      <c r="BB16">
        <v>-2031000000</v>
      </c>
      <c r="BC16">
        <v>-59000000</v>
      </c>
      <c r="BD16">
        <v>-622000000</v>
      </c>
      <c r="BE16">
        <v>3681000000</v>
      </c>
      <c r="BF16">
        <v>-220000000</v>
      </c>
      <c r="BG16">
        <v>0</v>
      </c>
      <c r="BH16">
        <v>12</v>
      </c>
      <c r="BI16">
        <v>136</v>
      </c>
      <c r="BJ16">
        <v>9</v>
      </c>
      <c r="BK16">
        <v>131</v>
      </c>
      <c r="BL16">
        <v>3297000000</v>
      </c>
      <c r="BM16">
        <v>535000000</v>
      </c>
      <c r="BN16">
        <v>-427000000</v>
      </c>
      <c r="BO16">
        <v>8474000000</v>
      </c>
      <c r="BP16">
        <v>4439000000</v>
      </c>
      <c r="BQ16">
        <v>26000000</v>
      </c>
      <c r="BR16">
        <v>27513000000</v>
      </c>
      <c r="BS16">
        <v>16081000000</v>
      </c>
      <c r="BT16">
        <v>11393000000</v>
      </c>
      <c r="BU16">
        <v>1742000000</v>
      </c>
      <c r="BV16">
        <v>25771000000</v>
      </c>
      <c r="BW16">
        <v>27513000000</v>
      </c>
      <c r="BX16">
        <v>19960000000</v>
      </c>
      <c r="BY16">
        <v>-972000000</v>
      </c>
      <c r="BZ16">
        <v>2014</v>
      </c>
      <c r="CA16">
        <v>1.1100000000000001</v>
      </c>
      <c r="CB16">
        <v>1598198198.2</v>
      </c>
      <c r="CC16" t="str">
        <f>VLOOKUP(B16,Securities_csv_Sector!$A$1:$H$506,4)</f>
        <v>Health Care</v>
      </c>
      <c r="CD16" t="str">
        <f>VLOOKUP(B16,Securities_csv_Sector!$A$1:$H$506,5)</f>
        <v>Pharmaceuticals</v>
      </c>
    </row>
    <row r="17" spans="1:82">
      <c r="A17">
        <v>15</v>
      </c>
      <c r="B17" t="s">
        <v>81</v>
      </c>
      <c r="C17" t="s">
        <v>532</v>
      </c>
      <c r="D17" s="1">
        <v>42369</v>
      </c>
      <c r="E17">
        <v>8463000000</v>
      </c>
      <c r="F17">
        <v>-1076000000</v>
      </c>
      <c r="G17">
        <v>-206000000</v>
      </c>
      <c r="H17">
        <v>130</v>
      </c>
      <c r="I17">
        <v>-532000000</v>
      </c>
      <c r="J17">
        <v>13080000000</v>
      </c>
      <c r="K17">
        <v>77</v>
      </c>
      <c r="L17">
        <v>8399000000</v>
      </c>
      <c r="M17">
        <v>-434000000</v>
      </c>
      <c r="N17">
        <v>17000000</v>
      </c>
      <c r="O17">
        <v>4500000000</v>
      </c>
      <c r="P17">
        <v>150</v>
      </c>
      <c r="Q17">
        <v>0</v>
      </c>
      <c r="R17">
        <v>5276000000</v>
      </c>
      <c r="S17">
        <v>836000000</v>
      </c>
      <c r="T17">
        <v>7331000000</v>
      </c>
      <c r="U17">
        <v>6645000000</v>
      </c>
      <c r="V17">
        <v>-300000000</v>
      </c>
      <c r="W17">
        <v>0</v>
      </c>
      <c r="X17">
        <v>2565000000</v>
      </c>
      <c r="Y17">
        <v>13168000000</v>
      </c>
      <c r="Z17">
        <v>80</v>
      </c>
      <c r="AA17">
        <v>18359000000</v>
      </c>
      <c r="AB17">
        <v>1501000000</v>
      </c>
      <c r="AC17">
        <v>19709000000</v>
      </c>
      <c r="AD17">
        <v>686000000</v>
      </c>
      <c r="AE17">
        <v>1719000000</v>
      </c>
      <c r="AF17">
        <v>29000000</v>
      </c>
      <c r="AG17">
        <v>1503000000</v>
      </c>
      <c r="AH17">
        <v>29240000000</v>
      </c>
      <c r="AI17">
        <v>145000000</v>
      </c>
      <c r="AJ17">
        <v>0</v>
      </c>
      <c r="AK17">
        <v>0</v>
      </c>
      <c r="AL17">
        <v>16623000000</v>
      </c>
      <c r="AM17">
        <v>51000000</v>
      </c>
      <c r="AN17">
        <v>7535000000</v>
      </c>
      <c r="AO17">
        <v>5752000000</v>
      </c>
      <c r="AP17">
        <v>-12936000000</v>
      </c>
      <c r="AQ17">
        <v>5144000000</v>
      </c>
      <c r="AR17">
        <v>1051000000</v>
      </c>
      <c r="AS17">
        <v>5144000000</v>
      </c>
      <c r="AT17">
        <v>5144000000</v>
      </c>
      <c r="AU17">
        <v>4730000000</v>
      </c>
      <c r="AV17">
        <v>150000000</v>
      </c>
      <c r="AW17">
        <v>7537000000</v>
      </c>
      <c r="AX17">
        <v>33</v>
      </c>
      <c r="AY17">
        <v>1149000000</v>
      </c>
      <c r="AZ17">
        <v>1458000000</v>
      </c>
      <c r="BA17">
        <v>0</v>
      </c>
      <c r="BB17">
        <v>-2561000000</v>
      </c>
      <c r="BC17">
        <v>30000000</v>
      </c>
      <c r="BD17">
        <v>-12433000000</v>
      </c>
      <c r="BE17">
        <v>3695000000</v>
      </c>
      <c r="BF17">
        <v>511000000</v>
      </c>
      <c r="BG17">
        <v>0</v>
      </c>
      <c r="BH17">
        <v>29</v>
      </c>
      <c r="BI17">
        <v>168</v>
      </c>
      <c r="BJ17">
        <v>23</v>
      </c>
      <c r="BK17">
        <v>134</v>
      </c>
      <c r="BL17">
        <v>4285000000</v>
      </c>
      <c r="BM17">
        <v>2248000000</v>
      </c>
      <c r="BN17">
        <v>-7425000000</v>
      </c>
      <c r="BO17">
        <v>6387000000</v>
      </c>
      <c r="BP17">
        <v>2431000000</v>
      </c>
      <c r="BQ17">
        <v>8000000</v>
      </c>
      <c r="BR17">
        <v>53050000000</v>
      </c>
      <c r="BS17">
        <v>16314000000</v>
      </c>
      <c r="BT17">
        <v>10894000000</v>
      </c>
      <c r="BU17">
        <v>3945000000</v>
      </c>
      <c r="BV17">
        <v>49105000000</v>
      </c>
      <c r="BW17">
        <v>53050000000</v>
      </c>
      <c r="BX17">
        <v>22859000000</v>
      </c>
      <c r="BY17">
        <v>-8839000000</v>
      </c>
      <c r="BZ17">
        <v>2015</v>
      </c>
      <c r="CA17">
        <v>3.15</v>
      </c>
      <c r="CB17">
        <v>1633015873.02</v>
      </c>
      <c r="CC17" t="str">
        <f>VLOOKUP(B17,Securities_csv_Sector!$A$1:$H$506,4)</f>
        <v>Health Care</v>
      </c>
      <c r="CD17" t="str">
        <f>VLOOKUP(B17,Securities_csv_Sector!$A$1:$H$506,5)</f>
        <v>Pharmaceuticals</v>
      </c>
    </row>
    <row r="18" spans="1:82">
      <c r="A18">
        <v>16</v>
      </c>
      <c r="B18" t="s">
        <v>82</v>
      </c>
      <c r="C18" t="s">
        <v>527</v>
      </c>
      <c r="D18" s="1">
        <v>41547</v>
      </c>
      <c r="E18">
        <v>14870635000</v>
      </c>
      <c r="F18">
        <v>-2312518000</v>
      </c>
      <c r="G18">
        <v>-44000</v>
      </c>
      <c r="H18">
        <v>19</v>
      </c>
      <c r="I18">
        <v>-202450000</v>
      </c>
      <c r="J18">
        <v>2360992000</v>
      </c>
      <c r="K18">
        <v>8</v>
      </c>
      <c r="L18">
        <v>1231006000</v>
      </c>
      <c r="M18">
        <v>-1486572000</v>
      </c>
      <c r="N18">
        <v>2678000</v>
      </c>
      <c r="O18">
        <v>85451348000</v>
      </c>
      <c r="P18">
        <v>97</v>
      </c>
      <c r="Q18">
        <v>0</v>
      </c>
      <c r="R18">
        <v>0</v>
      </c>
      <c r="S18">
        <v>170793000</v>
      </c>
      <c r="T18">
        <v>898355000</v>
      </c>
      <c r="U18">
        <v>824458000</v>
      </c>
      <c r="V18">
        <v>0</v>
      </c>
      <c r="W18">
        <v>0</v>
      </c>
      <c r="X18">
        <v>803561000</v>
      </c>
      <c r="Y18">
        <v>0</v>
      </c>
      <c r="Z18">
        <v>3</v>
      </c>
      <c r="AA18">
        <v>2507819000</v>
      </c>
      <c r="AB18">
        <v>331023000</v>
      </c>
      <c r="AC18">
        <v>3499713000</v>
      </c>
      <c r="AD18">
        <v>73897000</v>
      </c>
      <c r="AE18">
        <v>6981494000</v>
      </c>
      <c r="AF18">
        <v>0</v>
      </c>
      <c r="AG18">
        <v>3830847000</v>
      </c>
      <c r="AH18">
        <v>1396606000</v>
      </c>
      <c r="AI18">
        <v>0</v>
      </c>
      <c r="AJ18">
        <v>0</v>
      </c>
      <c r="AK18">
        <v>0</v>
      </c>
      <c r="AL18">
        <v>0</v>
      </c>
      <c r="AM18">
        <v>164398000</v>
      </c>
      <c r="AN18">
        <v>788125000</v>
      </c>
      <c r="AO18">
        <v>-740987000</v>
      </c>
      <c r="AP18">
        <v>117260000</v>
      </c>
      <c r="AQ18">
        <v>433707000</v>
      </c>
      <c r="AR18">
        <v>235476000</v>
      </c>
      <c r="AS18">
        <v>433707000</v>
      </c>
      <c r="AT18">
        <v>493435000</v>
      </c>
      <c r="AU18">
        <v>6051920000</v>
      </c>
      <c r="AV18">
        <v>0</v>
      </c>
      <c r="AW18">
        <v>898399000</v>
      </c>
      <c r="AX18">
        <v>1</v>
      </c>
      <c r="AY18">
        <v>221713000</v>
      </c>
      <c r="AZ18">
        <v>129231000</v>
      </c>
      <c r="BA18">
        <v>0</v>
      </c>
      <c r="BB18">
        <v>-35483000</v>
      </c>
      <c r="BC18">
        <v>-50538000</v>
      </c>
      <c r="BD18">
        <v>319710000</v>
      </c>
      <c r="BE18">
        <v>331652000</v>
      </c>
      <c r="BF18">
        <v>-169745000</v>
      </c>
      <c r="BG18">
        <v>162186000</v>
      </c>
      <c r="BH18">
        <v>1</v>
      </c>
      <c r="BI18">
        <v>36</v>
      </c>
      <c r="BJ18">
        <v>0</v>
      </c>
      <c r="BK18">
        <v>50</v>
      </c>
      <c r="BL18">
        <v>0</v>
      </c>
      <c r="BM18">
        <v>1508414000</v>
      </c>
      <c r="BN18">
        <v>-328463000</v>
      </c>
      <c r="BO18">
        <v>1447234000</v>
      </c>
      <c r="BP18">
        <v>0</v>
      </c>
      <c r="BQ18">
        <v>0</v>
      </c>
      <c r="BR18">
        <v>18918638000</v>
      </c>
      <c r="BS18">
        <v>14393651000</v>
      </c>
      <c r="BT18">
        <v>14870635000</v>
      </c>
      <c r="BU18">
        <v>2319745000</v>
      </c>
      <c r="BV18">
        <v>16598893000</v>
      </c>
      <c r="BW18">
        <v>18918638000</v>
      </c>
      <c r="BX18">
        <v>87959167000</v>
      </c>
      <c r="BY18">
        <v>-1516856000</v>
      </c>
      <c r="BZ18">
        <v>2013</v>
      </c>
      <c r="CA18">
        <v>1.88</v>
      </c>
      <c r="CB18">
        <v>230695212.766</v>
      </c>
      <c r="CC18" t="str">
        <f>VLOOKUP(B18,Securities_csv_Sector!$A$1:$H$506,4)</f>
        <v>Health Care</v>
      </c>
      <c r="CD18" t="str">
        <f>VLOOKUP(B18,Securities_csv_Sector!$A$1:$H$506,5)</f>
        <v>Health Care Distributors</v>
      </c>
    </row>
    <row r="19" spans="1:82">
      <c r="A19">
        <v>17</v>
      </c>
      <c r="B19" t="s">
        <v>82</v>
      </c>
      <c r="C19" t="s">
        <v>529</v>
      </c>
      <c r="D19" s="1">
        <v>41912</v>
      </c>
      <c r="E19">
        <v>17250160000</v>
      </c>
      <c r="F19">
        <v>-938286000</v>
      </c>
      <c r="G19">
        <v>-28594000</v>
      </c>
      <c r="H19">
        <v>14</v>
      </c>
      <c r="I19">
        <v>-264457000</v>
      </c>
      <c r="J19">
        <v>2749185000</v>
      </c>
      <c r="K19">
        <v>10</v>
      </c>
      <c r="L19">
        <v>1808513000</v>
      </c>
      <c r="M19">
        <v>-1304569000</v>
      </c>
      <c r="N19">
        <v>2711000</v>
      </c>
      <c r="O19" s="2">
        <v>116586761000</v>
      </c>
      <c r="P19">
        <v>97</v>
      </c>
      <c r="Q19">
        <v>0</v>
      </c>
      <c r="R19">
        <v>241205000</v>
      </c>
      <c r="S19">
        <v>196617000</v>
      </c>
      <c r="T19">
        <v>753497000</v>
      </c>
      <c r="U19">
        <v>669863000</v>
      </c>
      <c r="V19">
        <v>0</v>
      </c>
      <c r="W19">
        <v>0</v>
      </c>
      <c r="X19">
        <v>899582000</v>
      </c>
      <c r="Y19">
        <v>0</v>
      </c>
      <c r="Z19">
        <v>2</v>
      </c>
      <c r="AA19">
        <v>2982366000</v>
      </c>
      <c r="AB19">
        <v>388087000</v>
      </c>
      <c r="AC19">
        <v>3481744000</v>
      </c>
      <c r="AD19">
        <v>83634000</v>
      </c>
      <c r="AE19">
        <v>8593852000</v>
      </c>
      <c r="AF19">
        <v>-117794000</v>
      </c>
      <c r="AG19">
        <v>2310596000</v>
      </c>
      <c r="AH19">
        <v>1995632000</v>
      </c>
      <c r="AI19">
        <v>0</v>
      </c>
      <c r="AJ19">
        <v>0</v>
      </c>
      <c r="AK19">
        <v>0</v>
      </c>
      <c r="AL19">
        <v>566402000</v>
      </c>
      <c r="AM19">
        <v>577507000</v>
      </c>
      <c r="AN19">
        <v>1464654000</v>
      </c>
      <c r="AO19">
        <v>-502992000</v>
      </c>
      <c r="AP19">
        <v>-384155000</v>
      </c>
      <c r="AQ19">
        <v>274230000</v>
      </c>
      <c r="AR19">
        <v>912505000</v>
      </c>
      <c r="AS19">
        <v>274230000</v>
      </c>
      <c r="AT19">
        <v>281776000</v>
      </c>
      <c r="AU19">
        <v>6312883000</v>
      </c>
      <c r="AV19">
        <v>0</v>
      </c>
      <c r="AW19">
        <v>782091000</v>
      </c>
      <c r="AX19">
        <v>1</v>
      </c>
      <c r="AY19">
        <v>350652000</v>
      </c>
      <c r="AZ19">
        <v>84957000</v>
      </c>
      <c r="BA19">
        <v>0</v>
      </c>
      <c r="BB19">
        <v>-52046000</v>
      </c>
      <c r="BC19">
        <v>0</v>
      </c>
      <c r="BD19">
        <v>-1904000</v>
      </c>
      <c r="BE19">
        <v>88287000</v>
      </c>
      <c r="BF19">
        <v>21107000</v>
      </c>
      <c r="BG19">
        <v>188680000</v>
      </c>
      <c r="BH19">
        <v>1</v>
      </c>
      <c r="BI19">
        <v>34</v>
      </c>
      <c r="BJ19">
        <v>0</v>
      </c>
      <c r="BK19">
        <v>48</v>
      </c>
      <c r="BL19">
        <v>0</v>
      </c>
      <c r="BM19">
        <v>1570429000</v>
      </c>
      <c r="BN19">
        <v>-626020000</v>
      </c>
      <c r="BO19">
        <v>2011595000</v>
      </c>
      <c r="BP19">
        <v>0</v>
      </c>
      <c r="BQ19">
        <v>0</v>
      </c>
      <c r="BR19">
        <v>21532183000</v>
      </c>
      <c r="BS19">
        <v>16800205000</v>
      </c>
      <c r="BT19">
        <v>17250160000</v>
      </c>
      <c r="BU19">
        <v>1956899000</v>
      </c>
      <c r="BV19">
        <v>19575284000</v>
      </c>
      <c r="BW19">
        <v>21532183000</v>
      </c>
      <c r="BX19" s="2">
        <v>119569127000</v>
      </c>
      <c r="BY19">
        <v>-2313380000</v>
      </c>
      <c r="BZ19">
        <v>2014</v>
      </c>
      <c r="CA19">
        <v>1.22</v>
      </c>
      <c r="CB19">
        <v>224778688.52500001</v>
      </c>
      <c r="CC19" t="str">
        <f>VLOOKUP(B19,Securities_csv_Sector!$A$1:$H$506,4)</f>
        <v>Health Care</v>
      </c>
      <c r="CD19" t="str">
        <f>VLOOKUP(B19,Securities_csv_Sector!$A$1:$H$506,5)</f>
        <v>Health Care Distributors</v>
      </c>
    </row>
    <row r="20" spans="1:82">
      <c r="A20">
        <v>18</v>
      </c>
      <c r="B20" t="s">
        <v>82</v>
      </c>
      <c r="C20" t="s">
        <v>531</v>
      </c>
      <c r="D20" s="1">
        <v>42277</v>
      </c>
      <c r="E20">
        <v>21578227000</v>
      </c>
      <c r="F20">
        <v>-1478793000</v>
      </c>
      <c r="G20">
        <v>-44220000</v>
      </c>
      <c r="H20">
        <v>22</v>
      </c>
      <c r="I20">
        <v>-231585000</v>
      </c>
      <c r="J20">
        <v>3736477000</v>
      </c>
      <c r="K20">
        <v>10</v>
      </c>
      <c r="L20">
        <v>2167442000</v>
      </c>
      <c r="M20">
        <v>-1379189000</v>
      </c>
      <c r="N20">
        <v>2750000</v>
      </c>
      <c r="O20" s="2">
        <v>132432490000</v>
      </c>
      <c r="P20">
        <v>94</v>
      </c>
      <c r="Q20">
        <v>0</v>
      </c>
      <c r="R20">
        <v>1944240000</v>
      </c>
      <c r="S20">
        <v>255988000</v>
      </c>
      <c r="T20">
        <v>378000000</v>
      </c>
      <c r="U20">
        <v>268964000</v>
      </c>
      <c r="V20">
        <v>0</v>
      </c>
      <c r="W20">
        <v>0</v>
      </c>
      <c r="X20">
        <v>1192510000</v>
      </c>
      <c r="Y20">
        <v>4144391000</v>
      </c>
      <c r="Z20">
        <v>3</v>
      </c>
      <c r="AA20">
        <v>3529313000</v>
      </c>
      <c r="AB20">
        <v>407129000</v>
      </c>
      <c r="AC20">
        <v>1993119000</v>
      </c>
      <c r="AD20">
        <v>109036000</v>
      </c>
      <c r="AE20">
        <v>9755094000</v>
      </c>
      <c r="AF20">
        <v>-86214000</v>
      </c>
      <c r="AG20">
        <v>5122127000</v>
      </c>
      <c r="AH20">
        <v>3739225000</v>
      </c>
      <c r="AI20">
        <v>0</v>
      </c>
      <c r="AJ20">
        <v>0</v>
      </c>
      <c r="AK20">
        <v>0</v>
      </c>
      <c r="AL20">
        <v>1496390000</v>
      </c>
      <c r="AM20">
        <v>358929000</v>
      </c>
      <c r="AN20">
        <v>3922228000</v>
      </c>
      <c r="AO20">
        <v>-632134000</v>
      </c>
      <c r="AP20">
        <v>-2931165000</v>
      </c>
      <c r="AQ20">
        <v>-138165000</v>
      </c>
      <c r="AR20">
        <v>1577391000</v>
      </c>
      <c r="AS20">
        <v>-138165000</v>
      </c>
      <c r="AT20">
        <v>-138165000</v>
      </c>
      <c r="AU20">
        <v>8222951000</v>
      </c>
      <c r="AV20">
        <v>0</v>
      </c>
      <c r="AW20">
        <v>422220000</v>
      </c>
      <c r="AX20">
        <v>0</v>
      </c>
      <c r="AY20">
        <v>298474000</v>
      </c>
      <c r="AZ20">
        <v>189001000</v>
      </c>
      <c r="BA20">
        <v>0</v>
      </c>
      <c r="BB20">
        <v>-136333000</v>
      </c>
      <c r="BC20">
        <v>0</v>
      </c>
      <c r="BD20">
        <v>-2613366000</v>
      </c>
      <c r="BE20">
        <v>84904000</v>
      </c>
      <c r="BF20">
        <v>-37131000</v>
      </c>
      <c r="BG20">
        <v>248635000</v>
      </c>
      <c r="BH20">
        <v>0</v>
      </c>
      <c r="BI20">
        <v>44</v>
      </c>
      <c r="BJ20">
        <v>0</v>
      </c>
      <c r="BK20">
        <v>49</v>
      </c>
      <c r="BL20">
        <v>0</v>
      </c>
      <c r="BM20">
        <v>1164489000</v>
      </c>
      <c r="BN20">
        <v>-1665115000</v>
      </c>
      <c r="BO20">
        <v>2858458000</v>
      </c>
      <c r="BP20">
        <v>0</v>
      </c>
      <c r="BQ20">
        <v>0</v>
      </c>
      <c r="BR20">
        <v>27962982000</v>
      </c>
      <c r="BS20">
        <v>20334488000</v>
      </c>
      <c r="BT20">
        <v>21578227000</v>
      </c>
      <c r="BU20">
        <v>616386000</v>
      </c>
      <c r="BV20">
        <v>27346596000</v>
      </c>
      <c r="BW20">
        <v>27962982000</v>
      </c>
      <c r="BX20" s="2">
        <v>135961803000</v>
      </c>
      <c r="BY20">
        <v>-4150997000</v>
      </c>
      <c r="BZ20">
        <v>2015</v>
      </c>
      <c r="CA20">
        <v>-0.62</v>
      </c>
      <c r="CB20">
        <v>222846774.19400001</v>
      </c>
      <c r="CC20" t="str">
        <f>VLOOKUP(B20,Securities_csv_Sector!$A$1:$H$506,4)</f>
        <v>Health Care</v>
      </c>
      <c r="CD20" t="str">
        <f>VLOOKUP(B20,Securities_csv_Sector!$A$1:$H$506,5)</f>
        <v>Health Care Distributors</v>
      </c>
    </row>
    <row r="21" spans="1:82">
      <c r="A21">
        <v>19</v>
      </c>
      <c r="B21" t="s">
        <v>82</v>
      </c>
      <c r="C21" t="s">
        <v>532</v>
      </c>
      <c r="D21" s="1">
        <v>42643</v>
      </c>
      <c r="E21">
        <v>24670159000</v>
      </c>
      <c r="F21">
        <v>-912724000</v>
      </c>
      <c r="G21">
        <v>5048000</v>
      </c>
      <c r="H21">
        <v>67</v>
      </c>
      <c r="I21">
        <v>-464616000</v>
      </c>
      <c r="J21">
        <v>4333001000</v>
      </c>
      <c r="K21">
        <v>11</v>
      </c>
      <c r="L21">
        <v>2741832000</v>
      </c>
      <c r="M21">
        <v>-1107252000</v>
      </c>
      <c r="N21">
        <v>2778000</v>
      </c>
      <c r="O21" s="2">
        <v>142577080000</v>
      </c>
      <c r="P21">
        <v>90</v>
      </c>
      <c r="Q21">
        <v>0</v>
      </c>
      <c r="R21">
        <v>2214774000</v>
      </c>
      <c r="S21">
        <v>392166000</v>
      </c>
      <c r="T21">
        <v>1530822000</v>
      </c>
      <c r="U21">
        <v>1390910000</v>
      </c>
      <c r="V21">
        <v>0</v>
      </c>
      <c r="W21">
        <v>0</v>
      </c>
      <c r="X21">
        <v>1530682000</v>
      </c>
      <c r="Y21">
        <v>5991497000</v>
      </c>
      <c r="Z21">
        <v>3</v>
      </c>
      <c r="AA21">
        <v>4272606000</v>
      </c>
      <c r="AB21">
        <v>-37019000</v>
      </c>
      <c r="AC21">
        <v>2967849000</v>
      </c>
      <c r="AD21">
        <v>139912000</v>
      </c>
      <c r="AE21">
        <v>10723920000</v>
      </c>
      <c r="AF21">
        <v>40712000</v>
      </c>
      <c r="AG21">
        <v>3094340000</v>
      </c>
      <c r="AH21">
        <v>3870244000</v>
      </c>
      <c r="AI21">
        <v>0</v>
      </c>
      <c r="AJ21">
        <v>0</v>
      </c>
      <c r="AK21">
        <v>0</v>
      </c>
      <c r="AL21">
        <v>713214000</v>
      </c>
      <c r="AM21">
        <v>574390000</v>
      </c>
      <c r="AN21">
        <v>3178497000</v>
      </c>
      <c r="AO21">
        <v>565072000</v>
      </c>
      <c r="AP21">
        <v>-3169179000</v>
      </c>
      <c r="AQ21">
        <v>1427929000</v>
      </c>
      <c r="AR21">
        <v>330197000</v>
      </c>
      <c r="AS21">
        <v>1427929000</v>
      </c>
      <c r="AT21">
        <v>1427929000</v>
      </c>
      <c r="AU21">
        <v>9175876000</v>
      </c>
      <c r="AV21">
        <v>0</v>
      </c>
      <c r="AW21">
        <v>1525774000</v>
      </c>
      <c r="AX21">
        <v>1</v>
      </c>
      <c r="AY21">
        <v>314325000</v>
      </c>
      <c r="AZ21">
        <v>210219000</v>
      </c>
      <c r="BA21">
        <v>0</v>
      </c>
      <c r="BB21">
        <v>-114308000</v>
      </c>
      <c r="BC21">
        <v>0</v>
      </c>
      <c r="BD21">
        <v>-2745275000</v>
      </c>
      <c r="BE21">
        <v>160470000</v>
      </c>
      <c r="BF21">
        <v>-46159000</v>
      </c>
      <c r="BG21">
        <v>364735000</v>
      </c>
      <c r="BH21">
        <v>1</v>
      </c>
      <c r="BI21">
        <v>65</v>
      </c>
      <c r="BJ21">
        <v>1</v>
      </c>
      <c r="BK21">
        <v>48</v>
      </c>
      <c r="BL21">
        <v>0</v>
      </c>
      <c r="BM21">
        <v>2303941000</v>
      </c>
      <c r="BN21">
        <v>168903000</v>
      </c>
      <c r="BO21">
        <v>2382097000</v>
      </c>
      <c r="BP21">
        <v>611149000</v>
      </c>
      <c r="BQ21">
        <v>0</v>
      </c>
      <c r="BR21">
        <v>33656200000</v>
      </c>
      <c r="BS21">
        <v>22851847000</v>
      </c>
      <c r="BT21">
        <v>25281308000</v>
      </c>
      <c r="BU21">
        <v>2129404000</v>
      </c>
      <c r="BV21">
        <v>31526796000</v>
      </c>
      <c r="BW21">
        <v>33656200000</v>
      </c>
      <c r="BX21" s="2">
        <v>146849686000</v>
      </c>
      <c r="BY21">
        <v>-4396008000</v>
      </c>
      <c r="BZ21">
        <v>2016</v>
      </c>
      <c r="CA21">
        <v>6.73</v>
      </c>
      <c r="CB21">
        <v>212173699.85100001</v>
      </c>
      <c r="CC21" t="str">
        <f>VLOOKUP(B21,Securities_csv_Sector!$A$1:$H$506,4)</f>
        <v>Health Care</v>
      </c>
      <c r="CD21" t="str">
        <f>VLOOKUP(B21,Securities_csv_Sector!$A$1:$H$506,5)</f>
        <v>Health Care Distributors</v>
      </c>
    </row>
    <row r="22" spans="1:82">
      <c r="A22">
        <v>20</v>
      </c>
      <c r="B22" t="s">
        <v>83</v>
      </c>
      <c r="C22" t="s">
        <v>527</v>
      </c>
      <c r="D22" s="1">
        <v>41274</v>
      </c>
      <c r="E22">
        <v>10889000000</v>
      </c>
      <c r="F22">
        <v>36000000</v>
      </c>
      <c r="G22">
        <v>-1260000000</v>
      </c>
      <c r="H22">
        <v>22</v>
      </c>
      <c r="I22">
        <v>-1795000000</v>
      </c>
      <c r="J22">
        <v>0</v>
      </c>
      <c r="K22">
        <v>114</v>
      </c>
      <c r="L22">
        <v>10802000000</v>
      </c>
      <c r="M22">
        <v>-417000000</v>
      </c>
      <c r="N22">
        <v>11755000000</v>
      </c>
      <c r="O22">
        <v>8899000000</v>
      </c>
      <c r="P22">
        <v>236</v>
      </c>
      <c r="Q22">
        <v>3213000000</v>
      </c>
      <c r="R22">
        <v>0</v>
      </c>
      <c r="S22">
        <v>2782000000</v>
      </c>
      <c r="T22">
        <v>100000000</v>
      </c>
      <c r="U22">
        <v>-220000000</v>
      </c>
      <c r="V22">
        <v>40000000</v>
      </c>
      <c r="W22">
        <v>0</v>
      </c>
      <c r="X22">
        <v>8063000000</v>
      </c>
      <c r="Y22">
        <v>15774000000</v>
      </c>
      <c r="Z22">
        <v>53</v>
      </c>
      <c r="AA22">
        <v>10151000000</v>
      </c>
      <c r="AB22">
        <v>-457000000</v>
      </c>
      <c r="AC22">
        <v>8588000000</v>
      </c>
      <c r="AD22">
        <v>320000000</v>
      </c>
      <c r="AE22">
        <v>3793000000</v>
      </c>
      <c r="AF22">
        <v>-3062000000</v>
      </c>
      <c r="AG22">
        <v>-1443000000</v>
      </c>
      <c r="AH22">
        <v>18085000000</v>
      </c>
      <c r="AI22">
        <v>274000000</v>
      </c>
      <c r="AJ22">
        <v>92000000</v>
      </c>
      <c r="AK22">
        <v>0</v>
      </c>
      <c r="AL22">
        <v>4413000000</v>
      </c>
      <c r="AM22">
        <v>3989000000</v>
      </c>
      <c r="AN22">
        <v>9314000000</v>
      </c>
      <c r="AO22">
        <v>195000000</v>
      </c>
      <c r="AP22">
        <v>-5560000000</v>
      </c>
      <c r="AQ22">
        <v>5963000000</v>
      </c>
      <c r="AR22">
        <v>2428000000</v>
      </c>
      <c r="AS22">
        <v>5963000000</v>
      </c>
      <c r="AT22">
        <v>237000000</v>
      </c>
      <c r="AU22">
        <v>10599000000</v>
      </c>
      <c r="AV22">
        <v>0</v>
      </c>
      <c r="AW22">
        <v>1360000000</v>
      </c>
      <c r="AX22">
        <v>7</v>
      </c>
      <c r="AY22">
        <v>0</v>
      </c>
      <c r="AZ22">
        <v>1757000000</v>
      </c>
      <c r="BA22">
        <v>0</v>
      </c>
      <c r="BB22">
        <v>-3594000000</v>
      </c>
      <c r="BC22">
        <v>-521000000</v>
      </c>
      <c r="BD22">
        <v>-703000000</v>
      </c>
      <c r="BE22">
        <v>9057000000</v>
      </c>
      <c r="BF22">
        <v>-35000000</v>
      </c>
      <c r="BG22">
        <v>595000000</v>
      </c>
      <c r="BH22">
        <v>1</v>
      </c>
      <c r="BI22">
        <v>1</v>
      </c>
      <c r="BJ22">
        <v>31</v>
      </c>
      <c r="BK22">
        <v>207</v>
      </c>
      <c r="BL22">
        <v>1461000000</v>
      </c>
      <c r="BM22">
        <v>24151000000</v>
      </c>
      <c r="BN22">
        <v>-514000000</v>
      </c>
      <c r="BO22">
        <v>6735000000</v>
      </c>
      <c r="BP22">
        <v>2391000000</v>
      </c>
      <c r="BQ22">
        <v>4372000000</v>
      </c>
      <c r="BR22">
        <v>67235000000</v>
      </c>
      <c r="BS22">
        <v>31323000000</v>
      </c>
      <c r="BT22">
        <v>13280000000</v>
      </c>
      <c r="BU22">
        <v>26721000000</v>
      </c>
      <c r="BV22">
        <v>40514000000</v>
      </c>
      <c r="BW22">
        <v>67235000000</v>
      </c>
      <c r="BX22">
        <v>19050000000</v>
      </c>
      <c r="BY22">
        <v>-5591000000</v>
      </c>
      <c r="BZ22">
        <v>2012</v>
      </c>
      <c r="CA22">
        <v>3.76</v>
      </c>
      <c r="CB22">
        <v>1585904255.3199999</v>
      </c>
      <c r="CC22" t="str">
        <f>VLOOKUP(B22,Securities_csv_Sector!$A$1:$H$506,4)</f>
        <v>Health Care</v>
      </c>
      <c r="CD22" t="str">
        <f>VLOOKUP(B22,Securities_csv_Sector!$A$1:$H$506,5)</f>
        <v>Health Care Equipment</v>
      </c>
    </row>
    <row r="23" spans="1:82">
      <c r="A23">
        <v>21</v>
      </c>
      <c r="B23" t="s">
        <v>83</v>
      </c>
      <c r="C23" t="s">
        <v>529</v>
      </c>
      <c r="D23" s="1">
        <v>41639</v>
      </c>
      <c r="E23">
        <v>5948000000</v>
      </c>
      <c r="F23">
        <v>-113000000</v>
      </c>
      <c r="G23">
        <v>53000000</v>
      </c>
      <c r="H23">
        <v>10</v>
      </c>
      <c r="I23">
        <v>-1145000000</v>
      </c>
      <c r="J23">
        <v>0</v>
      </c>
      <c r="K23">
        <v>85</v>
      </c>
      <c r="L23">
        <v>3475000000</v>
      </c>
      <c r="M23">
        <v>-154000000</v>
      </c>
      <c r="N23">
        <v>12048000000</v>
      </c>
      <c r="O23">
        <v>9193000000</v>
      </c>
      <c r="P23">
        <v>202</v>
      </c>
      <c r="Q23">
        <v>2109000000</v>
      </c>
      <c r="R23">
        <v>0</v>
      </c>
      <c r="S23">
        <v>1719000000</v>
      </c>
      <c r="T23">
        <v>2186000000</v>
      </c>
      <c r="U23">
        <v>2041000000</v>
      </c>
      <c r="V23">
        <v>-26000000</v>
      </c>
      <c r="W23">
        <v>0</v>
      </c>
      <c r="X23">
        <v>5971000000</v>
      </c>
      <c r="Y23">
        <v>9772000000</v>
      </c>
      <c r="Z23">
        <v>53</v>
      </c>
      <c r="AA23">
        <v>10464000000</v>
      </c>
      <c r="AB23">
        <v>53000000</v>
      </c>
      <c r="AC23">
        <v>5735000000</v>
      </c>
      <c r="AD23">
        <v>145000000</v>
      </c>
      <c r="AE23">
        <v>2693000000</v>
      </c>
      <c r="AF23">
        <v>-2225000000</v>
      </c>
      <c r="AG23">
        <v>-1101000000</v>
      </c>
      <c r="AH23">
        <v>3388000000</v>
      </c>
      <c r="AI23">
        <v>119000000</v>
      </c>
      <c r="AJ23">
        <v>96000000</v>
      </c>
      <c r="AK23">
        <v>0</v>
      </c>
      <c r="AL23">
        <v>1792000000</v>
      </c>
      <c r="AM23">
        <v>-7327000000</v>
      </c>
      <c r="AN23">
        <v>3324000000</v>
      </c>
      <c r="AO23">
        <v>-6696000000</v>
      </c>
      <c r="AP23">
        <v>-3929000000</v>
      </c>
      <c r="AQ23">
        <v>2576000000</v>
      </c>
      <c r="AR23">
        <v>266000000</v>
      </c>
      <c r="AS23">
        <v>2576000000</v>
      </c>
      <c r="AT23">
        <v>1988000000</v>
      </c>
      <c r="AU23">
        <v>6514000000</v>
      </c>
      <c r="AV23">
        <v>0</v>
      </c>
      <c r="AW23">
        <v>2133000000</v>
      </c>
      <c r="AX23">
        <v>11</v>
      </c>
      <c r="AY23">
        <v>0</v>
      </c>
      <c r="AZ23">
        <v>1942000000</v>
      </c>
      <c r="BA23">
        <v>386000000</v>
      </c>
      <c r="BB23">
        <v>-2012000000</v>
      </c>
      <c r="BC23">
        <v>-6396000000</v>
      </c>
      <c r="BD23">
        <v>-559000000</v>
      </c>
      <c r="BE23">
        <v>4791000000</v>
      </c>
      <c r="BF23">
        <v>131000000</v>
      </c>
      <c r="BG23">
        <v>588000000</v>
      </c>
      <c r="BH23">
        <v>10</v>
      </c>
      <c r="BI23">
        <v>8</v>
      </c>
      <c r="BJ23">
        <v>13</v>
      </c>
      <c r="BK23">
        <v>174</v>
      </c>
      <c r="BL23">
        <v>1371000000</v>
      </c>
      <c r="BM23">
        <v>21979000000</v>
      </c>
      <c r="BN23">
        <v>-1210000000</v>
      </c>
      <c r="BO23">
        <v>6372000000</v>
      </c>
      <c r="BP23">
        <v>3173000000</v>
      </c>
      <c r="BQ23">
        <v>4623000000</v>
      </c>
      <c r="BR23">
        <v>42953000000</v>
      </c>
      <c r="BS23">
        <v>19247000000</v>
      </c>
      <c r="BT23">
        <v>9507000000</v>
      </c>
      <c r="BU23">
        <v>25171000000</v>
      </c>
      <c r="BV23">
        <v>17782000000</v>
      </c>
      <c r="BW23">
        <v>42953000000</v>
      </c>
      <c r="BX23">
        <v>19657000000</v>
      </c>
      <c r="BY23">
        <v>-6844000000</v>
      </c>
      <c r="BZ23">
        <v>2013</v>
      </c>
      <c r="CA23">
        <v>1.64</v>
      </c>
      <c r="CB23">
        <v>1570731707.3199999</v>
      </c>
      <c r="CC23" t="str">
        <f>VLOOKUP(B23,Securities_csv_Sector!$A$1:$H$506,4)</f>
        <v>Health Care</v>
      </c>
      <c r="CD23" t="str">
        <f>VLOOKUP(B23,Securities_csv_Sector!$A$1:$H$506,5)</f>
        <v>Health Care Equipment</v>
      </c>
    </row>
    <row r="24" spans="1:82">
      <c r="A24">
        <v>22</v>
      </c>
      <c r="B24" t="s">
        <v>83</v>
      </c>
      <c r="C24" t="s">
        <v>531</v>
      </c>
      <c r="D24" s="1">
        <v>42004</v>
      </c>
      <c r="E24">
        <v>5350000000</v>
      </c>
      <c r="F24">
        <v>-195000000</v>
      </c>
      <c r="G24">
        <v>69000000</v>
      </c>
      <c r="H24">
        <v>11</v>
      </c>
      <c r="I24">
        <v>-1077000000</v>
      </c>
      <c r="J24">
        <v>0</v>
      </c>
      <c r="K24">
        <v>43</v>
      </c>
      <c r="L24">
        <v>4063000000</v>
      </c>
      <c r="M24">
        <v>-297000000</v>
      </c>
      <c r="N24">
        <v>12383000000</v>
      </c>
      <c r="O24">
        <v>9218000000</v>
      </c>
      <c r="P24">
        <v>130</v>
      </c>
      <c r="Q24">
        <v>3288000000</v>
      </c>
      <c r="R24">
        <v>0</v>
      </c>
      <c r="S24">
        <v>1548000000</v>
      </c>
      <c r="T24">
        <v>2668000000</v>
      </c>
      <c r="U24">
        <v>2518000000</v>
      </c>
      <c r="V24">
        <v>-143000000</v>
      </c>
      <c r="W24">
        <v>0</v>
      </c>
      <c r="X24">
        <v>7869000000</v>
      </c>
      <c r="Y24">
        <v>10067000000</v>
      </c>
      <c r="Z24">
        <v>54</v>
      </c>
      <c r="AA24">
        <v>11029000000</v>
      </c>
      <c r="AB24">
        <v>797000000</v>
      </c>
      <c r="AC24">
        <v>6198000000</v>
      </c>
      <c r="AD24">
        <v>150000000</v>
      </c>
      <c r="AE24">
        <v>2643000000</v>
      </c>
      <c r="AF24">
        <v>4117000000</v>
      </c>
      <c r="AG24">
        <v>-28000000</v>
      </c>
      <c r="AH24">
        <v>3393000000</v>
      </c>
      <c r="AI24">
        <v>229000000</v>
      </c>
      <c r="AJ24">
        <v>113000000</v>
      </c>
      <c r="AK24">
        <v>0</v>
      </c>
      <c r="AL24">
        <v>766000000</v>
      </c>
      <c r="AM24">
        <v>588000000</v>
      </c>
      <c r="AN24">
        <v>3675000000</v>
      </c>
      <c r="AO24">
        <v>-2742000000</v>
      </c>
      <c r="AP24">
        <v>-202000000</v>
      </c>
      <c r="AQ24">
        <v>2284000000</v>
      </c>
      <c r="AR24">
        <v>333000000</v>
      </c>
      <c r="AS24">
        <v>2284000000</v>
      </c>
      <c r="AT24">
        <v>1721000000</v>
      </c>
      <c r="AU24">
        <v>3586000000</v>
      </c>
      <c r="AV24">
        <v>0</v>
      </c>
      <c r="AW24">
        <v>2599000000</v>
      </c>
      <c r="AX24">
        <v>13</v>
      </c>
      <c r="AY24">
        <v>0</v>
      </c>
      <c r="AZ24">
        <v>2867000000</v>
      </c>
      <c r="BA24">
        <v>680000000</v>
      </c>
      <c r="BB24">
        <v>-5053000000</v>
      </c>
      <c r="BC24">
        <v>-400000000</v>
      </c>
      <c r="BD24">
        <v>-3242000000</v>
      </c>
      <c r="BE24">
        <v>5708000000</v>
      </c>
      <c r="BF24">
        <v>30000000</v>
      </c>
      <c r="BG24">
        <v>555000000</v>
      </c>
      <c r="BH24">
        <v>12</v>
      </c>
      <c r="BI24">
        <v>12</v>
      </c>
      <c r="BJ24">
        <v>11</v>
      </c>
      <c r="BK24">
        <v>104</v>
      </c>
      <c r="BL24">
        <v>1345000000</v>
      </c>
      <c r="BM24">
        <v>22874000000</v>
      </c>
      <c r="BN24">
        <v>-1766000000</v>
      </c>
      <c r="BO24">
        <v>6530000000</v>
      </c>
      <c r="BP24">
        <v>4437000000</v>
      </c>
      <c r="BQ24">
        <v>397000000</v>
      </c>
      <c r="BR24">
        <v>41207000000</v>
      </c>
      <c r="BS24">
        <v>13556000000</v>
      </c>
      <c r="BT24">
        <v>10467000000</v>
      </c>
      <c r="BU24">
        <v>21526000000</v>
      </c>
      <c r="BV24">
        <v>19681000000</v>
      </c>
      <c r="BW24">
        <v>41207000000</v>
      </c>
      <c r="BX24">
        <v>20247000000</v>
      </c>
      <c r="BY24">
        <v>-8678000000</v>
      </c>
      <c r="BZ24">
        <v>2014</v>
      </c>
      <c r="CA24">
        <v>1.5</v>
      </c>
      <c r="CB24">
        <v>1522666666.6700001</v>
      </c>
      <c r="CC24" t="str">
        <f>VLOOKUP(B24,Securities_csv_Sector!$A$1:$H$506,4)</f>
        <v>Health Care</v>
      </c>
      <c r="CD24" t="str">
        <f>VLOOKUP(B24,Securities_csv_Sector!$A$1:$H$506,5)</f>
        <v>Health Care Equipment</v>
      </c>
    </row>
    <row r="25" spans="1:82">
      <c r="A25">
        <v>23</v>
      </c>
      <c r="B25" t="s">
        <v>83</v>
      </c>
      <c r="C25" t="s">
        <v>532</v>
      </c>
      <c r="D25" s="1">
        <v>42369</v>
      </c>
      <c r="E25">
        <v>5683000000</v>
      </c>
      <c r="F25">
        <v>-171000000</v>
      </c>
      <c r="G25">
        <v>479000000</v>
      </c>
      <c r="H25">
        <v>21</v>
      </c>
      <c r="I25">
        <v>-1110000000</v>
      </c>
      <c r="J25">
        <v>0</v>
      </c>
      <c r="K25">
        <v>67</v>
      </c>
      <c r="L25">
        <v>5001000000</v>
      </c>
      <c r="M25">
        <v>-257000000</v>
      </c>
      <c r="N25">
        <v>12734000000</v>
      </c>
      <c r="O25">
        <v>8747000000</v>
      </c>
      <c r="P25">
        <v>154</v>
      </c>
      <c r="Q25">
        <v>2119000000</v>
      </c>
      <c r="R25">
        <v>0</v>
      </c>
      <c r="S25">
        <v>1472000000</v>
      </c>
      <c r="T25">
        <v>3346000000</v>
      </c>
      <c r="U25">
        <v>3183000000</v>
      </c>
      <c r="V25">
        <v>-198000000</v>
      </c>
      <c r="W25">
        <v>0</v>
      </c>
      <c r="X25">
        <v>5732000000</v>
      </c>
      <c r="Y25">
        <v>9638000000</v>
      </c>
      <c r="Z25">
        <v>57</v>
      </c>
      <c r="AA25">
        <v>11658000000</v>
      </c>
      <c r="AB25">
        <v>577000000</v>
      </c>
      <c r="AC25">
        <v>5562000000</v>
      </c>
      <c r="AD25">
        <v>163000000</v>
      </c>
      <c r="AE25">
        <v>2599000000</v>
      </c>
      <c r="AF25">
        <v>-821000000</v>
      </c>
      <c r="AG25">
        <v>215000000</v>
      </c>
      <c r="AH25">
        <v>5871000000</v>
      </c>
      <c r="AI25">
        <v>4041000000</v>
      </c>
      <c r="AJ25">
        <v>115000000</v>
      </c>
      <c r="AK25">
        <v>0</v>
      </c>
      <c r="AL25">
        <v>1147000000</v>
      </c>
      <c r="AM25">
        <v>938000000</v>
      </c>
      <c r="AN25">
        <v>2966000000</v>
      </c>
      <c r="AO25">
        <v>-2236000000</v>
      </c>
      <c r="AP25">
        <v>406000000</v>
      </c>
      <c r="AQ25">
        <v>4423000000</v>
      </c>
      <c r="AR25">
        <v>-2773000000</v>
      </c>
      <c r="AS25">
        <v>4423000000</v>
      </c>
      <c r="AT25">
        <v>2606000000</v>
      </c>
      <c r="AU25">
        <v>3418000000</v>
      </c>
      <c r="AV25">
        <v>0</v>
      </c>
      <c r="AW25">
        <v>2867000000</v>
      </c>
      <c r="AX25">
        <v>14</v>
      </c>
      <c r="AY25">
        <v>0</v>
      </c>
      <c r="AZ25">
        <v>2013000000</v>
      </c>
      <c r="BA25">
        <v>373000000</v>
      </c>
      <c r="BB25">
        <v>-6658000000</v>
      </c>
      <c r="BC25">
        <v>-17000000</v>
      </c>
      <c r="BD25">
        <v>2337000000</v>
      </c>
      <c r="BE25">
        <v>4864000000</v>
      </c>
      <c r="BF25">
        <v>57000000</v>
      </c>
      <c r="BG25">
        <v>601000000</v>
      </c>
      <c r="BH25">
        <v>16</v>
      </c>
      <c r="BI25">
        <v>15</v>
      </c>
      <c r="BJ25">
        <v>22</v>
      </c>
      <c r="BK25">
        <v>126</v>
      </c>
      <c r="BL25">
        <v>1405000000</v>
      </c>
      <c r="BM25">
        <v>25757000000</v>
      </c>
      <c r="BN25">
        <v>-1923000000</v>
      </c>
      <c r="BO25">
        <v>6785000000</v>
      </c>
      <c r="BP25">
        <v>3130000000</v>
      </c>
      <c r="BQ25">
        <v>1124000000</v>
      </c>
      <c r="BR25">
        <v>41247000000</v>
      </c>
      <c r="BS25">
        <v>14155000000</v>
      </c>
      <c r="BT25">
        <v>9186000000</v>
      </c>
      <c r="BU25">
        <v>21211000000</v>
      </c>
      <c r="BV25">
        <v>20036000000</v>
      </c>
      <c r="BW25">
        <v>41247000000</v>
      </c>
      <c r="BX25">
        <v>20405000000</v>
      </c>
      <c r="BY25">
        <v>-10622000000</v>
      </c>
      <c r="BZ25">
        <v>2015</v>
      </c>
      <c r="CA25">
        <v>2.94</v>
      </c>
      <c r="CB25">
        <v>1504421768.71</v>
      </c>
      <c r="CC25" t="str">
        <f>VLOOKUP(B25,Securities_csv_Sector!$A$1:$H$506,4)</f>
        <v>Health Care</v>
      </c>
      <c r="CD25" t="str">
        <f>VLOOKUP(B25,Securities_csv_Sector!$A$1:$H$506,5)</f>
        <v>Health Care Equipment</v>
      </c>
    </row>
    <row r="26" spans="1:82">
      <c r="A26">
        <v>24</v>
      </c>
      <c r="B26" t="s">
        <v>84</v>
      </c>
      <c r="C26" t="s">
        <v>527</v>
      </c>
      <c r="D26" s="1">
        <v>41607</v>
      </c>
      <c r="E26">
        <v>729257000</v>
      </c>
      <c r="F26">
        <v>33649000</v>
      </c>
      <c r="G26">
        <v>926000</v>
      </c>
      <c r="H26">
        <v>4</v>
      </c>
      <c r="I26">
        <v>-188358000</v>
      </c>
      <c r="J26">
        <v>3392696000</v>
      </c>
      <c r="K26">
        <v>208</v>
      </c>
      <c r="L26">
        <v>834556000</v>
      </c>
      <c r="M26">
        <v>0</v>
      </c>
      <c r="N26">
        <v>61000</v>
      </c>
      <c r="O26">
        <v>586557000</v>
      </c>
      <c r="P26">
        <v>265</v>
      </c>
      <c r="Q26">
        <v>0</v>
      </c>
      <c r="R26">
        <v>428902000</v>
      </c>
      <c r="S26">
        <v>321227000</v>
      </c>
      <c r="T26">
        <v>423649000</v>
      </c>
      <c r="U26">
        <v>356141000</v>
      </c>
      <c r="V26">
        <v>-5241000</v>
      </c>
      <c r="W26">
        <v>0</v>
      </c>
      <c r="X26">
        <v>659774000</v>
      </c>
      <c r="Y26">
        <v>4771981000</v>
      </c>
      <c r="Z26">
        <v>86</v>
      </c>
      <c r="AA26">
        <v>3468683000</v>
      </c>
      <c r="AB26">
        <v>66156000</v>
      </c>
      <c r="AC26">
        <v>605254000</v>
      </c>
      <c r="AD26">
        <v>67508000</v>
      </c>
      <c r="AE26">
        <v>0</v>
      </c>
      <c r="AF26">
        <v>-309116000</v>
      </c>
      <c r="AG26">
        <v>184502000</v>
      </c>
      <c r="AH26">
        <v>1499297000</v>
      </c>
      <c r="AI26">
        <v>207239000</v>
      </c>
      <c r="AJ26">
        <v>0</v>
      </c>
      <c r="AK26">
        <v>0</v>
      </c>
      <c r="AL26">
        <v>-176000</v>
      </c>
      <c r="AM26">
        <v>-590496000</v>
      </c>
      <c r="AN26">
        <v>1151686000</v>
      </c>
      <c r="AO26">
        <v>-559138000</v>
      </c>
      <c r="AP26">
        <v>-1177803000</v>
      </c>
      <c r="AQ26">
        <v>289985000</v>
      </c>
      <c r="AR26">
        <v>377832000</v>
      </c>
      <c r="AS26">
        <v>289985000</v>
      </c>
      <c r="AT26">
        <v>289985000</v>
      </c>
      <c r="AU26">
        <v>702067000</v>
      </c>
      <c r="AV26">
        <v>26497000</v>
      </c>
      <c r="AW26">
        <v>422723000</v>
      </c>
      <c r="AX26">
        <v>10</v>
      </c>
      <c r="AY26">
        <v>90121000</v>
      </c>
      <c r="AZ26">
        <v>170110000</v>
      </c>
      <c r="BA26">
        <v>781715000</v>
      </c>
      <c r="BB26">
        <v>46103000</v>
      </c>
      <c r="BC26">
        <v>0</v>
      </c>
      <c r="BD26">
        <v>-680329000</v>
      </c>
      <c r="BE26">
        <v>201817000</v>
      </c>
      <c r="BF26">
        <v>-55509000</v>
      </c>
      <c r="BG26">
        <v>52254000</v>
      </c>
      <c r="BH26">
        <v>9</v>
      </c>
      <c r="BI26">
        <v>5</v>
      </c>
      <c r="BJ26">
        <v>7</v>
      </c>
      <c r="BK26">
        <v>265</v>
      </c>
      <c r="BL26">
        <v>826631000</v>
      </c>
      <c r="BM26">
        <v>6928964000</v>
      </c>
      <c r="BN26">
        <v>-599224000</v>
      </c>
      <c r="BO26">
        <v>2140578000</v>
      </c>
      <c r="BP26">
        <v>14676000</v>
      </c>
      <c r="BQ26">
        <v>2339196000</v>
      </c>
      <c r="BR26">
        <v>10380298000</v>
      </c>
      <c r="BS26">
        <v>4045929000</v>
      </c>
      <c r="BT26">
        <v>1525648000</v>
      </c>
      <c r="BU26">
        <v>6724634000</v>
      </c>
      <c r="BV26">
        <v>3655664000</v>
      </c>
      <c r="BW26">
        <v>10380298000</v>
      </c>
      <c r="BX26">
        <v>4055240000</v>
      </c>
      <c r="BY26">
        <v>-3643190000</v>
      </c>
      <c r="BZ26">
        <v>2013</v>
      </c>
      <c r="CA26">
        <v>0.57999999999999996</v>
      </c>
      <c r="CB26">
        <v>499974137.93099999</v>
      </c>
      <c r="CC26" t="str">
        <f>VLOOKUP(B26,Securities_csv_Sector!$A$1:$H$506,4)</f>
        <v>Information Technology</v>
      </c>
      <c r="CD26" t="str">
        <f>VLOOKUP(B26,Securities_csv_Sector!$A$1:$H$506,5)</f>
        <v>Application Software</v>
      </c>
    </row>
    <row r="27" spans="1:82">
      <c r="A27">
        <v>25</v>
      </c>
      <c r="B27" t="s">
        <v>84</v>
      </c>
      <c r="C27" t="s">
        <v>529</v>
      </c>
      <c r="D27" s="1">
        <v>41971</v>
      </c>
      <c r="E27">
        <v>776163000</v>
      </c>
      <c r="F27">
        <v>7928000</v>
      </c>
      <c r="G27">
        <v>8423000</v>
      </c>
      <c r="H27">
        <v>4</v>
      </c>
      <c r="I27">
        <v>-148332000</v>
      </c>
      <c r="J27">
        <v>3778495000</v>
      </c>
      <c r="K27">
        <v>150</v>
      </c>
      <c r="L27">
        <v>1117400000</v>
      </c>
      <c r="M27">
        <v>0</v>
      </c>
      <c r="N27">
        <v>61000</v>
      </c>
      <c r="O27">
        <v>622080000</v>
      </c>
      <c r="P27">
        <v>185</v>
      </c>
      <c r="Q27">
        <v>0</v>
      </c>
      <c r="R27">
        <v>399716000</v>
      </c>
      <c r="S27">
        <v>313590000</v>
      </c>
      <c r="T27">
        <v>421108000</v>
      </c>
      <c r="U27">
        <v>361376000</v>
      </c>
      <c r="V27">
        <v>-6648000</v>
      </c>
      <c r="W27">
        <v>0</v>
      </c>
      <c r="X27">
        <v>785123000</v>
      </c>
      <c r="Y27">
        <v>4721962000</v>
      </c>
      <c r="Z27">
        <v>85</v>
      </c>
      <c r="AA27">
        <v>3524985000</v>
      </c>
      <c r="AB27">
        <v>92981000</v>
      </c>
      <c r="AC27">
        <v>469662000</v>
      </c>
      <c r="AD27">
        <v>59732000</v>
      </c>
      <c r="AE27">
        <v>0</v>
      </c>
      <c r="AF27">
        <v>-312573000</v>
      </c>
      <c r="AG27">
        <v>390070000</v>
      </c>
      <c r="AH27">
        <v>911086000</v>
      </c>
      <c r="AI27">
        <v>80439000</v>
      </c>
      <c r="AJ27">
        <v>0</v>
      </c>
      <c r="AK27">
        <v>0</v>
      </c>
      <c r="AL27">
        <v>-14684000</v>
      </c>
      <c r="AM27">
        <v>282844000</v>
      </c>
      <c r="AN27">
        <v>1287482000</v>
      </c>
      <c r="AO27">
        <v>-507283000</v>
      </c>
      <c r="AP27">
        <v>-490707000</v>
      </c>
      <c r="AQ27">
        <v>268395000</v>
      </c>
      <c r="AR27">
        <v>309417000</v>
      </c>
      <c r="AS27">
        <v>268395000</v>
      </c>
      <c r="AT27">
        <v>268395000</v>
      </c>
      <c r="AU27">
        <v>687079000</v>
      </c>
      <c r="AV27">
        <v>19883000</v>
      </c>
      <c r="AW27">
        <v>412685000</v>
      </c>
      <c r="AX27">
        <v>10</v>
      </c>
      <c r="AY27">
        <v>126315000</v>
      </c>
      <c r="AZ27">
        <v>175758000</v>
      </c>
      <c r="BA27">
        <v>1115043000</v>
      </c>
      <c r="BB27">
        <v>-8094000</v>
      </c>
      <c r="BC27">
        <v>0</v>
      </c>
      <c r="BD27">
        <v>-29802000</v>
      </c>
      <c r="BE27">
        <v>204687000</v>
      </c>
      <c r="BF27">
        <v>-1918000</v>
      </c>
      <c r="BG27">
        <v>52424000</v>
      </c>
      <c r="BH27">
        <v>9</v>
      </c>
      <c r="BI27">
        <v>5</v>
      </c>
      <c r="BJ27">
        <v>6</v>
      </c>
      <c r="BK27">
        <v>185</v>
      </c>
      <c r="BL27">
        <v>844353000</v>
      </c>
      <c r="BM27">
        <v>6924294000</v>
      </c>
      <c r="BN27">
        <v>-545834000</v>
      </c>
      <c r="BO27">
        <v>2195640000</v>
      </c>
      <c r="BP27">
        <v>603229000</v>
      </c>
      <c r="BQ27">
        <v>2622091000</v>
      </c>
      <c r="BR27">
        <v>10785829000</v>
      </c>
      <c r="BS27">
        <v>4602328000</v>
      </c>
      <c r="BT27">
        <v>2494435000</v>
      </c>
      <c r="BU27">
        <v>6775905000</v>
      </c>
      <c r="BV27">
        <v>4009924000</v>
      </c>
      <c r="BW27">
        <v>10785829000</v>
      </c>
      <c r="BX27">
        <v>4147065000</v>
      </c>
      <c r="BY27">
        <v>-3918851000</v>
      </c>
      <c r="BZ27">
        <v>2014</v>
      </c>
      <c r="CA27">
        <v>0.54</v>
      </c>
      <c r="CB27">
        <v>497027777.778</v>
      </c>
      <c r="CC27" t="str">
        <f>VLOOKUP(B27,Securities_csv_Sector!$A$1:$H$506,4)</f>
        <v>Information Technology</v>
      </c>
      <c r="CD27" t="str">
        <f>VLOOKUP(B27,Securities_csv_Sector!$A$1:$H$506,5)</f>
        <v>Application Software</v>
      </c>
    </row>
    <row r="28" spans="1:82">
      <c r="A28">
        <v>26</v>
      </c>
      <c r="B28" t="s">
        <v>84</v>
      </c>
      <c r="C28" t="s">
        <v>531</v>
      </c>
      <c r="D28" s="1">
        <v>42335</v>
      </c>
      <c r="E28">
        <v>779356000</v>
      </c>
      <c r="F28">
        <v>-79502000</v>
      </c>
      <c r="G28">
        <v>34870000</v>
      </c>
      <c r="H28">
        <v>9</v>
      </c>
      <c r="I28">
        <v>-184936000</v>
      </c>
      <c r="J28">
        <v>4184883000</v>
      </c>
      <c r="K28">
        <v>180</v>
      </c>
      <c r="L28">
        <v>876560000</v>
      </c>
      <c r="M28">
        <v>0</v>
      </c>
      <c r="N28">
        <v>61000</v>
      </c>
      <c r="O28">
        <v>744317000</v>
      </c>
      <c r="P28">
        <v>218</v>
      </c>
      <c r="Q28">
        <v>0</v>
      </c>
      <c r="R28">
        <v>259303000</v>
      </c>
      <c r="S28">
        <v>339473000</v>
      </c>
      <c r="T28">
        <v>937965000</v>
      </c>
      <c r="U28">
        <v>873781000</v>
      </c>
      <c r="V28">
        <v>-21297000</v>
      </c>
      <c r="W28">
        <v>0</v>
      </c>
      <c r="X28">
        <v>787421000</v>
      </c>
      <c r="Y28">
        <v>5366881000</v>
      </c>
      <c r="Z28">
        <v>84</v>
      </c>
      <c r="AA28">
        <v>4051194000</v>
      </c>
      <c r="AB28">
        <v>244230000</v>
      </c>
      <c r="AC28">
        <v>510007000</v>
      </c>
      <c r="AD28">
        <v>64184000</v>
      </c>
      <c r="AE28">
        <v>0</v>
      </c>
      <c r="AF28">
        <v>-535197000</v>
      </c>
      <c r="AG28">
        <v>350908000</v>
      </c>
      <c r="AH28">
        <v>1907231000</v>
      </c>
      <c r="AI28">
        <v>80439000</v>
      </c>
      <c r="AJ28">
        <v>0</v>
      </c>
      <c r="AK28">
        <v>0</v>
      </c>
      <c r="AL28">
        <v>387091000</v>
      </c>
      <c r="AM28">
        <v>-240840000</v>
      </c>
      <c r="AN28">
        <v>1469502000</v>
      </c>
      <c r="AO28">
        <v>-200687000</v>
      </c>
      <c r="AP28">
        <v>-1488358000</v>
      </c>
      <c r="AQ28">
        <v>629551000</v>
      </c>
      <c r="AR28">
        <v>236773000</v>
      </c>
      <c r="AS28">
        <v>629551000</v>
      </c>
      <c r="AT28">
        <v>629551000</v>
      </c>
      <c r="AU28">
        <v>672006000</v>
      </c>
      <c r="AV28">
        <v>1559000</v>
      </c>
      <c r="AW28">
        <v>903095000</v>
      </c>
      <c r="AX28">
        <v>19</v>
      </c>
      <c r="AY28">
        <v>159832000</v>
      </c>
      <c r="AZ28">
        <v>161802000</v>
      </c>
      <c r="BA28">
        <v>1434200000</v>
      </c>
      <c r="BB28">
        <v>-169080000</v>
      </c>
      <c r="BC28">
        <v>0</v>
      </c>
      <c r="BD28">
        <v>-768225000</v>
      </c>
      <c r="BE28">
        <v>344802000</v>
      </c>
      <c r="BF28">
        <v>-7701000</v>
      </c>
      <c r="BG28">
        <v>68649000</v>
      </c>
      <c r="BH28">
        <v>18</v>
      </c>
      <c r="BI28">
        <v>12</v>
      </c>
      <c r="BJ28">
        <v>13</v>
      </c>
      <c r="BK28">
        <v>218</v>
      </c>
      <c r="BL28">
        <v>862730000</v>
      </c>
      <c r="BM28">
        <v>7253431000</v>
      </c>
      <c r="BN28">
        <v>-647103000</v>
      </c>
      <c r="BO28">
        <v>2215161000</v>
      </c>
      <c r="BP28">
        <v>0</v>
      </c>
      <c r="BQ28">
        <v>3111524000</v>
      </c>
      <c r="BR28">
        <v>11726472000</v>
      </c>
      <c r="BS28">
        <v>4821892000</v>
      </c>
      <c r="BT28">
        <v>2213556000</v>
      </c>
      <c r="BU28">
        <v>7001580000</v>
      </c>
      <c r="BV28">
        <v>4724892000</v>
      </c>
      <c r="BW28">
        <v>11726472000</v>
      </c>
      <c r="BX28">
        <v>4795511000</v>
      </c>
      <c r="BY28">
        <v>-4267715000</v>
      </c>
      <c r="BZ28">
        <v>2015</v>
      </c>
      <c r="CA28">
        <v>1.26</v>
      </c>
      <c r="CB28">
        <v>499643650.79400003</v>
      </c>
      <c r="CC28" t="str">
        <f>VLOOKUP(B28,Securities_csv_Sector!$A$1:$H$506,4)</f>
        <v>Information Technology</v>
      </c>
      <c r="CD28" t="str">
        <f>VLOOKUP(B28,Securities_csv_Sector!$A$1:$H$506,5)</f>
        <v>Application Software</v>
      </c>
    </row>
    <row r="29" spans="1:82">
      <c r="A29">
        <v>27</v>
      </c>
      <c r="B29" t="s">
        <v>84</v>
      </c>
      <c r="C29" t="s">
        <v>532</v>
      </c>
      <c r="D29" s="1">
        <v>42706</v>
      </c>
      <c r="E29">
        <v>866016000</v>
      </c>
      <c r="F29">
        <v>-160416000</v>
      </c>
      <c r="G29">
        <v>11978000</v>
      </c>
      <c r="H29">
        <v>16</v>
      </c>
      <c r="I29">
        <v>-203805000</v>
      </c>
      <c r="J29">
        <v>4616331000</v>
      </c>
      <c r="K29">
        <v>169</v>
      </c>
      <c r="L29">
        <v>1011315000</v>
      </c>
      <c r="M29">
        <v>0</v>
      </c>
      <c r="N29">
        <v>61000</v>
      </c>
      <c r="O29">
        <v>819908000</v>
      </c>
      <c r="P29">
        <v>208</v>
      </c>
      <c r="Q29">
        <v>0</v>
      </c>
      <c r="R29">
        <v>286791000</v>
      </c>
      <c r="S29">
        <v>331535000</v>
      </c>
      <c r="T29">
        <v>1505580000</v>
      </c>
      <c r="U29">
        <v>1435138000</v>
      </c>
      <c r="V29">
        <v>-14234000</v>
      </c>
      <c r="W29">
        <v>0</v>
      </c>
      <c r="X29">
        <v>816264000</v>
      </c>
      <c r="Y29">
        <v>5406474000</v>
      </c>
      <c r="Z29">
        <v>86</v>
      </c>
      <c r="AA29">
        <v>5034522000</v>
      </c>
      <c r="AB29">
        <v>266356000</v>
      </c>
      <c r="AC29">
        <v>414405000</v>
      </c>
      <c r="AD29">
        <v>70442000</v>
      </c>
      <c r="AE29">
        <v>0</v>
      </c>
      <c r="AF29">
        <v>-707801000</v>
      </c>
      <c r="AG29">
        <v>551550000</v>
      </c>
      <c r="AH29">
        <v>1902068000</v>
      </c>
      <c r="AI29">
        <v>80439000</v>
      </c>
      <c r="AJ29">
        <v>0</v>
      </c>
      <c r="AK29">
        <v>0</v>
      </c>
      <c r="AL29">
        <v>-108000</v>
      </c>
      <c r="AM29">
        <v>134755000</v>
      </c>
      <c r="AN29">
        <v>2199728000</v>
      </c>
      <c r="AO29">
        <v>-1090706000</v>
      </c>
      <c r="AP29">
        <v>-960033000</v>
      </c>
      <c r="AQ29">
        <v>1168782000</v>
      </c>
      <c r="AR29">
        <v>379298000</v>
      </c>
      <c r="AS29">
        <v>1168782000</v>
      </c>
      <c r="AT29">
        <v>1168782000</v>
      </c>
      <c r="AU29">
        <v>833033000</v>
      </c>
      <c r="AV29">
        <v>-1508000</v>
      </c>
      <c r="AW29">
        <v>1493602000</v>
      </c>
      <c r="AX29">
        <v>26</v>
      </c>
      <c r="AY29">
        <v>149758000</v>
      </c>
      <c r="AZ29">
        <v>245441000</v>
      </c>
      <c r="BA29">
        <v>1945619000</v>
      </c>
      <c r="BB29">
        <v>-173602000</v>
      </c>
      <c r="BC29">
        <v>0</v>
      </c>
      <c r="BD29">
        <v>-48427000</v>
      </c>
      <c r="BE29">
        <v>281785000</v>
      </c>
      <c r="BF29">
        <v>-71021000</v>
      </c>
      <c r="BG29">
        <v>78534000</v>
      </c>
      <c r="BH29">
        <v>25</v>
      </c>
      <c r="BI29">
        <v>19</v>
      </c>
      <c r="BJ29">
        <v>20</v>
      </c>
      <c r="BK29">
        <v>208</v>
      </c>
      <c r="BL29">
        <v>975987000</v>
      </c>
      <c r="BM29">
        <v>8114517000</v>
      </c>
      <c r="BN29">
        <v>-1165703000</v>
      </c>
      <c r="BO29">
        <v>2487907000</v>
      </c>
      <c r="BP29">
        <v>0</v>
      </c>
      <c r="BQ29">
        <v>3749985000</v>
      </c>
      <c r="BR29">
        <v>12707114000</v>
      </c>
      <c r="BS29">
        <v>5839774000</v>
      </c>
      <c r="BT29">
        <v>2811635000</v>
      </c>
      <c r="BU29">
        <v>7424835000</v>
      </c>
      <c r="BV29">
        <v>5282279000</v>
      </c>
      <c r="BW29">
        <v>12707114000</v>
      </c>
      <c r="BX29">
        <v>5854430000</v>
      </c>
      <c r="BY29">
        <v>-5132472000</v>
      </c>
      <c r="CC29" t="str">
        <f>VLOOKUP(B29,Securities_csv_Sector!$A$1:$H$506,4)</f>
        <v>Information Technology</v>
      </c>
      <c r="CD29" t="str">
        <f>VLOOKUP(B29,Securities_csv_Sector!$A$1:$H$506,5)</f>
        <v>Application Software</v>
      </c>
    </row>
    <row r="30" spans="1:82">
      <c r="A30">
        <v>28</v>
      </c>
      <c r="B30" t="s">
        <v>85</v>
      </c>
      <c r="C30" t="s">
        <v>527</v>
      </c>
      <c r="D30" s="1">
        <v>41580</v>
      </c>
      <c r="E30">
        <v>323084000</v>
      </c>
      <c r="F30">
        <v>12377000</v>
      </c>
      <c r="G30">
        <v>89350000</v>
      </c>
      <c r="H30">
        <v>14</v>
      </c>
      <c r="I30">
        <v>-123074000</v>
      </c>
      <c r="J30">
        <v>711879000</v>
      </c>
      <c r="K30">
        <v>821</v>
      </c>
      <c r="L30">
        <v>392089000</v>
      </c>
      <c r="M30">
        <v>28527000</v>
      </c>
      <c r="N30">
        <v>51842000</v>
      </c>
      <c r="O30">
        <v>941278000</v>
      </c>
      <c r="P30">
        <v>959</v>
      </c>
      <c r="Q30">
        <v>43590000</v>
      </c>
      <c r="R30">
        <v>23401000</v>
      </c>
      <c r="S30">
        <v>110416000</v>
      </c>
      <c r="T30">
        <v>842425000</v>
      </c>
      <c r="U30">
        <v>815323000</v>
      </c>
      <c r="V30">
        <v>1394000</v>
      </c>
      <c r="W30">
        <v>0</v>
      </c>
      <c r="X30">
        <v>508171000</v>
      </c>
      <c r="Y30">
        <v>284112000</v>
      </c>
      <c r="Z30">
        <v>64</v>
      </c>
      <c r="AA30">
        <v>1692411000</v>
      </c>
      <c r="AB30">
        <v>141836000</v>
      </c>
      <c r="AC30">
        <v>28552000</v>
      </c>
      <c r="AD30">
        <v>27102000</v>
      </c>
      <c r="AE30">
        <v>283337000</v>
      </c>
      <c r="AF30">
        <v>-918720000</v>
      </c>
      <c r="AG30">
        <v>129162000</v>
      </c>
      <c r="AH30">
        <v>872241000</v>
      </c>
      <c r="AI30">
        <v>3816000</v>
      </c>
      <c r="AJ30">
        <v>0</v>
      </c>
      <c r="AK30">
        <v>0</v>
      </c>
      <c r="AL30">
        <v>40982000</v>
      </c>
      <c r="AM30">
        <v>-136744000</v>
      </c>
      <c r="AN30">
        <v>912345000</v>
      </c>
      <c r="AO30">
        <v>-100557000</v>
      </c>
      <c r="AP30">
        <v>-949926000</v>
      </c>
      <c r="AQ30">
        <v>673487000</v>
      </c>
      <c r="AR30">
        <v>-52408000</v>
      </c>
      <c r="AS30">
        <v>673487000</v>
      </c>
      <c r="AT30">
        <v>673487000</v>
      </c>
      <c r="AU30">
        <v>461443000</v>
      </c>
      <c r="AV30">
        <v>29848000</v>
      </c>
      <c r="AW30">
        <v>753075000</v>
      </c>
      <c r="AX30">
        <v>29</v>
      </c>
      <c r="AY30">
        <v>41084000</v>
      </c>
      <c r="AZ30">
        <v>44733000</v>
      </c>
      <c r="BA30">
        <v>247428000</v>
      </c>
      <c r="BB30">
        <v>-80546000</v>
      </c>
      <c r="BC30">
        <v>-8455000</v>
      </c>
      <c r="BD30">
        <v>91868000</v>
      </c>
      <c r="BE30">
        <v>176020000</v>
      </c>
      <c r="BF30">
        <v>10784000</v>
      </c>
      <c r="BG30">
        <v>220000</v>
      </c>
      <c r="BH30">
        <v>31</v>
      </c>
      <c r="BI30">
        <v>17</v>
      </c>
      <c r="BJ30">
        <v>26</v>
      </c>
      <c r="BK30">
        <v>910</v>
      </c>
      <c r="BL30">
        <v>513035000</v>
      </c>
      <c r="BM30">
        <v>4056401000</v>
      </c>
      <c r="BN30">
        <v>245748000</v>
      </c>
      <c r="BO30">
        <v>396233000</v>
      </c>
      <c r="BP30">
        <v>0</v>
      </c>
      <c r="BQ30">
        <v>4290823000</v>
      </c>
      <c r="BR30">
        <v>6381750000</v>
      </c>
      <c r="BS30">
        <v>5472425000</v>
      </c>
      <c r="BT30">
        <v>570512000</v>
      </c>
      <c r="BU30">
        <v>4739576000</v>
      </c>
      <c r="BV30">
        <v>1642174000</v>
      </c>
      <c r="BW30">
        <v>6381750000</v>
      </c>
      <c r="BX30">
        <v>2633689000</v>
      </c>
      <c r="BY30">
        <v>0</v>
      </c>
      <c r="BZ30">
        <v>2013</v>
      </c>
      <c r="CA30">
        <v>2.19</v>
      </c>
      <c r="CB30">
        <v>307528310.50199997</v>
      </c>
      <c r="CC30" t="str">
        <f>VLOOKUP(B30,Securities_csv_Sector!$A$1:$H$506,4)</f>
        <v>Information Technology</v>
      </c>
      <c r="CD30" t="str">
        <f>VLOOKUP(B30,Securities_csv_Sector!$A$1:$H$506,5)</f>
        <v>Semiconductors</v>
      </c>
    </row>
    <row r="31" spans="1:82">
      <c r="A31">
        <v>29</v>
      </c>
      <c r="B31" t="s">
        <v>85</v>
      </c>
      <c r="C31" t="s">
        <v>529</v>
      </c>
      <c r="D31" s="1">
        <v>41944</v>
      </c>
      <c r="E31">
        <v>430621000</v>
      </c>
      <c r="F31">
        <v>-36460000</v>
      </c>
      <c r="G31">
        <v>11645000</v>
      </c>
      <c r="H31">
        <v>13</v>
      </c>
      <c r="I31">
        <v>-177913000</v>
      </c>
      <c r="J31">
        <v>643058000</v>
      </c>
      <c r="K31">
        <v>404</v>
      </c>
      <c r="L31">
        <v>569233000</v>
      </c>
      <c r="M31">
        <v>24642000</v>
      </c>
      <c r="N31">
        <v>51869000</v>
      </c>
      <c r="O31">
        <v>1034585000</v>
      </c>
      <c r="P31">
        <v>538</v>
      </c>
      <c r="Q31">
        <v>48359000</v>
      </c>
      <c r="R31">
        <v>256901000</v>
      </c>
      <c r="S31">
        <v>141970000</v>
      </c>
      <c r="T31">
        <v>764129000</v>
      </c>
      <c r="U31">
        <v>729345000</v>
      </c>
      <c r="V31">
        <v>-3097000</v>
      </c>
      <c r="W31">
        <v>0</v>
      </c>
      <c r="X31">
        <v>622422000</v>
      </c>
      <c r="Y31">
        <v>1642438000</v>
      </c>
      <c r="Z31">
        <v>64</v>
      </c>
      <c r="AA31">
        <v>1830188000</v>
      </c>
      <c r="AB31">
        <v>100025000</v>
      </c>
      <c r="AC31">
        <v>671402000</v>
      </c>
      <c r="AD31">
        <v>34784000</v>
      </c>
      <c r="AE31">
        <v>367927000</v>
      </c>
      <c r="AF31">
        <v>2021104000</v>
      </c>
      <c r="AG31">
        <v>151692000</v>
      </c>
      <c r="AH31">
        <v>872789000</v>
      </c>
      <c r="AI31">
        <v>13397000</v>
      </c>
      <c r="AJ31">
        <v>0</v>
      </c>
      <c r="AK31">
        <v>0</v>
      </c>
      <c r="AL31">
        <v>0</v>
      </c>
      <c r="AM31">
        <v>177144000</v>
      </c>
      <c r="AN31">
        <v>871602000</v>
      </c>
      <c r="AO31">
        <v>-576610000</v>
      </c>
      <c r="AP31">
        <v>-114751000</v>
      </c>
      <c r="AQ31">
        <v>629320000</v>
      </c>
      <c r="AR31">
        <v>-44707000</v>
      </c>
      <c r="AS31">
        <v>629320000</v>
      </c>
      <c r="AT31">
        <v>629320000</v>
      </c>
      <c r="AU31">
        <v>525539000</v>
      </c>
      <c r="AV31">
        <v>37322000</v>
      </c>
      <c r="AW31">
        <v>752484000</v>
      </c>
      <c r="AX31">
        <v>26</v>
      </c>
      <c r="AY31">
        <v>49786000</v>
      </c>
      <c r="AZ31">
        <v>51952000</v>
      </c>
      <c r="BA31">
        <v>278435000</v>
      </c>
      <c r="BB31">
        <v>-168526000</v>
      </c>
      <c r="BC31">
        <v>11616000</v>
      </c>
      <c r="BD31">
        <v>-1957942000</v>
      </c>
      <c r="BE31">
        <v>263047000</v>
      </c>
      <c r="BF31">
        <v>5145000</v>
      </c>
      <c r="BG31">
        <v>26020000</v>
      </c>
      <c r="BH31">
        <v>25</v>
      </c>
      <c r="BI31">
        <v>15</v>
      </c>
      <c r="BJ31">
        <v>22</v>
      </c>
      <c r="BK31">
        <v>486</v>
      </c>
      <c r="BL31">
        <v>559686000</v>
      </c>
      <c r="BM31">
        <v>4231496000</v>
      </c>
      <c r="BN31">
        <v>-156232000</v>
      </c>
      <c r="BO31">
        <v>454676000</v>
      </c>
      <c r="BP31">
        <v>0</v>
      </c>
      <c r="BQ31">
        <v>2297235000</v>
      </c>
      <c r="BR31">
        <v>6859690000</v>
      </c>
      <c r="BS31">
        <v>3811886000</v>
      </c>
      <c r="BT31">
        <v>709056000</v>
      </c>
      <c r="BU31">
        <v>4757897000</v>
      </c>
      <c r="BV31">
        <v>2101793000</v>
      </c>
      <c r="BW31">
        <v>6859690000</v>
      </c>
      <c r="BX31">
        <v>2864773000</v>
      </c>
      <c r="BY31">
        <v>0</v>
      </c>
      <c r="BZ31">
        <v>2014</v>
      </c>
      <c r="CA31">
        <v>0.35</v>
      </c>
      <c r="CB31">
        <v>1798057142.8599999</v>
      </c>
      <c r="CC31" t="str">
        <f>VLOOKUP(B31,Securities_csv_Sector!$A$1:$H$506,4)</f>
        <v>Information Technology</v>
      </c>
      <c r="CD31" t="str">
        <f>VLOOKUP(B31,Securities_csv_Sector!$A$1:$H$506,5)</f>
        <v>Semiconductors</v>
      </c>
    </row>
    <row r="32" spans="1:82">
      <c r="A32">
        <v>30</v>
      </c>
      <c r="B32" t="s">
        <v>85</v>
      </c>
      <c r="C32" t="s">
        <v>531</v>
      </c>
      <c r="D32" s="1">
        <v>42308</v>
      </c>
      <c r="E32">
        <v>438904000</v>
      </c>
      <c r="F32">
        <v>-71198000</v>
      </c>
      <c r="G32">
        <v>6303000</v>
      </c>
      <c r="H32">
        <v>14</v>
      </c>
      <c r="I32">
        <v>-153960000</v>
      </c>
      <c r="J32">
        <v>634484000</v>
      </c>
      <c r="K32">
        <v>272</v>
      </c>
      <c r="L32">
        <v>884353000</v>
      </c>
      <c r="M32">
        <v>-35557000</v>
      </c>
      <c r="N32">
        <v>52011000</v>
      </c>
      <c r="O32">
        <v>1175830000</v>
      </c>
      <c r="P32">
        <v>366</v>
      </c>
      <c r="Q32">
        <v>57033000</v>
      </c>
      <c r="R32">
        <v>251129000</v>
      </c>
      <c r="S32">
        <v>222240000</v>
      </c>
      <c r="T32">
        <v>837144000</v>
      </c>
      <c r="U32">
        <v>810114000</v>
      </c>
      <c r="V32">
        <v>-3950000</v>
      </c>
      <c r="W32">
        <v>0</v>
      </c>
      <c r="X32">
        <v>644110000</v>
      </c>
      <c r="Y32">
        <v>1636526000</v>
      </c>
      <c r="Z32">
        <v>66</v>
      </c>
      <c r="AA32">
        <v>2259262000</v>
      </c>
      <c r="AB32">
        <v>113236000</v>
      </c>
      <c r="AC32">
        <v>583517000</v>
      </c>
      <c r="AD32">
        <v>27030000</v>
      </c>
      <c r="AE32">
        <v>412314000</v>
      </c>
      <c r="AF32">
        <v>152175000</v>
      </c>
      <c r="AG32">
        <v>89394000</v>
      </c>
      <c r="AH32">
        <v>495341000</v>
      </c>
      <c r="AI32">
        <v>17482000</v>
      </c>
      <c r="AJ32">
        <v>0</v>
      </c>
      <c r="AK32">
        <v>0</v>
      </c>
      <c r="AL32">
        <v>0</v>
      </c>
      <c r="AM32">
        <v>315120000</v>
      </c>
      <c r="AN32">
        <v>907798000</v>
      </c>
      <c r="AO32">
        <v>-571603000</v>
      </c>
      <c r="AP32">
        <v>-17125000</v>
      </c>
      <c r="AQ32">
        <v>696878000</v>
      </c>
      <c r="AR32">
        <v>-1366000</v>
      </c>
      <c r="AS32">
        <v>696878000</v>
      </c>
      <c r="AT32">
        <v>696878000</v>
      </c>
      <c r="AU32">
        <v>595768000</v>
      </c>
      <c r="AV32">
        <v>0</v>
      </c>
      <c r="AW32">
        <v>830841000</v>
      </c>
      <c r="AX32">
        <v>24</v>
      </c>
      <c r="AY32">
        <v>40561000</v>
      </c>
      <c r="AZ32">
        <v>42538000</v>
      </c>
      <c r="BA32">
        <v>300087000</v>
      </c>
      <c r="BB32">
        <v>-50851000</v>
      </c>
      <c r="BC32">
        <v>-1267000</v>
      </c>
      <c r="BD32">
        <v>-15340000</v>
      </c>
      <c r="BE32">
        <v>125763000</v>
      </c>
      <c r="BF32">
        <v>7407000</v>
      </c>
      <c r="BG32">
        <v>88318000</v>
      </c>
      <c r="BH32">
        <v>24</v>
      </c>
      <c r="BI32">
        <v>16</v>
      </c>
      <c r="BJ32">
        <v>20</v>
      </c>
      <c r="BK32">
        <v>329</v>
      </c>
      <c r="BL32">
        <v>637459000</v>
      </c>
      <c r="BM32">
        <v>4437315000</v>
      </c>
      <c r="BN32">
        <v>-104322000</v>
      </c>
      <c r="BO32">
        <v>702644000</v>
      </c>
      <c r="BP32">
        <v>374594000</v>
      </c>
      <c r="BQ32">
        <v>2144575000</v>
      </c>
      <c r="BR32">
        <v>7058777000</v>
      </c>
      <c r="BS32">
        <v>4079548000</v>
      </c>
      <c r="BT32">
        <v>1113585000</v>
      </c>
      <c r="BU32">
        <v>5072959000</v>
      </c>
      <c r="BV32">
        <v>1985818000</v>
      </c>
      <c r="BW32">
        <v>7058777000</v>
      </c>
      <c r="BX32">
        <v>3435092000</v>
      </c>
      <c r="BY32">
        <v>0</v>
      </c>
      <c r="BZ32">
        <v>2015</v>
      </c>
      <c r="CA32">
        <v>0.31</v>
      </c>
      <c r="CB32">
        <v>2247993548.3899999</v>
      </c>
      <c r="CC32" t="str">
        <f>VLOOKUP(B32,Securities_csv_Sector!$A$1:$H$506,4)</f>
        <v>Information Technology</v>
      </c>
      <c r="CD32" t="str">
        <f>VLOOKUP(B32,Securities_csv_Sector!$A$1:$H$506,5)</f>
        <v>Semiconductors</v>
      </c>
    </row>
    <row r="33" spans="1:82">
      <c r="A33">
        <v>31</v>
      </c>
      <c r="B33" t="s">
        <v>85</v>
      </c>
      <c r="C33" t="s">
        <v>532</v>
      </c>
      <c r="D33" s="1">
        <v>42672</v>
      </c>
      <c r="E33">
        <v>431396000</v>
      </c>
      <c r="F33">
        <v>-9392000</v>
      </c>
      <c r="G33">
        <v>17566000</v>
      </c>
      <c r="H33">
        <v>17</v>
      </c>
      <c r="I33">
        <v>-127397000</v>
      </c>
      <c r="J33">
        <v>402270000</v>
      </c>
      <c r="K33">
        <v>518</v>
      </c>
      <c r="L33">
        <v>921132000</v>
      </c>
      <c r="M33">
        <v>38221000</v>
      </c>
      <c r="N33">
        <v>51363000</v>
      </c>
      <c r="O33">
        <v>1194236000</v>
      </c>
      <c r="P33">
        <v>635</v>
      </c>
      <c r="Q33">
        <v>62157000</v>
      </c>
      <c r="R33">
        <v>136083000</v>
      </c>
      <c r="S33">
        <v>209790000</v>
      </c>
      <c r="T33">
        <v>1045678000</v>
      </c>
      <c r="U33">
        <v>956921000</v>
      </c>
      <c r="V33">
        <v>-2929000</v>
      </c>
      <c r="W33">
        <v>0</v>
      </c>
      <c r="X33">
        <v>636116000</v>
      </c>
      <c r="Y33">
        <v>1679116000</v>
      </c>
      <c r="Z33">
        <v>65</v>
      </c>
      <c r="AA33">
        <v>2227173000</v>
      </c>
      <c r="AB33">
        <v>95257000</v>
      </c>
      <c r="AC33">
        <v>549368000</v>
      </c>
      <c r="AD33">
        <v>88757000</v>
      </c>
      <c r="AE33">
        <v>376555000</v>
      </c>
      <c r="AF33">
        <v>-989183000</v>
      </c>
      <c r="AG33">
        <v>101593000</v>
      </c>
      <c r="AH33">
        <v>1732177000</v>
      </c>
      <c r="AI33">
        <v>21937000</v>
      </c>
      <c r="AJ33">
        <v>0</v>
      </c>
      <c r="AK33">
        <v>0</v>
      </c>
      <c r="AL33">
        <v>857175000</v>
      </c>
      <c r="AM33">
        <v>36779000</v>
      </c>
      <c r="AN33">
        <v>1280895000</v>
      </c>
      <c r="AO33">
        <v>-22917000</v>
      </c>
      <c r="AP33">
        <v>-1218270000</v>
      </c>
      <c r="AQ33">
        <v>861664000</v>
      </c>
      <c r="AR33">
        <v>88952000</v>
      </c>
      <c r="AS33">
        <v>861664000</v>
      </c>
      <c r="AT33">
        <v>861664000</v>
      </c>
      <c r="AU33">
        <v>477609000</v>
      </c>
      <c r="AV33">
        <v>13684000</v>
      </c>
      <c r="AW33">
        <v>1028112000</v>
      </c>
      <c r="AX33">
        <v>30</v>
      </c>
      <c r="AY33">
        <v>46721000</v>
      </c>
      <c r="AZ33">
        <v>64906000</v>
      </c>
      <c r="BA33">
        <v>351538000</v>
      </c>
      <c r="BB33">
        <v>-73814000</v>
      </c>
      <c r="BC33">
        <v>-8787000</v>
      </c>
      <c r="BD33">
        <v>-101690000</v>
      </c>
      <c r="BE33">
        <v>153466000</v>
      </c>
      <c r="BF33">
        <v>-9933000</v>
      </c>
      <c r="BG33">
        <v>70123000</v>
      </c>
      <c r="BH33">
        <v>28</v>
      </c>
      <c r="BI33">
        <v>19</v>
      </c>
      <c r="BJ33">
        <v>25</v>
      </c>
      <c r="BK33">
        <v>587</v>
      </c>
      <c r="BL33">
        <v>653816000</v>
      </c>
      <c r="BM33">
        <v>4785799000</v>
      </c>
      <c r="BN33">
        <v>-308565000</v>
      </c>
      <c r="BO33">
        <v>461438000</v>
      </c>
      <c r="BP33">
        <v>0</v>
      </c>
      <c r="BQ33">
        <v>3134661000</v>
      </c>
      <c r="BR33">
        <v>7970278000</v>
      </c>
      <c r="BS33">
        <v>4974863000</v>
      </c>
      <c r="BT33">
        <v>782934000</v>
      </c>
      <c r="BU33">
        <v>5165618000</v>
      </c>
      <c r="BV33">
        <v>2804660000</v>
      </c>
      <c r="BW33">
        <v>7970278000</v>
      </c>
      <c r="BX33">
        <v>3421409000</v>
      </c>
      <c r="BY33">
        <v>0</v>
      </c>
      <c r="BZ33">
        <v>2016</v>
      </c>
      <c r="CA33">
        <v>0.96</v>
      </c>
      <c r="CB33">
        <v>897566666.66700006</v>
      </c>
      <c r="CC33" t="str">
        <f>VLOOKUP(B33,Securities_csv_Sector!$A$1:$H$506,4)</f>
        <v>Information Technology</v>
      </c>
      <c r="CD33" t="str">
        <f>VLOOKUP(B33,Securities_csv_Sector!$A$1:$H$506,5)</f>
        <v>Semiconductors</v>
      </c>
    </row>
    <row r="34" spans="1:82">
      <c r="A34">
        <v>32</v>
      </c>
      <c r="B34" t="s">
        <v>86</v>
      </c>
      <c r="C34" t="s">
        <v>527</v>
      </c>
      <c r="D34" s="1">
        <v>41274</v>
      </c>
      <c r="E34">
        <v>9308000000</v>
      </c>
      <c r="F34">
        <v>1753000000</v>
      </c>
      <c r="G34">
        <v>235000000</v>
      </c>
      <c r="H34">
        <v>7</v>
      </c>
      <c r="I34">
        <v>-1240000000</v>
      </c>
      <c r="J34">
        <v>0</v>
      </c>
      <c r="K34">
        <v>35</v>
      </c>
      <c r="L34">
        <v>5352000000</v>
      </c>
      <c r="M34">
        <v>-1304000000</v>
      </c>
      <c r="N34">
        <v>6134000000</v>
      </c>
      <c r="O34">
        <v>86936000000</v>
      </c>
      <c r="P34">
        <v>175</v>
      </c>
      <c r="Q34">
        <v>0</v>
      </c>
      <c r="R34">
        <v>1267000000</v>
      </c>
      <c r="S34">
        <v>869000000</v>
      </c>
      <c r="T34">
        <v>2426000000</v>
      </c>
      <c r="U34">
        <v>1981000000</v>
      </c>
      <c r="V34">
        <v>0</v>
      </c>
      <c r="W34">
        <v>476000000</v>
      </c>
      <c r="X34">
        <v>10123000000</v>
      </c>
      <c r="Y34">
        <v>0</v>
      </c>
      <c r="Z34">
        <v>4</v>
      </c>
      <c r="AA34">
        <v>3623000000</v>
      </c>
      <c r="AB34">
        <v>589000000</v>
      </c>
      <c r="AC34">
        <v>759000000</v>
      </c>
      <c r="AD34">
        <v>445000000</v>
      </c>
      <c r="AE34">
        <v>13836000000</v>
      </c>
      <c r="AF34">
        <v>-445000000</v>
      </c>
      <c r="AG34">
        <v>1345000000</v>
      </c>
      <c r="AH34">
        <v>6456000000</v>
      </c>
      <c r="AI34">
        <v>3887000000</v>
      </c>
      <c r="AJ34">
        <v>211000000</v>
      </c>
      <c r="AK34">
        <v>0</v>
      </c>
      <c r="AL34">
        <v>437000000</v>
      </c>
      <c r="AM34">
        <v>850000000</v>
      </c>
      <c r="AN34">
        <v>2332000000</v>
      </c>
      <c r="AO34">
        <v>-321000000</v>
      </c>
      <c r="AP34">
        <v>-1161000000</v>
      </c>
      <c r="AQ34">
        <v>1375000000</v>
      </c>
      <c r="AR34">
        <v>156000000</v>
      </c>
      <c r="AS34">
        <v>1375000000</v>
      </c>
      <c r="AT34">
        <v>1851000000</v>
      </c>
      <c r="AU34">
        <v>3450000000</v>
      </c>
      <c r="AV34">
        <v>243000000</v>
      </c>
      <c r="AW34">
        <v>1715000000</v>
      </c>
      <c r="AX34">
        <v>2</v>
      </c>
      <c r="AY34">
        <v>605000000</v>
      </c>
      <c r="AZ34">
        <v>6548000000</v>
      </c>
      <c r="BA34">
        <v>0</v>
      </c>
      <c r="BB34">
        <v>-450000000</v>
      </c>
      <c r="BC34">
        <v>-197000000</v>
      </c>
      <c r="BD34">
        <v>524000000</v>
      </c>
      <c r="BE34">
        <v>1289000000</v>
      </c>
      <c r="BF34">
        <v>-1879000000</v>
      </c>
      <c r="BG34">
        <v>0</v>
      </c>
      <c r="BH34">
        <v>2</v>
      </c>
      <c r="BI34">
        <v>10</v>
      </c>
      <c r="BJ34">
        <v>2</v>
      </c>
      <c r="BK34">
        <v>94</v>
      </c>
      <c r="BL34">
        <v>0</v>
      </c>
      <c r="BM34">
        <v>13236000000</v>
      </c>
      <c r="BN34">
        <v>-100000000</v>
      </c>
      <c r="BO34">
        <v>1665000000</v>
      </c>
      <c r="BP34">
        <v>7685000000</v>
      </c>
      <c r="BQ34">
        <v>576000000</v>
      </c>
      <c r="BR34">
        <v>45136000000</v>
      </c>
      <c r="BS34">
        <v>29762000000</v>
      </c>
      <c r="BT34">
        <v>16993000000</v>
      </c>
      <c r="BU34">
        <v>18920000000</v>
      </c>
      <c r="BV34">
        <v>26005000000</v>
      </c>
      <c r="BW34">
        <v>44925000000</v>
      </c>
      <c r="BX34">
        <v>90559000000</v>
      </c>
      <c r="BY34">
        <v>0</v>
      </c>
      <c r="CC34" t="str">
        <f>VLOOKUP(B34,Securities_csv_Sector!$A$1:$H$506,4)</f>
        <v>Consumer Staples</v>
      </c>
      <c r="CD34" t="str">
        <f>VLOOKUP(B34,Securities_csv_Sector!$A$1:$H$506,5)</f>
        <v>Agricultural Products</v>
      </c>
    </row>
    <row r="35" spans="1:82">
      <c r="A35">
        <v>33</v>
      </c>
      <c r="B35" t="s">
        <v>86</v>
      </c>
      <c r="C35" t="s">
        <v>529</v>
      </c>
      <c r="D35" s="1">
        <v>41639</v>
      </c>
      <c r="E35">
        <v>14135000000</v>
      </c>
      <c r="F35">
        <v>296000000</v>
      </c>
      <c r="G35">
        <v>155000000</v>
      </c>
      <c r="H35">
        <v>7</v>
      </c>
      <c r="I35">
        <v>-913000000</v>
      </c>
      <c r="J35">
        <v>0</v>
      </c>
      <c r="K35">
        <v>48</v>
      </c>
      <c r="L35">
        <v>7082000000</v>
      </c>
      <c r="M35">
        <v>2541000000</v>
      </c>
      <c r="N35">
        <v>6136000000</v>
      </c>
      <c r="O35">
        <v>85915000000</v>
      </c>
      <c r="P35">
        <v>182</v>
      </c>
      <c r="Q35">
        <v>0</v>
      </c>
      <c r="R35">
        <v>1448000000</v>
      </c>
      <c r="S35">
        <v>909000000</v>
      </c>
      <c r="T35">
        <v>2437000000</v>
      </c>
      <c r="U35">
        <v>2024000000</v>
      </c>
      <c r="V35">
        <v>0</v>
      </c>
      <c r="W35">
        <v>411000000</v>
      </c>
      <c r="X35">
        <v>10137000000</v>
      </c>
      <c r="Y35">
        <v>0</v>
      </c>
      <c r="Z35">
        <v>4</v>
      </c>
      <c r="AA35">
        <v>3889000000</v>
      </c>
      <c r="AB35">
        <v>670000000</v>
      </c>
      <c r="AC35">
        <v>561000000</v>
      </c>
      <c r="AD35">
        <v>413000000</v>
      </c>
      <c r="AE35">
        <v>11441000000</v>
      </c>
      <c r="AF35">
        <v>104000000</v>
      </c>
      <c r="AG35">
        <v>191000000</v>
      </c>
      <c r="AH35">
        <v>5347000000</v>
      </c>
      <c r="AI35">
        <v>4046000000</v>
      </c>
      <c r="AJ35">
        <v>38000000</v>
      </c>
      <c r="AK35">
        <v>0</v>
      </c>
      <c r="AL35">
        <v>-2713000000</v>
      </c>
      <c r="AM35">
        <v>1407000000</v>
      </c>
      <c r="AN35">
        <v>5226000000</v>
      </c>
      <c r="AO35">
        <v>-3242000000</v>
      </c>
      <c r="AP35">
        <v>-577000000</v>
      </c>
      <c r="AQ35">
        <v>1342000000</v>
      </c>
      <c r="AR35">
        <v>30000000</v>
      </c>
      <c r="AS35">
        <v>1342000000</v>
      </c>
      <c r="AT35">
        <v>1753000000</v>
      </c>
      <c r="AU35">
        <v>3224000000</v>
      </c>
      <c r="AV35">
        <v>259000000</v>
      </c>
      <c r="AW35">
        <v>1871000000</v>
      </c>
      <c r="AX35">
        <v>2</v>
      </c>
      <c r="AY35">
        <v>478000000</v>
      </c>
      <c r="AZ35">
        <v>6350000000</v>
      </c>
      <c r="BA35">
        <v>0</v>
      </c>
      <c r="BB35">
        <v>-57000000</v>
      </c>
      <c r="BC35">
        <v>73000000</v>
      </c>
      <c r="BD35">
        <v>232000000</v>
      </c>
      <c r="BE35">
        <v>1105000000</v>
      </c>
      <c r="BF35">
        <v>-95000000</v>
      </c>
      <c r="BG35">
        <v>0</v>
      </c>
      <c r="BH35">
        <v>2</v>
      </c>
      <c r="BI35">
        <v>10</v>
      </c>
      <c r="BJ35">
        <v>1</v>
      </c>
      <c r="BK35">
        <v>109</v>
      </c>
      <c r="BL35">
        <v>0</v>
      </c>
      <c r="BM35">
        <v>14077000000</v>
      </c>
      <c r="BN35">
        <v>-101000000</v>
      </c>
      <c r="BO35">
        <v>1759000000</v>
      </c>
      <c r="BP35">
        <v>1523000000</v>
      </c>
      <c r="BQ35">
        <v>433000000</v>
      </c>
      <c r="BR35">
        <v>43752000000</v>
      </c>
      <c r="BS35">
        <v>28530000000</v>
      </c>
      <c r="BT35">
        <v>15658000000</v>
      </c>
      <c r="BU35">
        <v>20156000000</v>
      </c>
      <c r="BV35">
        <v>23558000000</v>
      </c>
      <c r="BW35">
        <v>43714000000</v>
      </c>
      <c r="BX35">
        <v>89804000000</v>
      </c>
      <c r="BY35">
        <v>0</v>
      </c>
      <c r="BZ35">
        <v>2013</v>
      </c>
      <c r="CA35">
        <v>2.0299999999999998</v>
      </c>
      <c r="CB35">
        <v>661083743.84200001</v>
      </c>
      <c r="CC35" t="str">
        <f>VLOOKUP(B35,Securities_csv_Sector!$A$1:$H$506,4)</f>
        <v>Consumer Staples</v>
      </c>
      <c r="CD35" t="str">
        <f>VLOOKUP(B35,Securities_csv_Sector!$A$1:$H$506,5)</f>
        <v>Agricultural Products</v>
      </c>
    </row>
    <row r="36" spans="1:82">
      <c r="A36">
        <v>34</v>
      </c>
      <c r="B36" t="s">
        <v>86</v>
      </c>
      <c r="C36" t="s">
        <v>531</v>
      </c>
      <c r="D36" s="1">
        <v>42004</v>
      </c>
      <c r="E36">
        <v>15240000000</v>
      </c>
      <c r="F36">
        <v>425000000</v>
      </c>
      <c r="G36">
        <v>339000000</v>
      </c>
      <c r="H36">
        <v>11</v>
      </c>
      <c r="I36">
        <v>-894000000</v>
      </c>
      <c r="J36">
        <v>0</v>
      </c>
      <c r="K36">
        <v>42</v>
      </c>
      <c r="L36">
        <v>5976000000</v>
      </c>
      <c r="M36">
        <v>1274000000</v>
      </c>
      <c r="N36">
        <v>5115000000</v>
      </c>
      <c r="O36">
        <v>76433000000</v>
      </c>
      <c r="P36">
        <v>167</v>
      </c>
      <c r="Q36">
        <v>0</v>
      </c>
      <c r="R36">
        <v>1662000000</v>
      </c>
      <c r="S36">
        <v>894000000</v>
      </c>
      <c r="T36">
        <v>3467000000</v>
      </c>
      <c r="U36">
        <v>3130000000</v>
      </c>
      <c r="V36">
        <v>0</v>
      </c>
      <c r="W36">
        <v>372000000</v>
      </c>
      <c r="X36">
        <v>9851000000</v>
      </c>
      <c r="Y36">
        <v>0</v>
      </c>
      <c r="Z36">
        <v>6</v>
      </c>
      <c r="AA36">
        <v>4768000000</v>
      </c>
      <c r="AB36">
        <v>877000000</v>
      </c>
      <c r="AC36">
        <v>3392000000</v>
      </c>
      <c r="AD36">
        <v>337000000</v>
      </c>
      <c r="AE36">
        <v>9374000000</v>
      </c>
      <c r="AF36">
        <v>-105000000</v>
      </c>
      <c r="AG36">
        <v>1276000000</v>
      </c>
      <c r="AH36">
        <v>5528000000</v>
      </c>
      <c r="AI36">
        <v>4377000000</v>
      </c>
      <c r="AJ36">
        <v>55000000</v>
      </c>
      <c r="AK36">
        <v>0</v>
      </c>
      <c r="AL36">
        <v>-1708000000</v>
      </c>
      <c r="AM36">
        <v>-2022000000</v>
      </c>
      <c r="AN36">
        <v>4962000000</v>
      </c>
      <c r="AO36">
        <v>-3577000000</v>
      </c>
      <c r="AP36">
        <v>-3407000000</v>
      </c>
      <c r="AQ36">
        <v>2248000000</v>
      </c>
      <c r="AR36">
        <v>-445000000</v>
      </c>
      <c r="AS36">
        <v>2248000000</v>
      </c>
      <c r="AT36">
        <v>2620000000</v>
      </c>
      <c r="AU36">
        <v>2704000000</v>
      </c>
      <c r="AV36">
        <v>105000000</v>
      </c>
      <c r="AW36">
        <v>2756000000</v>
      </c>
      <c r="AX36">
        <v>3</v>
      </c>
      <c r="AY36">
        <v>349000000</v>
      </c>
      <c r="AZ36">
        <v>7459000000</v>
      </c>
      <c r="BA36">
        <v>230000000</v>
      </c>
      <c r="BB36">
        <v>-1241000000</v>
      </c>
      <c r="BC36">
        <v>95000000</v>
      </c>
      <c r="BD36">
        <v>-2408000000</v>
      </c>
      <c r="BE36">
        <v>1575000000</v>
      </c>
      <c r="BF36">
        <v>-715000000</v>
      </c>
      <c r="BG36">
        <v>0</v>
      </c>
      <c r="BH36">
        <v>4</v>
      </c>
      <c r="BI36">
        <v>16</v>
      </c>
      <c r="BJ36">
        <v>3</v>
      </c>
      <c r="BK36">
        <v>107</v>
      </c>
      <c r="BL36">
        <v>0</v>
      </c>
      <c r="BM36">
        <v>15701000000</v>
      </c>
      <c r="BN36">
        <v>-1340000000</v>
      </c>
      <c r="BO36">
        <v>1907000000</v>
      </c>
      <c r="BP36">
        <v>132000000</v>
      </c>
      <c r="BQ36">
        <v>515000000</v>
      </c>
      <c r="BR36">
        <v>43997000000</v>
      </c>
      <c r="BS36">
        <v>26028000000</v>
      </c>
      <c r="BT36">
        <v>15602000000</v>
      </c>
      <c r="BU36">
        <v>19575000000</v>
      </c>
      <c r="BV36">
        <v>24367000000</v>
      </c>
      <c r="BW36">
        <v>43942000000</v>
      </c>
      <c r="BX36">
        <v>81201000000</v>
      </c>
      <c r="BY36">
        <v>0</v>
      </c>
      <c r="BZ36">
        <v>2014</v>
      </c>
      <c r="CA36">
        <v>3.44</v>
      </c>
      <c r="CB36">
        <v>653488372.09300005</v>
      </c>
      <c r="CC36" t="str">
        <f>VLOOKUP(B36,Securities_csv_Sector!$A$1:$H$506,4)</f>
        <v>Consumer Staples</v>
      </c>
      <c r="CD36" t="str">
        <f>VLOOKUP(B36,Securities_csv_Sector!$A$1:$H$506,5)</f>
        <v>Agricultural Products</v>
      </c>
    </row>
    <row r="37" spans="1:82">
      <c r="A37">
        <v>35</v>
      </c>
      <c r="B37" t="s">
        <v>86</v>
      </c>
      <c r="C37" t="s">
        <v>532</v>
      </c>
      <c r="D37" s="1">
        <v>42369</v>
      </c>
      <c r="E37">
        <v>13407000000</v>
      </c>
      <c r="F37">
        <v>913000000</v>
      </c>
      <c r="G37">
        <v>392000000</v>
      </c>
      <c r="H37">
        <v>10</v>
      </c>
      <c r="I37">
        <v>-1125000000</v>
      </c>
      <c r="J37">
        <v>0</v>
      </c>
      <c r="K37">
        <v>49</v>
      </c>
      <c r="L37">
        <v>6124000000</v>
      </c>
      <c r="M37">
        <v>872000000</v>
      </c>
      <c r="N37">
        <v>3180000000</v>
      </c>
      <c r="O37">
        <v>63682000000</v>
      </c>
      <c r="P37">
        <v>162</v>
      </c>
      <c r="Q37">
        <v>0</v>
      </c>
      <c r="R37">
        <v>1563000000</v>
      </c>
      <c r="S37">
        <v>882000000</v>
      </c>
      <c r="T37">
        <v>2592000000</v>
      </c>
      <c r="U37">
        <v>2284000000</v>
      </c>
      <c r="V37">
        <v>0</v>
      </c>
      <c r="W37">
        <v>390000000</v>
      </c>
      <c r="X37">
        <v>9853000000</v>
      </c>
      <c r="Y37">
        <v>0</v>
      </c>
      <c r="Z37">
        <v>6</v>
      </c>
      <c r="AA37">
        <v>4020000000</v>
      </c>
      <c r="AB37">
        <v>438000000</v>
      </c>
      <c r="AC37">
        <v>3688000000</v>
      </c>
      <c r="AD37">
        <v>308000000</v>
      </c>
      <c r="AE37">
        <v>8243000000</v>
      </c>
      <c r="AF37">
        <v>35000000</v>
      </c>
      <c r="AG37">
        <v>-1693000000</v>
      </c>
      <c r="AH37">
        <v>5779000000</v>
      </c>
      <c r="AI37">
        <v>4340000000</v>
      </c>
      <c r="AJ37">
        <v>16000000</v>
      </c>
      <c r="AK37">
        <v>0</v>
      </c>
      <c r="AL37">
        <v>240000000</v>
      </c>
      <c r="AM37">
        <v>-189000000</v>
      </c>
      <c r="AN37">
        <v>2481000000</v>
      </c>
      <c r="AO37">
        <v>-2649000000</v>
      </c>
      <c r="AP37">
        <v>-21000000</v>
      </c>
      <c r="AQ37">
        <v>1849000000</v>
      </c>
      <c r="AR37">
        <v>-496000000</v>
      </c>
      <c r="AS37">
        <v>1849000000</v>
      </c>
      <c r="AT37">
        <v>2239000000</v>
      </c>
      <c r="AU37">
        <v>1738000000</v>
      </c>
      <c r="AV37">
        <v>200000000</v>
      </c>
      <c r="AW37">
        <v>1810000000</v>
      </c>
      <c r="AX37">
        <v>3</v>
      </c>
      <c r="AY37">
        <v>447000000</v>
      </c>
      <c r="AZ37">
        <v>5286000000</v>
      </c>
      <c r="BA37">
        <v>0</v>
      </c>
      <c r="BB37">
        <v>-2146000000</v>
      </c>
      <c r="BC37">
        <v>-162000000</v>
      </c>
      <c r="BD37">
        <v>1069000000</v>
      </c>
      <c r="BE37">
        <v>1395000000</v>
      </c>
      <c r="BF37">
        <v>157000000</v>
      </c>
      <c r="BG37">
        <v>0</v>
      </c>
      <c r="BH37">
        <v>3</v>
      </c>
      <c r="BI37">
        <v>13</v>
      </c>
      <c r="BJ37">
        <v>3</v>
      </c>
      <c r="BK37">
        <v>101</v>
      </c>
      <c r="BL37">
        <v>0</v>
      </c>
      <c r="BM37">
        <v>16865000000</v>
      </c>
      <c r="BN37">
        <v>-2040000000</v>
      </c>
      <c r="BO37">
        <v>2010000000</v>
      </c>
      <c r="BP37">
        <v>98000000</v>
      </c>
      <c r="BQ37">
        <v>438000000</v>
      </c>
      <c r="BR37">
        <v>40157000000</v>
      </c>
      <c r="BS37">
        <v>21829000000</v>
      </c>
      <c r="BT37">
        <v>13505000000</v>
      </c>
      <c r="BU37">
        <v>17899000000</v>
      </c>
      <c r="BV37">
        <v>22242000000</v>
      </c>
      <c r="BW37">
        <v>40141000000</v>
      </c>
      <c r="BX37">
        <v>67702000000</v>
      </c>
      <c r="BY37">
        <v>0</v>
      </c>
      <c r="BZ37">
        <v>2015</v>
      </c>
      <c r="CA37">
        <v>2.99</v>
      </c>
      <c r="CB37">
        <v>618394648.829</v>
      </c>
      <c r="CC37" t="str">
        <f>VLOOKUP(B37,Securities_csv_Sector!$A$1:$H$506,4)</f>
        <v>Consumer Staples</v>
      </c>
      <c r="CD37" t="str">
        <f>VLOOKUP(B37,Securities_csv_Sector!$A$1:$H$506,5)</f>
        <v>Agricultural Products</v>
      </c>
    </row>
    <row r="38" spans="1:82">
      <c r="A38">
        <v>36</v>
      </c>
      <c r="B38" t="s">
        <v>87</v>
      </c>
      <c r="C38" t="s">
        <v>527</v>
      </c>
      <c r="D38" s="1">
        <v>41274</v>
      </c>
      <c r="E38">
        <v>490095000</v>
      </c>
      <c r="F38">
        <v>-49219000</v>
      </c>
      <c r="G38">
        <v>0</v>
      </c>
      <c r="H38">
        <v>80</v>
      </c>
      <c r="I38">
        <v>-116455000</v>
      </c>
      <c r="J38">
        <v>1454230000</v>
      </c>
      <c r="K38">
        <v>28</v>
      </c>
      <c r="L38">
        <v>1386042000</v>
      </c>
      <c r="M38">
        <v>0</v>
      </c>
      <c r="N38">
        <v>950000</v>
      </c>
      <c r="O38">
        <v>2392091000</v>
      </c>
      <c r="P38">
        <v>181</v>
      </c>
      <c r="Q38">
        <v>30027000</v>
      </c>
      <c r="R38">
        <v>471092000</v>
      </c>
      <c r="S38">
        <v>274263000</v>
      </c>
      <c r="T38">
        <v>974364000</v>
      </c>
      <c r="U38">
        <v>682904000</v>
      </c>
      <c r="V38">
        <v>5280000</v>
      </c>
      <c r="W38">
        <v>0</v>
      </c>
      <c r="X38">
        <v>253028000</v>
      </c>
      <c r="Y38">
        <v>1751053000</v>
      </c>
      <c r="Z38">
        <v>34</v>
      </c>
      <c r="AA38">
        <v>1249299000</v>
      </c>
      <c r="AB38">
        <v>260648000</v>
      </c>
      <c r="AC38">
        <v>582874000</v>
      </c>
      <c r="AD38">
        <v>291460000</v>
      </c>
      <c r="AE38">
        <v>0</v>
      </c>
      <c r="AF38">
        <v>-1389770000</v>
      </c>
      <c r="AG38">
        <v>90743000</v>
      </c>
      <c r="AH38">
        <v>4708486000</v>
      </c>
      <c r="AI38">
        <v>0</v>
      </c>
      <c r="AJ38">
        <v>0</v>
      </c>
      <c r="AK38">
        <v>0</v>
      </c>
      <c r="AL38">
        <v>2334253000</v>
      </c>
      <c r="AM38">
        <v>677139000</v>
      </c>
      <c r="AN38">
        <v>1134190000</v>
      </c>
      <c r="AO38">
        <v>2209019000</v>
      </c>
      <c r="AP38">
        <v>-2671350000</v>
      </c>
      <c r="AQ38">
        <v>422256000</v>
      </c>
      <c r="AR38">
        <v>438242000</v>
      </c>
      <c r="AS38">
        <v>422256000</v>
      </c>
      <c r="AT38">
        <v>422256000</v>
      </c>
      <c r="AU38">
        <v>7575052000</v>
      </c>
      <c r="AV38">
        <v>0</v>
      </c>
      <c r="AW38">
        <v>974364000</v>
      </c>
      <c r="AX38">
        <v>27</v>
      </c>
      <c r="AY38">
        <v>251014000</v>
      </c>
      <c r="AZ38">
        <v>171049000</v>
      </c>
      <c r="BA38">
        <v>2265359000</v>
      </c>
      <c r="BB38">
        <v>-21861000</v>
      </c>
      <c r="BC38">
        <v>-22000</v>
      </c>
      <c r="BD38">
        <v>-1165125000</v>
      </c>
      <c r="BE38">
        <v>1259297000</v>
      </c>
      <c r="BF38">
        <v>-42095000</v>
      </c>
      <c r="BG38">
        <v>166876000</v>
      </c>
      <c r="BH38">
        <v>19</v>
      </c>
      <c r="BI38">
        <v>129</v>
      </c>
      <c r="BJ38">
        <v>12</v>
      </c>
      <c r="BK38">
        <v>181</v>
      </c>
      <c r="BL38">
        <v>0</v>
      </c>
      <c r="BM38">
        <v>1553260000</v>
      </c>
      <c r="BN38">
        <v>-105144000</v>
      </c>
      <c r="BO38">
        <v>108059000</v>
      </c>
      <c r="BP38">
        <v>2277323000</v>
      </c>
      <c r="BQ38">
        <v>0</v>
      </c>
      <c r="BR38">
        <v>12000139000</v>
      </c>
      <c r="BS38">
        <v>9132143000</v>
      </c>
      <c r="BT38">
        <v>5032777000</v>
      </c>
      <c r="BU38">
        <v>528487000</v>
      </c>
      <c r="BV38">
        <v>11471652000</v>
      </c>
      <c r="BW38">
        <v>12000139000</v>
      </c>
      <c r="BX38">
        <v>3641390000</v>
      </c>
      <c r="BY38">
        <v>-2458092000</v>
      </c>
      <c r="BZ38">
        <v>2012</v>
      </c>
      <c r="CA38">
        <v>8.44</v>
      </c>
      <c r="CB38">
        <v>50030331.753600001</v>
      </c>
      <c r="CC38" t="str">
        <f>VLOOKUP(B38,Securities_csv_Sector!$A$1:$H$506,4)</f>
        <v>Information Technology</v>
      </c>
      <c r="CD38" t="str">
        <f>VLOOKUP(B38,Securities_csv_Sector!$A$1:$H$506,5)</f>
        <v>Data Processing &amp; Outsourced Services</v>
      </c>
    </row>
    <row r="39" spans="1:82">
      <c r="A39">
        <v>37</v>
      </c>
      <c r="B39" t="s">
        <v>87</v>
      </c>
      <c r="C39" t="s">
        <v>529</v>
      </c>
      <c r="D39" s="1">
        <v>41639</v>
      </c>
      <c r="E39">
        <v>472326000</v>
      </c>
      <c r="F39">
        <v>-33414000</v>
      </c>
      <c r="G39">
        <v>0</v>
      </c>
      <c r="H39">
        <v>58</v>
      </c>
      <c r="I39">
        <v>-135376000</v>
      </c>
      <c r="J39">
        <v>1512752000</v>
      </c>
      <c r="K39">
        <v>33</v>
      </c>
      <c r="L39">
        <v>1480171000</v>
      </c>
      <c r="M39">
        <v>0</v>
      </c>
      <c r="N39">
        <v>983000</v>
      </c>
      <c r="O39">
        <v>2894917000</v>
      </c>
      <c r="P39">
        <v>230</v>
      </c>
      <c r="Q39">
        <v>2454000</v>
      </c>
      <c r="R39">
        <v>446505000</v>
      </c>
      <c r="S39">
        <v>307288000</v>
      </c>
      <c r="T39">
        <v>1098912000</v>
      </c>
      <c r="U39">
        <v>793412000</v>
      </c>
      <c r="V39">
        <v>-11758000</v>
      </c>
      <c r="W39">
        <v>0</v>
      </c>
      <c r="X39">
        <v>299188000</v>
      </c>
      <c r="Y39">
        <v>1735703000</v>
      </c>
      <c r="Z39">
        <v>33</v>
      </c>
      <c r="AA39">
        <v>1424146000</v>
      </c>
      <c r="AB39">
        <v>297242000</v>
      </c>
      <c r="AC39">
        <v>460404000</v>
      </c>
      <c r="AD39">
        <v>305500000</v>
      </c>
      <c r="AE39">
        <v>0</v>
      </c>
      <c r="AF39">
        <v>-1453163000</v>
      </c>
      <c r="AG39">
        <v>5520000</v>
      </c>
      <c r="AH39">
        <v>6002708000</v>
      </c>
      <c r="AI39">
        <v>0</v>
      </c>
      <c r="AJ39">
        <v>0</v>
      </c>
      <c r="AK39">
        <v>0</v>
      </c>
      <c r="AL39">
        <v>928674000</v>
      </c>
      <c r="AM39">
        <v>76470000</v>
      </c>
      <c r="AN39">
        <v>1003492000</v>
      </c>
      <c r="AO39">
        <v>704152000</v>
      </c>
      <c r="AP39">
        <v>-1619416000</v>
      </c>
      <c r="AQ39">
        <v>496170000</v>
      </c>
      <c r="AR39">
        <v>447854000</v>
      </c>
      <c r="AS39">
        <v>496170000</v>
      </c>
      <c r="AT39">
        <v>496170000</v>
      </c>
      <c r="AU39">
        <v>8680730000</v>
      </c>
      <c r="AV39">
        <v>0</v>
      </c>
      <c r="AW39">
        <v>1098912000</v>
      </c>
      <c r="AX39">
        <v>25</v>
      </c>
      <c r="AY39">
        <v>345666000</v>
      </c>
      <c r="AZ39">
        <v>239941000</v>
      </c>
      <c r="BA39">
        <v>2650683000</v>
      </c>
      <c r="BB39">
        <v>-18227000</v>
      </c>
      <c r="BC39">
        <v>-22000</v>
      </c>
      <c r="BD39">
        <v>-30877000</v>
      </c>
      <c r="BE39">
        <v>1426785000</v>
      </c>
      <c r="BF39">
        <v>-219926000</v>
      </c>
      <c r="BG39">
        <v>216119000</v>
      </c>
      <c r="BH39">
        <v>18</v>
      </c>
      <c r="BI39">
        <v>93</v>
      </c>
      <c r="BJ39">
        <v>11</v>
      </c>
      <c r="BK39">
        <v>230</v>
      </c>
      <c r="BL39">
        <v>0</v>
      </c>
      <c r="BM39">
        <v>2049430000</v>
      </c>
      <c r="BN39">
        <v>-216995000</v>
      </c>
      <c r="BO39">
        <v>109115000</v>
      </c>
      <c r="BP39">
        <v>1389489000</v>
      </c>
      <c r="BQ39">
        <v>0</v>
      </c>
      <c r="BR39">
        <v>13244257000</v>
      </c>
      <c r="BS39">
        <v>10400842000</v>
      </c>
      <c r="BT39">
        <v>4512498000</v>
      </c>
      <c r="BU39">
        <v>855761000</v>
      </c>
      <c r="BV39">
        <v>12388496000</v>
      </c>
      <c r="BW39">
        <v>13244257000</v>
      </c>
      <c r="BX39">
        <v>4319063000</v>
      </c>
      <c r="BY39">
        <v>-2689177000</v>
      </c>
      <c r="BZ39">
        <v>2013</v>
      </c>
      <c r="CA39">
        <v>10.09</v>
      </c>
      <c r="CB39">
        <v>49174430.128799997</v>
      </c>
      <c r="CC39" t="str">
        <f>VLOOKUP(B39,Securities_csv_Sector!$A$1:$H$506,4)</f>
        <v>Information Technology</v>
      </c>
      <c r="CD39" t="str">
        <f>VLOOKUP(B39,Securities_csv_Sector!$A$1:$H$506,5)</f>
        <v>Data Processing &amp; Outsourced Services</v>
      </c>
    </row>
    <row r="40" spans="1:82">
      <c r="A40">
        <v>38</v>
      </c>
      <c r="B40" t="s">
        <v>87</v>
      </c>
      <c r="C40" t="s">
        <v>531</v>
      </c>
      <c r="D40" s="1">
        <v>42004</v>
      </c>
      <c r="E40">
        <v>914058000</v>
      </c>
      <c r="F40">
        <v>-156003000</v>
      </c>
      <c r="G40">
        <v>0</v>
      </c>
      <c r="H40">
        <v>21</v>
      </c>
      <c r="I40">
        <v>-158694000</v>
      </c>
      <c r="J40">
        <v>2905563000</v>
      </c>
      <c r="K40">
        <v>25</v>
      </c>
      <c r="L40">
        <v>1597492000</v>
      </c>
      <c r="M40">
        <v>0</v>
      </c>
      <c r="N40">
        <v>1117000</v>
      </c>
      <c r="O40">
        <v>3643979000</v>
      </c>
      <c r="P40">
        <v>219</v>
      </c>
      <c r="Q40">
        <v>164000</v>
      </c>
      <c r="R40">
        <v>856982000</v>
      </c>
      <c r="S40">
        <v>349810000</v>
      </c>
      <c r="T40">
        <v>1098467000</v>
      </c>
      <c r="U40">
        <v>837941000</v>
      </c>
      <c r="V40">
        <v>-15854000</v>
      </c>
      <c r="W40">
        <v>0</v>
      </c>
      <c r="X40">
        <v>559628000</v>
      </c>
      <c r="Y40">
        <v>3865484000</v>
      </c>
      <c r="Z40">
        <v>31</v>
      </c>
      <c r="AA40">
        <v>1658961000</v>
      </c>
      <c r="AB40">
        <v>321801000</v>
      </c>
      <c r="AC40">
        <v>1515994000</v>
      </c>
      <c r="AD40">
        <v>260526000</v>
      </c>
      <c r="AE40">
        <v>0</v>
      </c>
      <c r="AF40">
        <v>-2379208000</v>
      </c>
      <c r="AG40">
        <v>188052000</v>
      </c>
      <c r="AH40">
        <v>8134248000</v>
      </c>
      <c r="AI40">
        <v>0</v>
      </c>
      <c r="AJ40">
        <v>0</v>
      </c>
      <c r="AK40">
        <v>235566000</v>
      </c>
      <c r="AL40">
        <v>3808137000</v>
      </c>
      <c r="AM40">
        <v>107330000</v>
      </c>
      <c r="AN40">
        <v>1344159000</v>
      </c>
      <c r="AO40">
        <v>3516146000</v>
      </c>
      <c r="AP40">
        <v>-4737121000</v>
      </c>
      <c r="AQ40">
        <v>506293000</v>
      </c>
      <c r="AR40">
        <v>590220000</v>
      </c>
      <c r="AS40">
        <v>506293000</v>
      </c>
      <c r="AT40">
        <v>506293000</v>
      </c>
      <c r="AU40">
        <v>11635875000</v>
      </c>
      <c r="AV40">
        <v>0</v>
      </c>
      <c r="AW40">
        <v>1098467000</v>
      </c>
      <c r="AX40">
        <v>21</v>
      </c>
      <c r="AY40">
        <v>507931000</v>
      </c>
      <c r="AZ40">
        <v>581409000</v>
      </c>
      <c r="BA40">
        <v>4124511000</v>
      </c>
      <c r="BB40">
        <v>-75453000</v>
      </c>
      <c r="BC40">
        <v>-1476000</v>
      </c>
      <c r="BD40">
        <v>-2199219000</v>
      </c>
      <c r="BE40">
        <v>2335318000</v>
      </c>
      <c r="BF40">
        <v>-144060000</v>
      </c>
      <c r="BG40">
        <v>313082000</v>
      </c>
      <c r="BH40">
        <v>16</v>
      </c>
      <c r="BI40">
        <v>35</v>
      </c>
      <c r="BJ40">
        <v>10</v>
      </c>
      <c r="BK40">
        <v>219</v>
      </c>
      <c r="BL40">
        <v>0</v>
      </c>
      <c r="BM40">
        <v>2540948000</v>
      </c>
      <c r="BN40">
        <v>-269555000</v>
      </c>
      <c r="BO40">
        <v>247412000</v>
      </c>
      <c r="BP40">
        <v>1266914000</v>
      </c>
      <c r="BQ40">
        <v>0</v>
      </c>
      <c r="BR40">
        <v>20263977000</v>
      </c>
      <c r="BS40">
        <v>13814776000</v>
      </c>
      <c r="BT40">
        <v>6305483000</v>
      </c>
      <c r="BU40">
        <v>2396380000</v>
      </c>
      <c r="BV40">
        <v>17867597000</v>
      </c>
      <c r="BW40">
        <v>20263977000</v>
      </c>
      <c r="BX40">
        <v>5302940000</v>
      </c>
      <c r="BY40">
        <v>-2975795000</v>
      </c>
      <c r="BZ40">
        <v>2014</v>
      </c>
      <c r="CA40">
        <v>8.7200000000000006</v>
      </c>
      <c r="CB40">
        <v>58061123.853200004</v>
      </c>
      <c r="CC40" t="str">
        <f>VLOOKUP(B40,Securities_csv_Sector!$A$1:$H$506,4)</f>
        <v>Information Technology</v>
      </c>
      <c r="CD40" t="str">
        <f>VLOOKUP(B40,Securities_csv_Sector!$A$1:$H$506,5)</f>
        <v>Data Processing &amp; Outsourced Services</v>
      </c>
    </row>
    <row r="41" spans="1:82">
      <c r="A41">
        <v>39</v>
      </c>
      <c r="B41" t="s">
        <v>87</v>
      </c>
      <c r="C41" t="s">
        <v>532</v>
      </c>
      <c r="D41" s="1">
        <v>42369</v>
      </c>
      <c r="E41">
        <v>1010619000</v>
      </c>
      <c r="F41">
        <v>8307000</v>
      </c>
      <c r="G41">
        <v>0</v>
      </c>
      <c r="H41">
        <v>30</v>
      </c>
      <c r="I41">
        <v>-191683000</v>
      </c>
      <c r="J41">
        <v>2981041000</v>
      </c>
      <c r="K41">
        <v>25</v>
      </c>
      <c r="L41">
        <v>1624601000</v>
      </c>
      <c r="M41">
        <v>0</v>
      </c>
      <c r="N41">
        <v>1121000</v>
      </c>
      <c r="O41">
        <v>4482700000</v>
      </c>
      <c r="P41">
        <v>254</v>
      </c>
      <c r="Q41">
        <v>617000</v>
      </c>
      <c r="R41">
        <v>777420000</v>
      </c>
      <c r="S41">
        <v>524467000</v>
      </c>
      <c r="T41">
        <v>1261860000</v>
      </c>
      <c r="U41">
        <v>931676000</v>
      </c>
      <c r="V41">
        <v>-25309000</v>
      </c>
      <c r="W41">
        <v>0</v>
      </c>
      <c r="X41">
        <v>576706000</v>
      </c>
      <c r="Y41">
        <v>3814078000</v>
      </c>
      <c r="Z41">
        <v>30</v>
      </c>
      <c r="AA41">
        <v>1957046000</v>
      </c>
      <c r="AB41">
        <v>326248000</v>
      </c>
      <c r="AC41">
        <v>1203745000</v>
      </c>
      <c r="AD41">
        <v>330184000</v>
      </c>
      <c r="AE41">
        <v>0</v>
      </c>
      <c r="AF41">
        <v>-2899032000</v>
      </c>
      <c r="AG41">
        <v>98026000</v>
      </c>
      <c r="AH41">
        <v>10136018000</v>
      </c>
      <c r="AI41">
        <v>0</v>
      </c>
      <c r="AJ41">
        <v>0</v>
      </c>
      <c r="AK41">
        <v>167377000</v>
      </c>
      <c r="AL41">
        <v>3009130000</v>
      </c>
      <c r="AM41">
        <v>90885000</v>
      </c>
      <c r="AN41">
        <v>1705841000</v>
      </c>
      <c r="AO41">
        <v>1772901000</v>
      </c>
      <c r="AP41">
        <v>-3362548000</v>
      </c>
      <c r="AQ41">
        <v>596541000</v>
      </c>
      <c r="AR41">
        <v>638239000</v>
      </c>
      <c r="AS41">
        <v>596541000</v>
      </c>
      <c r="AT41">
        <v>596541000</v>
      </c>
      <c r="AU41">
        <v>14052456000</v>
      </c>
      <c r="AV41">
        <v>0</v>
      </c>
      <c r="AW41">
        <v>1261860000</v>
      </c>
      <c r="AX41">
        <v>20</v>
      </c>
      <c r="AY41">
        <v>576267000</v>
      </c>
      <c r="AZ41">
        <v>573360000</v>
      </c>
      <c r="BA41">
        <v>3975291000</v>
      </c>
      <c r="BB41">
        <v>-137251000</v>
      </c>
      <c r="BC41">
        <v>-205928000</v>
      </c>
      <c r="BD41">
        <v>-271833000</v>
      </c>
      <c r="BE41">
        <v>2925426000</v>
      </c>
      <c r="BF41">
        <v>-168626000</v>
      </c>
      <c r="BG41">
        <v>492140000</v>
      </c>
      <c r="BH41">
        <v>14</v>
      </c>
      <c r="BI41">
        <v>46</v>
      </c>
      <c r="BJ41">
        <v>9</v>
      </c>
      <c r="BK41">
        <v>254</v>
      </c>
      <c r="BL41">
        <v>0</v>
      </c>
      <c r="BM41">
        <v>3092464000</v>
      </c>
      <c r="BN41">
        <v>-1020923000</v>
      </c>
      <c r="BO41">
        <v>203046000</v>
      </c>
      <c r="BP41">
        <v>1419649000</v>
      </c>
      <c r="BQ41">
        <v>0</v>
      </c>
      <c r="BR41">
        <v>22421830000</v>
      </c>
      <c r="BS41">
        <v>16250417000</v>
      </c>
      <c r="BT41">
        <v>6405559000</v>
      </c>
      <c r="BU41">
        <v>2010030000</v>
      </c>
      <c r="BV41">
        <v>20411800000</v>
      </c>
      <c r="BW41">
        <v>22421830000</v>
      </c>
      <c r="BX41">
        <v>6439746000</v>
      </c>
      <c r="BY41">
        <v>-3927345000</v>
      </c>
      <c r="BZ41">
        <v>2015</v>
      </c>
      <c r="CA41">
        <v>8.91</v>
      </c>
      <c r="CB41">
        <v>66951851.851899996</v>
      </c>
      <c r="CC41" t="str">
        <f>VLOOKUP(B41,Securities_csv_Sector!$A$1:$H$506,4)</f>
        <v>Information Technology</v>
      </c>
      <c r="CD41" t="str">
        <f>VLOOKUP(B41,Securities_csv_Sector!$A$1:$H$506,5)</f>
        <v>Data Processing &amp; Outsourced Services</v>
      </c>
    </row>
    <row r="42" spans="1:82">
      <c r="A42">
        <v>40</v>
      </c>
      <c r="B42" t="s">
        <v>88</v>
      </c>
      <c r="C42" t="s">
        <v>527</v>
      </c>
      <c r="D42" s="1">
        <v>41305</v>
      </c>
      <c r="E42">
        <v>396700000</v>
      </c>
      <c r="F42">
        <v>-98100000</v>
      </c>
      <c r="G42">
        <v>0</v>
      </c>
      <c r="H42">
        <v>12</v>
      </c>
      <c r="I42">
        <v>-56400000</v>
      </c>
      <c r="J42">
        <v>0</v>
      </c>
      <c r="K42">
        <v>187</v>
      </c>
      <c r="L42">
        <v>1612200000</v>
      </c>
      <c r="M42">
        <v>0</v>
      </c>
      <c r="N42">
        <v>1449800000</v>
      </c>
      <c r="O42">
        <v>238500000</v>
      </c>
      <c r="P42">
        <v>245</v>
      </c>
      <c r="Q42">
        <v>122800000</v>
      </c>
      <c r="R42">
        <v>187600000</v>
      </c>
      <c r="S42">
        <v>127800000</v>
      </c>
      <c r="T42">
        <v>310000000</v>
      </c>
      <c r="U42">
        <v>310000000</v>
      </c>
      <c r="V42">
        <v>2000000</v>
      </c>
      <c r="W42">
        <v>0</v>
      </c>
      <c r="X42">
        <v>114900000</v>
      </c>
      <c r="Y42">
        <v>871500000</v>
      </c>
      <c r="Z42">
        <v>90</v>
      </c>
      <c r="AA42">
        <v>2073700000</v>
      </c>
      <c r="AB42">
        <v>62600000</v>
      </c>
      <c r="AC42">
        <v>76000000</v>
      </c>
      <c r="AD42">
        <v>0</v>
      </c>
      <c r="AE42">
        <v>0</v>
      </c>
      <c r="AF42">
        <v>-300000000</v>
      </c>
      <c r="AG42">
        <v>85000000</v>
      </c>
      <c r="AH42">
        <v>745600000</v>
      </c>
      <c r="AI42">
        <v>411100000</v>
      </c>
      <c r="AJ42">
        <v>0</v>
      </c>
      <c r="AK42">
        <v>0</v>
      </c>
      <c r="AL42">
        <v>745600000</v>
      </c>
      <c r="AM42">
        <v>455300000</v>
      </c>
      <c r="AN42">
        <v>559100000</v>
      </c>
      <c r="AO42">
        <v>541400000</v>
      </c>
      <c r="AP42">
        <v>-647200000</v>
      </c>
      <c r="AQ42">
        <v>247400000</v>
      </c>
      <c r="AR42">
        <v>194000000</v>
      </c>
      <c r="AS42">
        <v>247400000</v>
      </c>
      <c r="AT42">
        <v>247400000</v>
      </c>
      <c r="AU42">
        <v>537300000</v>
      </c>
      <c r="AV42">
        <v>43900000</v>
      </c>
      <c r="AW42">
        <v>305900000</v>
      </c>
      <c r="AX42">
        <v>13</v>
      </c>
      <c r="AY42">
        <v>159700000</v>
      </c>
      <c r="AZ42">
        <v>60800000</v>
      </c>
      <c r="BA42">
        <v>647000000</v>
      </c>
      <c r="BB42">
        <v>-5700000</v>
      </c>
      <c r="BC42">
        <v>-6100000</v>
      </c>
      <c r="BD42">
        <v>-290800000</v>
      </c>
      <c r="BE42">
        <v>288300000</v>
      </c>
      <c r="BF42">
        <v>3000000</v>
      </c>
      <c r="BG42">
        <v>42100000</v>
      </c>
      <c r="BH42">
        <v>13</v>
      </c>
      <c r="BI42">
        <v>15</v>
      </c>
      <c r="BJ42">
        <v>11</v>
      </c>
      <c r="BK42">
        <v>245</v>
      </c>
      <c r="BL42">
        <v>600000000</v>
      </c>
      <c r="BM42">
        <v>599100000</v>
      </c>
      <c r="BN42">
        <v>-211000000</v>
      </c>
      <c r="BO42">
        <v>1081800000</v>
      </c>
      <c r="BP42">
        <v>0</v>
      </c>
      <c r="BQ42">
        <v>342100000</v>
      </c>
      <c r="BR42">
        <v>4308400000</v>
      </c>
      <c r="BS42">
        <v>2552400000</v>
      </c>
      <c r="BT42">
        <v>1043700000</v>
      </c>
      <c r="BU42">
        <v>2043200000</v>
      </c>
      <c r="BV42">
        <v>2265200000</v>
      </c>
      <c r="BW42">
        <v>4308400000</v>
      </c>
      <c r="BX42">
        <v>2312200000</v>
      </c>
      <c r="BY42">
        <v>0</v>
      </c>
      <c r="BZ42">
        <v>2013</v>
      </c>
      <c r="CA42">
        <v>1.0900000000000001</v>
      </c>
      <c r="CB42">
        <v>226972477.06400001</v>
      </c>
      <c r="CC42" t="str">
        <f>VLOOKUP(B42,Securities_csv_Sector!$A$1:$H$506,4)</f>
        <v>Information Technology</v>
      </c>
      <c r="CD42" t="str">
        <f>VLOOKUP(B42,Securities_csv_Sector!$A$1:$H$506,5)</f>
        <v>Application Software</v>
      </c>
    </row>
    <row r="43" spans="1:82">
      <c r="A43">
        <v>41</v>
      </c>
      <c r="B43" t="s">
        <v>88</v>
      </c>
      <c r="C43" t="s">
        <v>529</v>
      </c>
      <c r="D43" s="1">
        <v>41670</v>
      </c>
      <c r="E43">
        <v>375300000</v>
      </c>
      <c r="F43">
        <v>72300000</v>
      </c>
      <c r="G43">
        <v>0</v>
      </c>
      <c r="H43">
        <v>10</v>
      </c>
      <c r="I43">
        <v>-64200000</v>
      </c>
      <c r="J43">
        <v>0</v>
      </c>
      <c r="K43">
        <v>212</v>
      </c>
      <c r="L43">
        <v>1853000000</v>
      </c>
      <c r="M43">
        <v>0</v>
      </c>
      <c r="N43">
        <v>1637300000</v>
      </c>
      <c r="O43">
        <v>274300000</v>
      </c>
      <c r="P43">
        <v>265</v>
      </c>
      <c r="Q43">
        <v>131100000</v>
      </c>
      <c r="R43">
        <v>204400000</v>
      </c>
      <c r="S43">
        <v>128900000</v>
      </c>
      <c r="T43">
        <v>284800000</v>
      </c>
      <c r="U43">
        <v>279900000</v>
      </c>
      <c r="V43">
        <v>-2200000</v>
      </c>
      <c r="W43">
        <v>0</v>
      </c>
      <c r="X43">
        <v>130300000</v>
      </c>
      <c r="Y43">
        <v>1009900000</v>
      </c>
      <c r="Z43">
        <v>88</v>
      </c>
      <c r="AA43">
        <v>1999600000</v>
      </c>
      <c r="AB43">
        <v>51100000</v>
      </c>
      <c r="AC43">
        <v>63100000</v>
      </c>
      <c r="AD43">
        <v>4900000</v>
      </c>
      <c r="AE43">
        <v>0</v>
      </c>
      <c r="AF43">
        <v>64900000</v>
      </c>
      <c r="AG43">
        <v>46400000</v>
      </c>
      <c r="AH43">
        <v>746400000</v>
      </c>
      <c r="AI43">
        <v>277300000</v>
      </c>
      <c r="AJ43">
        <v>0</v>
      </c>
      <c r="AK43">
        <v>0</v>
      </c>
      <c r="AL43">
        <v>0</v>
      </c>
      <c r="AM43">
        <v>240800000</v>
      </c>
      <c r="AN43">
        <v>563500000</v>
      </c>
      <c r="AO43">
        <v>-126500000</v>
      </c>
      <c r="AP43">
        <v>-194000000</v>
      </c>
      <c r="AQ43">
        <v>228800000</v>
      </c>
      <c r="AR43">
        <v>70400000</v>
      </c>
      <c r="AS43">
        <v>228800000</v>
      </c>
      <c r="AT43">
        <v>228800000</v>
      </c>
      <c r="AU43">
        <v>480500000</v>
      </c>
      <c r="AV43">
        <v>12800000</v>
      </c>
      <c r="AW43">
        <v>284800000</v>
      </c>
      <c r="AX43">
        <v>13</v>
      </c>
      <c r="AY43">
        <v>148300000</v>
      </c>
      <c r="AZ43">
        <v>87400000</v>
      </c>
      <c r="BA43">
        <v>696200000</v>
      </c>
      <c r="BB43">
        <v>-600000</v>
      </c>
      <c r="BC43">
        <v>-24600000</v>
      </c>
      <c r="BD43">
        <v>-194700000</v>
      </c>
      <c r="BE43">
        <v>311200000</v>
      </c>
      <c r="BF43">
        <v>16700000</v>
      </c>
      <c r="BG43">
        <v>36500000</v>
      </c>
      <c r="BH43">
        <v>12</v>
      </c>
      <c r="BI43">
        <v>12</v>
      </c>
      <c r="BJ43">
        <v>10</v>
      </c>
      <c r="BK43">
        <v>265</v>
      </c>
      <c r="BL43">
        <v>611100000</v>
      </c>
      <c r="BM43">
        <v>624800000</v>
      </c>
      <c r="BN43">
        <v>-111000000</v>
      </c>
      <c r="BO43">
        <v>1054400000</v>
      </c>
      <c r="BP43">
        <v>0</v>
      </c>
      <c r="BQ43">
        <v>414100000</v>
      </c>
      <c r="BR43">
        <v>4595000000</v>
      </c>
      <c r="BS43">
        <v>2835000000</v>
      </c>
      <c r="BT43">
        <v>1071500000</v>
      </c>
      <c r="BU43">
        <v>2261500000</v>
      </c>
      <c r="BV43">
        <v>2333500000</v>
      </c>
      <c r="BW43">
        <v>4595000000</v>
      </c>
      <c r="BX43">
        <v>2273900000</v>
      </c>
      <c r="BY43">
        <v>0</v>
      </c>
      <c r="BZ43">
        <v>2014</v>
      </c>
      <c r="CA43">
        <v>1.02</v>
      </c>
      <c r="CB43">
        <v>224313725.49000001</v>
      </c>
      <c r="CC43" t="str">
        <f>VLOOKUP(B43,Securities_csv_Sector!$A$1:$H$506,4)</f>
        <v>Information Technology</v>
      </c>
      <c r="CD43" t="str">
        <f>VLOOKUP(B43,Securities_csv_Sector!$A$1:$H$506,5)</f>
        <v>Application Software</v>
      </c>
    </row>
    <row r="44" spans="1:82">
      <c r="A44">
        <v>42</v>
      </c>
      <c r="B44" t="s">
        <v>88</v>
      </c>
      <c r="C44" t="s">
        <v>531</v>
      </c>
      <c r="D44" s="1">
        <v>42035</v>
      </c>
      <c r="E44">
        <v>499300000</v>
      </c>
      <c r="F44">
        <v>-17300000</v>
      </c>
      <c r="G44">
        <v>0</v>
      </c>
      <c r="H44">
        <v>4</v>
      </c>
      <c r="I44">
        <v>-75500000</v>
      </c>
      <c r="J44">
        <v>0</v>
      </c>
      <c r="K44">
        <v>145</v>
      </c>
      <c r="L44">
        <v>1410600000</v>
      </c>
      <c r="M44">
        <v>0</v>
      </c>
      <c r="N44">
        <v>1773100000</v>
      </c>
      <c r="O44">
        <v>342100000</v>
      </c>
      <c r="P44">
        <v>191</v>
      </c>
      <c r="Q44">
        <v>100000000</v>
      </c>
      <c r="R44">
        <v>256300000</v>
      </c>
      <c r="S44">
        <v>145900000</v>
      </c>
      <c r="T44">
        <v>120700000</v>
      </c>
      <c r="U44">
        <v>83000000</v>
      </c>
      <c r="V44">
        <v>-5000000</v>
      </c>
      <c r="W44">
        <v>0</v>
      </c>
      <c r="X44">
        <v>159200000</v>
      </c>
      <c r="Y44">
        <v>1456200000</v>
      </c>
      <c r="Z44">
        <v>86</v>
      </c>
      <c r="AA44">
        <v>2170100000</v>
      </c>
      <c r="AB44">
        <v>1200000</v>
      </c>
      <c r="AC44">
        <v>86500000</v>
      </c>
      <c r="AD44">
        <v>37700000</v>
      </c>
      <c r="AE44">
        <v>0</v>
      </c>
      <c r="AF44">
        <v>-196100000</v>
      </c>
      <c r="AG44">
        <v>376000000</v>
      </c>
      <c r="AH44">
        <v>743100000</v>
      </c>
      <c r="AI44">
        <v>273000000</v>
      </c>
      <c r="AJ44">
        <v>0</v>
      </c>
      <c r="AK44">
        <v>0</v>
      </c>
      <c r="AL44">
        <v>0</v>
      </c>
      <c r="AM44">
        <v>-442400000</v>
      </c>
      <c r="AN44">
        <v>708100000</v>
      </c>
      <c r="AO44">
        <v>-239900000</v>
      </c>
      <c r="AP44">
        <v>-905600000</v>
      </c>
      <c r="AQ44">
        <v>81800000</v>
      </c>
      <c r="AR44">
        <v>165600000</v>
      </c>
      <c r="AS44">
        <v>81800000</v>
      </c>
      <c r="AT44">
        <v>81800000</v>
      </c>
      <c r="AU44">
        <v>544000000</v>
      </c>
      <c r="AV44">
        <v>3100000</v>
      </c>
      <c r="AW44">
        <v>120700000</v>
      </c>
      <c r="AX44">
        <v>5</v>
      </c>
      <c r="AY44">
        <v>163500000</v>
      </c>
      <c r="AZ44">
        <v>100900000</v>
      </c>
      <c r="BA44">
        <v>900800000</v>
      </c>
      <c r="BB44">
        <v>-53300000</v>
      </c>
      <c r="BC44">
        <v>-43400000</v>
      </c>
      <c r="BD44">
        <v>-634000000</v>
      </c>
      <c r="BE44">
        <v>291000000</v>
      </c>
      <c r="BF44">
        <v>-43900000</v>
      </c>
      <c r="BG44">
        <v>39800000</v>
      </c>
      <c r="BH44">
        <v>3</v>
      </c>
      <c r="BI44">
        <v>4</v>
      </c>
      <c r="BJ44">
        <v>3</v>
      </c>
      <c r="BK44">
        <v>191</v>
      </c>
      <c r="BL44">
        <v>725200000</v>
      </c>
      <c r="BM44">
        <v>499400000</v>
      </c>
      <c r="BN44">
        <v>-197000000</v>
      </c>
      <c r="BO44">
        <v>1281300000</v>
      </c>
      <c r="BP44">
        <v>0</v>
      </c>
      <c r="BQ44">
        <v>615800000</v>
      </c>
      <c r="BR44">
        <v>4909700000</v>
      </c>
      <c r="BS44">
        <v>2671300000</v>
      </c>
      <c r="BT44">
        <v>1400100000</v>
      </c>
      <c r="BU44">
        <v>2219200000</v>
      </c>
      <c r="BV44">
        <v>2690500000</v>
      </c>
      <c r="BW44">
        <v>4909700000</v>
      </c>
      <c r="BX44">
        <v>2512200000</v>
      </c>
      <c r="BY44">
        <v>0</v>
      </c>
      <c r="BZ44">
        <v>2015</v>
      </c>
      <c r="CA44">
        <v>0.36</v>
      </c>
      <c r="CB44">
        <v>227222222.222</v>
      </c>
      <c r="CC44" t="str">
        <f>VLOOKUP(B44,Securities_csv_Sector!$A$1:$H$506,4)</f>
        <v>Information Technology</v>
      </c>
      <c r="CD44" t="str">
        <f>VLOOKUP(B44,Securities_csv_Sector!$A$1:$H$506,5)</f>
        <v>Application Software</v>
      </c>
    </row>
    <row r="45" spans="1:82">
      <c r="A45">
        <v>43</v>
      </c>
      <c r="B45" t="s">
        <v>88</v>
      </c>
      <c r="C45" t="s">
        <v>532</v>
      </c>
      <c r="D45" s="1">
        <v>42400</v>
      </c>
      <c r="E45">
        <v>522100000</v>
      </c>
      <c r="F45">
        <v>-195500000</v>
      </c>
      <c r="G45">
        <v>0</v>
      </c>
      <c r="H45">
        <v>20</v>
      </c>
      <c r="I45">
        <v>-72400000</v>
      </c>
      <c r="J45">
        <v>0</v>
      </c>
      <c r="K45">
        <v>141</v>
      </c>
      <c r="L45">
        <v>1353000000</v>
      </c>
      <c r="M45">
        <v>0</v>
      </c>
      <c r="N45">
        <v>1821500000</v>
      </c>
      <c r="O45">
        <v>370700000</v>
      </c>
      <c r="P45">
        <v>188</v>
      </c>
      <c r="Q45">
        <v>9200000</v>
      </c>
      <c r="R45">
        <v>518000000</v>
      </c>
      <c r="S45">
        <v>145800000</v>
      </c>
      <c r="T45">
        <v>1300000</v>
      </c>
      <c r="U45">
        <v>-20300000</v>
      </c>
      <c r="V45">
        <v>-5300000</v>
      </c>
      <c r="W45">
        <v>0</v>
      </c>
      <c r="X45">
        <v>169300000</v>
      </c>
      <c r="Y45">
        <v>1535000000</v>
      </c>
      <c r="Z45">
        <v>85</v>
      </c>
      <c r="AA45">
        <v>2133400000</v>
      </c>
      <c r="AB45">
        <v>310200000</v>
      </c>
      <c r="AC45">
        <v>70800000</v>
      </c>
      <c r="AD45">
        <v>21600000</v>
      </c>
      <c r="AE45">
        <v>0</v>
      </c>
      <c r="AF45">
        <v>-544100000</v>
      </c>
      <c r="AG45">
        <v>385400000</v>
      </c>
      <c r="AH45">
        <v>1487700000</v>
      </c>
      <c r="AI45">
        <v>532300000</v>
      </c>
      <c r="AJ45">
        <v>0</v>
      </c>
      <c r="AK45">
        <v>0</v>
      </c>
      <c r="AL45">
        <v>748300000</v>
      </c>
      <c r="AM45">
        <v>-57600000</v>
      </c>
      <c r="AN45">
        <v>414000000</v>
      </c>
      <c r="AO45">
        <v>343200000</v>
      </c>
      <c r="AP45">
        <v>-809500000</v>
      </c>
      <c r="AQ45">
        <v>-330500000</v>
      </c>
      <c r="AR45">
        <v>408100000</v>
      </c>
      <c r="AS45">
        <v>-330500000</v>
      </c>
      <c r="AT45">
        <v>-330500000</v>
      </c>
      <c r="AU45">
        <v>653600000</v>
      </c>
      <c r="AV45">
        <v>0</v>
      </c>
      <c r="AW45">
        <v>1300000</v>
      </c>
      <c r="AX45">
        <v>0</v>
      </c>
      <c r="AY45">
        <v>205600000</v>
      </c>
      <c r="AZ45">
        <v>88600000</v>
      </c>
      <c r="BA45">
        <v>1068900000</v>
      </c>
      <c r="BB45">
        <v>-121100000</v>
      </c>
      <c r="BC45">
        <v>-57900000</v>
      </c>
      <c r="BD45">
        <v>-193000000</v>
      </c>
      <c r="BE45">
        <v>299000000</v>
      </c>
      <c r="BF45">
        <v>700000</v>
      </c>
      <c r="BG45">
        <v>33200000</v>
      </c>
      <c r="BH45">
        <v>1</v>
      </c>
      <c r="BI45">
        <v>1</v>
      </c>
      <c r="BJ45">
        <v>13</v>
      </c>
      <c r="BK45">
        <v>188</v>
      </c>
      <c r="BL45">
        <v>790000000</v>
      </c>
      <c r="BM45">
        <v>-80800000</v>
      </c>
      <c r="BN45">
        <v>-347200000</v>
      </c>
      <c r="BO45">
        <v>1308900000</v>
      </c>
      <c r="BP45">
        <v>0</v>
      </c>
      <c r="BQ45">
        <v>897900000</v>
      </c>
      <c r="BR45">
        <v>5515300000</v>
      </c>
      <c r="BS45">
        <v>2993100000</v>
      </c>
      <c r="BT45">
        <v>1591000000</v>
      </c>
      <c r="BU45">
        <v>1619600000</v>
      </c>
      <c r="BV45">
        <v>3895700000</v>
      </c>
      <c r="BW45">
        <v>5515300000</v>
      </c>
      <c r="BX45">
        <v>2504100000</v>
      </c>
      <c r="BY45">
        <v>0</v>
      </c>
      <c r="BZ45">
        <v>2016</v>
      </c>
      <c r="CA45">
        <v>-1.46</v>
      </c>
      <c r="CB45">
        <v>226369863.014</v>
      </c>
      <c r="CC45" t="str">
        <f>VLOOKUP(B45,Securities_csv_Sector!$A$1:$H$506,4)</f>
        <v>Information Technology</v>
      </c>
      <c r="CD45" t="str">
        <f>VLOOKUP(B45,Securities_csv_Sector!$A$1:$H$506,5)</f>
        <v>Application Software</v>
      </c>
    </row>
    <row r="46" spans="1:82">
      <c r="A46">
        <v>44</v>
      </c>
      <c r="B46" t="s">
        <v>89</v>
      </c>
      <c r="C46" t="s">
        <v>527</v>
      </c>
      <c r="D46" s="1">
        <v>41274</v>
      </c>
      <c r="E46">
        <v>671000000</v>
      </c>
      <c r="F46">
        <v>30000000</v>
      </c>
      <c r="G46">
        <v>33000000</v>
      </c>
      <c r="H46">
        <v>15</v>
      </c>
      <c r="I46">
        <v>-1063000000</v>
      </c>
      <c r="J46">
        <v>5616000000</v>
      </c>
      <c r="K46">
        <v>7</v>
      </c>
      <c r="L46">
        <v>184000000</v>
      </c>
      <c r="M46">
        <v>-28000000</v>
      </c>
      <c r="N46">
        <v>2000000</v>
      </c>
      <c r="O46">
        <v>3477000000</v>
      </c>
      <c r="P46">
        <v>134</v>
      </c>
      <c r="Q46">
        <v>0</v>
      </c>
      <c r="R46">
        <v>3899000000</v>
      </c>
      <c r="S46">
        <v>736000000</v>
      </c>
      <c r="T46">
        <v>1221000000</v>
      </c>
      <c r="U46">
        <v>829000000</v>
      </c>
      <c r="V46">
        <v>0</v>
      </c>
      <c r="W46">
        <v>0</v>
      </c>
      <c r="X46">
        <v>15348000000</v>
      </c>
      <c r="Y46">
        <v>411000000</v>
      </c>
      <c r="Z46">
        <v>40</v>
      </c>
      <c r="AA46">
        <v>2304000000</v>
      </c>
      <c r="AB46">
        <v>307000000</v>
      </c>
      <c r="AC46">
        <v>14000000</v>
      </c>
      <c r="AD46">
        <v>392000000</v>
      </c>
      <c r="AE46">
        <v>570000000</v>
      </c>
      <c r="AF46">
        <v>-19000000</v>
      </c>
      <c r="AG46">
        <v>-56000000</v>
      </c>
      <c r="AH46">
        <v>5802000000</v>
      </c>
      <c r="AI46">
        <v>408000000</v>
      </c>
      <c r="AJ46">
        <v>151000000</v>
      </c>
      <c r="AK46">
        <v>0</v>
      </c>
      <c r="AL46">
        <v>-26000000</v>
      </c>
      <c r="AM46">
        <v>-46000000</v>
      </c>
      <c r="AN46">
        <v>1690000000</v>
      </c>
      <c r="AO46">
        <v>-426000000</v>
      </c>
      <c r="AP46">
        <v>-1310000000</v>
      </c>
      <c r="AQ46">
        <v>-974000000</v>
      </c>
      <c r="AR46">
        <v>2025000000</v>
      </c>
      <c r="AS46">
        <v>-974000000</v>
      </c>
      <c r="AT46">
        <v>522000000</v>
      </c>
      <c r="AU46">
        <v>886000000</v>
      </c>
      <c r="AV46">
        <v>0</v>
      </c>
      <c r="AW46">
        <v>1188000000</v>
      </c>
      <c r="AX46">
        <v>21</v>
      </c>
      <c r="AY46">
        <v>2453000000</v>
      </c>
      <c r="AZ46">
        <v>1956000000</v>
      </c>
      <c r="BA46">
        <v>1568000000</v>
      </c>
      <c r="BB46">
        <v>-8000000</v>
      </c>
      <c r="BC46">
        <v>-12000000</v>
      </c>
      <c r="BD46">
        <v>-228000000</v>
      </c>
      <c r="BE46">
        <v>3076000000</v>
      </c>
      <c r="BF46">
        <v>-43000000</v>
      </c>
      <c r="BG46">
        <v>673000000</v>
      </c>
      <c r="BH46">
        <v>14</v>
      </c>
      <c r="BI46">
        <v>13</v>
      </c>
      <c r="BJ46">
        <v>17</v>
      </c>
      <c r="BK46">
        <v>113</v>
      </c>
      <c r="BL46">
        <v>0</v>
      </c>
      <c r="BM46">
        <v>1006000000</v>
      </c>
      <c r="BN46">
        <v>-16000000</v>
      </c>
      <c r="BO46">
        <v>443000000</v>
      </c>
      <c r="BP46">
        <v>447000000</v>
      </c>
      <c r="BQ46">
        <v>0</v>
      </c>
      <c r="BR46">
        <v>22230000000</v>
      </c>
      <c r="BS46">
        <v>3596000000</v>
      </c>
      <c r="BT46">
        <v>2686000000</v>
      </c>
      <c r="BU46">
        <v>6616000000</v>
      </c>
      <c r="BV46">
        <v>15614000000</v>
      </c>
      <c r="BW46">
        <v>22230000000</v>
      </c>
      <c r="BX46">
        <v>5781000000</v>
      </c>
      <c r="BY46">
        <v>0</v>
      </c>
      <c r="BZ46">
        <v>2012</v>
      </c>
      <c r="CA46">
        <v>-4.01</v>
      </c>
      <c r="CB46">
        <v>242892768.08000001</v>
      </c>
      <c r="CC46" t="str">
        <f>VLOOKUP(B46,Securities_csv_Sector!$A$1:$H$506,4)</f>
        <v>Utilities</v>
      </c>
      <c r="CD46" t="str">
        <f>VLOOKUP(B46,Securities_csv_Sector!$A$1:$H$506,5)</f>
        <v>MultiUtilities</v>
      </c>
    </row>
    <row r="47" spans="1:82">
      <c r="A47">
        <v>45</v>
      </c>
      <c r="B47" t="s">
        <v>89</v>
      </c>
      <c r="C47" t="s">
        <v>529</v>
      </c>
      <c r="D47" s="1">
        <v>41639</v>
      </c>
      <c r="E47">
        <v>947000000</v>
      </c>
      <c r="F47">
        <v>-60000000</v>
      </c>
      <c r="G47">
        <v>43000000</v>
      </c>
      <c r="H47">
        <v>5</v>
      </c>
      <c r="I47">
        <v>-1379000000</v>
      </c>
      <c r="J47">
        <v>5632000000</v>
      </c>
      <c r="K47">
        <v>1</v>
      </c>
      <c r="L47">
        <v>30000000</v>
      </c>
      <c r="M47">
        <v>60000000</v>
      </c>
      <c r="N47">
        <v>2000000</v>
      </c>
      <c r="O47">
        <v>3490000000</v>
      </c>
      <c r="P47">
        <v>80</v>
      </c>
      <c r="Q47">
        <v>0</v>
      </c>
      <c r="R47">
        <v>3851000000</v>
      </c>
      <c r="S47">
        <v>761000000</v>
      </c>
      <c r="T47">
        <v>1227000000</v>
      </c>
      <c r="U47">
        <v>829000000</v>
      </c>
      <c r="V47">
        <v>0</v>
      </c>
      <c r="W47">
        <v>0</v>
      </c>
      <c r="X47">
        <v>16205000000</v>
      </c>
      <c r="Y47">
        <v>411000000</v>
      </c>
      <c r="Z47">
        <v>40</v>
      </c>
      <c r="AA47">
        <v>2348000000</v>
      </c>
      <c r="AB47">
        <v>311000000</v>
      </c>
      <c r="AC47">
        <v>0</v>
      </c>
      <c r="AD47">
        <v>398000000</v>
      </c>
      <c r="AE47">
        <v>526000000</v>
      </c>
      <c r="AF47">
        <v>-17000000</v>
      </c>
      <c r="AG47">
        <v>-156000000</v>
      </c>
      <c r="AH47">
        <v>5504000000</v>
      </c>
      <c r="AI47">
        <v>494000000</v>
      </c>
      <c r="AJ47">
        <v>142000000</v>
      </c>
      <c r="AK47">
        <v>0</v>
      </c>
      <c r="AL47">
        <v>247000000</v>
      </c>
      <c r="AM47">
        <v>-179000000</v>
      </c>
      <c r="AN47">
        <v>1693000000</v>
      </c>
      <c r="AO47">
        <v>-149000000</v>
      </c>
      <c r="AP47">
        <v>-1723000000</v>
      </c>
      <c r="AQ47">
        <v>295000000</v>
      </c>
      <c r="AR47">
        <v>703000000</v>
      </c>
      <c r="AS47">
        <v>295000000</v>
      </c>
      <c r="AT47">
        <v>518000000</v>
      </c>
      <c r="AU47">
        <v>1010000000</v>
      </c>
      <c r="AV47">
        <v>0</v>
      </c>
      <c r="AW47">
        <v>1184000000</v>
      </c>
      <c r="AX47">
        <v>20</v>
      </c>
      <c r="AY47">
        <v>1960000000</v>
      </c>
      <c r="AZ47">
        <v>406000000</v>
      </c>
      <c r="BA47">
        <v>612000000</v>
      </c>
      <c r="BB47">
        <v>3000000</v>
      </c>
      <c r="BC47">
        <v>-2000000</v>
      </c>
      <c r="BD47">
        <v>-327000000</v>
      </c>
      <c r="BE47">
        <v>2540000000</v>
      </c>
      <c r="BF47">
        <v>90000000</v>
      </c>
      <c r="BG47">
        <v>706000000</v>
      </c>
      <c r="BH47">
        <v>14</v>
      </c>
      <c r="BI47">
        <v>13</v>
      </c>
      <c r="BJ47">
        <v>5</v>
      </c>
      <c r="BK47">
        <v>59</v>
      </c>
      <c r="BL47">
        <v>0</v>
      </c>
      <c r="BM47">
        <v>907000000</v>
      </c>
      <c r="BN47">
        <v>-2000000</v>
      </c>
      <c r="BO47">
        <v>458000000</v>
      </c>
      <c r="BP47">
        <v>902000000</v>
      </c>
      <c r="BQ47">
        <v>0</v>
      </c>
      <c r="BR47">
        <v>21042000000</v>
      </c>
      <c r="BS47">
        <v>1972000000</v>
      </c>
      <c r="BT47">
        <v>2461000000</v>
      </c>
      <c r="BU47">
        <v>6544000000</v>
      </c>
      <c r="BV47">
        <v>14498000000</v>
      </c>
      <c r="BW47">
        <v>21042000000</v>
      </c>
      <c r="BX47">
        <v>5838000000</v>
      </c>
      <c r="BY47">
        <v>0</v>
      </c>
      <c r="BZ47">
        <v>2013</v>
      </c>
      <c r="CA47">
        <v>1.19</v>
      </c>
      <c r="CB47">
        <v>247899159.664</v>
      </c>
      <c r="CC47" t="str">
        <f>VLOOKUP(B47,Securities_csv_Sector!$A$1:$H$506,4)</f>
        <v>Utilities</v>
      </c>
      <c r="CD47" t="str">
        <f>VLOOKUP(B47,Securities_csv_Sector!$A$1:$H$506,5)</f>
        <v>MultiUtilities</v>
      </c>
    </row>
    <row r="48" spans="1:82">
      <c r="A48">
        <v>46</v>
      </c>
      <c r="B48" t="s">
        <v>89</v>
      </c>
      <c r="C48" t="s">
        <v>531</v>
      </c>
      <c r="D48" s="1">
        <v>42004</v>
      </c>
      <c r="E48">
        <v>842000000</v>
      </c>
      <c r="F48">
        <v>31000000</v>
      </c>
      <c r="G48">
        <v>57000000</v>
      </c>
      <c r="H48">
        <v>9</v>
      </c>
      <c r="I48">
        <v>-1785000000</v>
      </c>
      <c r="J48">
        <v>5617000000</v>
      </c>
      <c r="K48">
        <v>0</v>
      </c>
      <c r="L48">
        <v>5000000</v>
      </c>
      <c r="M48">
        <v>3000000</v>
      </c>
      <c r="N48">
        <v>2000000</v>
      </c>
      <c r="O48">
        <v>3586000000</v>
      </c>
      <c r="P48">
        <v>75</v>
      </c>
      <c r="Q48">
        <v>0</v>
      </c>
      <c r="R48">
        <v>4149000000</v>
      </c>
      <c r="S48">
        <v>813000000</v>
      </c>
      <c r="T48">
        <v>1311000000</v>
      </c>
      <c r="U48">
        <v>970000000</v>
      </c>
      <c r="V48">
        <v>0</v>
      </c>
      <c r="W48">
        <v>0</v>
      </c>
      <c r="X48">
        <v>17424000000</v>
      </c>
      <c r="Y48">
        <v>411000000</v>
      </c>
      <c r="Z48">
        <v>41</v>
      </c>
      <c r="AA48">
        <v>2467000000</v>
      </c>
      <c r="AB48">
        <v>377000000</v>
      </c>
      <c r="AC48">
        <v>0</v>
      </c>
      <c r="AD48">
        <v>341000000</v>
      </c>
      <c r="AE48">
        <v>524000000</v>
      </c>
      <c r="AF48">
        <v>-8000000</v>
      </c>
      <c r="AG48">
        <v>-72000000</v>
      </c>
      <c r="AH48">
        <v>6085000000</v>
      </c>
      <c r="AI48">
        <v>549000000</v>
      </c>
      <c r="AJ48">
        <v>142000000</v>
      </c>
      <c r="AK48">
        <v>0</v>
      </c>
      <c r="AL48">
        <v>547000000</v>
      </c>
      <c r="AM48">
        <v>-25000000</v>
      </c>
      <c r="AN48">
        <v>1551000000</v>
      </c>
      <c r="AO48">
        <v>141000000</v>
      </c>
      <c r="AP48">
        <v>-1717000000</v>
      </c>
      <c r="AQ48">
        <v>592000000</v>
      </c>
      <c r="AR48">
        <v>413000000</v>
      </c>
      <c r="AS48">
        <v>592000000</v>
      </c>
      <c r="AT48">
        <v>593000000</v>
      </c>
      <c r="AU48">
        <v>769000000</v>
      </c>
      <c r="AV48">
        <v>0</v>
      </c>
      <c r="AW48">
        <v>1254000000</v>
      </c>
      <c r="AX48">
        <v>21</v>
      </c>
      <c r="AY48">
        <v>2211000000</v>
      </c>
      <c r="AZ48">
        <v>396000000</v>
      </c>
      <c r="BA48">
        <v>573000000</v>
      </c>
      <c r="BB48">
        <v>-9000000</v>
      </c>
      <c r="BC48">
        <v>-10000000</v>
      </c>
      <c r="BD48">
        <v>76000000</v>
      </c>
      <c r="BE48">
        <v>2951000000</v>
      </c>
      <c r="BF48">
        <v>-229000000</v>
      </c>
      <c r="BG48">
        <v>745000000</v>
      </c>
      <c r="BH48">
        <v>16</v>
      </c>
      <c r="BI48">
        <v>14</v>
      </c>
      <c r="BJ48">
        <v>10</v>
      </c>
      <c r="BK48">
        <v>52</v>
      </c>
      <c r="BL48">
        <v>0</v>
      </c>
      <c r="BM48">
        <v>1103000000</v>
      </c>
      <c r="BN48">
        <v>-11000000</v>
      </c>
      <c r="BO48">
        <v>468000000</v>
      </c>
      <c r="BP48">
        <v>834000000</v>
      </c>
      <c r="BQ48">
        <v>0</v>
      </c>
      <c r="BR48">
        <v>22289000000</v>
      </c>
      <c r="BS48">
        <v>1694000000</v>
      </c>
      <c r="BT48">
        <v>2249000000</v>
      </c>
      <c r="BU48">
        <v>6713000000</v>
      </c>
      <c r="BV48">
        <v>15576000000</v>
      </c>
      <c r="BW48">
        <v>22289000000</v>
      </c>
      <c r="BX48">
        <v>6053000000</v>
      </c>
      <c r="BY48">
        <v>0</v>
      </c>
      <c r="BZ48">
        <v>2014</v>
      </c>
      <c r="CA48">
        <v>2.42</v>
      </c>
      <c r="CB48">
        <v>244628099.17399999</v>
      </c>
      <c r="CC48" t="str">
        <f>VLOOKUP(B48,Securities_csv_Sector!$A$1:$H$506,4)</f>
        <v>Utilities</v>
      </c>
      <c r="CD48" t="str">
        <f>VLOOKUP(B48,Securities_csv_Sector!$A$1:$H$506,5)</f>
        <v>MultiUtilities</v>
      </c>
    </row>
    <row r="49" spans="1:82">
      <c r="A49">
        <v>47</v>
      </c>
      <c r="B49" t="s">
        <v>89</v>
      </c>
      <c r="C49" t="s">
        <v>532</v>
      </c>
      <c r="D49" s="1">
        <v>42369</v>
      </c>
      <c r="E49">
        <v>909000000</v>
      </c>
      <c r="F49">
        <v>83000000</v>
      </c>
      <c r="G49">
        <v>44000000</v>
      </c>
      <c r="H49">
        <v>9</v>
      </c>
      <c r="I49">
        <v>-1917000000</v>
      </c>
      <c r="J49">
        <v>5616000000</v>
      </c>
      <c r="K49">
        <v>14</v>
      </c>
      <c r="L49">
        <v>292000000</v>
      </c>
      <c r="M49">
        <v>-14000000</v>
      </c>
      <c r="N49">
        <v>2000000</v>
      </c>
      <c r="O49">
        <v>3501000000</v>
      </c>
      <c r="P49">
        <v>92</v>
      </c>
      <c r="Q49">
        <v>0</v>
      </c>
      <c r="R49">
        <v>4476000000</v>
      </c>
      <c r="S49">
        <v>896000000</v>
      </c>
      <c r="T49">
        <v>1303000000</v>
      </c>
      <c r="U49">
        <v>948000000</v>
      </c>
      <c r="V49">
        <v>0</v>
      </c>
      <c r="W49">
        <v>0</v>
      </c>
      <c r="X49">
        <v>18799000000</v>
      </c>
      <c r="Y49">
        <v>411000000</v>
      </c>
      <c r="Z49">
        <v>43</v>
      </c>
      <c r="AA49">
        <v>2597000000</v>
      </c>
      <c r="AB49">
        <v>363000000</v>
      </c>
      <c r="AC49">
        <v>0</v>
      </c>
      <c r="AD49">
        <v>355000000</v>
      </c>
      <c r="AE49">
        <v>538000000</v>
      </c>
      <c r="AF49">
        <v>-2000000</v>
      </c>
      <c r="AG49">
        <v>-91000000</v>
      </c>
      <c r="AH49">
        <v>6880000000</v>
      </c>
      <c r="AI49">
        <v>556000000</v>
      </c>
      <c r="AJ49">
        <v>142000000</v>
      </c>
      <c r="AK49">
        <v>0</v>
      </c>
      <c r="AL49">
        <v>664000000</v>
      </c>
      <c r="AM49">
        <v>287000000</v>
      </c>
      <c r="AN49">
        <v>2017000000</v>
      </c>
      <c r="AO49">
        <v>246000000</v>
      </c>
      <c r="AP49">
        <v>-1976000000</v>
      </c>
      <c r="AQ49">
        <v>636000000</v>
      </c>
      <c r="AR49">
        <v>367000000</v>
      </c>
      <c r="AS49">
        <v>636000000</v>
      </c>
      <c r="AT49">
        <v>585000000</v>
      </c>
      <c r="AU49">
        <v>725000000</v>
      </c>
      <c r="AV49">
        <v>0</v>
      </c>
      <c r="AW49">
        <v>1259000000</v>
      </c>
      <c r="AX49">
        <v>21</v>
      </c>
      <c r="AY49">
        <v>1957000000</v>
      </c>
      <c r="AZ49">
        <v>362000000</v>
      </c>
      <c r="BA49">
        <v>488000000</v>
      </c>
      <c r="BB49">
        <v>-3000000</v>
      </c>
      <c r="BC49">
        <v>-10000000</v>
      </c>
      <c r="BD49">
        <v>-57000000</v>
      </c>
      <c r="BE49">
        <v>3103000000</v>
      </c>
      <c r="BF49">
        <v>140000000</v>
      </c>
      <c r="BG49">
        <v>796000000</v>
      </c>
      <c r="BH49">
        <v>16</v>
      </c>
      <c r="BI49">
        <v>14</v>
      </c>
      <c r="BJ49">
        <v>10</v>
      </c>
      <c r="BK49">
        <v>66</v>
      </c>
      <c r="BL49">
        <v>0</v>
      </c>
      <c r="BM49">
        <v>1331000000</v>
      </c>
      <c r="BN49">
        <v>-12000000</v>
      </c>
      <c r="BO49">
        <v>542000000</v>
      </c>
      <c r="BP49">
        <v>696000000</v>
      </c>
      <c r="BQ49">
        <v>0</v>
      </c>
      <c r="BR49">
        <v>23640000000</v>
      </c>
      <c r="BS49">
        <v>1917000000</v>
      </c>
      <c r="BT49">
        <v>2093000000</v>
      </c>
      <c r="BU49">
        <v>6946000000</v>
      </c>
      <c r="BV49">
        <v>16694000000</v>
      </c>
      <c r="BW49">
        <v>23640000000</v>
      </c>
      <c r="BX49">
        <v>6098000000</v>
      </c>
      <c r="BY49">
        <v>0</v>
      </c>
      <c r="BZ49">
        <v>2015</v>
      </c>
      <c r="CA49">
        <v>2.6</v>
      </c>
      <c r="CB49">
        <v>244615384.61500001</v>
      </c>
      <c r="CC49" t="str">
        <f>VLOOKUP(B49,Securities_csv_Sector!$A$1:$H$506,4)</f>
        <v>Utilities</v>
      </c>
      <c r="CD49" t="str">
        <f>VLOOKUP(B49,Securities_csv_Sector!$A$1:$H$506,5)</f>
        <v>MultiUtilities</v>
      </c>
    </row>
    <row r="50" spans="1:82">
      <c r="A50">
        <v>48</v>
      </c>
      <c r="B50" t="s">
        <v>90</v>
      </c>
      <c r="C50" t="s">
        <v>527</v>
      </c>
      <c r="D50" s="1">
        <v>41274</v>
      </c>
      <c r="E50">
        <v>2185000000</v>
      </c>
      <c r="F50">
        <v>-16000000</v>
      </c>
      <c r="G50">
        <v>154000000</v>
      </c>
      <c r="H50">
        <v>8</v>
      </c>
      <c r="I50">
        <v>-3025000000</v>
      </c>
      <c r="J50">
        <v>6049000000</v>
      </c>
      <c r="K50">
        <v>10</v>
      </c>
      <c r="L50">
        <v>355000000</v>
      </c>
      <c r="M50">
        <v>-224000000</v>
      </c>
      <c r="N50">
        <v>3289000000</v>
      </c>
      <c r="O50">
        <v>6395000000</v>
      </c>
      <c r="P50">
        <v>67</v>
      </c>
      <c r="Q50">
        <v>1627000000</v>
      </c>
      <c r="R50">
        <v>10406000000</v>
      </c>
      <c r="S50">
        <v>1918000000</v>
      </c>
      <c r="T50">
        <v>2810000000</v>
      </c>
      <c r="U50">
        <v>1822000000</v>
      </c>
      <c r="V50">
        <v>0</v>
      </c>
      <c r="W50">
        <v>44000000</v>
      </c>
      <c r="X50">
        <v>38763000000</v>
      </c>
      <c r="Y50">
        <v>91000000</v>
      </c>
      <c r="Z50">
        <v>57</v>
      </c>
      <c r="AA50">
        <v>8550000000</v>
      </c>
      <c r="AB50">
        <v>604000000</v>
      </c>
      <c r="AC50">
        <v>0</v>
      </c>
      <c r="AD50">
        <v>988000000</v>
      </c>
      <c r="AE50">
        <v>1519000000</v>
      </c>
      <c r="AF50">
        <v>-180000000</v>
      </c>
      <c r="AG50">
        <v>191000000</v>
      </c>
      <c r="AH50">
        <v>15586000000</v>
      </c>
      <c r="AI50">
        <v>2074000000</v>
      </c>
      <c r="AJ50">
        <v>0</v>
      </c>
      <c r="AK50">
        <v>0</v>
      </c>
      <c r="AL50">
        <v>473000000</v>
      </c>
      <c r="AM50">
        <v>58000000</v>
      </c>
      <c r="AN50">
        <v>3804000000</v>
      </c>
      <c r="AO50">
        <v>-355000000</v>
      </c>
      <c r="AP50">
        <v>-3391000000</v>
      </c>
      <c r="AQ50">
        <v>1259000000</v>
      </c>
      <c r="AR50">
        <v>676000000</v>
      </c>
      <c r="AS50">
        <v>1259000000</v>
      </c>
      <c r="AT50">
        <v>1259000000</v>
      </c>
      <c r="AU50">
        <v>1871000000</v>
      </c>
      <c r="AV50">
        <v>300000000</v>
      </c>
      <c r="AW50">
        <v>2656000000</v>
      </c>
      <c r="AX50">
        <v>18</v>
      </c>
      <c r="AY50">
        <v>7223000000</v>
      </c>
      <c r="AZ50">
        <v>520000000</v>
      </c>
      <c r="BA50">
        <v>1331000000</v>
      </c>
      <c r="BB50">
        <v>-337000000</v>
      </c>
      <c r="BC50">
        <v>5000000</v>
      </c>
      <c r="BD50">
        <v>-186000000</v>
      </c>
      <c r="BE50">
        <v>6315000000</v>
      </c>
      <c r="BF50">
        <v>-3000000</v>
      </c>
      <c r="BG50">
        <v>1782000000</v>
      </c>
      <c r="BH50">
        <v>12</v>
      </c>
      <c r="BI50">
        <v>12</v>
      </c>
      <c r="BJ50">
        <v>8</v>
      </c>
      <c r="BK50">
        <v>45</v>
      </c>
      <c r="BL50">
        <v>0</v>
      </c>
      <c r="BM50">
        <v>6236000000</v>
      </c>
      <c r="BN50">
        <v>83000000</v>
      </c>
      <c r="BO50">
        <v>3812000000</v>
      </c>
      <c r="BP50">
        <v>3307000000</v>
      </c>
      <c r="BQ50">
        <v>324000000</v>
      </c>
      <c r="BR50">
        <v>54367000000</v>
      </c>
      <c r="BS50">
        <v>4589000000</v>
      </c>
      <c r="BT50">
        <v>6823000000</v>
      </c>
      <c r="BU50">
        <v>15237000000</v>
      </c>
      <c r="BV50">
        <v>39130000000</v>
      </c>
      <c r="BW50">
        <v>54367000000</v>
      </c>
      <c r="BX50">
        <v>14945000000</v>
      </c>
      <c r="BY50">
        <v>0</v>
      </c>
      <c r="BZ50">
        <v>2012</v>
      </c>
      <c r="CA50">
        <v>2.6</v>
      </c>
      <c r="CB50">
        <v>484230769.23100001</v>
      </c>
      <c r="CC50" t="str">
        <f>VLOOKUP(B50,Securities_csv_Sector!$A$1:$H$506,4)</f>
        <v>Utilities</v>
      </c>
      <c r="CD50" t="str">
        <f>VLOOKUP(B50,Securities_csv_Sector!$A$1:$H$506,5)</f>
        <v>Electric Utilities</v>
      </c>
    </row>
    <row r="51" spans="1:82">
      <c r="A51">
        <v>49</v>
      </c>
      <c r="B51" t="s">
        <v>90</v>
      </c>
      <c r="C51" t="s">
        <v>529</v>
      </c>
      <c r="D51" s="1">
        <v>41639</v>
      </c>
      <c r="E51">
        <v>2333000000</v>
      </c>
      <c r="F51">
        <v>22900000</v>
      </c>
      <c r="G51">
        <v>160800000</v>
      </c>
      <c r="H51">
        <v>9</v>
      </c>
      <c r="I51">
        <v>-3616400000</v>
      </c>
      <c r="J51">
        <v>6131000000</v>
      </c>
      <c r="K51">
        <v>9</v>
      </c>
      <c r="L51">
        <v>188000000</v>
      </c>
      <c r="M51">
        <v>119200000</v>
      </c>
      <c r="N51">
        <v>3303000000</v>
      </c>
      <c r="O51">
        <v>6722300000</v>
      </c>
      <c r="P51">
        <v>71</v>
      </c>
      <c r="Q51">
        <v>2038000000</v>
      </c>
      <c r="R51">
        <v>11444000000</v>
      </c>
      <c r="S51">
        <v>1843100000</v>
      </c>
      <c r="T51">
        <v>2983300000</v>
      </c>
      <c r="U51">
        <v>2093300000</v>
      </c>
      <c r="V51">
        <v>0</v>
      </c>
      <c r="W51">
        <v>58300000</v>
      </c>
      <c r="X51">
        <v>40997000000</v>
      </c>
      <c r="Y51">
        <v>91000000</v>
      </c>
      <c r="Z51">
        <v>55</v>
      </c>
      <c r="AA51">
        <v>8091200000</v>
      </c>
      <c r="AB51">
        <v>677700000</v>
      </c>
      <c r="AC51">
        <v>0</v>
      </c>
      <c r="AD51">
        <v>890000000</v>
      </c>
      <c r="AE51">
        <v>1423000000</v>
      </c>
      <c r="AF51">
        <v>-112200000</v>
      </c>
      <c r="AG51">
        <v>117700000</v>
      </c>
      <c r="AH51">
        <v>16828000000</v>
      </c>
      <c r="AI51">
        <v>2229000000</v>
      </c>
      <c r="AJ51">
        <v>1000000</v>
      </c>
      <c r="AK51">
        <v>0</v>
      </c>
      <c r="AL51">
        <v>317000000</v>
      </c>
      <c r="AM51">
        <v>-161200000</v>
      </c>
      <c r="AN51">
        <v>4096200000</v>
      </c>
      <c r="AO51">
        <v>-438700000</v>
      </c>
      <c r="AP51">
        <v>-3817800000</v>
      </c>
      <c r="AQ51">
        <v>1484200000</v>
      </c>
      <c r="AR51">
        <v>493700000</v>
      </c>
      <c r="AS51">
        <v>1480500000</v>
      </c>
      <c r="AT51">
        <v>1473900000</v>
      </c>
      <c r="AU51">
        <v>1860000000</v>
      </c>
      <c r="AV51">
        <v>226400000</v>
      </c>
      <c r="AW51">
        <v>2822500000</v>
      </c>
      <c r="AX51">
        <v>19</v>
      </c>
      <c r="AY51">
        <v>6749000000</v>
      </c>
      <c r="AZ51">
        <v>486000000</v>
      </c>
      <c r="BA51">
        <v>1383000000</v>
      </c>
      <c r="BB51">
        <v>-115000000</v>
      </c>
      <c r="BC51">
        <v>115400000</v>
      </c>
      <c r="BD51">
        <v>-161200000</v>
      </c>
      <c r="BE51">
        <v>5944000000</v>
      </c>
      <c r="BF51">
        <v>14500000</v>
      </c>
      <c r="BG51">
        <v>1712500000</v>
      </c>
      <c r="BH51">
        <v>14</v>
      </c>
      <c r="BI51">
        <v>13</v>
      </c>
      <c r="BJ51">
        <v>10</v>
      </c>
      <c r="BK51">
        <v>47</v>
      </c>
      <c r="BL51">
        <v>0</v>
      </c>
      <c r="BM51">
        <v>6766000000</v>
      </c>
      <c r="BN51">
        <v>83200000</v>
      </c>
      <c r="BO51">
        <v>3329800000</v>
      </c>
      <c r="BP51">
        <v>2396000000</v>
      </c>
      <c r="BQ51">
        <v>353000000</v>
      </c>
      <c r="BR51">
        <v>56414000000</v>
      </c>
      <c r="BS51">
        <v>4310000000</v>
      </c>
      <c r="BT51">
        <v>6112000000</v>
      </c>
      <c r="BU51">
        <v>16085000000</v>
      </c>
      <c r="BV51">
        <v>40329000000</v>
      </c>
      <c r="BW51">
        <v>56414000000</v>
      </c>
      <c r="BX51">
        <v>14813500000</v>
      </c>
      <c r="BY51">
        <v>0</v>
      </c>
      <c r="BZ51">
        <v>2013</v>
      </c>
      <c r="CA51">
        <v>3.04</v>
      </c>
      <c r="CB51">
        <v>488223684.21100003</v>
      </c>
      <c r="CC51" t="str">
        <f>VLOOKUP(B51,Securities_csv_Sector!$A$1:$H$506,4)</f>
        <v>Utilities</v>
      </c>
      <c r="CD51" t="str">
        <f>VLOOKUP(B51,Securities_csv_Sector!$A$1:$H$506,5)</f>
        <v>Electric Utilities</v>
      </c>
    </row>
    <row r="52" spans="1:82">
      <c r="A52">
        <v>50</v>
      </c>
      <c r="B52" t="s">
        <v>90</v>
      </c>
      <c r="C52" t="s">
        <v>531</v>
      </c>
      <c r="D52" s="1">
        <v>42004</v>
      </c>
      <c r="E52">
        <v>2360000000</v>
      </c>
      <c r="F52">
        <v>-60300000</v>
      </c>
      <c r="G52">
        <v>143500000</v>
      </c>
      <c r="H52">
        <v>10</v>
      </c>
      <c r="I52">
        <v>-4130000000</v>
      </c>
      <c r="J52">
        <v>6203400000</v>
      </c>
      <c r="K52">
        <v>8</v>
      </c>
      <c r="L52">
        <v>257700000</v>
      </c>
      <c r="M52">
        <v>100800000</v>
      </c>
      <c r="N52">
        <v>3313300000</v>
      </c>
      <c r="O52">
        <v>7685700000</v>
      </c>
      <c r="P52">
        <v>56</v>
      </c>
      <c r="Q52">
        <v>2131300000</v>
      </c>
      <c r="R52">
        <v>11918900000</v>
      </c>
      <c r="S52">
        <v>2041800000</v>
      </c>
      <c r="T52">
        <v>3270900000</v>
      </c>
      <c r="U52">
        <v>2402900000</v>
      </c>
      <c r="V52">
        <v>0</v>
      </c>
      <c r="W52">
        <v>90200000</v>
      </c>
      <c r="X52">
        <v>43635100000</v>
      </c>
      <c r="Y52">
        <v>52500000</v>
      </c>
      <c r="Z52">
        <v>53</v>
      </c>
      <c r="AA52">
        <v>8692900000</v>
      </c>
      <c r="AB52">
        <v>902600000</v>
      </c>
      <c r="AC52">
        <v>0</v>
      </c>
      <c r="AD52">
        <v>868000000</v>
      </c>
      <c r="AE52">
        <v>1316600000</v>
      </c>
      <c r="AF52">
        <v>-152100000</v>
      </c>
      <c r="AG52">
        <v>162800000</v>
      </c>
      <c r="AH52">
        <v>16012000000</v>
      </c>
      <c r="AI52">
        <v>2389900000</v>
      </c>
      <c r="AJ52">
        <v>4300000</v>
      </c>
      <c r="AK52">
        <v>0</v>
      </c>
      <c r="AL52">
        <v>767400000</v>
      </c>
      <c r="AM52">
        <v>45000000</v>
      </c>
      <c r="AN52">
        <v>4602400000</v>
      </c>
      <c r="AO52">
        <v>-150900000</v>
      </c>
      <c r="AP52">
        <v>-4405900000</v>
      </c>
      <c r="AQ52">
        <v>1638000000</v>
      </c>
      <c r="AR52">
        <v>739900000</v>
      </c>
      <c r="AS52">
        <v>1633800000</v>
      </c>
      <c r="AT52">
        <v>1590500000</v>
      </c>
      <c r="AU52">
        <v>1835200000</v>
      </c>
      <c r="AV52">
        <v>0</v>
      </c>
      <c r="AW52">
        <v>3127400000</v>
      </c>
      <c r="AX52">
        <v>19</v>
      </c>
      <c r="AY52">
        <v>6857700000</v>
      </c>
      <c r="AZ52">
        <v>683000000</v>
      </c>
      <c r="BA52">
        <v>1668600000</v>
      </c>
      <c r="BB52">
        <v>-103100000</v>
      </c>
      <c r="BC52">
        <v>5700000</v>
      </c>
      <c r="BD52">
        <v>-123800000</v>
      </c>
      <c r="BE52">
        <v>6822600000</v>
      </c>
      <c r="BF52">
        <v>-21200000</v>
      </c>
      <c r="BG52">
        <v>1897600000</v>
      </c>
      <c r="BH52">
        <v>15</v>
      </c>
      <c r="BI52">
        <v>14</v>
      </c>
      <c r="BJ52">
        <v>10</v>
      </c>
      <c r="BK52">
        <v>40</v>
      </c>
      <c r="BL52">
        <v>0</v>
      </c>
      <c r="BM52">
        <v>7406600000</v>
      </c>
      <c r="BN52">
        <v>73600000</v>
      </c>
      <c r="BO52">
        <v>3667900000</v>
      </c>
      <c r="BP52">
        <v>3938000000</v>
      </c>
      <c r="BQ52">
        <v>385600000</v>
      </c>
      <c r="BR52">
        <v>59544600000</v>
      </c>
      <c r="BS52">
        <v>4478100000</v>
      </c>
      <c r="BT52">
        <v>7966600000</v>
      </c>
      <c r="BU52">
        <v>16820200000</v>
      </c>
      <c r="BV52">
        <v>42724400000</v>
      </c>
      <c r="BW52">
        <v>59544600000</v>
      </c>
      <c r="BX52">
        <v>16378600000</v>
      </c>
      <c r="BY52">
        <v>0</v>
      </c>
      <c r="BZ52">
        <v>2014</v>
      </c>
      <c r="CA52">
        <v>3.34</v>
      </c>
      <c r="CB52">
        <v>490419161.67699999</v>
      </c>
      <c r="CC52" t="str">
        <f>VLOOKUP(B52,Securities_csv_Sector!$A$1:$H$506,4)</f>
        <v>Utilities</v>
      </c>
      <c r="CD52" t="str">
        <f>VLOOKUP(B52,Securities_csv_Sector!$A$1:$H$506,5)</f>
        <v>Electric Utilities</v>
      </c>
    </row>
    <row r="53" spans="1:82">
      <c r="A53">
        <v>51</v>
      </c>
      <c r="B53" t="s">
        <v>90</v>
      </c>
      <c r="C53" t="s">
        <v>532</v>
      </c>
      <c r="D53" s="1">
        <v>42369</v>
      </c>
      <c r="E53">
        <v>2624000000</v>
      </c>
      <c r="F53">
        <v>200200000</v>
      </c>
      <c r="G53">
        <v>163300000</v>
      </c>
      <c r="H53">
        <v>11</v>
      </c>
      <c r="I53">
        <v>-4508000000</v>
      </c>
      <c r="J53">
        <v>6296500000</v>
      </c>
      <c r="K53">
        <v>9</v>
      </c>
      <c r="L53">
        <v>283700000</v>
      </c>
      <c r="M53">
        <v>-38600000</v>
      </c>
      <c r="N53">
        <v>3324000000</v>
      </c>
      <c r="O53">
        <v>7433500000</v>
      </c>
      <c r="P53">
        <v>57</v>
      </c>
      <c r="Q53">
        <v>2106600000</v>
      </c>
      <c r="R53">
        <v>12802900000</v>
      </c>
      <c r="S53">
        <v>2154700000</v>
      </c>
      <c r="T53">
        <v>3496800000</v>
      </c>
      <c r="U53">
        <v>2622900000</v>
      </c>
      <c r="V53">
        <v>0</v>
      </c>
      <c r="W53">
        <v>65300000</v>
      </c>
      <c r="X53">
        <v>46133200000</v>
      </c>
      <c r="Y53">
        <v>52500000</v>
      </c>
      <c r="Z53">
        <v>55</v>
      </c>
      <c r="AA53">
        <v>9019700000</v>
      </c>
      <c r="AB53">
        <v>919600000</v>
      </c>
      <c r="AC53">
        <v>0</v>
      </c>
      <c r="AD53">
        <v>873900000</v>
      </c>
      <c r="AE53">
        <v>1339400000</v>
      </c>
      <c r="AF53">
        <v>-60000000</v>
      </c>
      <c r="AG53">
        <v>87600000</v>
      </c>
      <c r="AH53">
        <v>17740900000</v>
      </c>
      <c r="AI53">
        <v>2428200000</v>
      </c>
      <c r="AJ53">
        <v>13200000</v>
      </c>
      <c r="AK53">
        <v>0</v>
      </c>
      <c r="AL53">
        <v>393700000</v>
      </c>
      <c r="AM53">
        <v>13900000</v>
      </c>
      <c r="AN53">
        <v>4748700000</v>
      </c>
      <c r="AO53">
        <v>-661700000</v>
      </c>
      <c r="AP53">
        <v>-4564000000</v>
      </c>
      <c r="AQ53">
        <v>2052300000</v>
      </c>
      <c r="AR53">
        <v>319200000</v>
      </c>
      <c r="AS53">
        <v>2047100000</v>
      </c>
      <c r="AT53">
        <v>1768600000</v>
      </c>
      <c r="AU53">
        <v>1640500000</v>
      </c>
      <c r="AV53">
        <v>0</v>
      </c>
      <c r="AW53">
        <v>3333500000</v>
      </c>
      <c r="AX53">
        <v>20</v>
      </c>
      <c r="AY53">
        <v>6890200000</v>
      </c>
      <c r="AZ53">
        <v>422000000</v>
      </c>
      <c r="BA53">
        <v>1765600000</v>
      </c>
      <c r="BB53">
        <v>-127100000</v>
      </c>
      <c r="BC53">
        <v>-78000000</v>
      </c>
      <c r="BD53">
        <v>4000000</v>
      </c>
      <c r="BE53">
        <v>6125900000</v>
      </c>
      <c r="BF53">
        <v>464200000</v>
      </c>
      <c r="BG53">
        <v>2009700000</v>
      </c>
      <c r="BH53">
        <v>16</v>
      </c>
      <c r="BI53">
        <v>15</v>
      </c>
      <c r="BJ53">
        <v>12</v>
      </c>
      <c r="BK53">
        <v>38</v>
      </c>
      <c r="BL53">
        <v>0</v>
      </c>
      <c r="BM53">
        <v>8398300000</v>
      </c>
      <c r="BN53">
        <v>81600000</v>
      </c>
      <c r="BO53">
        <v>3676500000</v>
      </c>
      <c r="BP53">
        <v>2718900000</v>
      </c>
      <c r="BQ53">
        <v>386800000</v>
      </c>
      <c r="BR53">
        <v>61683100000</v>
      </c>
      <c r="BS53">
        <v>4072400000</v>
      </c>
      <c r="BT53">
        <v>7108500000</v>
      </c>
      <c r="BU53">
        <v>17891700000</v>
      </c>
      <c r="BV53">
        <v>43791400000</v>
      </c>
      <c r="BW53">
        <v>61683100000</v>
      </c>
      <c r="BX53">
        <v>16453200000</v>
      </c>
      <c r="BY53">
        <v>0</v>
      </c>
      <c r="CC53" t="str">
        <f>VLOOKUP(B53,Securities_csv_Sector!$A$1:$H$506,4)</f>
        <v>Utilities</v>
      </c>
      <c r="CD53" t="str">
        <f>VLOOKUP(B53,Securities_csv_Sector!$A$1:$H$506,5)</f>
        <v>Electric Utilities</v>
      </c>
    </row>
    <row r="54" spans="1:82">
      <c r="A54">
        <v>52</v>
      </c>
      <c r="B54" t="s">
        <v>91</v>
      </c>
      <c r="C54" t="s">
        <v>527</v>
      </c>
      <c r="D54" s="1">
        <v>41274</v>
      </c>
      <c r="E54">
        <v>3858000000</v>
      </c>
      <c r="F54">
        <v>-199000000</v>
      </c>
      <c r="G54">
        <v>0</v>
      </c>
      <c r="H54">
        <v>18</v>
      </c>
      <c r="I54">
        <v>0</v>
      </c>
      <c r="J54">
        <v>1505000000</v>
      </c>
      <c r="L54">
        <v>2041000000</v>
      </c>
      <c r="M54">
        <v>0</v>
      </c>
      <c r="N54">
        <v>67000000</v>
      </c>
      <c r="O54">
        <v>17074000000</v>
      </c>
      <c r="Q54">
        <v>9658000000</v>
      </c>
      <c r="R54">
        <v>0</v>
      </c>
      <c r="S54">
        <v>0</v>
      </c>
      <c r="T54">
        <v>4563000000</v>
      </c>
      <c r="U54">
        <v>4302000000</v>
      </c>
      <c r="V54">
        <v>-153000000</v>
      </c>
      <c r="W54">
        <v>0</v>
      </c>
      <c r="X54">
        <v>564000000</v>
      </c>
      <c r="Y54">
        <v>0</v>
      </c>
      <c r="Z54">
        <v>33</v>
      </c>
      <c r="AA54">
        <v>8290000000</v>
      </c>
      <c r="AB54">
        <v>1436000000</v>
      </c>
      <c r="AC54">
        <v>0</v>
      </c>
      <c r="AD54">
        <v>261000000</v>
      </c>
      <c r="AE54">
        <v>0</v>
      </c>
      <c r="AF54">
        <v>-17472000000</v>
      </c>
      <c r="AG54">
        <v>12717000000</v>
      </c>
      <c r="AH54">
        <v>10629000000</v>
      </c>
      <c r="AI54" s="2">
        <v>117020000000</v>
      </c>
      <c r="AJ54">
        <v>0</v>
      </c>
      <c r="AK54">
        <v>0</v>
      </c>
      <c r="AL54">
        <v>2622000000</v>
      </c>
      <c r="AM54">
        <v>-208000000</v>
      </c>
      <c r="AN54">
        <v>14952000000</v>
      </c>
      <c r="AO54">
        <v>1945000000</v>
      </c>
      <c r="AP54">
        <v>-16952000000</v>
      </c>
      <c r="AQ54">
        <v>2866000000</v>
      </c>
      <c r="AR54">
        <v>349000000</v>
      </c>
      <c r="AS54">
        <v>2866000000</v>
      </c>
      <c r="AT54">
        <v>2866000000</v>
      </c>
      <c r="AU54">
        <v>976000000</v>
      </c>
      <c r="AV54">
        <v>0</v>
      </c>
      <c r="AW54">
        <v>4302000000</v>
      </c>
      <c r="AX54">
        <v>17</v>
      </c>
      <c r="AY54">
        <v>835000000</v>
      </c>
      <c r="AZ54">
        <v>0</v>
      </c>
      <c r="BA54">
        <v>0</v>
      </c>
      <c r="BB54">
        <v>2715000000</v>
      </c>
      <c r="BC54">
        <v>12000000</v>
      </c>
      <c r="BD54">
        <v>520000000</v>
      </c>
      <c r="BE54" s="2">
        <v>100629000000</v>
      </c>
      <c r="BF54">
        <v>-781000000</v>
      </c>
      <c r="BG54">
        <v>3727000000</v>
      </c>
      <c r="BH54">
        <v>17</v>
      </c>
      <c r="BI54">
        <v>27</v>
      </c>
      <c r="BJ54">
        <v>11</v>
      </c>
      <c r="BL54">
        <v>0</v>
      </c>
      <c r="BM54">
        <v>17387000000</v>
      </c>
      <c r="BN54">
        <v>-86000000</v>
      </c>
      <c r="BO54">
        <v>0</v>
      </c>
      <c r="BP54">
        <v>0</v>
      </c>
      <c r="BQ54">
        <v>0</v>
      </c>
      <c r="BR54" s="2">
        <v>131094000000</v>
      </c>
      <c r="BS54">
        <v>0</v>
      </c>
      <c r="BT54">
        <v>0</v>
      </c>
      <c r="BU54">
        <v>15978000000</v>
      </c>
      <c r="BV54" s="2">
        <v>115116000000</v>
      </c>
      <c r="BW54" s="2">
        <v>131094000000</v>
      </c>
      <c r="BX54">
        <v>25364000000</v>
      </c>
      <c r="BY54">
        <v>-5696000000</v>
      </c>
      <c r="BZ54">
        <v>2012</v>
      </c>
      <c r="CA54">
        <v>6.14</v>
      </c>
      <c r="CB54">
        <v>466775244.30000001</v>
      </c>
      <c r="CC54" t="str">
        <f>VLOOKUP(B54,Securities_csv_Sector!$A$1:$H$506,4)</f>
        <v>Financials</v>
      </c>
      <c r="CD54" t="str">
        <f>VLOOKUP(B54,Securities_csv_Sector!$A$1:$H$506,5)</f>
        <v>Life &amp; Health Insurance</v>
      </c>
    </row>
    <row r="55" spans="1:82">
      <c r="A55">
        <v>53</v>
      </c>
      <c r="B55" t="s">
        <v>91</v>
      </c>
      <c r="C55" t="s">
        <v>529</v>
      </c>
      <c r="D55" s="1">
        <v>41639</v>
      </c>
      <c r="E55">
        <v>3718000000</v>
      </c>
      <c r="F55">
        <v>-8000000</v>
      </c>
      <c r="G55">
        <v>0</v>
      </c>
      <c r="H55">
        <v>22</v>
      </c>
      <c r="I55">
        <v>0</v>
      </c>
      <c r="J55">
        <v>1644000000</v>
      </c>
      <c r="L55">
        <v>2543000000</v>
      </c>
      <c r="M55">
        <v>0</v>
      </c>
      <c r="N55">
        <v>67000000</v>
      </c>
      <c r="O55">
        <v>15341000000</v>
      </c>
      <c r="Q55">
        <v>8798000000</v>
      </c>
      <c r="R55">
        <v>0</v>
      </c>
      <c r="S55">
        <v>0</v>
      </c>
      <c r="T55">
        <v>5109000000</v>
      </c>
      <c r="U55">
        <v>4816000000</v>
      </c>
      <c r="V55">
        <v>-90000000</v>
      </c>
      <c r="W55">
        <v>0</v>
      </c>
      <c r="X55">
        <v>481000000</v>
      </c>
      <c r="Y55">
        <v>0</v>
      </c>
      <c r="Z55">
        <v>36</v>
      </c>
      <c r="AA55">
        <v>8598000000</v>
      </c>
      <c r="AB55">
        <v>1658000000</v>
      </c>
      <c r="AC55">
        <v>0</v>
      </c>
      <c r="AD55">
        <v>293000000</v>
      </c>
      <c r="AE55">
        <v>0</v>
      </c>
      <c r="AF55">
        <v>-11056000000</v>
      </c>
      <c r="AG55">
        <v>7799000000</v>
      </c>
      <c r="AH55">
        <v>10717000000</v>
      </c>
      <c r="AI55" s="2">
        <v>106714000000</v>
      </c>
      <c r="AJ55">
        <v>0</v>
      </c>
      <c r="AK55">
        <v>0</v>
      </c>
      <c r="AL55">
        <v>2490000000</v>
      </c>
      <c r="AM55">
        <v>502000000</v>
      </c>
      <c r="AN55">
        <v>10547000000</v>
      </c>
      <c r="AO55">
        <v>1136000000</v>
      </c>
      <c r="AP55">
        <v>-11091000000</v>
      </c>
      <c r="AQ55">
        <v>3158000000</v>
      </c>
      <c r="AR55">
        <v>-399000000</v>
      </c>
      <c r="AS55">
        <v>3158000000</v>
      </c>
      <c r="AT55">
        <v>3158000000</v>
      </c>
      <c r="AU55">
        <v>1165000000</v>
      </c>
      <c r="AV55">
        <v>0</v>
      </c>
      <c r="AW55">
        <v>4816000000</v>
      </c>
      <c r="AX55">
        <v>20</v>
      </c>
      <c r="AY55">
        <v>1606000000</v>
      </c>
      <c r="AZ55">
        <v>0</v>
      </c>
      <c r="BA55">
        <v>0</v>
      </c>
      <c r="BB55">
        <v>-563000000</v>
      </c>
      <c r="BC55">
        <v>6000000</v>
      </c>
      <c r="BD55">
        <v>-35000000</v>
      </c>
      <c r="BE55">
        <v>92252000000</v>
      </c>
      <c r="BF55">
        <v>-3000000</v>
      </c>
      <c r="BG55">
        <v>3489000000</v>
      </c>
      <c r="BH55">
        <v>20</v>
      </c>
      <c r="BI55">
        <v>33</v>
      </c>
      <c r="BJ55">
        <v>13</v>
      </c>
      <c r="BL55">
        <v>0</v>
      </c>
      <c r="BM55">
        <v>19885000000</v>
      </c>
      <c r="BN55">
        <v>-725000000</v>
      </c>
      <c r="BO55">
        <v>0</v>
      </c>
      <c r="BP55">
        <v>0</v>
      </c>
      <c r="BQ55">
        <v>0</v>
      </c>
      <c r="BR55" s="2">
        <v>121307000000</v>
      </c>
      <c r="BS55">
        <v>0</v>
      </c>
      <c r="BT55">
        <v>0</v>
      </c>
      <c r="BU55">
        <v>14620000000</v>
      </c>
      <c r="BV55" s="2">
        <v>106687000000</v>
      </c>
      <c r="BW55" s="2">
        <v>121307000000</v>
      </c>
      <c r="BX55">
        <v>23939000000</v>
      </c>
      <c r="BY55">
        <v>-6413000000</v>
      </c>
      <c r="BZ55">
        <v>2013</v>
      </c>
      <c r="CA55">
        <v>6.8</v>
      </c>
      <c r="CB55">
        <v>464411764.70599997</v>
      </c>
      <c r="CC55" t="str">
        <f>VLOOKUP(B55,Securities_csv_Sector!$A$1:$H$506,4)</f>
        <v>Financials</v>
      </c>
      <c r="CD55" t="str">
        <f>VLOOKUP(B55,Securities_csv_Sector!$A$1:$H$506,5)</f>
        <v>Life &amp; Health Insurance</v>
      </c>
    </row>
    <row r="56" spans="1:82">
      <c r="A56">
        <v>54</v>
      </c>
      <c r="B56" t="s">
        <v>91</v>
      </c>
      <c r="C56" t="s">
        <v>531</v>
      </c>
      <c r="D56" s="1">
        <v>42004</v>
      </c>
      <c r="E56">
        <v>5293000000</v>
      </c>
      <c r="F56">
        <v>-7000000</v>
      </c>
      <c r="G56">
        <v>0</v>
      </c>
      <c r="H56">
        <v>16</v>
      </c>
      <c r="I56">
        <v>0</v>
      </c>
      <c r="J56">
        <v>1711000000</v>
      </c>
      <c r="L56">
        <v>4658000000</v>
      </c>
      <c r="M56">
        <v>0</v>
      </c>
      <c r="N56">
        <v>67000000</v>
      </c>
      <c r="O56">
        <v>14373000000</v>
      </c>
      <c r="Q56">
        <v>8273000000</v>
      </c>
      <c r="R56">
        <v>0</v>
      </c>
      <c r="S56">
        <v>0</v>
      </c>
      <c r="T56">
        <v>4808000000</v>
      </c>
      <c r="U56">
        <v>4491000000</v>
      </c>
      <c r="V56">
        <v>-47000000</v>
      </c>
      <c r="W56">
        <v>0</v>
      </c>
      <c r="X56">
        <v>429000000</v>
      </c>
      <c r="Y56">
        <v>0</v>
      </c>
      <c r="Z56">
        <v>37</v>
      </c>
      <c r="AA56">
        <v>8355000000</v>
      </c>
      <c r="AB56">
        <v>1540000000</v>
      </c>
      <c r="AC56">
        <v>0</v>
      </c>
      <c r="AD56">
        <v>317000000</v>
      </c>
      <c r="AE56">
        <v>0</v>
      </c>
      <c r="AF56">
        <v>-4271000000</v>
      </c>
      <c r="AG56">
        <v>3737000000</v>
      </c>
      <c r="AH56">
        <v>7475000000</v>
      </c>
      <c r="AI56" s="2">
        <v>103445000000</v>
      </c>
      <c r="AJ56">
        <v>0</v>
      </c>
      <c r="AK56">
        <v>0</v>
      </c>
      <c r="AL56">
        <v>1668000000</v>
      </c>
      <c r="AM56">
        <v>2115000000</v>
      </c>
      <c r="AN56">
        <v>6550000000</v>
      </c>
      <c r="AO56">
        <v>-147000000</v>
      </c>
      <c r="AP56">
        <v>-4241000000</v>
      </c>
      <c r="AQ56">
        <v>2951000000</v>
      </c>
      <c r="AR56">
        <v>-215000000</v>
      </c>
      <c r="AS56">
        <v>2951000000</v>
      </c>
      <c r="AT56">
        <v>2951000000</v>
      </c>
      <c r="AU56">
        <v>842000000</v>
      </c>
      <c r="AV56">
        <v>0</v>
      </c>
      <c r="AW56">
        <v>4491000000</v>
      </c>
      <c r="AX56">
        <v>20</v>
      </c>
      <c r="AY56">
        <v>2120000000</v>
      </c>
      <c r="AZ56">
        <v>0</v>
      </c>
      <c r="BA56">
        <v>0</v>
      </c>
      <c r="BB56">
        <v>1979000000</v>
      </c>
      <c r="BC56">
        <v>16000000</v>
      </c>
      <c r="BD56">
        <v>30000000</v>
      </c>
      <c r="BE56">
        <v>88652000000</v>
      </c>
      <c r="BF56">
        <v>84000000</v>
      </c>
      <c r="BG56">
        <v>3547000000</v>
      </c>
      <c r="BH56">
        <v>20</v>
      </c>
      <c r="BI56">
        <v>24</v>
      </c>
      <c r="BJ56">
        <v>13</v>
      </c>
      <c r="BL56">
        <v>0</v>
      </c>
      <c r="BM56">
        <v>22156000000</v>
      </c>
      <c r="BN56">
        <v>-1177000000</v>
      </c>
      <c r="BO56">
        <v>0</v>
      </c>
      <c r="BP56">
        <v>0</v>
      </c>
      <c r="BQ56">
        <v>0</v>
      </c>
      <c r="BR56" s="2">
        <v>119767000000</v>
      </c>
      <c r="BS56">
        <v>0</v>
      </c>
      <c r="BT56">
        <v>0</v>
      </c>
      <c r="BU56">
        <v>18347000000</v>
      </c>
      <c r="BV56" s="2">
        <v>101420000000</v>
      </c>
      <c r="BW56" s="2">
        <v>119767000000</v>
      </c>
      <c r="BX56">
        <v>22728000000</v>
      </c>
      <c r="BY56">
        <v>-7566000000</v>
      </c>
      <c r="BZ56">
        <v>2014</v>
      </c>
      <c r="CA56">
        <v>6.54</v>
      </c>
      <c r="CB56">
        <v>451223241.58999997</v>
      </c>
      <c r="CC56" t="str">
        <f>VLOOKUP(B56,Securities_csv_Sector!$A$1:$H$506,4)</f>
        <v>Financials</v>
      </c>
      <c r="CD56" t="str">
        <f>VLOOKUP(B56,Securities_csv_Sector!$A$1:$H$506,5)</f>
        <v>Life &amp; Health Insurance</v>
      </c>
    </row>
    <row r="57" spans="1:82">
      <c r="A57">
        <v>55</v>
      </c>
      <c r="B57" t="s">
        <v>91</v>
      </c>
      <c r="C57" t="s">
        <v>532</v>
      </c>
      <c r="D57" s="1">
        <v>42369</v>
      </c>
      <c r="E57">
        <v>4340000000</v>
      </c>
      <c r="F57">
        <v>147000000</v>
      </c>
      <c r="G57">
        <v>0</v>
      </c>
      <c r="H57">
        <v>14</v>
      </c>
      <c r="I57">
        <v>0</v>
      </c>
      <c r="J57">
        <v>1828000000</v>
      </c>
      <c r="L57">
        <v>4350000000</v>
      </c>
      <c r="M57">
        <v>0</v>
      </c>
      <c r="N57">
        <v>67000000</v>
      </c>
      <c r="O57">
        <v>13049000000</v>
      </c>
      <c r="Q57">
        <v>8511000000</v>
      </c>
      <c r="R57">
        <v>0</v>
      </c>
      <c r="S57">
        <v>0</v>
      </c>
      <c r="T57">
        <v>4151000000</v>
      </c>
      <c r="U57">
        <v>3862000000</v>
      </c>
      <c r="V57">
        <v>0</v>
      </c>
      <c r="W57">
        <v>0</v>
      </c>
      <c r="X57">
        <v>427000000</v>
      </c>
      <c r="Y57">
        <v>0</v>
      </c>
      <c r="Z57">
        <v>37</v>
      </c>
      <c r="AA57">
        <v>7823000000</v>
      </c>
      <c r="AB57">
        <v>1329000000</v>
      </c>
      <c r="AC57">
        <v>0</v>
      </c>
      <c r="AD57">
        <v>289000000</v>
      </c>
      <c r="AE57">
        <v>0</v>
      </c>
      <c r="AF57">
        <v>-4811000000</v>
      </c>
      <c r="AG57">
        <v>3488000000</v>
      </c>
      <c r="AH57">
        <v>5952000000</v>
      </c>
      <c r="AI57" s="2">
        <v>102315000000</v>
      </c>
      <c r="AJ57">
        <v>0</v>
      </c>
      <c r="AK57">
        <v>0</v>
      </c>
      <c r="AL57">
        <v>-18000000</v>
      </c>
      <c r="AM57">
        <v>-308000000</v>
      </c>
      <c r="AN57">
        <v>6776000000</v>
      </c>
      <c r="AO57">
        <v>-2187000000</v>
      </c>
      <c r="AP57">
        <v>-4897000000</v>
      </c>
      <c r="AQ57">
        <v>2533000000</v>
      </c>
      <c r="AR57">
        <v>-140000000</v>
      </c>
      <c r="AS57">
        <v>2533000000</v>
      </c>
      <c r="AT57">
        <v>2533000000</v>
      </c>
      <c r="AU57">
        <v>705000000</v>
      </c>
      <c r="AV57">
        <v>0</v>
      </c>
      <c r="AW57">
        <v>3862000000</v>
      </c>
      <c r="AX57">
        <v>19</v>
      </c>
      <c r="AY57">
        <v>1988000000</v>
      </c>
      <c r="AZ57">
        <v>0</v>
      </c>
      <c r="BA57">
        <v>0</v>
      </c>
      <c r="BB57">
        <v>625000000</v>
      </c>
      <c r="BC57">
        <v>-234000000</v>
      </c>
      <c r="BD57">
        <v>-86000000</v>
      </c>
      <c r="BE57">
        <v>90296000000</v>
      </c>
      <c r="BF57">
        <v>748000000</v>
      </c>
      <c r="BG57">
        <v>3672000000</v>
      </c>
      <c r="BH57">
        <v>19</v>
      </c>
      <c r="BI57">
        <v>22</v>
      </c>
      <c r="BJ57">
        <v>12</v>
      </c>
      <c r="BL57">
        <v>0</v>
      </c>
      <c r="BM57">
        <v>24007000000</v>
      </c>
      <c r="BN57">
        <v>-1279000000</v>
      </c>
      <c r="BO57">
        <v>0</v>
      </c>
      <c r="BP57">
        <v>0</v>
      </c>
      <c r="BQ57">
        <v>0</v>
      </c>
      <c r="BR57" s="2">
        <v>118296000000</v>
      </c>
      <c r="BS57">
        <v>0</v>
      </c>
      <c r="BT57">
        <v>0</v>
      </c>
      <c r="BU57">
        <v>17708000000</v>
      </c>
      <c r="BV57" s="2">
        <v>100588000000</v>
      </c>
      <c r="BW57" s="2">
        <v>118296000000</v>
      </c>
      <c r="BX57">
        <v>20872000000</v>
      </c>
      <c r="BY57">
        <v>-8819000000</v>
      </c>
      <c r="BZ57">
        <v>2015</v>
      </c>
      <c r="CA57">
        <v>5.88</v>
      </c>
      <c r="CB57">
        <v>430782312.92500001</v>
      </c>
      <c r="CC57" t="str">
        <f>VLOOKUP(B57,Securities_csv_Sector!$A$1:$H$506,4)</f>
        <v>Financials</v>
      </c>
      <c r="CD57" t="str">
        <f>VLOOKUP(B57,Securities_csv_Sector!$A$1:$H$506,5)</f>
        <v>Life &amp; Health Insurance</v>
      </c>
    </row>
    <row r="58" spans="1:82">
      <c r="A58">
        <v>56</v>
      </c>
      <c r="B58" t="s">
        <v>92</v>
      </c>
      <c r="C58" t="s">
        <v>527</v>
      </c>
      <c r="D58" s="1">
        <v>41274</v>
      </c>
      <c r="E58">
        <v>0</v>
      </c>
      <c r="F58">
        <v>3085000000</v>
      </c>
      <c r="G58">
        <v>-6768000000</v>
      </c>
      <c r="H58">
        <v>4</v>
      </c>
      <c r="I58">
        <v>0</v>
      </c>
      <c r="J58">
        <v>80410000000</v>
      </c>
      <c r="L58">
        <v>1151000000</v>
      </c>
      <c r="M58">
        <v>0</v>
      </c>
      <c r="N58">
        <v>4766000000</v>
      </c>
      <c r="O58">
        <v>37745000000</v>
      </c>
      <c r="Q58">
        <v>25648000000</v>
      </c>
      <c r="R58">
        <v>0</v>
      </c>
      <c r="S58">
        <v>7349000000</v>
      </c>
      <c r="T58">
        <v>5210000000</v>
      </c>
      <c r="U58">
        <v>2891000000</v>
      </c>
      <c r="V58">
        <v>16000000</v>
      </c>
      <c r="W58">
        <v>0</v>
      </c>
      <c r="X58">
        <v>0</v>
      </c>
      <c r="Y58">
        <v>0</v>
      </c>
      <c r="Z58">
        <v>47</v>
      </c>
      <c r="AA58">
        <v>33469000000</v>
      </c>
      <c r="AB58">
        <v>-808000000</v>
      </c>
      <c r="AC58">
        <v>0</v>
      </c>
      <c r="AD58">
        <v>2319000000</v>
      </c>
      <c r="AE58">
        <v>0</v>
      </c>
      <c r="AF58">
        <v>16730000000</v>
      </c>
      <c r="AG58">
        <v>-1255000000</v>
      </c>
      <c r="AH58">
        <v>48500000000</v>
      </c>
      <c r="AI58" s="2">
        <v>385706000000</v>
      </c>
      <c r="AJ58">
        <v>667000000</v>
      </c>
      <c r="AK58">
        <v>334000000</v>
      </c>
      <c r="AL58">
        <v>-2489000000</v>
      </c>
      <c r="AM58">
        <v>-260000000</v>
      </c>
      <c r="AN58">
        <v>3676000000</v>
      </c>
      <c r="AO58">
        <v>-20564000000</v>
      </c>
      <c r="AP58">
        <v>16612000000</v>
      </c>
      <c r="AQ58">
        <v>3438000000</v>
      </c>
      <c r="AR58">
        <v>-1707000000</v>
      </c>
      <c r="AS58">
        <v>3438000000</v>
      </c>
      <c r="AT58">
        <v>3699000000</v>
      </c>
      <c r="AU58">
        <v>39584000000</v>
      </c>
      <c r="AV58">
        <v>0</v>
      </c>
      <c r="AW58">
        <v>2891000000</v>
      </c>
      <c r="AX58">
        <v>4</v>
      </c>
      <c r="AY58">
        <v>67736000000</v>
      </c>
      <c r="AZ58">
        <v>0</v>
      </c>
      <c r="BA58">
        <v>0</v>
      </c>
      <c r="BB58">
        <v>12574000000</v>
      </c>
      <c r="BC58">
        <v>-5075000000</v>
      </c>
      <c r="BD58">
        <v>-118000000</v>
      </c>
      <c r="BE58" s="2">
        <v>401130000000</v>
      </c>
      <c r="BF58">
        <v>-7496000000</v>
      </c>
      <c r="BG58">
        <v>0</v>
      </c>
      <c r="BH58">
        <v>4</v>
      </c>
      <c r="BI58">
        <v>3</v>
      </c>
      <c r="BJ58">
        <v>5</v>
      </c>
      <c r="BL58">
        <v>0</v>
      </c>
      <c r="BM58">
        <v>14176000000</v>
      </c>
      <c r="BN58">
        <v>-13000000000</v>
      </c>
      <c r="BO58">
        <v>21491000000</v>
      </c>
      <c r="BP58">
        <v>0</v>
      </c>
      <c r="BQ58">
        <v>28808000000</v>
      </c>
      <c r="BR58" s="2">
        <v>548633000000</v>
      </c>
      <c r="BS58">
        <v>0</v>
      </c>
      <c r="BT58">
        <v>0</v>
      </c>
      <c r="BU58">
        <v>98002000000</v>
      </c>
      <c r="BV58" s="2">
        <v>450631000000</v>
      </c>
      <c r="BW58" s="2">
        <v>548633000000</v>
      </c>
      <c r="BX58">
        <v>71214000000</v>
      </c>
      <c r="BY58">
        <v>-13924000000</v>
      </c>
      <c r="BZ58">
        <v>2012</v>
      </c>
      <c r="CC58" t="str">
        <f>VLOOKUP(B58,Securities_csv_Sector!$A$1:$H$506,4)</f>
        <v>Financials</v>
      </c>
      <c r="CD58" t="str">
        <f>VLOOKUP(B58,Securities_csv_Sector!$A$1:$H$506,5)</f>
        <v>Property &amp; Casualty Insurance</v>
      </c>
    </row>
    <row r="59" spans="1:82">
      <c r="A59">
        <v>57</v>
      </c>
      <c r="B59" t="s">
        <v>92</v>
      </c>
      <c r="C59" t="s">
        <v>529</v>
      </c>
      <c r="D59" s="1">
        <v>41639</v>
      </c>
      <c r="E59">
        <v>0</v>
      </c>
      <c r="F59">
        <v>2174000000</v>
      </c>
      <c r="G59">
        <v>-699000000</v>
      </c>
      <c r="H59">
        <v>9</v>
      </c>
      <c r="I59">
        <v>0</v>
      </c>
      <c r="J59">
        <v>80899000000</v>
      </c>
      <c r="L59">
        <v>2241000000</v>
      </c>
      <c r="M59">
        <v>0</v>
      </c>
      <c r="N59">
        <v>4766000000</v>
      </c>
      <c r="O59">
        <v>34660000000</v>
      </c>
      <c r="Q59">
        <v>31361000000</v>
      </c>
      <c r="R59">
        <v>0</v>
      </c>
      <c r="S59">
        <v>4713000000</v>
      </c>
      <c r="T59">
        <v>11510000000</v>
      </c>
      <c r="U59">
        <v>9368000000</v>
      </c>
      <c r="V59">
        <v>-92000000</v>
      </c>
      <c r="W59">
        <v>0</v>
      </c>
      <c r="X59">
        <v>0</v>
      </c>
      <c r="Y59">
        <v>0</v>
      </c>
      <c r="Z59">
        <v>50</v>
      </c>
      <c r="AA59">
        <v>34214000000</v>
      </c>
      <c r="AB59">
        <v>360000000</v>
      </c>
      <c r="AC59">
        <v>0</v>
      </c>
      <c r="AD59">
        <v>2142000000</v>
      </c>
      <c r="AE59">
        <v>0</v>
      </c>
      <c r="AF59">
        <v>7049000000</v>
      </c>
      <c r="AG59">
        <v>-437000000</v>
      </c>
      <c r="AH59">
        <v>41693000000</v>
      </c>
      <c r="AI59" s="2">
        <v>368917000000</v>
      </c>
      <c r="AJ59">
        <v>611000000</v>
      </c>
      <c r="AK59">
        <v>30000000</v>
      </c>
      <c r="AL59">
        <v>-8962000000</v>
      </c>
      <c r="AM59">
        <v>1114000000</v>
      </c>
      <c r="AN59">
        <v>5865000000</v>
      </c>
      <c r="AO59">
        <v>-11758000000</v>
      </c>
      <c r="AP59">
        <v>7099000000</v>
      </c>
      <c r="AQ59">
        <v>9085000000</v>
      </c>
      <c r="AR59">
        <v>-2434000000</v>
      </c>
      <c r="AS59">
        <v>9085000000</v>
      </c>
      <c r="AT59">
        <v>9008000000</v>
      </c>
      <c r="AU59">
        <v>36768000000</v>
      </c>
      <c r="AV59">
        <v>0</v>
      </c>
      <c r="AW59">
        <v>9368000000</v>
      </c>
      <c r="AX59">
        <v>14</v>
      </c>
      <c r="AY59">
        <v>80425000000</v>
      </c>
      <c r="AZ59">
        <v>0</v>
      </c>
      <c r="BA59">
        <v>0</v>
      </c>
      <c r="BB59">
        <v>6360000000</v>
      </c>
      <c r="BC59">
        <v>-1905000000</v>
      </c>
      <c r="BD59">
        <v>50000000</v>
      </c>
      <c r="BE59" s="2">
        <v>398525000000</v>
      </c>
      <c r="BF59">
        <v>-7243000000</v>
      </c>
      <c r="BG59">
        <v>0</v>
      </c>
      <c r="BH59">
        <v>14</v>
      </c>
      <c r="BI59">
        <v>9</v>
      </c>
      <c r="BJ59">
        <v>13</v>
      </c>
      <c r="BL59">
        <v>0</v>
      </c>
      <c r="BM59">
        <v>22965000000</v>
      </c>
      <c r="BN59">
        <v>-597000000</v>
      </c>
      <c r="BO59">
        <v>22005000000</v>
      </c>
      <c r="BP59">
        <v>0</v>
      </c>
      <c r="BQ59">
        <v>21617000000</v>
      </c>
      <c r="BR59" s="2">
        <v>541329000000</v>
      </c>
      <c r="BS59">
        <v>0</v>
      </c>
      <c r="BT59">
        <v>0</v>
      </c>
      <c r="BU59" s="2">
        <v>100470000000</v>
      </c>
      <c r="BV59" s="2">
        <v>440859000000</v>
      </c>
      <c r="BW59" s="2">
        <v>541329000000</v>
      </c>
      <c r="BX59">
        <v>68874000000</v>
      </c>
      <c r="BY59">
        <v>-14520000000</v>
      </c>
      <c r="BZ59">
        <v>2013</v>
      </c>
      <c r="CA59">
        <v>6.16</v>
      </c>
      <c r="CB59">
        <v>1474837662.3399999</v>
      </c>
      <c r="CC59" t="str">
        <f>VLOOKUP(B59,Securities_csv_Sector!$A$1:$H$506,4)</f>
        <v>Financials</v>
      </c>
      <c r="CD59" t="str">
        <f>VLOOKUP(B59,Securities_csv_Sector!$A$1:$H$506,5)</f>
        <v>Property &amp; Casualty Insurance</v>
      </c>
    </row>
    <row r="60" spans="1:82">
      <c r="A60">
        <v>58</v>
      </c>
      <c r="B60" t="s">
        <v>92</v>
      </c>
      <c r="C60" t="s">
        <v>531</v>
      </c>
      <c r="D60" s="1">
        <v>42004</v>
      </c>
      <c r="E60">
        <v>0</v>
      </c>
      <c r="F60">
        <v>2692000000</v>
      </c>
      <c r="G60">
        <v>-85000000</v>
      </c>
      <c r="H60">
        <v>7</v>
      </c>
      <c r="I60">
        <v>0</v>
      </c>
      <c r="J60">
        <v>80958000000</v>
      </c>
      <c r="L60">
        <v>1758000000</v>
      </c>
      <c r="M60">
        <v>0</v>
      </c>
      <c r="N60">
        <v>4766000000</v>
      </c>
      <c r="O60">
        <v>33611000000</v>
      </c>
      <c r="Q60">
        <v>29166000000</v>
      </c>
      <c r="R60">
        <v>0</v>
      </c>
      <c r="S60">
        <v>4448000000</v>
      </c>
      <c r="T60">
        <v>12219000000</v>
      </c>
      <c r="U60">
        <v>10501000000</v>
      </c>
      <c r="V60">
        <v>-74000000</v>
      </c>
      <c r="W60">
        <v>0</v>
      </c>
      <c r="X60">
        <v>0</v>
      </c>
      <c r="Y60">
        <v>0</v>
      </c>
      <c r="Z60">
        <v>48</v>
      </c>
      <c r="AA60">
        <v>30795000000</v>
      </c>
      <c r="AB60">
        <v>2927000000</v>
      </c>
      <c r="AC60">
        <v>0</v>
      </c>
      <c r="AD60">
        <v>1718000000</v>
      </c>
      <c r="AE60">
        <v>0</v>
      </c>
      <c r="AF60">
        <v>14406000000</v>
      </c>
      <c r="AG60">
        <v>2190000000</v>
      </c>
      <c r="AH60">
        <v>31217000000</v>
      </c>
      <c r="AI60" s="2">
        <v>347235000000</v>
      </c>
      <c r="AJ60">
        <v>374000000</v>
      </c>
      <c r="AK60">
        <v>0</v>
      </c>
      <c r="AL60">
        <v>-9473000000</v>
      </c>
      <c r="AM60">
        <v>-571000000</v>
      </c>
      <c r="AN60">
        <v>5007000000</v>
      </c>
      <c r="AO60">
        <v>-19788000000</v>
      </c>
      <c r="AP60">
        <v>14284000000</v>
      </c>
      <c r="AQ60">
        <v>7529000000</v>
      </c>
      <c r="AR60">
        <v>-2652000000</v>
      </c>
      <c r="AS60">
        <v>7529000000</v>
      </c>
      <c r="AT60">
        <v>7574000000</v>
      </c>
      <c r="AU60">
        <v>33990000000</v>
      </c>
      <c r="AV60">
        <v>0</v>
      </c>
      <c r="AW60">
        <v>10501000000</v>
      </c>
      <c r="AX60">
        <v>16</v>
      </c>
      <c r="AY60">
        <v>92189000000</v>
      </c>
      <c r="AZ60">
        <v>0</v>
      </c>
      <c r="BA60">
        <v>0</v>
      </c>
      <c r="BB60">
        <v>10617000000</v>
      </c>
      <c r="BC60">
        <v>-4701000000</v>
      </c>
      <c r="BD60">
        <v>-122000000</v>
      </c>
      <c r="BE60" s="2">
        <v>377092000000</v>
      </c>
      <c r="BF60">
        <v>-9195000000</v>
      </c>
      <c r="BG60">
        <v>0</v>
      </c>
      <c r="BH60">
        <v>16</v>
      </c>
      <c r="BI60">
        <v>10</v>
      </c>
      <c r="BJ60">
        <v>12</v>
      </c>
      <c r="BL60">
        <v>0</v>
      </c>
      <c r="BM60">
        <v>29775000000</v>
      </c>
      <c r="BN60">
        <v>-4902000000</v>
      </c>
      <c r="BO60">
        <v>18491000000</v>
      </c>
      <c r="BP60">
        <v>0</v>
      </c>
      <c r="BQ60">
        <v>11243000000</v>
      </c>
      <c r="BR60" s="2">
        <v>515581000000</v>
      </c>
      <c r="BS60">
        <v>0</v>
      </c>
      <c r="BT60">
        <v>0</v>
      </c>
      <c r="BU60" s="2">
        <v>106898000000</v>
      </c>
      <c r="BV60" s="2">
        <v>408683000000</v>
      </c>
      <c r="BW60" s="2">
        <v>515581000000</v>
      </c>
      <c r="BX60">
        <v>64406000000</v>
      </c>
      <c r="BY60">
        <v>-19218000000</v>
      </c>
      <c r="BZ60">
        <v>2014</v>
      </c>
      <c r="CA60">
        <v>5.27</v>
      </c>
      <c r="CB60">
        <v>1428652751.4200001</v>
      </c>
      <c r="CC60" t="str">
        <f>VLOOKUP(B60,Securities_csv_Sector!$A$1:$H$506,4)</f>
        <v>Financials</v>
      </c>
      <c r="CD60" t="str">
        <f>VLOOKUP(B60,Securities_csv_Sector!$A$1:$H$506,5)</f>
        <v>Property &amp; Casualty Insurance</v>
      </c>
    </row>
    <row r="61" spans="1:82">
      <c r="A61">
        <v>59</v>
      </c>
      <c r="B61" t="s">
        <v>92</v>
      </c>
      <c r="C61" t="s">
        <v>532</v>
      </c>
      <c r="D61" s="1">
        <v>42369</v>
      </c>
      <c r="E61">
        <v>0</v>
      </c>
      <c r="F61">
        <v>1455000000</v>
      </c>
      <c r="G61">
        <v>-767000000</v>
      </c>
      <c r="H61">
        <v>2</v>
      </c>
      <c r="I61">
        <v>0</v>
      </c>
      <c r="J61">
        <v>81510000000</v>
      </c>
      <c r="L61">
        <v>1629000000</v>
      </c>
      <c r="M61">
        <v>0</v>
      </c>
      <c r="N61">
        <v>4766000000</v>
      </c>
      <c r="O61">
        <v>36581000000</v>
      </c>
      <c r="Q61">
        <v>31509000000</v>
      </c>
      <c r="R61">
        <v>0</v>
      </c>
      <c r="S61">
        <v>4629000000</v>
      </c>
      <c r="T61">
        <v>4562000000</v>
      </c>
      <c r="U61">
        <v>3281000000</v>
      </c>
      <c r="V61">
        <v>-39000000</v>
      </c>
      <c r="W61">
        <v>0</v>
      </c>
      <c r="X61">
        <v>0</v>
      </c>
      <c r="Y61">
        <v>0</v>
      </c>
      <c r="Z61">
        <v>37</v>
      </c>
      <c r="AA61">
        <v>21746000000</v>
      </c>
      <c r="AB61">
        <v>1059000000</v>
      </c>
      <c r="AC61">
        <v>0</v>
      </c>
      <c r="AD61">
        <v>1281000000</v>
      </c>
      <c r="AE61">
        <v>0</v>
      </c>
      <c r="AF61">
        <v>8514000000</v>
      </c>
      <c r="AG61">
        <v>548000000</v>
      </c>
      <c r="AH61">
        <v>29350000000</v>
      </c>
      <c r="AI61" s="2">
        <v>330845000000</v>
      </c>
      <c r="AJ61">
        <v>552000000</v>
      </c>
      <c r="AK61">
        <v>0</v>
      </c>
      <c r="AL61">
        <v>-2938000000</v>
      </c>
      <c r="AM61">
        <v>-129000000</v>
      </c>
      <c r="AN61">
        <v>2877000000</v>
      </c>
      <c r="AO61">
        <v>-11429000000</v>
      </c>
      <c r="AP61">
        <v>8462000000</v>
      </c>
      <c r="AQ61">
        <v>2196000000</v>
      </c>
      <c r="AR61">
        <v>153000000</v>
      </c>
      <c r="AS61">
        <v>2196000000</v>
      </c>
      <c r="AT61">
        <v>2222000000</v>
      </c>
      <c r="AU61">
        <v>31864000000</v>
      </c>
      <c r="AV61">
        <v>0</v>
      </c>
      <c r="AW61">
        <v>3281000000</v>
      </c>
      <c r="AX61">
        <v>6</v>
      </c>
      <c r="AY61">
        <v>90964000000</v>
      </c>
      <c r="AZ61">
        <v>0</v>
      </c>
      <c r="BA61">
        <v>0</v>
      </c>
      <c r="BB61">
        <v>2537000000</v>
      </c>
      <c r="BC61">
        <v>3228000000</v>
      </c>
      <c r="BD61">
        <v>-52000000</v>
      </c>
      <c r="BE61" s="2">
        <v>377383000000</v>
      </c>
      <c r="BF61">
        <v>-6130000000</v>
      </c>
      <c r="BG61">
        <v>0</v>
      </c>
      <c r="BH61">
        <v>6</v>
      </c>
      <c r="BI61">
        <v>4</v>
      </c>
      <c r="BJ61">
        <v>4</v>
      </c>
      <c r="BL61">
        <v>0</v>
      </c>
      <c r="BM61">
        <v>30943000000</v>
      </c>
      <c r="BN61">
        <v>-10691000000</v>
      </c>
      <c r="BO61">
        <v>16417000000</v>
      </c>
      <c r="BP61">
        <v>0</v>
      </c>
      <c r="BQ61">
        <v>10132000000</v>
      </c>
      <c r="BR61" s="2">
        <v>496943000000</v>
      </c>
      <c r="BS61">
        <v>0</v>
      </c>
      <c r="BT61">
        <v>0</v>
      </c>
      <c r="BU61">
        <v>89658000000</v>
      </c>
      <c r="BV61" s="2">
        <v>407285000000</v>
      </c>
      <c r="BW61" s="2">
        <v>496943000000</v>
      </c>
      <c r="BX61">
        <v>58327000000</v>
      </c>
      <c r="BY61">
        <v>-30098000000</v>
      </c>
      <c r="BZ61">
        <v>2015</v>
      </c>
      <c r="CA61">
        <v>1.69</v>
      </c>
      <c r="CB61">
        <v>1299408284.02</v>
      </c>
      <c r="CC61" t="str">
        <f>VLOOKUP(B61,Securities_csv_Sector!$A$1:$H$506,4)</f>
        <v>Financials</v>
      </c>
      <c r="CD61" t="str">
        <f>VLOOKUP(B61,Securities_csv_Sector!$A$1:$H$506,5)</f>
        <v>Property &amp; Casualty Insurance</v>
      </c>
    </row>
    <row r="62" spans="1:82">
      <c r="A62">
        <v>60</v>
      </c>
      <c r="B62" t="s">
        <v>93</v>
      </c>
      <c r="C62" t="s">
        <v>527</v>
      </c>
      <c r="D62" s="1">
        <v>41274</v>
      </c>
      <c r="E62">
        <v>344358000</v>
      </c>
      <c r="F62">
        <v>30716000</v>
      </c>
      <c r="G62">
        <v>30743000</v>
      </c>
      <c r="H62">
        <v>14</v>
      </c>
      <c r="I62">
        <v>-359926000</v>
      </c>
      <c r="J62">
        <v>3712684000</v>
      </c>
      <c r="L62">
        <v>229998000</v>
      </c>
      <c r="M62">
        <v>0</v>
      </c>
      <c r="N62">
        <v>1456000</v>
      </c>
      <c r="O62">
        <v>386355000</v>
      </c>
      <c r="Q62">
        <v>0</v>
      </c>
      <c r="R62">
        <v>127561000</v>
      </c>
      <c r="S62">
        <v>330217000</v>
      </c>
      <c r="T62">
        <v>209759000</v>
      </c>
      <c r="U62">
        <v>-19614000</v>
      </c>
      <c r="V62">
        <v>0</v>
      </c>
      <c r="W62">
        <v>0</v>
      </c>
      <c r="X62">
        <v>5234961000</v>
      </c>
      <c r="Y62">
        <v>0</v>
      </c>
      <c r="Z62">
        <v>60</v>
      </c>
      <c r="AA62">
        <v>572156000</v>
      </c>
      <c r="AB62">
        <v>-858000</v>
      </c>
      <c r="AC62">
        <v>0</v>
      </c>
      <c r="AD62">
        <v>229373000</v>
      </c>
      <c r="AE62">
        <v>0</v>
      </c>
      <c r="AF62">
        <v>8306000</v>
      </c>
      <c r="AG62">
        <v>-67138000</v>
      </c>
      <c r="AH62">
        <v>0</v>
      </c>
      <c r="AI62">
        <v>0</v>
      </c>
      <c r="AJ62">
        <v>239469000</v>
      </c>
      <c r="AK62">
        <v>80046000</v>
      </c>
      <c r="AL62">
        <v>-204539000</v>
      </c>
      <c r="AM62">
        <v>-6653000</v>
      </c>
      <c r="AN62">
        <v>316827000</v>
      </c>
      <c r="AO62">
        <v>-435147000</v>
      </c>
      <c r="AP62">
        <v>111667000</v>
      </c>
      <c r="AQ62">
        <v>132456000</v>
      </c>
      <c r="AR62">
        <v>-172329000</v>
      </c>
      <c r="AS62">
        <v>82146000</v>
      </c>
      <c r="AT62">
        <v>-18756000</v>
      </c>
      <c r="AU62">
        <v>102897000</v>
      </c>
      <c r="AV62">
        <v>6235000</v>
      </c>
      <c r="AW62">
        <v>179016000</v>
      </c>
      <c r="AX62">
        <v>19</v>
      </c>
      <c r="AY62">
        <v>543778000</v>
      </c>
      <c r="AZ62">
        <v>0</v>
      </c>
      <c r="BA62">
        <v>0</v>
      </c>
      <c r="BB62">
        <v>-3542000</v>
      </c>
      <c r="BC62">
        <v>-17074000</v>
      </c>
      <c r="BD62">
        <v>455469000</v>
      </c>
      <c r="BE62">
        <v>281438000</v>
      </c>
      <c r="BF62">
        <v>0</v>
      </c>
      <c r="BG62">
        <v>325173000</v>
      </c>
      <c r="BH62">
        <v>2</v>
      </c>
      <c r="BI62">
        <v>2</v>
      </c>
      <c r="BJ62">
        <v>14</v>
      </c>
      <c r="BL62">
        <v>0</v>
      </c>
      <c r="BM62">
        <v>-2863287000</v>
      </c>
      <c r="BN62">
        <v>-14660000</v>
      </c>
      <c r="BO62">
        <v>61732000</v>
      </c>
      <c r="BP62">
        <v>4413083000</v>
      </c>
      <c r="BQ62">
        <v>0</v>
      </c>
      <c r="BR62">
        <v>6401380000</v>
      </c>
      <c r="BS62">
        <v>0</v>
      </c>
      <c r="BT62">
        <v>0</v>
      </c>
      <c r="BU62">
        <v>915425000</v>
      </c>
      <c r="BV62">
        <v>5485955000</v>
      </c>
      <c r="BW62">
        <v>6401380000</v>
      </c>
      <c r="BX62">
        <v>958511000</v>
      </c>
      <c r="BY62">
        <v>0</v>
      </c>
      <c r="BZ62">
        <v>2012</v>
      </c>
      <c r="CA62">
        <v>0.61</v>
      </c>
      <c r="CB62">
        <v>217140983.60699999</v>
      </c>
      <c r="CC62" t="str">
        <f>VLOOKUP(B62,Securities_csv_Sector!$A$1:$H$506,4)</f>
        <v>Real Estate</v>
      </c>
      <c r="CD62" t="str">
        <f>VLOOKUP(B62,Securities_csv_Sector!$A$1:$H$506,5)</f>
        <v>REITs</v>
      </c>
    </row>
    <row r="63" spans="1:82">
      <c r="A63">
        <v>61</v>
      </c>
      <c r="B63" t="s">
        <v>93</v>
      </c>
      <c r="C63" t="s">
        <v>529</v>
      </c>
      <c r="D63" s="1">
        <v>41639</v>
      </c>
      <c r="E63">
        <v>330756000</v>
      </c>
      <c r="F63">
        <v>4592000</v>
      </c>
      <c r="G63">
        <v>20666000</v>
      </c>
      <c r="H63">
        <v>21</v>
      </c>
      <c r="I63">
        <v>-401629000</v>
      </c>
      <c r="J63">
        <v>3701339000</v>
      </c>
      <c r="L63">
        <v>182788000</v>
      </c>
      <c r="M63">
        <v>0</v>
      </c>
      <c r="N63">
        <v>1459000</v>
      </c>
      <c r="O63">
        <v>380051000</v>
      </c>
      <c r="Q63">
        <v>0</v>
      </c>
      <c r="R63">
        <v>107775000</v>
      </c>
      <c r="S63">
        <v>296825000</v>
      </c>
      <c r="T63">
        <v>269685000</v>
      </c>
      <c r="U63">
        <v>32637000</v>
      </c>
      <c r="V63">
        <v>0</v>
      </c>
      <c r="W63">
        <v>0</v>
      </c>
      <c r="X63">
        <v>5391209000</v>
      </c>
      <c r="Y63">
        <v>0</v>
      </c>
      <c r="Z63">
        <v>61</v>
      </c>
      <c r="AA63">
        <v>594002000</v>
      </c>
      <c r="AB63">
        <v>-1959000</v>
      </c>
      <c r="AC63">
        <v>0</v>
      </c>
      <c r="AD63">
        <v>237048000</v>
      </c>
      <c r="AE63">
        <v>0</v>
      </c>
      <c r="AF63">
        <v>-116098000</v>
      </c>
      <c r="AG63">
        <v>-28541000</v>
      </c>
      <c r="AH63">
        <v>0</v>
      </c>
      <c r="AI63">
        <v>0</v>
      </c>
      <c r="AJ63">
        <v>205287000</v>
      </c>
      <c r="AK63">
        <v>79953000</v>
      </c>
      <c r="AL63">
        <v>-188911000</v>
      </c>
      <c r="AM63">
        <v>-28662000</v>
      </c>
      <c r="AN63">
        <v>325596000</v>
      </c>
      <c r="AO63">
        <v>-419450000</v>
      </c>
      <c r="AP63">
        <v>65192000</v>
      </c>
      <c r="AQ63">
        <v>207290000</v>
      </c>
      <c r="AR63">
        <v>-185105000</v>
      </c>
      <c r="AS63">
        <v>203673000</v>
      </c>
      <c r="AT63">
        <v>34596000</v>
      </c>
      <c r="AU63">
        <v>0</v>
      </c>
      <c r="AV63">
        <v>0</v>
      </c>
      <c r="AW63">
        <v>249019000</v>
      </c>
      <c r="AX63">
        <v>26</v>
      </c>
      <c r="AY63">
        <v>505416000</v>
      </c>
      <c r="AZ63">
        <v>0</v>
      </c>
      <c r="BA63">
        <v>0</v>
      </c>
      <c r="BB63">
        <v>-4602000</v>
      </c>
      <c r="BC63">
        <v>-8135000</v>
      </c>
      <c r="BD63">
        <v>572056000</v>
      </c>
      <c r="BE63">
        <v>0</v>
      </c>
      <c r="BF63">
        <v>0</v>
      </c>
      <c r="BG63">
        <v>291910000</v>
      </c>
      <c r="BH63">
        <v>3</v>
      </c>
      <c r="BI63">
        <v>3</v>
      </c>
      <c r="BJ63">
        <v>21</v>
      </c>
      <c r="BL63">
        <v>0</v>
      </c>
      <c r="BM63">
        <v>-2798853000</v>
      </c>
      <c r="BN63">
        <v>-15782000</v>
      </c>
      <c r="BO63">
        <v>53073000</v>
      </c>
      <c r="BP63">
        <v>4388185000</v>
      </c>
      <c r="BQ63">
        <v>0</v>
      </c>
      <c r="BR63">
        <v>6079413000</v>
      </c>
      <c r="BS63">
        <v>0</v>
      </c>
      <c r="BT63">
        <v>0</v>
      </c>
      <c r="BU63">
        <v>967457000</v>
      </c>
      <c r="BV63">
        <v>5111956000</v>
      </c>
      <c r="BW63">
        <v>6079413000</v>
      </c>
      <c r="BX63">
        <v>974053000</v>
      </c>
      <c r="BY63">
        <v>0</v>
      </c>
      <c r="BZ63">
        <v>2013</v>
      </c>
      <c r="CA63">
        <v>1.4</v>
      </c>
      <c r="CB63">
        <v>148064285.71399999</v>
      </c>
      <c r="CC63" t="str">
        <f>VLOOKUP(B63,Securities_csv_Sector!$A$1:$H$506,4)</f>
        <v>Real Estate</v>
      </c>
      <c r="CD63" t="str">
        <f>VLOOKUP(B63,Securities_csv_Sector!$A$1:$H$506,5)</f>
        <v>REITs</v>
      </c>
    </row>
    <row r="64" spans="1:82">
      <c r="A64">
        <v>62</v>
      </c>
      <c r="B64" t="s">
        <v>93</v>
      </c>
      <c r="C64" t="s">
        <v>531</v>
      </c>
      <c r="D64" s="1">
        <v>42004</v>
      </c>
      <c r="E64">
        <v>320996000</v>
      </c>
      <c r="F64">
        <v>9039000</v>
      </c>
      <c r="G64">
        <v>6049000</v>
      </c>
      <c r="H64">
        <v>25</v>
      </c>
      <c r="I64">
        <v>-651365000</v>
      </c>
      <c r="J64">
        <v>3696143000</v>
      </c>
      <c r="L64">
        <v>120416000</v>
      </c>
      <c r="M64">
        <v>0</v>
      </c>
      <c r="N64">
        <v>1464000</v>
      </c>
      <c r="O64">
        <v>380964000</v>
      </c>
      <c r="Q64">
        <v>0</v>
      </c>
      <c r="R64">
        <v>81882000</v>
      </c>
      <c r="S64">
        <v>286422000</v>
      </c>
      <c r="T64">
        <v>268399000</v>
      </c>
      <c r="U64">
        <v>47428000</v>
      </c>
      <c r="V64">
        <v>0</v>
      </c>
      <c r="W64">
        <v>0</v>
      </c>
      <c r="X64">
        <v>5472779000</v>
      </c>
      <c r="Y64">
        <v>0</v>
      </c>
      <c r="Z64">
        <v>61</v>
      </c>
      <c r="AA64">
        <v>603399000</v>
      </c>
      <c r="AB64">
        <v>-20047000</v>
      </c>
      <c r="AC64">
        <v>0</v>
      </c>
      <c r="AD64">
        <v>220971000</v>
      </c>
      <c r="AE64">
        <v>0</v>
      </c>
      <c r="AF64">
        <v>26315000</v>
      </c>
      <c r="AG64">
        <v>-29895000</v>
      </c>
      <c r="AH64">
        <v>0</v>
      </c>
      <c r="AI64">
        <v>0</v>
      </c>
      <c r="AJ64">
        <v>214370000</v>
      </c>
      <c r="AK64">
        <v>87937000</v>
      </c>
      <c r="AL64">
        <v>-263166000</v>
      </c>
      <c r="AM64">
        <v>-26780000</v>
      </c>
      <c r="AN64">
        <v>321424000</v>
      </c>
      <c r="AO64">
        <v>-361882000</v>
      </c>
      <c r="AP64">
        <v>13678000</v>
      </c>
      <c r="AQ64">
        <v>309249000</v>
      </c>
      <c r="AR64">
        <v>-300253000</v>
      </c>
      <c r="AS64">
        <v>300220000</v>
      </c>
      <c r="AT64">
        <v>67475000</v>
      </c>
      <c r="AU64">
        <v>0</v>
      </c>
      <c r="AV64">
        <v>1820000</v>
      </c>
      <c r="AW64">
        <v>262350000</v>
      </c>
      <c r="AX64">
        <v>27</v>
      </c>
      <c r="AY64">
        <v>476727000</v>
      </c>
      <c r="AZ64">
        <v>0</v>
      </c>
      <c r="BA64">
        <v>0</v>
      </c>
      <c r="BB64">
        <v>-6456000</v>
      </c>
      <c r="BC64">
        <v>-4472000</v>
      </c>
      <c r="BD64">
        <v>630249000</v>
      </c>
      <c r="BE64">
        <v>28969000</v>
      </c>
      <c r="BF64">
        <v>0</v>
      </c>
      <c r="BG64">
        <v>282608000</v>
      </c>
      <c r="BH64">
        <v>5</v>
      </c>
      <c r="BI64">
        <v>4</v>
      </c>
      <c r="BJ64">
        <v>31</v>
      </c>
      <c r="BL64">
        <v>0</v>
      </c>
      <c r="BM64">
        <v>-2649542000</v>
      </c>
      <c r="BN64">
        <v>114803000</v>
      </c>
      <c r="BO64">
        <v>56621000</v>
      </c>
      <c r="BP64">
        <v>4135139000</v>
      </c>
      <c r="BQ64">
        <v>0</v>
      </c>
      <c r="BR64">
        <v>6097028000</v>
      </c>
      <c r="BS64">
        <v>0</v>
      </c>
      <c r="BT64">
        <v>0</v>
      </c>
      <c r="BU64">
        <v>1227735000</v>
      </c>
      <c r="BV64">
        <v>4869293000</v>
      </c>
      <c r="BW64">
        <v>6097028000</v>
      </c>
      <c r="BX64">
        <v>984363000</v>
      </c>
      <c r="BY64">
        <v>0</v>
      </c>
      <c r="BZ64">
        <v>2014</v>
      </c>
      <c r="CA64">
        <v>2.06</v>
      </c>
      <c r="CB64">
        <v>150120873.78600001</v>
      </c>
      <c r="CC64" t="str">
        <f>VLOOKUP(B64,Securities_csv_Sector!$A$1:$H$506,4)</f>
        <v>Real Estate</v>
      </c>
      <c r="CD64" t="str">
        <f>VLOOKUP(B64,Securities_csv_Sector!$A$1:$H$506,5)</f>
        <v>REITs</v>
      </c>
    </row>
    <row r="65" spans="1:82">
      <c r="A65">
        <v>63</v>
      </c>
      <c r="B65" t="s">
        <v>93</v>
      </c>
      <c r="C65" t="s">
        <v>532</v>
      </c>
      <c r="D65" s="1">
        <v>42369</v>
      </c>
      <c r="E65">
        <v>355098000</v>
      </c>
      <c r="F65">
        <v>619000</v>
      </c>
      <c r="G65">
        <v>7336000</v>
      </c>
      <c r="H65">
        <v>15</v>
      </c>
      <c r="I65">
        <v>-536627000</v>
      </c>
      <c r="J65">
        <v>4064659000</v>
      </c>
      <c r="L65">
        <v>137745000</v>
      </c>
      <c r="M65">
        <v>0</v>
      </c>
      <c r="N65">
        <v>1563000</v>
      </c>
      <c r="O65">
        <v>365248000</v>
      </c>
      <c r="Q65">
        <v>0</v>
      </c>
      <c r="R65">
        <v>64052000</v>
      </c>
      <c r="S65">
        <v>311487000</v>
      </c>
      <c r="T65">
        <v>263551000</v>
      </c>
      <c r="U65">
        <v>63866000</v>
      </c>
      <c r="V65">
        <v>0</v>
      </c>
      <c r="W65">
        <v>0</v>
      </c>
      <c r="X65">
        <v>5529461000</v>
      </c>
      <c r="Y65">
        <v>0</v>
      </c>
      <c r="Z65">
        <v>63</v>
      </c>
      <c r="AA65">
        <v>616062000</v>
      </c>
      <c r="AB65">
        <v>-27524000</v>
      </c>
      <c r="AC65">
        <v>0</v>
      </c>
      <c r="AD65">
        <v>199685000</v>
      </c>
      <c r="AE65">
        <v>0</v>
      </c>
      <c r="AF65">
        <v>-429000</v>
      </c>
      <c r="AG65">
        <v>-22334000</v>
      </c>
      <c r="AH65">
        <v>0</v>
      </c>
      <c r="AI65">
        <v>0</v>
      </c>
      <c r="AJ65">
        <v>141514000</v>
      </c>
      <c r="AK65">
        <v>87926000</v>
      </c>
      <c r="AL65">
        <v>-247022000</v>
      </c>
      <c r="AM65">
        <v>21818000</v>
      </c>
      <c r="AN65">
        <v>359891000</v>
      </c>
      <c r="AO65">
        <v>-167176000</v>
      </c>
      <c r="AP65">
        <v>-170897000</v>
      </c>
      <c r="AQ65">
        <v>248710000</v>
      </c>
      <c r="AR65">
        <v>-201864000</v>
      </c>
      <c r="AS65">
        <v>235966000</v>
      </c>
      <c r="AT65">
        <v>91390000</v>
      </c>
      <c r="AU65">
        <v>0</v>
      </c>
      <c r="AV65">
        <v>0</v>
      </c>
      <c r="AW65">
        <v>256215000</v>
      </c>
      <c r="AX65">
        <v>26</v>
      </c>
      <c r="AY65">
        <v>473918000</v>
      </c>
      <c r="AZ65">
        <v>0</v>
      </c>
      <c r="BA65">
        <v>0</v>
      </c>
      <c r="BB65">
        <v>-6040000</v>
      </c>
      <c r="BC65">
        <v>-7152000</v>
      </c>
      <c r="BD65">
        <v>359494000</v>
      </c>
      <c r="BE65">
        <v>53000</v>
      </c>
      <c r="BF65">
        <v>0</v>
      </c>
      <c r="BG65">
        <v>306301000</v>
      </c>
      <c r="BH65">
        <v>7</v>
      </c>
      <c r="BI65">
        <v>4</v>
      </c>
      <c r="BJ65">
        <v>25</v>
      </c>
      <c r="BL65">
        <v>0</v>
      </c>
      <c r="BM65">
        <v>-2596917000</v>
      </c>
      <c r="BN65">
        <v>339580000</v>
      </c>
      <c r="BO65">
        <v>53546000</v>
      </c>
      <c r="BP65">
        <v>3873160000</v>
      </c>
      <c r="BQ65">
        <v>0</v>
      </c>
      <c r="BR65">
        <v>6144194000</v>
      </c>
      <c r="BS65">
        <v>0</v>
      </c>
      <c r="BT65">
        <v>0</v>
      </c>
      <c r="BU65">
        <v>1622391000</v>
      </c>
      <c r="BV65">
        <v>4521803000</v>
      </c>
      <c r="BW65">
        <v>6144194000</v>
      </c>
      <c r="BX65">
        <v>981310000</v>
      </c>
      <c r="BY65">
        <v>0</v>
      </c>
      <c r="BZ65">
        <v>2015</v>
      </c>
      <c r="CA65">
        <v>1.52</v>
      </c>
      <c r="CB65">
        <v>163625000</v>
      </c>
      <c r="CC65" t="str">
        <f>VLOOKUP(B65,Securities_csv_Sector!$A$1:$H$506,4)</f>
        <v>Real Estate</v>
      </c>
      <c r="CD65" t="str">
        <f>VLOOKUP(B65,Securities_csv_Sector!$A$1:$H$506,5)</f>
        <v>REITs</v>
      </c>
    </row>
    <row r="66" spans="1:82">
      <c r="A66">
        <v>64</v>
      </c>
      <c r="B66" t="s">
        <v>94</v>
      </c>
      <c r="C66" t="s">
        <v>527</v>
      </c>
      <c r="D66" s="1">
        <v>41639</v>
      </c>
      <c r="E66">
        <v>1901799000</v>
      </c>
      <c r="F66">
        <v>259904000</v>
      </c>
      <c r="G66">
        <v>0</v>
      </c>
      <c r="H66">
        <v>10</v>
      </c>
      <c r="I66">
        <v>-52326000</v>
      </c>
      <c r="J66">
        <v>3087533000</v>
      </c>
      <c r="L66">
        <v>1717184000</v>
      </c>
      <c r="M66">
        <v>-34682000</v>
      </c>
      <c r="N66">
        <v>1482000</v>
      </c>
      <c r="O66">
        <v>6709936000</v>
      </c>
      <c r="Q66">
        <v>3128931000</v>
      </c>
      <c r="R66">
        <v>0</v>
      </c>
      <c r="S66">
        <v>124851000</v>
      </c>
      <c r="T66">
        <v>867434000</v>
      </c>
      <c r="U66">
        <v>789699000</v>
      </c>
      <c r="V66">
        <v>-23742000</v>
      </c>
      <c r="W66">
        <v>0</v>
      </c>
      <c r="X66">
        <v>253630000</v>
      </c>
      <c r="Y66">
        <v>784561000</v>
      </c>
      <c r="Z66">
        <v>26</v>
      </c>
      <c r="AA66">
        <v>2337721000</v>
      </c>
      <c r="AB66">
        <v>300792000</v>
      </c>
      <c r="AC66">
        <v>354636000</v>
      </c>
      <c r="AD66">
        <v>77735000</v>
      </c>
      <c r="AE66">
        <v>0</v>
      </c>
      <c r="AF66">
        <v>-334289000</v>
      </c>
      <c r="AG66">
        <v>609638000</v>
      </c>
      <c r="AH66">
        <v>1821828000</v>
      </c>
      <c r="AI66">
        <v>13918746000</v>
      </c>
      <c r="AJ66">
        <v>0</v>
      </c>
      <c r="AK66">
        <v>0</v>
      </c>
      <c r="AL66">
        <v>664951000</v>
      </c>
      <c r="AM66">
        <v>807780000</v>
      </c>
      <c r="AN66">
        <v>1027561000</v>
      </c>
      <c r="AO66">
        <v>196699000</v>
      </c>
      <c r="AP66">
        <v>-392738000</v>
      </c>
      <c r="AQ66">
        <v>488907000</v>
      </c>
      <c r="AR66">
        <v>-19777000</v>
      </c>
      <c r="AS66">
        <v>488907000</v>
      </c>
      <c r="AT66">
        <v>488907000</v>
      </c>
      <c r="AU66">
        <v>6832305000</v>
      </c>
      <c r="AV66">
        <v>0</v>
      </c>
      <c r="AW66">
        <v>789699000</v>
      </c>
      <c r="AX66">
        <v>9</v>
      </c>
      <c r="AY66">
        <v>2254238000</v>
      </c>
      <c r="AZ66">
        <v>0</v>
      </c>
      <c r="BA66">
        <v>0</v>
      </c>
      <c r="BB66">
        <v>426830000</v>
      </c>
      <c r="BC66">
        <v>-1112000</v>
      </c>
      <c r="BD66">
        <v>-6123000</v>
      </c>
      <c r="BE66">
        <v>21169309000</v>
      </c>
      <c r="BF66">
        <v>-401280000</v>
      </c>
      <c r="BG66">
        <v>1470287000</v>
      </c>
      <c r="BH66">
        <v>9</v>
      </c>
      <c r="BI66">
        <v>16</v>
      </c>
      <c r="BJ66">
        <v>5</v>
      </c>
      <c r="BL66">
        <v>0</v>
      </c>
      <c r="BM66">
        <v>4415875000</v>
      </c>
      <c r="BN66">
        <v>-393012000</v>
      </c>
      <c r="BO66">
        <v>0</v>
      </c>
      <c r="BP66">
        <v>95206000</v>
      </c>
      <c r="BQ66">
        <v>470458000</v>
      </c>
      <c r="BR66">
        <v>29714689000</v>
      </c>
      <c r="BS66">
        <v>0</v>
      </c>
      <c r="BT66">
        <v>0</v>
      </c>
      <c r="BU66">
        <v>4833479000</v>
      </c>
      <c r="BV66">
        <v>24881210000</v>
      </c>
      <c r="BW66">
        <v>29714689000</v>
      </c>
      <c r="BX66">
        <v>9047657000</v>
      </c>
      <c r="BY66">
        <v>-3098241000</v>
      </c>
      <c r="BZ66">
        <v>2013</v>
      </c>
      <c r="CA66">
        <v>6.38</v>
      </c>
      <c r="CB66">
        <v>76631191.222599998</v>
      </c>
      <c r="CC66" t="str">
        <f>VLOOKUP(B66,Securities_csv_Sector!$A$1:$H$506,4)</f>
        <v>Financials</v>
      </c>
      <c r="CD66" t="str">
        <f>VLOOKUP(B66,Securities_csv_Sector!$A$1:$H$506,5)</f>
        <v>Multi-line Insurance</v>
      </c>
    </row>
    <row r="67" spans="1:82">
      <c r="A67">
        <v>65</v>
      </c>
      <c r="B67" t="s">
        <v>94</v>
      </c>
      <c r="C67" t="s">
        <v>529</v>
      </c>
      <c r="D67" s="1">
        <v>42004</v>
      </c>
      <c r="E67">
        <v>2832604000</v>
      </c>
      <c r="F67">
        <v>-1037596000</v>
      </c>
      <c r="G67">
        <v>0</v>
      </c>
      <c r="H67">
        <v>9</v>
      </c>
      <c r="I67">
        <v>-83603000</v>
      </c>
      <c r="J67">
        <v>3131274000</v>
      </c>
      <c r="L67">
        <v>1318656000</v>
      </c>
      <c r="M67">
        <v>-85742000</v>
      </c>
      <c r="N67">
        <v>1490000</v>
      </c>
      <c r="O67">
        <v>8093563000</v>
      </c>
      <c r="Q67">
        <v>2957740000</v>
      </c>
      <c r="R67">
        <v>0</v>
      </c>
      <c r="S67">
        <v>133723000</v>
      </c>
      <c r="T67">
        <v>802532000</v>
      </c>
      <c r="U67">
        <v>744137000</v>
      </c>
      <c r="V67">
        <v>-28126000</v>
      </c>
      <c r="W67">
        <v>0</v>
      </c>
      <c r="X67">
        <v>277645000</v>
      </c>
      <c r="Y67">
        <v>841239000</v>
      </c>
      <c r="Z67">
        <v>22</v>
      </c>
      <c r="AA67">
        <v>2288090000</v>
      </c>
      <c r="AB67">
        <v>273230000</v>
      </c>
      <c r="AC67">
        <v>381960000</v>
      </c>
      <c r="AD67">
        <v>58395000</v>
      </c>
      <c r="AE67">
        <v>0</v>
      </c>
      <c r="AF67">
        <v>136941000</v>
      </c>
      <c r="AG67">
        <v>1159016000</v>
      </c>
      <c r="AH67">
        <v>1403329000</v>
      </c>
      <c r="AI67">
        <v>13925074000</v>
      </c>
      <c r="AJ67">
        <v>0</v>
      </c>
      <c r="AK67">
        <v>0</v>
      </c>
      <c r="AL67">
        <v>-467330000</v>
      </c>
      <c r="AM67">
        <v>-398528000</v>
      </c>
      <c r="AN67">
        <v>393816000</v>
      </c>
      <c r="AO67">
        <v>-776199000</v>
      </c>
      <c r="AP67">
        <v>63889000</v>
      </c>
      <c r="AQ67">
        <v>470907000</v>
      </c>
      <c r="AR67">
        <v>-24236000</v>
      </c>
      <c r="AS67">
        <v>470907000</v>
      </c>
      <c r="AT67">
        <v>470907000</v>
      </c>
      <c r="AU67">
        <v>8715347000</v>
      </c>
      <c r="AV67">
        <v>0</v>
      </c>
      <c r="AW67">
        <v>744137000</v>
      </c>
      <c r="AX67">
        <v>7</v>
      </c>
      <c r="AY67">
        <v>2799559000</v>
      </c>
      <c r="AZ67">
        <v>0</v>
      </c>
      <c r="BA67">
        <v>0</v>
      </c>
      <c r="BB67">
        <v>555767000</v>
      </c>
      <c r="BC67">
        <v>-16191000</v>
      </c>
      <c r="BD67">
        <v>10551000</v>
      </c>
      <c r="BE67">
        <v>22206329000</v>
      </c>
      <c r="BF67">
        <v>-222256000</v>
      </c>
      <c r="BG67">
        <v>1485558000</v>
      </c>
      <c r="BH67">
        <v>7</v>
      </c>
      <c r="BI67">
        <v>14</v>
      </c>
      <c r="BJ67">
        <v>5</v>
      </c>
      <c r="BL67">
        <v>0</v>
      </c>
      <c r="BM67">
        <v>4809287000</v>
      </c>
      <c r="BN67">
        <v>-215183000</v>
      </c>
      <c r="BO67">
        <v>0</v>
      </c>
      <c r="BP67">
        <v>95986000</v>
      </c>
      <c r="BQ67">
        <v>345246000</v>
      </c>
      <c r="BR67">
        <v>31562466000</v>
      </c>
      <c r="BS67">
        <v>0</v>
      </c>
      <c r="BT67">
        <v>0</v>
      </c>
      <c r="BU67">
        <v>5181307000</v>
      </c>
      <c r="BV67">
        <v>26381159000</v>
      </c>
      <c r="BW67">
        <v>31562466000</v>
      </c>
      <c r="BX67">
        <v>10381653000</v>
      </c>
      <c r="BY67">
        <v>-3316511000</v>
      </c>
      <c r="BZ67">
        <v>2014</v>
      </c>
      <c r="CA67">
        <v>6.52</v>
      </c>
      <c r="CB67">
        <v>72225000</v>
      </c>
      <c r="CC67" t="str">
        <f>VLOOKUP(B67,Securities_csv_Sector!$A$1:$H$506,4)</f>
        <v>Financials</v>
      </c>
      <c r="CD67" t="str">
        <f>VLOOKUP(B67,Securities_csv_Sector!$A$1:$H$506,5)</f>
        <v>Multi-line Insurance</v>
      </c>
    </row>
    <row r="68" spans="1:82">
      <c r="A68">
        <v>66</v>
      </c>
      <c r="B68" t="s">
        <v>94</v>
      </c>
      <c r="C68" t="s">
        <v>531</v>
      </c>
      <c r="D68" s="1">
        <v>42369</v>
      </c>
      <c r="E68">
        <v>2182538000</v>
      </c>
      <c r="F68">
        <v>-93895000</v>
      </c>
      <c r="G68">
        <v>0</v>
      </c>
      <c r="H68">
        <v>3</v>
      </c>
      <c r="I68">
        <v>-114896000</v>
      </c>
      <c r="J68">
        <v>3148409000</v>
      </c>
      <c r="L68">
        <v>1288305000</v>
      </c>
      <c r="M68">
        <v>-27269000</v>
      </c>
      <c r="N68">
        <v>1497000</v>
      </c>
      <c r="O68">
        <v>8666624000</v>
      </c>
      <c r="Q68">
        <v>3150934000</v>
      </c>
      <c r="R68">
        <v>0</v>
      </c>
      <c r="S68">
        <v>124117000</v>
      </c>
      <c r="T68">
        <v>256297000</v>
      </c>
      <c r="U68">
        <v>201181000</v>
      </c>
      <c r="V68">
        <v>-56231000</v>
      </c>
      <c r="W68">
        <v>0</v>
      </c>
      <c r="X68">
        <v>298414000</v>
      </c>
      <c r="Y68">
        <v>833512000</v>
      </c>
      <c r="Z68">
        <v>16</v>
      </c>
      <c r="AA68">
        <v>1658870000</v>
      </c>
      <c r="AB68">
        <v>59626000</v>
      </c>
      <c r="AC68">
        <v>277163000</v>
      </c>
      <c r="AD68">
        <v>55116000</v>
      </c>
      <c r="AE68">
        <v>0</v>
      </c>
      <c r="AF68">
        <v>236527000</v>
      </c>
      <c r="AG68">
        <v>294043000</v>
      </c>
      <c r="AH68">
        <v>1391801000</v>
      </c>
      <c r="AI68">
        <v>12615565000</v>
      </c>
      <c r="AJ68">
        <v>0</v>
      </c>
      <c r="AK68">
        <v>0</v>
      </c>
      <c r="AL68">
        <v>0</v>
      </c>
      <c r="AM68">
        <v>-30351000</v>
      </c>
      <c r="AN68">
        <v>254572000</v>
      </c>
      <c r="AO68">
        <v>-487127000</v>
      </c>
      <c r="AP68">
        <v>264293000</v>
      </c>
      <c r="AQ68">
        <v>141555000</v>
      </c>
      <c r="AR68">
        <v>-15593000</v>
      </c>
      <c r="AS68">
        <v>141555000</v>
      </c>
      <c r="AT68">
        <v>141555000</v>
      </c>
      <c r="AU68">
        <v>8755296000</v>
      </c>
      <c r="AV68">
        <v>0</v>
      </c>
      <c r="AW68">
        <v>201181000</v>
      </c>
      <c r="AX68">
        <v>2</v>
      </c>
      <c r="AY68">
        <v>2308263000</v>
      </c>
      <c r="AZ68">
        <v>0</v>
      </c>
      <c r="BA68">
        <v>0</v>
      </c>
      <c r="BB68">
        <v>118549000</v>
      </c>
      <c r="BC68">
        <v>-100053000</v>
      </c>
      <c r="BD68">
        <v>142662000</v>
      </c>
      <c r="BE68">
        <v>22070824000</v>
      </c>
      <c r="BF68">
        <v>-168386000</v>
      </c>
      <c r="BG68">
        <v>1402573000</v>
      </c>
      <c r="BH68">
        <v>2</v>
      </c>
      <c r="BI68">
        <v>4</v>
      </c>
      <c r="BJ68">
        <v>1</v>
      </c>
      <c r="BL68">
        <v>0</v>
      </c>
      <c r="BM68">
        <v>4856674000</v>
      </c>
      <c r="BN68">
        <v>-292906000</v>
      </c>
      <c r="BO68">
        <v>0</v>
      </c>
      <c r="BP68">
        <v>0</v>
      </c>
      <c r="BQ68">
        <v>508950000</v>
      </c>
      <c r="BR68">
        <v>30036402000</v>
      </c>
      <c r="BS68">
        <v>0</v>
      </c>
      <c r="BT68">
        <v>0</v>
      </c>
      <c r="BU68">
        <v>4523967000</v>
      </c>
      <c r="BV68">
        <v>25512435000</v>
      </c>
      <c r="BW68">
        <v>30036402000</v>
      </c>
      <c r="BX68">
        <v>10325494000</v>
      </c>
      <c r="BY68">
        <v>-3601162000</v>
      </c>
      <c r="BZ68">
        <v>2015</v>
      </c>
      <c r="CA68">
        <v>2.08</v>
      </c>
      <c r="CB68">
        <v>68055288.461500004</v>
      </c>
      <c r="CC68" t="str">
        <f>VLOOKUP(B68,Securities_csv_Sector!$A$1:$H$506,4)</f>
        <v>Financials</v>
      </c>
      <c r="CD68" t="str">
        <f>VLOOKUP(B68,Securities_csv_Sector!$A$1:$H$506,5)</f>
        <v>Multi-line Insurance</v>
      </c>
    </row>
    <row r="69" spans="1:82">
      <c r="A69">
        <v>67</v>
      </c>
      <c r="B69" t="s">
        <v>94</v>
      </c>
      <c r="C69" t="s">
        <v>532</v>
      </c>
      <c r="D69" s="1">
        <v>42735</v>
      </c>
      <c r="E69">
        <v>2080962000</v>
      </c>
      <c r="F69">
        <v>9275000</v>
      </c>
      <c r="G69">
        <v>-23031000</v>
      </c>
      <c r="H69">
        <v>14</v>
      </c>
      <c r="I69">
        <v>-85233000</v>
      </c>
      <c r="J69">
        <v>3175867000</v>
      </c>
      <c r="L69">
        <v>1031971000</v>
      </c>
      <c r="M69">
        <v>4579000</v>
      </c>
      <c r="N69">
        <v>1504000</v>
      </c>
      <c r="O69">
        <v>5251228000</v>
      </c>
      <c r="Q69">
        <v>3267394000</v>
      </c>
      <c r="R69">
        <v>0</v>
      </c>
      <c r="S69">
        <v>-269370000</v>
      </c>
      <c r="T69">
        <v>906207000</v>
      </c>
      <c r="U69">
        <v>848588000</v>
      </c>
      <c r="V69">
        <v>-16146000</v>
      </c>
      <c r="W69">
        <v>0</v>
      </c>
      <c r="X69">
        <v>343572000</v>
      </c>
      <c r="Y69">
        <v>830956000</v>
      </c>
      <c r="Z69">
        <v>30</v>
      </c>
      <c r="AA69">
        <v>2280552000</v>
      </c>
      <c r="AB69">
        <v>283238000</v>
      </c>
      <c r="AC69">
        <v>240310000</v>
      </c>
      <c r="AD69">
        <v>57619000</v>
      </c>
      <c r="AE69">
        <v>0</v>
      </c>
      <c r="AF69">
        <v>822048000</v>
      </c>
      <c r="AG69">
        <v>192711000</v>
      </c>
      <c r="AH69">
        <v>1274033000</v>
      </c>
      <c r="AI69">
        <v>11361411000</v>
      </c>
      <c r="AJ69">
        <v>0</v>
      </c>
      <c r="AK69">
        <v>0</v>
      </c>
      <c r="AL69">
        <v>-123406000</v>
      </c>
      <c r="AM69">
        <v>-256334000</v>
      </c>
      <c r="AN69">
        <v>134526000</v>
      </c>
      <c r="AO69">
        <v>-1106193000</v>
      </c>
      <c r="AP69">
        <v>725621000</v>
      </c>
      <c r="AQ69">
        <v>565350000</v>
      </c>
      <c r="AR69">
        <v>-387618000</v>
      </c>
      <c r="AS69">
        <v>565350000</v>
      </c>
      <c r="AT69">
        <v>565350000</v>
      </c>
      <c r="AU69">
        <v>10321638000</v>
      </c>
      <c r="AV69">
        <v>0</v>
      </c>
      <c r="AW69">
        <v>848588000</v>
      </c>
      <c r="AX69">
        <v>11</v>
      </c>
      <c r="AY69">
        <v>2084136000</v>
      </c>
      <c r="AZ69">
        <v>0</v>
      </c>
      <c r="BA69">
        <v>0</v>
      </c>
      <c r="BB69">
        <v>94602000</v>
      </c>
      <c r="BC69">
        <v>5610000</v>
      </c>
      <c r="BD69">
        <v>-11194000</v>
      </c>
      <c r="BE69">
        <v>22351325000</v>
      </c>
      <c r="BF69">
        <v>-249771000</v>
      </c>
      <c r="BG69">
        <v>1351314000</v>
      </c>
      <c r="BH69">
        <v>11</v>
      </c>
      <c r="BI69">
        <v>21</v>
      </c>
      <c r="BJ69">
        <v>8</v>
      </c>
      <c r="BL69">
        <v>0</v>
      </c>
      <c r="BM69">
        <v>5296678000</v>
      </c>
      <c r="BN69">
        <v>-863051000</v>
      </c>
      <c r="BO69">
        <v>0</v>
      </c>
      <c r="BP69">
        <v>0</v>
      </c>
      <c r="BQ69">
        <v>227740000</v>
      </c>
      <c r="BR69">
        <v>29709128000</v>
      </c>
      <c r="BS69">
        <v>0</v>
      </c>
      <c r="BT69">
        <v>0</v>
      </c>
      <c r="BU69">
        <v>4098100000</v>
      </c>
      <c r="BV69">
        <v>25611028000</v>
      </c>
      <c r="BW69">
        <v>29709128000</v>
      </c>
      <c r="BX69">
        <v>7531780000</v>
      </c>
      <c r="BY69">
        <v>-4470551000</v>
      </c>
      <c r="CC69" t="str">
        <f>VLOOKUP(B69,Securities_csv_Sector!$A$1:$H$506,4)</f>
        <v>Financials</v>
      </c>
      <c r="CD69" t="str">
        <f>VLOOKUP(B69,Securities_csv_Sector!$A$1:$H$506,5)</f>
        <v>Multi-line Insurance</v>
      </c>
    </row>
    <row r="70" spans="1:82">
      <c r="A70">
        <v>68</v>
      </c>
      <c r="B70" t="s">
        <v>95</v>
      </c>
      <c r="C70" t="s">
        <v>527</v>
      </c>
      <c r="D70" s="1">
        <v>41639</v>
      </c>
      <c r="E70">
        <v>2525300000</v>
      </c>
      <c r="F70">
        <v>-91300000</v>
      </c>
      <c r="G70">
        <v>0</v>
      </c>
      <c r="H70">
        <v>13</v>
      </c>
      <c r="I70">
        <v>-93600000</v>
      </c>
      <c r="J70">
        <v>1358100000</v>
      </c>
      <c r="L70">
        <v>1325500000</v>
      </c>
      <c r="M70">
        <v>0</v>
      </c>
      <c r="N70">
        <v>133600000</v>
      </c>
      <c r="O70">
        <v>0</v>
      </c>
      <c r="Q70">
        <v>279800000</v>
      </c>
      <c r="R70">
        <v>0</v>
      </c>
      <c r="S70">
        <v>197600000</v>
      </c>
      <c r="T70">
        <v>341100000</v>
      </c>
      <c r="U70">
        <v>291000000</v>
      </c>
      <c r="V70">
        <v>-4800000</v>
      </c>
      <c r="W70">
        <v>0</v>
      </c>
      <c r="X70">
        <v>160400000</v>
      </c>
      <c r="Y70">
        <v>2145200000</v>
      </c>
      <c r="Z70">
        <v>100</v>
      </c>
      <c r="AA70">
        <v>3179600000</v>
      </c>
      <c r="AB70">
        <v>6400000</v>
      </c>
      <c r="AC70">
        <v>1078800000</v>
      </c>
      <c r="AD70">
        <v>50100000</v>
      </c>
      <c r="AE70">
        <v>0</v>
      </c>
      <c r="AF70">
        <v>0</v>
      </c>
      <c r="AG70">
        <v>161300000</v>
      </c>
      <c r="AH70">
        <v>2979700000</v>
      </c>
      <c r="AI70">
        <v>0</v>
      </c>
      <c r="AJ70">
        <v>0</v>
      </c>
      <c r="AK70">
        <v>0</v>
      </c>
      <c r="AL70">
        <v>601500000</v>
      </c>
      <c r="AM70">
        <v>-4000000</v>
      </c>
      <c r="AN70">
        <v>372500000</v>
      </c>
      <c r="AO70">
        <v>480000000</v>
      </c>
      <c r="AP70">
        <v>-851700000</v>
      </c>
      <c r="AQ70">
        <v>268600000</v>
      </c>
      <c r="AR70">
        <v>17600000</v>
      </c>
      <c r="AS70">
        <v>268600000</v>
      </c>
      <c r="AT70">
        <v>284600000</v>
      </c>
      <c r="AU70">
        <v>1288800000</v>
      </c>
      <c r="AV70">
        <v>0</v>
      </c>
      <c r="AW70">
        <v>291000000</v>
      </c>
      <c r="AX70">
        <v>9</v>
      </c>
      <c r="AY70">
        <v>582000000</v>
      </c>
      <c r="AZ70">
        <v>0</v>
      </c>
      <c r="BA70">
        <v>0</v>
      </c>
      <c r="BB70">
        <v>-2600000</v>
      </c>
      <c r="BC70">
        <v>7500000</v>
      </c>
      <c r="BD70">
        <v>-758100000</v>
      </c>
      <c r="BE70">
        <v>794200000</v>
      </c>
      <c r="BF70">
        <v>-181300000</v>
      </c>
      <c r="BG70">
        <v>1153500000</v>
      </c>
      <c r="BH70">
        <v>9</v>
      </c>
      <c r="BI70">
        <v>14</v>
      </c>
      <c r="BJ70">
        <v>8</v>
      </c>
      <c r="BL70">
        <v>0</v>
      </c>
      <c r="BM70">
        <v>596400000</v>
      </c>
      <c r="BN70">
        <v>53600000</v>
      </c>
      <c r="BO70">
        <v>1685000000</v>
      </c>
      <c r="BP70">
        <v>630500000</v>
      </c>
      <c r="BQ70">
        <v>0</v>
      </c>
      <c r="BR70">
        <v>6860500000</v>
      </c>
      <c r="BS70">
        <v>0</v>
      </c>
      <c r="BT70">
        <v>0</v>
      </c>
      <c r="BU70">
        <v>2085500000</v>
      </c>
      <c r="BV70">
        <v>4775000000</v>
      </c>
      <c r="BW70">
        <v>6860500000</v>
      </c>
      <c r="BX70">
        <v>3179600000</v>
      </c>
      <c r="BY70">
        <v>0</v>
      </c>
      <c r="BZ70">
        <v>2013</v>
      </c>
      <c r="CA70">
        <v>2.08</v>
      </c>
      <c r="CB70">
        <v>129134615.38500001</v>
      </c>
      <c r="CC70" t="str">
        <f>VLOOKUP(B70,Securities_csv_Sector!$A$1:$H$506,4)</f>
        <v>Financials</v>
      </c>
      <c r="CD70" t="str">
        <f>VLOOKUP(B70,Securities_csv_Sector!$A$1:$H$506,5)</f>
        <v>Insurance Brokers</v>
      </c>
    </row>
    <row r="71" spans="1:82">
      <c r="A71">
        <v>69</v>
      </c>
      <c r="B71" t="s">
        <v>95</v>
      </c>
      <c r="C71" t="s">
        <v>529</v>
      </c>
      <c r="D71" s="1">
        <v>42004</v>
      </c>
      <c r="E71">
        <v>3247000000</v>
      </c>
      <c r="F71">
        <v>69300000</v>
      </c>
      <c r="G71">
        <v>0</v>
      </c>
      <c r="H71">
        <v>9</v>
      </c>
      <c r="I71">
        <v>-81500000</v>
      </c>
      <c r="J71">
        <v>2649400000</v>
      </c>
      <c r="L71">
        <v>1682000000</v>
      </c>
      <c r="M71">
        <v>0</v>
      </c>
      <c r="N71">
        <v>164600000</v>
      </c>
      <c r="O71">
        <v>0</v>
      </c>
      <c r="Q71">
        <v>392600000</v>
      </c>
      <c r="R71">
        <v>0</v>
      </c>
      <c r="S71">
        <v>281800000</v>
      </c>
      <c r="T71">
        <v>380500000</v>
      </c>
      <c r="U71">
        <v>291500000</v>
      </c>
      <c r="V71">
        <v>27900000</v>
      </c>
      <c r="W71">
        <v>0</v>
      </c>
      <c r="X71">
        <v>195400000</v>
      </c>
      <c r="Y71">
        <v>3449600000</v>
      </c>
      <c r="Z71">
        <v>100</v>
      </c>
      <c r="AA71">
        <v>4626500000</v>
      </c>
      <c r="AB71">
        <v>-36000000</v>
      </c>
      <c r="AC71">
        <v>1776000000</v>
      </c>
      <c r="AD71">
        <v>89000000</v>
      </c>
      <c r="AE71">
        <v>0</v>
      </c>
      <c r="AF71">
        <v>0</v>
      </c>
      <c r="AG71">
        <v>256500000</v>
      </c>
      <c r="AH71">
        <v>4748300000</v>
      </c>
      <c r="AI71">
        <v>0</v>
      </c>
      <c r="AJ71">
        <v>75700000</v>
      </c>
      <c r="AK71">
        <v>0</v>
      </c>
      <c r="AL71">
        <v>817000000</v>
      </c>
      <c r="AM71">
        <v>16300000</v>
      </c>
      <c r="AN71">
        <v>436600000</v>
      </c>
      <c r="AO71">
        <v>1563500000</v>
      </c>
      <c r="AP71">
        <v>-2011700000</v>
      </c>
      <c r="AQ71">
        <v>303400000</v>
      </c>
      <c r="AR71">
        <v>-136900000</v>
      </c>
      <c r="AS71">
        <v>303400000</v>
      </c>
      <c r="AT71">
        <v>327500000</v>
      </c>
      <c r="AU71">
        <v>1462500000</v>
      </c>
      <c r="AV71">
        <v>0</v>
      </c>
      <c r="AW71">
        <v>291500000</v>
      </c>
      <c r="AX71">
        <v>6</v>
      </c>
      <c r="AY71">
        <v>1051900000</v>
      </c>
      <c r="AZ71">
        <v>0</v>
      </c>
      <c r="BA71">
        <v>0</v>
      </c>
      <c r="BB71">
        <v>-260600000</v>
      </c>
      <c r="BC71">
        <v>6900000</v>
      </c>
      <c r="BD71">
        <v>-1930200000</v>
      </c>
      <c r="BE71">
        <v>1192900000</v>
      </c>
      <c r="BF71">
        <v>-361600000</v>
      </c>
      <c r="BG71">
        <v>2078400000</v>
      </c>
      <c r="BH71">
        <v>6</v>
      </c>
      <c r="BI71">
        <v>9</v>
      </c>
      <c r="BJ71">
        <v>7</v>
      </c>
      <c r="BL71">
        <v>0</v>
      </c>
      <c r="BM71">
        <v>676000000</v>
      </c>
      <c r="BN71">
        <v>962700000</v>
      </c>
      <c r="BO71">
        <v>2167600000</v>
      </c>
      <c r="BP71">
        <v>140000000</v>
      </c>
      <c r="BQ71">
        <v>0</v>
      </c>
      <c r="BR71">
        <v>10010000000</v>
      </c>
      <c r="BS71">
        <v>0</v>
      </c>
      <c r="BT71">
        <v>0</v>
      </c>
      <c r="BU71">
        <v>3229400000</v>
      </c>
      <c r="BV71">
        <v>6780600000</v>
      </c>
      <c r="BW71">
        <v>10010000000</v>
      </c>
      <c r="BX71">
        <v>4626500000</v>
      </c>
      <c r="BY71">
        <v>0</v>
      </c>
      <c r="BZ71">
        <v>2014</v>
      </c>
      <c r="CA71">
        <v>1.98</v>
      </c>
      <c r="CB71">
        <v>153232323.23199999</v>
      </c>
      <c r="CC71" t="str">
        <f>VLOOKUP(B71,Securities_csv_Sector!$A$1:$H$506,4)</f>
        <v>Financials</v>
      </c>
      <c r="CD71" t="str">
        <f>VLOOKUP(B71,Securities_csv_Sector!$A$1:$H$506,5)</f>
        <v>Insurance Brokers</v>
      </c>
    </row>
    <row r="72" spans="1:82">
      <c r="A72">
        <v>70</v>
      </c>
      <c r="B72" t="s">
        <v>95</v>
      </c>
      <c r="C72" t="s">
        <v>531</v>
      </c>
      <c r="D72" s="1">
        <v>42369</v>
      </c>
      <c r="E72">
        <v>3689800000</v>
      </c>
      <c r="F72">
        <v>-258900000</v>
      </c>
      <c r="G72">
        <v>0</v>
      </c>
      <c r="H72">
        <v>10</v>
      </c>
      <c r="I72">
        <v>-99000000</v>
      </c>
      <c r="J72">
        <v>3209400000</v>
      </c>
      <c r="L72">
        <v>1892500000</v>
      </c>
      <c r="M72">
        <v>0</v>
      </c>
      <c r="N72">
        <v>176900000</v>
      </c>
      <c r="O72">
        <v>0</v>
      </c>
      <c r="Q72">
        <v>643500000</v>
      </c>
      <c r="R72">
        <v>0</v>
      </c>
      <c r="S72">
        <v>356900000</v>
      </c>
      <c r="T72">
        <v>396500000</v>
      </c>
      <c r="U72">
        <v>293500000</v>
      </c>
      <c r="V72">
        <v>-15100000</v>
      </c>
      <c r="W72">
        <v>0</v>
      </c>
      <c r="X72">
        <v>249000000</v>
      </c>
      <c r="Y72">
        <v>3662900000</v>
      </c>
      <c r="Z72">
        <v>100</v>
      </c>
      <c r="AA72">
        <v>5392400000</v>
      </c>
      <c r="AB72">
        <v>-95600000</v>
      </c>
      <c r="AC72">
        <v>1698800000</v>
      </c>
      <c r="AD72">
        <v>103000000</v>
      </c>
      <c r="AE72">
        <v>0</v>
      </c>
      <c r="AF72">
        <v>0</v>
      </c>
      <c r="AG72">
        <v>605900000</v>
      </c>
      <c r="AH72">
        <v>4948800000</v>
      </c>
      <c r="AI72">
        <v>0</v>
      </c>
      <c r="AJ72">
        <v>49900000</v>
      </c>
      <c r="AK72">
        <v>0</v>
      </c>
      <c r="AL72">
        <v>78900000</v>
      </c>
      <c r="AM72">
        <v>166000000</v>
      </c>
      <c r="AN72">
        <v>652600000</v>
      </c>
      <c r="AO72">
        <v>-9900000</v>
      </c>
      <c r="AP72">
        <v>-461600000</v>
      </c>
      <c r="AQ72">
        <v>356800000</v>
      </c>
      <c r="AR72">
        <v>-109400000</v>
      </c>
      <c r="AS72">
        <v>356800000</v>
      </c>
      <c r="AT72">
        <v>389100000</v>
      </c>
      <c r="AU72">
        <v>1734000000</v>
      </c>
      <c r="AV72">
        <v>0</v>
      </c>
      <c r="AW72">
        <v>293500000</v>
      </c>
      <c r="AX72">
        <v>5</v>
      </c>
      <c r="AY72">
        <v>1029800000</v>
      </c>
      <c r="AZ72">
        <v>0</v>
      </c>
      <c r="BA72">
        <v>0</v>
      </c>
      <c r="BB72">
        <v>-522500000</v>
      </c>
      <c r="BC72">
        <v>5300000</v>
      </c>
      <c r="BD72">
        <v>-362600000</v>
      </c>
      <c r="BE72">
        <v>1215800000</v>
      </c>
      <c r="BF72">
        <v>-331000000</v>
      </c>
      <c r="BG72">
        <v>2567000000</v>
      </c>
      <c r="BH72">
        <v>5</v>
      </c>
      <c r="BI72">
        <v>8</v>
      </c>
      <c r="BJ72">
        <v>7</v>
      </c>
      <c r="BL72">
        <v>0</v>
      </c>
      <c r="BM72">
        <v>774500000</v>
      </c>
      <c r="BN72">
        <v>163400000</v>
      </c>
      <c r="BO72">
        <v>2428900000</v>
      </c>
      <c r="BP72">
        <v>245000000</v>
      </c>
      <c r="BQ72">
        <v>0</v>
      </c>
      <c r="BR72">
        <v>10910500000</v>
      </c>
      <c r="BS72">
        <v>0</v>
      </c>
      <c r="BT72">
        <v>0</v>
      </c>
      <c r="BU72">
        <v>3638300000</v>
      </c>
      <c r="BV72">
        <v>7272200000</v>
      </c>
      <c r="BW72">
        <v>10910500000</v>
      </c>
      <c r="BX72">
        <v>5392400000</v>
      </c>
      <c r="BY72">
        <v>0</v>
      </c>
      <c r="BZ72">
        <v>2015</v>
      </c>
      <c r="CA72">
        <v>2.0699999999999998</v>
      </c>
      <c r="CB72">
        <v>172367149.75799999</v>
      </c>
      <c r="CC72" t="str">
        <f>VLOOKUP(B72,Securities_csv_Sector!$A$1:$H$506,4)</f>
        <v>Financials</v>
      </c>
      <c r="CD72" t="str">
        <f>VLOOKUP(B72,Securities_csv_Sector!$A$1:$H$506,5)</f>
        <v>Insurance Brokers</v>
      </c>
    </row>
    <row r="73" spans="1:82">
      <c r="A73">
        <v>71</v>
      </c>
      <c r="B73" t="s">
        <v>95</v>
      </c>
      <c r="C73" t="s">
        <v>532</v>
      </c>
      <c r="D73" s="1">
        <v>42735</v>
      </c>
      <c r="E73">
        <v>3768200000</v>
      </c>
      <c r="F73">
        <v>-240000000</v>
      </c>
      <c r="G73">
        <v>0</v>
      </c>
      <c r="H73">
        <v>12</v>
      </c>
      <c r="I73">
        <v>-217800000</v>
      </c>
      <c r="J73">
        <v>3265500000</v>
      </c>
      <c r="L73">
        <v>1937600000</v>
      </c>
      <c r="M73">
        <v>0</v>
      </c>
      <c r="N73">
        <v>178300000</v>
      </c>
      <c r="O73">
        <v>0</v>
      </c>
      <c r="Q73">
        <v>796500000</v>
      </c>
      <c r="R73">
        <v>0</v>
      </c>
      <c r="S73">
        <v>379300000</v>
      </c>
      <c r="T73">
        <v>466700000</v>
      </c>
      <c r="U73">
        <v>356900000</v>
      </c>
      <c r="V73">
        <v>-21700000</v>
      </c>
      <c r="W73">
        <v>0</v>
      </c>
      <c r="X73">
        <v>377600000</v>
      </c>
      <c r="Y73">
        <v>3767800000</v>
      </c>
      <c r="Z73">
        <v>100</v>
      </c>
      <c r="AA73">
        <v>5594800000</v>
      </c>
      <c r="AB73">
        <v>-88100000</v>
      </c>
      <c r="AC73">
        <v>1627300000</v>
      </c>
      <c r="AD73">
        <v>109800000</v>
      </c>
      <c r="AE73">
        <v>0</v>
      </c>
      <c r="AF73">
        <v>0</v>
      </c>
      <c r="AG73">
        <v>411200000</v>
      </c>
      <c r="AH73">
        <v>5140700000</v>
      </c>
      <c r="AI73">
        <v>0</v>
      </c>
      <c r="AJ73">
        <v>59200000</v>
      </c>
      <c r="AK73">
        <v>0</v>
      </c>
      <c r="AL73">
        <v>396800000</v>
      </c>
      <c r="AM73">
        <v>65100000</v>
      </c>
      <c r="AN73">
        <v>622100000</v>
      </c>
      <c r="AO73">
        <v>33900000</v>
      </c>
      <c r="AP73">
        <v>-569200000</v>
      </c>
      <c r="AQ73">
        <v>414400000</v>
      </c>
      <c r="AR73">
        <v>-75400000</v>
      </c>
      <c r="AS73">
        <v>414400000</v>
      </c>
      <c r="AT73">
        <v>445000000</v>
      </c>
      <c r="AU73">
        <v>1844800000</v>
      </c>
      <c r="AV73">
        <v>0</v>
      </c>
      <c r="AW73">
        <v>356900000</v>
      </c>
      <c r="AX73">
        <v>6</v>
      </c>
      <c r="AY73">
        <v>1138000000</v>
      </c>
      <c r="AZ73">
        <v>0</v>
      </c>
      <c r="BA73">
        <v>0</v>
      </c>
      <c r="BB73">
        <v>-763600000</v>
      </c>
      <c r="BC73">
        <v>6500000</v>
      </c>
      <c r="BD73">
        <v>-351400000</v>
      </c>
      <c r="BE73">
        <v>1343000000</v>
      </c>
      <c r="BF73">
        <v>-298000000</v>
      </c>
      <c r="BG73">
        <v>2589200000</v>
      </c>
      <c r="BH73">
        <v>6</v>
      </c>
      <c r="BI73">
        <v>10</v>
      </c>
      <c r="BJ73">
        <v>7</v>
      </c>
      <c r="BL73">
        <v>0</v>
      </c>
      <c r="BM73">
        <v>916400000</v>
      </c>
      <c r="BN73">
        <v>-97200000</v>
      </c>
      <c r="BO73">
        <v>2538900000</v>
      </c>
      <c r="BP73">
        <v>578000000</v>
      </c>
      <c r="BQ73">
        <v>0</v>
      </c>
      <c r="BR73">
        <v>11489600000</v>
      </c>
      <c r="BS73">
        <v>0</v>
      </c>
      <c r="BT73">
        <v>0</v>
      </c>
      <c r="BU73">
        <v>3596600000</v>
      </c>
      <c r="BV73">
        <v>7893000000</v>
      </c>
      <c r="BW73">
        <v>11489600000</v>
      </c>
      <c r="BX73">
        <v>5594800000</v>
      </c>
      <c r="BY73">
        <v>0</v>
      </c>
      <c r="CC73" t="str">
        <f>VLOOKUP(B73,Securities_csv_Sector!$A$1:$H$506,4)</f>
        <v>Financials</v>
      </c>
      <c r="CD73" t="str">
        <f>VLOOKUP(B73,Securities_csv_Sector!$A$1:$H$506,5)</f>
        <v>Insurance Brokers</v>
      </c>
    </row>
    <row r="74" spans="1:82">
      <c r="A74">
        <v>72</v>
      </c>
      <c r="B74" t="s">
        <v>96</v>
      </c>
      <c r="C74" t="s">
        <v>527</v>
      </c>
      <c r="D74" s="1">
        <v>41274</v>
      </c>
      <c r="E74">
        <v>176378000</v>
      </c>
      <c r="F74">
        <v>-2108000</v>
      </c>
      <c r="G74">
        <v>7104000</v>
      </c>
      <c r="H74">
        <v>9</v>
      </c>
      <c r="I74">
        <v>-166773000</v>
      </c>
      <c r="J74">
        <v>5195543000</v>
      </c>
      <c r="K74">
        <v>216</v>
      </c>
      <c r="L74">
        <v>201989000</v>
      </c>
      <c r="M74">
        <v>0</v>
      </c>
      <c r="N74">
        <v>2015000</v>
      </c>
      <c r="O74">
        <v>529900000</v>
      </c>
      <c r="P74">
        <v>359</v>
      </c>
      <c r="Q74">
        <v>21427000</v>
      </c>
      <c r="R74">
        <v>2565000</v>
      </c>
      <c r="S74">
        <v>204163000</v>
      </c>
      <c r="T74">
        <v>321591000</v>
      </c>
      <c r="U74">
        <v>321591000</v>
      </c>
      <c r="V74">
        <v>-89000</v>
      </c>
      <c r="W74">
        <v>0</v>
      </c>
      <c r="X74">
        <v>345091000</v>
      </c>
      <c r="Y74">
        <v>723701000</v>
      </c>
      <c r="Z74">
        <v>61</v>
      </c>
      <c r="AA74">
        <v>844047000</v>
      </c>
      <c r="AB74">
        <v>117602000</v>
      </c>
      <c r="AC74">
        <v>84554000</v>
      </c>
      <c r="AD74">
        <v>0</v>
      </c>
      <c r="AE74">
        <v>0</v>
      </c>
      <c r="AF74">
        <v>-222277000</v>
      </c>
      <c r="AG74">
        <v>59946000</v>
      </c>
      <c r="AH74">
        <v>0</v>
      </c>
      <c r="AI74">
        <v>657659000</v>
      </c>
      <c r="AJ74">
        <v>0</v>
      </c>
      <c r="AK74">
        <v>0</v>
      </c>
      <c r="AL74">
        <v>0</v>
      </c>
      <c r="AM74">
        <v>-357208000</v>
      </c>
      <c r="AN74">
        <v>530020000</v>
      </c>
      <c r="AO74">
        <v>-108029000</v>
      </c>
      <c r="AP74">
        <v>-779110000</v>
      </c>
      <c r="AQ74">
        <v>203989000</v>
      </c>
      <c r="AR74">
        <v>61438000</v>
      </c>
      <c r="AS74">
        <v>203989000</v>
      </c>
      <c r="AT74">
        <v>203989000</v>
      </c>
      <c r="AU74">
        <v>239199000</v>
      </c>
      <c r="AV74">
        <v>406000</v>
      </c>
      <c r="AW74">
        <v>314487000</v>
      </c>
      <c r="AX74">
        <v>23</v>
      </c>
      <c r="AY74">
        <v>39811000</v>
      </c>
      <c r="AZ74">
        <v>51604000</v>
      </c>
      <c r="BA74">
        <v>26566000</v>
      </c>
      <c r="BB74">
        <v>-1640000</v>
      </c>
      <c r="BC74">
        <v>-34690000</v>
      </c>
      <c r="BD74">
        <v>-390060000</v>
      </c>
      <c r="BE74">
        <v>49364000</v>
      </c>
      <c r="BF74">
        <v>2592000</v>
      </c>
      <c r="BG74">
        <v>20962000</v>
      </c>
      <c r="BH74">
        <v>23</v>
      </c>
      <c r="BI74">
        <v>14</v>
      </c>
      <c r="BJ74">
        <v>15</v>
      </c>
      <c r="BK74">
        <v>359</v>
      </c>
      <c r="BL74">
        <v>74744000</v>
      </c>
      <c r="BM74">
        <v>-2225702000</v>
      </c>
      <c r="BN74">
        <v>-96354000</v>
      </c>
      <c r="BO74">
        <v>433448000</v>
      </c>
      <c r="BP74">
        <v>0</v>
      </c>
      <c r="BQ74">
        <v>235592000</v>
      </c>
      <c r="BR74">
        <v>2600627000</v>
      </c>
      <c r="BS74">
        <v>728384000</v>
      </c>
      <c r="BT74">
        <v>202944000</v>
      </c>
      <c r="BU74">
        <v>2345754000</v>
      </c>
      <c r="BV74">
        <v>254873000</v>
      </c>
      <c r="BW74">
        <v>2600627000</v>
      </c>
      <c r="BX74">
        <v>1373947000</v>
      </c>
      <c r="BY74">
        <v>-624462000</v>
      </c>
      <c r="BZ74">
        <v>2012</v>
      </c>
      <c r="CA74">
        <v>1.1499999999999999</v>
      </c>
      <c r="CB74">
        <v>177381739.13</v>
      </c>
      <c r="CC74" t="str">
        <f>VLOOKUP(B74,Securities_csv_Sector!$A$1:$H$506,4)</f>
        <v>Information Technology</v>
      </c>
      <c r="CD74" t="str">
        <f>VLOOKUP(B74,Securities_csv_Sector!$A$1:$H$506,5)</f>
        <v>Internet Software &amp; Services</v>
      </c>
    </row>
    <row r="75" spans="1:82">
      <c r="A75">
        <v>73</v>
      </c>
      <c r="B75" t="s">
        <v>96</v>
      </c>
      <c r="C75" t="s">
        <v>529</v>
      </c>
      <c r="D75" s="1">
        <v>41639</v>
      </c>
      <c r="E75">
        <v>224095000</v>
      </c>
      <c r="F75">
        <v>-67184000</v>
      </c>
      <c r="G75">
        <v>5586000</v>
      </c>
      <c r="H75">
        <v>11</v>
      </c>
      <c r="I75">
        <v>-187964000</v>
      </c>
      <c r="J75">
        <v>4561929000</v>
      </c>
      <c r="K75">
        <v>256</v>
      </c>
      <c r="L75">
        <v>333891000</v>
      </c>
      <c r="M75">
        <v>0</v>
      </c>
      <c r="N75">
        <v>1808000</v>
      </c>
      <c r="O75">
        <v>511087000</v>
      </c>
      <c r="P75">
        <v>391</v>
      </c>
      <c r="Q75">
        <v>2325000</v>
      </c>
      <c r="R75">
        <v>7936000</v>
      </c>
      <c r="S75">
        <v>184431000</v>
      </c>
      <c r="T75">
        <v>419554000</v>
      </c>
      <c r="U75">
        <v>419554000</v>
      </c>
      <c r="V75">
        <v>-3655000</v>
      </c>
      <c r="W75">
        <v>0</v>
      </c>
      <c r="X75">
        <v>450287000</v>
      </c>
      <c r="Y75">
        <v>757368000</v>
      </c>
      <c r="Z75">
        <v>68</v>
      </c>
      <c r="AA75">
        <v>1066835000</v>
      </c>
      <c r="AB75">
        <v>126067000</v>
      </c>
      <c r="AC75">
        <v>77429000</v>
      </c>
      <c r="AD75">
        <v>0</v>
      </c>
      <c r="AE75">
        <v>0</v>
      </c>
      <c r="AF75">
        <v>-19750000</v>
      </c>
      <c r="AG75">
        <v>52080000</v>
      </c>
      <c r="AH75">
        <v>0</v>
      </c>
      <c r="AI75">
        <v>573026000</v>
      </c>
      <c r="AJ75">
        <v>0</v>
      </c>
      <c r="AK75">
        <v>0</v>
      </c>
      <c r="AL75">
        <v>0</v>
      </c>
      <c r="AM75">
        <v>131902000</v>
      </c>
      <c r="AN75">
        <v>563908000</v>
      </c>
      <c r="AO75">
        <v>-115243000</v>
      </c>
      <c r="AP75">
        <v>-313108000</v>
      </c>
      <c r="AQ75">
        <v>293487000</v>
      </c>
      <c r="AR75">
        <v>101602000</v>
      </c>
      <c r="AS75">
        <v>293487000</v>
      </c>
      <c r="AT75">
        <v>293487000</v>
      </c>
      <c r="AU75">
        <v>293722000</v>
      </c>
      <c r="AV75">
        <v>1843000</v>
      </c>
      <c r="AW75">
        <v>413968000</v>
      </c>
      <c r="AX75">
        <v>26</v>
      </c>
      <c r="AY75">
        <v>67536000</v>
      </c>
      <c r="AZ75">
        <v>62096000</v>
      </c>
      <c r="BA75">
        <v>39071000</v>
      </c>
      <c r="BB75">
        <v>-2091000</v>
      </c>
      <c r="BC75">
        <v>-41332000</v>
      </c>
      <c r="BD75">
        <v>-105394000</v>
      </c>
      <c r="BE75">
        <v>57152000</v>
      </c>
      <c r="BF75">
        <v>-508000</v>
      </c>
      <c r="BG75">
        <v>21547000</v>
      </c>
      <c r="BH75">
        <v>27</v>
      </c>
      <c r="BI75">
        <v>16</v>
      </c>
      <c r="BJ75">
        <v>19</v>
      </c>
      <c r="BK75">
        <v>391</v>
      </c>
      <c r="BL75">
        <v>93879000</v>
      </c>
      <c r="BM75">
        <v>-1932215000</v>
      </c>
      <c r="BN75">
        <v>-96712000</v>
      </c>
      <c r="BO75">
        <v>535598000</v>
      </c>
      <c r="BP75">
        <v>0</v>
      </c>
      <c r="BQ75">
        <v>340005000</v>
      </c>
      <c r="BR75">
        <v>2957685000</v>
      </c>
      <c r="BS75">
        <v>1029714000</v>
      </c>
      <c r="BT75">
        <v>263166000</v>
      </c>
      <c r="BU75">
        <v>2629431000</v>
      </c>
      <c r="BV75">
        <v>328254000</v>
      </c>
      <c r="BW75">
        <v>2957685000</v>
      </c>
      <c r="BX75">
        <v>1577922000</v>
      </c>
      <c r="BY75">
        <v>0</v>
      </c>
      <c r="BZ75">
        <v>2013</v>
      </c>
      <c r="CA75">
        <v>1.65</v>
      </c>
      <c r="CB75">
        <v>177870909.09099999</v>
      </c>
      <c r="CC75" t="str">
        <f>VLOOKUP(B75,Securities_csv_Sector!$A$1:$H$506,4)</f>
        <v>Information Technology</v>
      </c>
      <c r="CD75" t="str">
        <f>VLOOKUP(B75,Securities_csv_Sector!$A$1:$H$506,5)</f>
        <v>Internet Software &amp; Services</v>
      </c>
    </row>
    <row r="76" spans="1:82">
      <c r="A76">
        <v>74</v>
      </c>
      <c r="B76" t="s">
        <v>96</v>
      </c>
      <c r="C76" t="s">
        <v>531</v>
      </c>
      <c r="D76" s="1">
        <v>42004</v>
      </c>
      <c r="E76">
        <v>282098000</v>
      </c>
      <c r="F76">
        <v>-58397000</v>
      </c>
      <c r="G76">
        <v>5720000</v>
      </c>
      <c r="H76">
        <v>11</v>
      </c>
      <c r="I76">
        <v>-207159000</v>
      </c>
      <c r="J76">
        <v>4559430000</v>
      </c>
      <c r="K76">
        <v>227</v>
      </c>
      <c r="L76">
        <v>238650000</v>
      </c>
      <c r="M76">
        <v>0</v>
      </c>
      <c r="N76">
        <v>1783000</v>
      </c>
      <c r="O76">
        <v>610943000</v>
      </c>
      <c r="P76">
        <v>378</v>
      </c>
      <c r="Q76">
        <v>1955000</v>
      </c>
      <c r="R76">
        <v>43128000</v>
      </c>
      <c r="S76">
        <v>262869000</v>
      </c>
      <c r="T76">
        <v>495239000</v>
      </c>
      <c r="U76">
        <v>479776000</v>
      </c>
      <c r="V76">
        <v>-10532000</v>
      </c>
      <c r="W76">
        <v>0</v>
      </c>
      <c r="X76">
        <v>601591000</v>
      </c>
      <c r="Y76">
        <v>1051294000</v>
      </c>
      <c r="Z76">
        <v>69</v>
      </c>
      <c r="AA76">
        <v>1352931000</v>
      </c>
      <c r="AB76">
        <v>145828000</v>
      </c>
      <c r="AC76">
        <v>132412000</v>
      </c>
      <c r="AD76">
        <v>15463000</v>
      </c>
      <c r="AE76">
        <v>0</v>
      </c>
      <c r="AF76">
        <v>-479392000</v>
      </c>
      <c r="AG76">
        <v>101721000</v>
      </c>
      <c r="AH76">
        <v>604851000</v>
      </c>
      <c r="AI76">
        <v>869992000</v>
      </c>
      <c r="AJ76">
        <v>0</v>
      </c>
      <c r="AK76">
        <v>0</v>
      </c>
      <c r="AL76">
        <v>660873000</v>
      </c>
      <c r="AM76">
        <v>-95241000</v>
      </c>
      <c r="AN76">
        <v>658070000</v>
      </c>
      <c r="AO76">
        <v>436027000</v>
      </c>
      <c r="AP76">
        <v>-1178806000</v>
      </c>
      <c r="AQ76">
        <v>333948000</v>
      </c>
      <c r="AR76">
        <v>56443000</v>
      </c>
      <c r="AS76">
        <v>333948000</v>
      </c>
      <c r="AT76">
        <v>333948000</v>
      </c>
      <c r="AU76">
        <v>375282000</v>
      </c>
      <c r="AV76">
        <v>1189000</v>
      </c>
      <c r="AW76">
        <v>489519000</v>
      </c>
      <c r="AX76">
        <v>25</v>
      </c>
      <c r="AY76">
        <v>81747000</v>
      </c>
      <c r="AZ76">
        <v>128981000</v>
      </c>
      <c r="BA76">
        <v>51913000</v>
      </c>
      <c r="BB76">
        <v>-17611000</v>
      </c>
      <c r="BC76">
        <v>-52224000</v>
      </c>
      <c r="BD76">
        <v>-492255000</v>
      </c>
      <c r="BE76">
        <v>74221000</v>
      </c>
      <c r="BF76">
        <v>-38514000</v>
      </c>
      <c r="BG76">
        <v>32057000</v>
      </c>
      <c r="BH76">
        <v>24</v>
      </c>
      <c r="BI76">
        <v>16</v>
      </c>
      <c r="BJ76">
        <v>17</v>
      </c>
      <c r="BK76">
        <v>378</v>
      </c>
      <c r="BL76">
        <v>125286000</v>
      </c>
      <c r="BM76">
        <v>-1598267000</v>
      </c>
      <c r="BN76">
        <v>-103568000</v>
      </c>
      <c r="BO76">
        <v>704880000</v>
      </c>
      <c r="BP76">
        <v>0</v>
      </c>
      <c r="BQ76">
        <v>519642000</v>
      </c>
      <c r="BR76">
        <v>4001546000</v>
      </c>
      <c r="BS76">
        <v>1262555000</v>
      </c>
      <c r="BT76">
        <v>334011000</v>
      </c>
      <c r="BU76">
        <v>2945335000</v>
      </c>
      <c r="BV76">
        <v>1056211000</v>
      </c>
      <c r="BW76">
        <v>4001546000</v>
      </c>
      <c r="BX76">
        <v>1963874000</v>
      </c>
      <c r="BY76">
        <v>0</v>
      </c>
      <c r="BZ76">
        <v>2014</v>
      </c>
      <c r="CA76">
        <v>1.87</v>
      </c>
      <c r="CB76">
        <v>178581818.18200001</v>
      </c>
      <c r="CC76" t="str">
        <f>VLOOKUP(B76,Securities_csv_Sector!$A$1:$H$506,4)</f>
        <v>Information Technology</v>
      </c>
      <c r="CD76" t="str">
        <f>VLOOKUP(B76,Securities_csv_Sector!$A$1:$H$506,5)</f>
        <v>Internet Software &amp; Services</v>
      </c>
    </row>
    <row r="77" spans="1:82">
      <c r="A77">
        <v>75</v>
      </c>
      <c r="B77" t="s">
        <v>96</v>
      </c>
      <c r="C77" t="s">
        <v>532</v>
      </c>
      <c r="D77" s="1">
        <v>42369</v>
      </c>
      <c r="E77">
        <v>278148000</v>
      </c>
      <c r="F77">
        <v>-56247000</v>
      </c>
      <c r="G77">
        <v>8999000</v>
      </c>
      <c r="H77">
        <v>10</v>
      </c>
      <c r="I77">
        <v>-311676000</v>
      </c>
      <c r="J77">
        <v>4437420000</v>
      </c>
      <c r="K77">
        <v>225</v>
      </c>
      <c r="L77">
        <v>289473000</v>
      </c>
      <c r="M77">
        <v>0</v>
      </c>
      <c r="N77">
        <v>1772000</v>
      </c>
      <c r="O77">
        <v>725620000</v>
      </c>
      <c r="P77">
        <v>377</v>
      </c>
      <c r="Q77">
        <v>4700000</v>
      </c>
      <c r="R77">
        <v>17051000</v>
      </c>
      <c r="S77">
        <v>318088000</v>
      </c>
      <c r="T77">
        <v>475149000</v>
      </c>
      <c r="U77">
        <v>456624000</v>
      </c>
      <c r="V77">
        <v>-10036000</v>
      </c>
      <c r="W77">
        <v>0</v>
      </c>
      <c r="X77">
        <v>753180000</v>
      </c>
      <c r="Y77">
        <v>1150244000</v>
      </c>
      <c r="Z77">
        <v>67</v>
      </c>
      <c r="AA77">
        <v>1471828000</v>
      </c>
      <c r="AB77">
        <v>135218000</v>
      </c>
      <c r="AC77">
        <v>156095000</v>
      </c>
      <c r="AD77">
        <v>18525000</v>
      </c>
      <c r="AE77">
        <v>0</v>
      </c>
      <c r="AF77">
        <v>153060000</v>
      </c>
      <c r="AG77">
        <v>54503000</v>
      </c>
      <c r="AH77">
        <v>624288000</v>
      </c>
      <c r="AI77">
        <v>774674000</v>
      </c>
      <c r="AJ77">
        <v>0</v>
      </c>
      <c r="AK77">
        <v>0</v>
      </c>
      <c r="AL77">
        <v>0</v>
      </c>
      <c r="AM77">
        <v>50823000</v>
      </c>
      <c r="AN77">
        <v>764151000</v>
      </c>
      <c r="AO77">
        <v>-267728000</v>
      </c>
      <c r="AP77">
        <v>-435564000</v>
      </c>
      <c r="AQ77">
        <v>321406000</v>
      </c>
      <c r="AR77">
        <v>107278000</v>
      </c>
      <c r="AS77">
        <v>321406000</v>
      </c>
      <c r="AT77">
        <v>321406000</v>
      </c>
      <c r="AU77">
        <v>380399000</v>
      </c>
      <c r="AV77">
        <v>767000</v>
      </c>
      <c r="AW77">
        <v>466150000</v>
      </c>
      <c r="AX77">
        <v>21</v>
      </c>
      <c r="AY77">
        <v>95844000</v>
      </c>
      <c r="AZ77">
        <v>123228000</v>
      </c>
      <c r="BA77">
        <v>54292000</v>
      </c>
      <c r="BB77">
        <v>-41453000</v>
      </c>
      <c r="BC77">
        <v>-56214000</v>
      </c>
      <c r="BD77">
        <v>-276948000</v>
      </c>
      <c r="BE77">
        <v>93268000</v>
      </c>
      <c r="BF77">
        <v>19123000</v>
      </c>
      <c r="BG77">
        <v>27067000</v>
      </c>
      <c r="BH77">
        <v>21</v>
      </c>
      <c r="BI77">
        <v>15</v>
      </c>
      <c r="BJ77">
        <v>15</v>
      </c>
      <c r="BK77">
        <v>377</v>
      </c>
      <c r="BL77">
        <v>148591000</v>
      </c>
      <c r="BM77">
        <v>-1276861000</v>
      </c>
      <c r="BN77">
        <v>-240815000</v>
      </c>
      <c r="BO77">
        <v>829253000</v>
      </c>
      <c r="BP77">
        <v>0</v>
      </c>
      <c r="BQ77">
        <v>460088000</v>
      </c>
      <c r="BR77">
        <v>4187925000</v>
      </c>
      <c r="BS77">
        <v>1253188000</v>
      </c>
      <c r="BT77">
        <v>332440000</v>
      </c>
      <c r="BU77">
        <v>3120878000</v>
      </c>
      <c r="BV77">
        <v>1067047000</v>
      </c>
      <c r="BW77">
        <v>4187925000</v>
      </c>
      <c r="BX77">
        <v>2197448000</v>
      </c>
      <c r="BY77">
        <v>0</v>
      </c>
      <c r="BZ77">
        <v>2015</v>
      </c>
      <c r="CA77">
        <v>1.8</v>
      </c>
      <c r="CB77">
        <v>178558888.889</v>
      </c>
      <c r="CC77" t="str">
        <f>VLOOKUP(B77,Securities_csv_Sector!$A$1:$H$506,4)</f>
        <v>Information Technology</v>
      </c>
      <c r="CD77" t="str">
        <f>VLOOKUP(B77,Securities_csv_Sector!$A$1:$H$506,5)</f>
        <v>Internet Software &amp; Services</v>
      </c>
    </row>
    <row r="78" spans="1:82">
      <c r="A78">
        <v>76</v>
      </c>
      <c r="B78" t="s">
        <v>97</v>
      </c>
      <c r="C78" t="s">
        <v>527</v>
      </c>
      <c r="D78" s="1">
        <v>41274</v>
      </c>
      <c r="E78">
        <v>372309000</v>
      </c>
      <c r="F78">
        <v>-25992000</v>
      </c>
      <c r="G78">
        <v>1229000</v>
      </c>
      <c r="H78">
        <v>17</v>
      </c>
      <c r="I78">
        <v>-280873000</v>
      </c>
      <c r="J78">
        <v>2761000</v>
      </c>
      <c r="K78">
        <v>124</v>
      </c>
      <c r="L78">
        <v>477696000</v>
      </c>
      <c r="M78">
        <v>7364000</v>
      </c>
      <c r="N78">
        <v>889000</v>
      </c>
      <c r="O78">
        <v>1620311000</v>
      </c>
      <c r="P78">
        <v>366</v>
      </c>
      <c r="Q78">
        <v>0</v>
      </c>
      <c r="R78">
        <v>63368000</v>
      </c>
      <c r="S78">
        <v>99020000</v>
      </c>
      <c r="T78">
        <v>401012000</v>
      </c>
      <c r="U78">
        <v>368212000</v>
      </c>
      <c r="V78">
        <v>-2031000</v>
      </c>
      <c r="W78">
        <v>38067000</v>
      </c>
      <c r="X78">
        <v>1296571000</v>
      </c>
      <c r="Y78">
        <v>276966000</v>
      </c>
      <c r="Z78">
        <v>36</v>
      </c>
      <c r="AA78">
        <v>898843000</v>
      </c>
      <c r="AB78">
        <v>80433000</v>
      </c>
      <c r="AC78">
        <v>94464000</v>
      </c>
      <c r="AD78">
        <v>32800000</v>
      </c>
      <c r="AE78">
        <v>428145000</v>
      </c>
      <c r="AF78">
        <v>-26574000</v>
      </c>
      <c r="AG78">
        <v>-9492000</v>
      </c>
      <c r="AH78">
        <v>686588000</v>
      </c>
      <c r="AI78">
        <v>207141000</v>
      </c>
      <c r="AJ78">
        <v>98410000</v>
      </c>
      <c r="AK78">
        <v>0</v>
      </c>
      <c r="AL78">
        <v>-14390000</v>
      </c>
      <c r="AM78">
        <v>8280000</v>
      </c>
      <c r="AN78">
        <v>488766000</v>
      </c>
      <c r="AO78">
        <v>-177294000</v>
      </c>
      <c r="AP78">
        <v>-301161000</v>
      </c>
      <c r="AQ78">
        <v>311536000</v>
      </c>
      <c r="AR78">
        <v>90425000</v>
      </c>
      <c r="AS78">
        <v>311536000</v>
      </c>
      <c r="AT78">
        <v>325846000</v>
      </c>
      <c r="AU78">
        <v>422817000</v>
      </c>
      <c r="AV78">
        <v>111685000</v>
      </c>
      <c r="AW78">
        <v>399783000</v>
      </c>
      <c r="AX78">
        <v>16</v>
      </c>
      <c r="AY78">
        <v>154836000</v>
      </c>
      <c r="AZ78">
        <v>78655000</v>
      </c>
      <c r="BA78">
        <v>0</v>
      </c>
      <c r="BB78">
        <v>85264000</v>
      </c>
      <c r="BC78">
        <v>-9124000</v>
      </c>
      <c r="BD78">
        <v>6286000</v>
      </c>
      <c r="BE78">
        <v>370318000</v>
      </c>
      <c r="BF78">
        <v>-2686000</v>
      </c>
      <c r="BG78">
        <v>0</v>
      </c>
      <c r="BH78">
        <v>15</v>
      </c>
      <c r="BI78">
        <v>20</v>
      </c>
      <c r="BJ78">
        <v>12</v>
      </c>
      <c r="BK78">
        <v>254</v>
      </c>
      <c r="BL78">
        <v>78919000</v>
      </c>
      <c r="BM78">
        <v>1744684000</v>
      </c>
      <c r="BN78">
        <v>-42427000</v>
      </c>
      <c r="BO78">
        <v>308456000</v>
      </c>
      <c r="BP78">
        <v>12700000</v>
      </c>
      <c r="BQ78">
        <v>0</v>
      </c>
      <c r="BR78">
        <v>3437291000</v>
      </c>
      <c r="BS78">
        <v>1407313000</v>
      </c>
      <c r="BT78">
        <v>385009000</v>
      </c>
      <c r="BU78">
        <v>1833598000</v>
      </c>
      <c r="BV78">
        <v>1603693000</v>
      </c>
      <c r="BW78">
        <v>3437291000</v>
      </c>
      <c r="BX78">
        <v>2519154000</v>
      </c>
      <c r="BY78">
        <v>0</v>
      </c>
      <c r="BZ78">
        <v>2012</v>
      </c>
      <c r="CA78">
        <v>3.49</v>
      </c>
      <c r="CB78">
        <v>89265329.512899995</v>
      </c>
      <c r="CC78" t="str">
        <f>VLOOKUP(B78,Securities_csv_Sector!$A$1:$H$506,4)</f>
        <v>Materials</v>
      </c>
      <c r="CD78" t="str">
        <f>VLOOKUP(B78,Securities_csv_Sector!$A$1:$H$506,5)</f>
        <v>Specialty Chemicals</v>
      </c>
    </row>
    <row r="79" spans="1:82">
      <c r="A79">
        <v>77</v>
      </c>
      <c r="B79" t="s">
        <v>97</v>
      </c>
      <c r="C79" t="s">
        <v>529</v>
      </c>
      <c r="D79" s="1">
        <v>41639</v>
      </c>
      <c r="E79">
        <v>411809000</v>
      </c>
      <c r="F79">
        <v>-65906000</v>
      </c>
      <c r="G79">
        <v>-6674000</v>
      </c>
      <c r="H79">
        <v>25</v>
      </c>
      <c r="I79">
        <v>-155346000</v>
      </c>
      <c r="J79">
        <v>9957000</v>
      </c>
      <c r="K79">
        <v>109</v>
      </c>
      <c r="L79">
        <v>477239000</v>
      </c>
      <c r="M79">
        <v>-1810000</v>
      </c>
      <c r="N79">
        <v>801000</v>
      </c>
      <c r="O79">
        <v>1543799000</v>
      </c>
      <c r="P79">
        <v>340</v>
      </c>
      <c r="Q79">
        <v>0</v>
      </c>
      <c r="R79">
        <v>129188000</v>
      </c>
      <c r="S79">
        <v>107370000</v>
      </c>
      <c r="T79">
        <v>570001000</v>
      </c>
      <c r="U79">
        <v>538442000</v>
      </c>
      <c r="V79">
        <v>12472000</v>
      </c>
      <c r="W79">
        <v>31729000</v>
      </c>
      <c r="X79">
        <v>1357069000</v>
      </c>
      <c r="Y79">
        <v>284203000</v>
      </c>
      <c r="Z79">
        <v>36</v>
      </c>
      <c r="AA79">
        <v>850471000</v>
      </c>
      <c r="AB79">
        <v>134445000</v>
      </c>
      <c r="AC79">
        <v>88203000</v>
      </c>
      <c r="AD79">
        <v>31559000</v>
      </c>
      <c r="AE79">
        <v>436049000</v>
      </c>
      <c r="AF79">
        <v>169000</v>
      </c>
      <c r="AG79">
        <v>31452000</v>
      </c>
      <c r="AH79">
        <v>1054310000</v>
      </c>
      <c r="AI79">
        <v>212178000</v>
      </c>
      <c r="AJ79">
        <v>115415000</v>
      </c>
      <c r="AK79">
        <v>0</v>
      </c>
      <c r="AL79">
        <v>-18733000</v>
      </c>
      <c r="AM79">
        <v>-457000</v>
      </c>
      <c r="AN79">
        <v>432859000</v>
      </c>
      <c r="AO79">
        <v>-288046000</v>
      </c>
      <c r="AP79">
        <v>-157742000</v>
      </c>
      <c r="AQ79">
        <v>413171000</v>
      </c>
      <c r="AR79">
        <v>-88016000</v>
      </c>
      <c r="AS79">
        <v>413171000</v>
      </c>
      <c r="AT79">
        <v>435726000</v>
      </c>
      <c r="AU79">
        <v>491958000</v>
      </c>
      <c r="AV79">
        <v>33361000</v>
      </c>
      <c r="AW79">
        <v>576675000</v>
      </c>
      <c r="AX79">
        <v>24</v>
      </c>
      <c r="AY79">
        <v>160229000</v>
      </c>
      <c r="AZ79">
        <v>77669000</v>
      </c>
      <c r="BA79">
        <v>0</v>
      </c>
      <c r="BB79">
        <v>116245000</v>
      </c>
      <c r="BC79">
        <v>-6149000</v>
      </c>
      <c r="BD79">
        <v>-2565000</v>
      </c>
      <c r="BE79">
        <v>222160000</v>
      </c>
      <c r="BF79">
        <v>9935000</v>
      </c>
      <c r="BG79">
        <v>0</v>
      </c>
      <c r="BH79">
        <v>22</v>
      </c>
      <c r="BI79">
        <v>33</v>
      </c>
      <c r="BJ79">
        <v>17</v>
      </c>
      <c r="BK79">
        <v>240</v>
      </c>
      <c r="BL79">
        <v>82246000</v>
      </c>
      <c r="BM79">
        <v>1500358000</v>
      </c>
      <c r="BN79">
        <v>-576745000</v>
      </c>
      <c r="BO79">
        <v>158189000</v>
      </c>
      <c r="BP79">
        <v>24554000</v>
      </c>
      <c r="BQ79">
        <v>0</v>
      </c>
      <c r="BR79">
        <v>3584797000</v>
      </c>
      <c r="BS79">
        <v>1482915000</v>
      </c>
      <c r="BT79">
        <v>436363000</v>
      </c>
      <c r="BU79">
        <v>1627361000</v>
      </c>
      <c r="BV79">
        <v>1957436000</v>
      </c>
      <c r="BW79">
        <v>3584797000</v>
      </c>
      <c r="BX79">
        <v>2394270000</v>
      </c>
      <c r="BY79">
        <v>0</v>
      </c>
      <c r="BZ79">
        <v>2013</v>
      </c>
      <c r="CA79">
        <v>4.93</v>
      </c>
      <c r="CB79">
        <v>83807505.070999995</v>
      </c>
      <c r="CC79" t="str">
        <f>VLOOKUP(B79,Securities_csv_Sector!$A$1:$H$506,4)</f>
        <v>Materials</v>
      </c>
      <c r="CD79" t="str">
        <f>VLOOKUP(B79,Securities_csv_Sector!$A$1:$H$506,5)</f>
        <v>Specialty Chemicals</v>
      </c>
    </row>
    <row r="80" spans="1:82">
      <c r="A80">
        <v>78</v>
      </c>
      <c r="B80" t="s">
        <v>97</v>
      </c>
      <c r="C80" t="s">
        <v>531</v>
      </c>
      <c r="D80" s="1">
        <v>42004</v>
      </c>
      <c r="E80">
        <v>428790000</v>
      </c>
      <c r="F80">
        <v>36221000</v>
      </c>
      <c r="G80">
        <v>-16761000</v>
      </c>
      <c r="H80">
        <v>10</v>
      </c>
      <c r="I80">
        <v>-110576000</v>
      </c>
      <c r="J80">
        <v>10447000</v>
      </c>
      <c r="K80">
        <v>218</v>
      </c>
      <c r="L80">
        <v>2489768000</v>
      </c>
      <c r="M80">
        <v>-6486000</v>
      </c>
      <c r="N80">
        <v>780000</v>
      </c>
      <c r="O80">
        <v>1674700000</v>
      </c>
      <c r="P80">
        <v>294</v>
      </c>
      <c r="Q80">
        <v>0</v>
      </c>
      <c r="R80">
        <v>56884000</v>
      </c>
      <c r="S80">
        <v>103572000</v>
      </c>
      <c r="T80">
        <v>254537000</v>
      </c>
      <c r="U80">
        <v>213179000</v>
      </c>
      <c r="V80">
        <v>-43276000</v>
      </c>
      <c r="W80">
        <v>35742000</v>
      </c>
      <c r="X80">
        <v>1231868000</v>
      </c>
      <c r="Y80">
        <v>243262000</v>
      </c>
      <c r="Z80">
        <v>32</v>
      </c>
      <c r="AA80">
        <v>770848000</v>
      </c>
      <c r="AB80">
        <v>18484000</v>
      </c>
      <c r="AC80">
        <v>44125000</v>
      </c>
      <c r="AD80">
        <v>41358000</v>
      </c>
      <c r="AE80">
        <v>358361000</v>
      </c>
      <c r="AF80">
        <v>-40275000</v>
      </c>
      <c r="AG80">
        <v>21616000</v>
      </c>
      <c r="AH80">
        <v>2223035000</v>
      </c>
      <c r="AI80">
        <v>194042000</v>
      </c>
      <c r="AJ80">
        <v>129170000</v>
      </c>
      <c r="AK80">
        <v>0</v>
      </c>
      <c r="AL80">
        <v>1882180000</v>
      </c>
      <c r="AM80">
        <v>2012529000</v>
      </c>
      <c r="AN80">
        <v>492609000</v>
      </c>
      <c r="AO80">
        <v>1609329000</v>
      </c>
      <c r="AP80">
        <v>-46133000</v>
      </c>
      <c r="AQ80">
        <v>133316000</v>
      </c>
      <c r="AR80">
        <v>164228000</v>
      </c>
      <c r="AS80">
        <v>133316000</v>
      </c>
      <c r="AT80">
        <v>230437000</v>
      </c>
      <c r="AU80">
        <v>434635000</v>
      </c>
      <c r="AV80">
        <v>56105000</v>
      </c>
      <c r="AW80">
        <v>271298000</v>
      </c>
      <c r="AX80">
        <v>11</v>
      </c>
      <c r="AY80">
        <v>160956000</v>
      </c>
      <c r="AZ80">
        <v>66086000</v>
      </c>
      <c r="BA80">
        <v>0</v>
      </c>
      <c r="BB80">
        <v>-62413000</v>
      </c>
      <c r="BC80">
        <v>-3284000</v>
      </c>
      <c r="BD80">
        <v>104718000</v>
      </c>
      <c r="BE80">
        <v>314663000</v>
      </c>
      <c r="BF80">
        <v>12552000</v>
      </c>
      <c r="BG80">
        <v>0</v>
      </c>
      <c r="BH80">
        <v>9</v>
      </c>
      <c r="BI80">
        <v>16</v>
      </c>
      <c r="BJ80">
        <v>5</v>
      </c>
      <c r="BK80">
        <v>262</v>
      </c>
      <c r="BL80">
        <v>88310000</v>
      </c>
      <c r="BM80">
        <v>1410651000</v>
      </c>
      <c r="BN80">
        <v>-147287000</v>
      </c>
      <c r="BO80">
        <v>355135000</v>
      </c>
      <c r="BP80">
        <v>711096000</v>
      </c>
      <c r="BQ80">
        <v>0</v>
      </c>
      <c r="BR80">
        <v>5223103000</v>
      </c>
      <c r="BS80">
        <v>3348850000</v>
      </c>
      <c r="BT80">
        <v>1139886000</v>
      </c>
      <c r="BU80">
        <v>1359465000</v>
      </c>
      <c r="BV80">
        <v>3863638000</v>
      </c>
      <c r="BW80">
        <v>5223103000</v>
      </c>
      <c r="BX80">
        <v>2445548000</v>
      </c>
      <c r="BY80">
        <v>0</v>
      </c>
      <c r="BZ80">
        <v>2014</v>
      </c>
      <c r="CA80">
        <v>1.69</v>
      </c>
      <c r="CB80">
        <v>78885207.100600004</v>
      </c>
      <c r="CC80" t="str">
        <f>VLOOKUP(B80,Securities_csv_Sector!$A$1:$H$506,4)</f>
        <v>Materials</v>
      </c>
      <c r="CD80" t="str">
        <f>VLOOKUP(B80,Securities_csv_Sector!$A$1:$H$506,5)</f>
        <v>Specialty Chemicals</v>
      </c>
    </row>
    <row r="81" spans="1:82">
      <c r="A81">
        <v>79</v>
      </c>
      <c r="B81" t="s">
        <v>97</v>
      </c>
      <c r="C81" t="s">
        <v>532</v>
      </c>
      <c r="D81" s="1">
        <v>42369</v>
      </c>
      <c r="E81">
        <v>810634000</v>
      </c>
      <c r="F81">
        <v>-8788000</v>
      </c>
      <c r="G81">
        <v>48474000</v>
      </c>
      <c r="H81">
        <v>10</v>
      </c>
      <c r="I81">
        <v>-227649000</v>
      </c>
      <c r="J81">
        <v>2059151000</v>
      </c>
      <c r="K81">
        <v>13</v>
      </c>
      <c r="L81">
        <v>213734000</v>
      </c>
      <c r="M81">
        <v>27649000</v>
      </c>
      <c r="N81">
        <v>1122000</v>
      </c>
      <c r="O81">
        <v>2454463000</v>
      </c>
      <c r="P81">
        <v>113</v>
      </c>
      <c r="Q81">
        <v>0</v>
      </c>
      <c r="R81">
        <v>736317000</v>
      </c>
      <c r="S81">
        <v>260076000</v>
      </c>
      <c r="T81">
        <v>490909000</v>
      </c>
      <c r="U81">
        <v>358187000</v>
      </c>
      <c r="V81">
        <v>2154000</v>
      </c>
      <c r="W81">
        <v>30999000</v>
      </c>
      <c r="X81">
        <v>2484738000</v>
      </c>
      <c r="Y81">
        <v>2893811000</v>
      </c>
      <c r="Z81">
        <v>33</v>
      </c>
      <c r="AA81">
        <v>1196872000</v>
      </c>
      <c r="AB81">
        <v>29122000</v>
      </c>
      <c r="AC81">
        <v>1733047000</v>
      </c>
      <c r="AD81">
        <v>132722000</v>
      </c>
      <c r="AE81">
        <v>508728000</v>
      </c>
      <c r="AF81">
        <v>3154000</v>
      </c>
      <c r="AG81">
        <v>-73151000</v>
      </c>
      <c r="AH81">
        <v>3174674000</v>
      </c>
      <c r="AI81">
        <v>455417000</v>
      </c>
      <c r="AJ81">
        <v>146921000</v>
      </c>
      <c r="AK81">
        <v>0</v>
      </c>
      <c r="AL81">
        <v>-376241000</v>
      </c>
      <c r="AM81">
        <v>-2276034000</v>
      </c>
      <c r="AN81">
        <v>360689000</v>
      </c>
      <c r="AO81">
        <v>-478325000</v>
      </c>
      <c r="AP81">
        <v>-2160552000</v>
      </c>
      <c r="AQ81">
        <v>334906000</v>
      </c>
      <c r="AR81">
        <v>-160791000</v>
      </c>
      <c r="AS81">
        <v>334906000</v>
      </c>
      <c r="AT81">
        <v>360064000</v>
      </c>
      <c r="AU81">
        <v>632705000</v>
      </c>
      <c r="AV81">
        <v>139292000</v>
      </c>
      <c r="AW81">
        <v>442435000</v>
      </c>
      <c r="AX81">
        <v>12</v>
      </c>
      <c r="AY81">
        <v>216998000</v>
      </c>
      <c r="AZ81">
        <v>475836000</v>
      </c>
      <c r="BA81">
        <v>128706000</v>
      </c>
      <c r="BB81">
        <v>-421288000</v>
      </c>
      <c r="BC81">
        <v>-5431000</v>
      </c>
      <c r="BD81">
        <v>-1936057000</v>
      </c>
      <c r="BE81">
        <v>686025000</v>
      </c>
      <c r="BF81">
        <v>-44370000</v>
      </c>
      <c r="BG81">
        <v>0</v>
      </c>
      <c r="BH81">
        <v>10</v>
      </c>
      <c r="BI81">
        <v>11</v>
      </c>
      <c r="BJ81">
        <v>9</v>
      </c>
      <c r="BK81">
        <v>82</v>
      </c>
      <c r="BL81">
        <v>102871000</v>
      </c>
      <c r="BM81">
        <v>1615407000</v>
      </c>
      <c r="BN81">
        <v>-4267000</v>
      </c>
      <c r="BO81">
        <v>512274000</v>
      </c>
      <c r="BP81">
        <v>677345000</v>
      </c>
      <c r="BQ81">
        <v>0</v>
      </c>
      <c r="BR81">
        <v>9615014000</v>
      </c>
      <c r="BS81">
        <v>1831003000</v>
      </c>
      <c r="BT81">
        <v>1616685000</v>
      </c>
      <c r="BU81">
        <v>3254392000</v>
      </c>
      <c r="BV81">
        <v>6360622000</v>
      </c>
      <c r="BW81">
        <v>9615014000</v>
      </c>
      <c r="BX81">
        <v>3651335000</v>
      </c>
      <c r="BY81">
        <v>0</v>
      </c>
      <c r="BZ81">
        <v>2015</v>
      </c>
      <c r="CA81">
        <v>3.01</v>
      </c>
      <c r="CB81">
        <v>111264451.82700001</v>
      </c>
      <c r="CC81" t="str">
        <f>VLOOKUP(B81,Securities_csv_Sector!$A$1:$H$506,4)</f>
        <v>Materials</v>
      </c>
      <c r="CD81" t="str">
        <f>VLOOKUP(B81,Securities_csv_Sector!$A$1:$H$506,5)</f>
        <v>Specialty Chemicals</v>
      </c>
    </row>
    <row r="82" spans="1:82">
      <c r="A82">
        <v>80</v>
      </c>
      <c r="B82" t="s">
        <v>98</v>
      </c>
      <c r="C82" t="s">
        <v>527</v>
      </c>
      <c r="D82" s="1">
        <v>41274</v>
      </c>
      <c r="E82">
        <v>806000000</v>
      </c>
      <c r="F82">
        <v>9000000</v>
      </c>
      <c r="G82">
        <v>28000000</v>
      </c>
      <c r="H82">
        <v>22</v>
      </c>
      <c r="I82">
        <v>-518000000</v>
      </c>
      <c r="J82">
        <v>660000000</v>
      </c>
      <c r="K82">
        <v>87</v>
      </c>
      <c r="L82">
        <v>174000000</v>
      </c>
      <c r="M82">
        <v>0</v>
      </c>
      <c r="N82">
        <v>70000000</v>
      </c>
      <c r="O82">
        <v>2319000000</v>
      </c>
      <c r="P82">
        <v>116</v>
      </c>
      <c r="Q82">
        <v>0</v>
      </c>
      <c r="R82">
        <v>889000000</v>
      </c>
      <c r="S82">
        <v>264000000</v>
      </c>
      <c r="T82">
        <v>560000000</v>
      </c>
      <c r="U82">
        <v>514000000</v>
      </c>
      <c r="V82">
        <v>0</v>
      </c>
      <c r="W82">
        <v>0</v>
      </c>
      <c r="X82">
        <v>3609000000</v>
      </c>
      <c r="Y82">
        <v>0</v>
      </c>
      <c r="Z82">
        <v>50</v>
      </c>
      <c r="AA82">
        <v>2338000000</v>
      </c>
      <c r="AB82">
        <v>198000000</v>
      </c>
      <c r="AC82">
        <v>0</v>
      </c>
      <c r="AD82">
        <v>46000000</v>
      </c>
      <c r="AE82">
        <v>58000000</v>
      </c>
      <c r="AF82">
        <v>-82000000</v>
      </c>
      <c r="AG82">
        <v>35000000</v>
      </c>
      <c r="AH82">
        <v>871000000</v>
      </c>
      <c r="AI82">
        <v>39000000</v>
      </c>
      <c r="AJ82">
        <v>0</v>
      </c>
      <c r="AK82">
        <v>0</v>
      </c>
      <c r="AL82">
        <v>-275000000</v>
      </c>
      <c r="AM82">
        <v>20000000</v>
      </c>
      <c r="AN82">
        <v>753000000</v>
      </c>
      <c r="AO82">
        <v>-88000000</v>
      </c>
      <c r="AP82">
        <v>-645000000</v>
      </c>
      <c r="AQ82">
        <v>316000000</v>
      </c>
      <c r="AR82">
        <v>10000000</v>
      </c>
      <c r="AS82">
        <v>316000000</v>
      </c>
      <c r="AT82">
        <v>316000000</v>
      </c>
      <c r="AU82">
        <v>278000000</v>
      </c>
      <c r="AV82">
        <v>0</v>
      </c>
      <c r="AW82">
        <v>532000000</v>
      </c>
      <c r="AX82">
        <v>11</v>
      </c>
      <c r="AY82">
        <v>120000000</v>
      </c>
      <c r="AZ82">
        <v>123000000</v>
      </c>
      <c r="BA82">
        <v>534000000</v>
      </c>
      <c r="BB82">
        <v>-436000000</v>
      </c>
      <c r="BC82">
        <v>216000000</v>
      </c>
      <c r="BD82">
        <v>-45000000</v>
      </c>
      <c r="BE82">
        <v>823000000</v>
      </c>
      <c r="BF82">
        <v>119000000</v>
      </c>
      <c r="BG82">
        <v>264000000</v>
      </c>
      <c r="BH82">
        <v>11</v>
      </c>
      <c r="BI82">
        <v>36</v>
      </c>
      <c r="BJ82">
        <v>7</v>
      </c>
      <c r="BK82">
        <v>112</v>
      </c>
      <c r="BL82">
        <v>0</v>
      </c>
      <c r="BM82">
        <v>1127000000</v>
      </c>
      <c r="BN82">
        <v>-29000000</v>
      </c>
      <c r="BO82">
        <v>1542000000</v>
      </c>
      <c r="BP82">
        <v>161000000</v>
      </c>
      <c r="BQ82">
        <v>1130000000</v>
      </c>
      <c r="BR82">
        <v>5505000000</v>
      </c>
      <c r="BS82">
        <v>1737000000</v>
      </c>
      <c r="BT82">
        <v>1501000000</v>
      </c>
      <c r="BU82">
        <v>1421000000</v>
      </c>
      <c r="BV82">
        <v>4084000000</v>
      </c>
      <c r="BW82">
        <v>5505000000</v>
      </c>
      <c r="BX82">
        <v>4657000000</v>
      </c>
      <c r="BY82">
        <v>0</v>
      </c>
      <c r="BZ82">
        <v>2012</v>
      </c>
      <c r="CA82">
        <v>4.47</v>
      </c>
      <c r="CB82">
        <v>70693512.304299995</v>
      </c>
      <c r="CC82" t="str">
        <f>VLOOKUP(B82,Securities_csv_Sector!$A$1:$H$506,4)</f>
        <v>Industrials</v>
      </c>
      <c r="CD82" t="str">
        <f>VLOOKUP(B82,Securities_csv_Sector!$A$1:$H$506,5)</f>
        <v>Airlines</v>
      </c>
    </row>
    <row r="83" spans="1:82">
      <c r="A83">
        <v>81</v>
      </c>
      <c r="B83" t="s">
        <v>98</v>
      </c>
      <c r="C83" t="s">
        <v>529</v>
      </c>
      <c r="D83" s="1">
        <v>41639</v>
      </c>
      <c r="E83">
        <v>899000000</v>
      </c>
      <c r="F83">
        <v>-19000000</v>
      </c>
      <c r="G83">
        <v>13000000</v>
      </c>
      <c r="H83">
        <v>25</v>
      </c>
      <c r="I83">
        <v>-566000000</v>
      </c>
      <c r="J83">
        <v>606000000</v>
      </c>
      <c r="K83">
        <v>84</v>
      </c>
      <c r="L83">
        <v>80000000</v>
      </c>
      <c r="M83">
        <v>0</v>
      </c>
      <c r="N83">
        <v>1000000</v>
      </c>
      <c r="O83">
        <v>2355000000</v>
      </c>
      <c r="P83">
        <v>112</v>
      </c>
      <c r="Q83">
        <v>0</v>
      </c>
      <c r="R83">
        <v>1044000000</v>
      </c>
      <c r="S83">
        <v>270000000</v>
      </c>
      <c r="T83">
        <v>851000000</v>
      </c>
      <c r="U83">
        <v>816000000</v>
      </c>
      <c r="V83">
        <v>0</v>
      </c>
      <c r="W83">
        <v>0</v>
      </c>
      <c r="X83">
        <v>3893000000</v>
      </c>
      <c r="Y83">
        <v>0</v>
      </c>
      <c r="Z83">
        <v>54</v>
      </c>
      <c r="AA83">
        <v>2801000000</v>
      </c>
      <c r="AB83">
        <v>308000000</v>
      </c>
      <c r="AC83">
        <v>0</v>
      </c>
      <c r="AD83">
        <v>35000000</v>
      </c>
      <c r="AE83">
        <v>60000000</v>
      </c>
      <c r="AF83">
        <v>-129000000</v>
      </c>
      <c r="AG83">
        <v>88000000</v>
      </c>
      <c r="AH83">
        <v>754000000</v>
      </c>
      <c r="AI83">
        <v>0</v>
      </c>
      <c r="AJ83">
        <v>0</v>
      </c>
      <c r="AK83">
        <v>0</v>
      </c>
      <c r="AL83">
        <v>-161000000</v>
      </c>
      <c r="AM83">
        <v>-42000000</v>
      </c>
      <c r="AN83">
        <v>981000000</v>
      </c>
      <c r="AO83">
        <v>-325000000</v>
      </c>
      <c r="AP83">
        <v>-698000000</v>
      </c>
      <c r="AQ83">
        <v>508000000</v>
      </c>
      <c r="AR83">
        <v>-160000000</v>
      </c>
      <c r="AS83">
        <v>508000000</v>
      </c>
      <c r="AT83">
        <v>508000000</v>
      </c>
      <c r="AU83">
        <v>265000000</v>
      </c>
      <c r="AV83">
        <v>0</v>
      </c>
      <c r="AW83">
        <v>838000000</v>
      </c>
      <c r="AX83">
        <v>16</v>
      </c>
      <c r="AY83">
        <v>183000000</v>
      </c>
      <c r="AZ83">
        <v>107000000</v>
      </c>
      <c r="BA83">
        <v>564000000</v>
      </c>
      <c r="BB83">
        <v>-183000000</v>
      </c>
      <c r="BC83">
        <v>23000000</v>
      </c>
      <c r="BD83">
        <v>-3000000</v>
      </c>
      <c r="BE83">
        <v>431000000</v>
      </c>
      <c r="BF83">
        <v>294000000</v>
      </c>
      <c r="BG83">
        <v>270000000</v>
      </c>
      <c r="BH83">
        <v>16</v>
      </c>
      <c r="BI83">
        <v>40</v>
      </c>
      <c r="BJ83">
        <v>10</v>
      </c>
      <c r="BK83">
        <v>108</v>
      </c>
      <c r="BL83">
        <v>0</v>
      </c>
      <c r="BM83">
        <v>1607000000</v>
      </c>
      <c r="BN83">
        <v>-159000000</v>
      </c>
      <c r="BO83">
        <v>1693000000</v>
      </c>
      <c r="BP83">
        <v>117000000</v>
      </c>
      <c r="BQ83">
        <v>1250000000</v>
      </c>
      <c r="BR83">
        <v>5838000000</v>
      </c>
      <c r="BS83">
        <v>1762000000</v>
      </c>
      <c r="BT83">
        <v>1580000000</v>
      </c>
      <c r="BU83">
        <v>2029000000</v>
      </c>
      <c r="BV83">
        <v>3809000000</v>
      </c>
      <c r="BW83">
        <v>5838000000</v>
      </c>
      <c r="BX83">
        <v>5156000000</v>
      </c>
      <c r="BY83">
        <v>-2000000</v>
      </c>
      <c r="BZ83">
        <v>2013</v>
      </c>
      <c r="CA83">
        <v>7.26</v>
      </c>
      <c r="CB83">
        <v>69972451.790600002</v>
      </c>
      <c r="CC83" t="str">
        <f>VLOOKUP(B83,Securities_csv_Sector!$A$1:$H$506,4)</f>
        <v>Industrials</v>
      </c>
      <c r="CD83" t="str">
        <f>VLOOKUP(B83,Securities_csv_Sector!$A$1:$H$506,5)</f>
        <v>Airlines</v>
      </c>
    </row>
    <row r="84" spans="1:82">
      <c r="A84">
        <v>82</v>
      </c>
      <c r="B84" t="s">
        <v>98</v>
      </c>
      <c r="C84" t="s">
        <v>531</v>
      </c>
      <c r="D84" s="1">
        <v>42004</v>
      </c>
      <c r="E84">
        <v>923000000</v>
      </c>
      <c r="F84">
        <v>-110000000</v>
      </c>
      <c r="G84">
        <v>41000000</v>
      </c>
      <c r="H84">
        <v>28</v>
      </c>
      <c r="I84">
        <v>-694000000</v>
      </c>
      <c r="J84">
        <v>296000000</v>
      </c>
      <c r="K84">
        <v>73</v>
      </c>
      <c r="L84">
        <v>107000000</v>
      </c>
      <c r="M84">
        <v>0</v>
      </c>
      <c r="N84">
        <v>1000000</v>
      </c>
      <c r="O84">
        <v>2325000000</v>
      </c>
      <c r="P84">
        <v>98</v>
      </c>
      <c r="Q84">
        <v>0</v>
      </c>
      <c r="R84">
        <v>1007000000</v>
      </c>
      <c r="S84">
        <v>294000000</v>
      </c>
      <c r="T84">
        <v>1003000000</v>
      </c>
      <c r="U84">
        <v>975000000</v>
      </c>
      <c r="V84">
        <v>0</v>
      </c>
      <c r="W84">
        <v>0</v>
      </c>
      <c r="X84">
        <v>4299000000</v>
      </c>
      <c r="Y84">
        <v>0</v>
      </c>
      <c r="Z84">
        <v>57</v>
      </c>
      <c r="AA84">
        <v>3043000000</v>
      </c>
      <c r="AB84">
        <v>370000000</v>
      </c>
      <c r="AC84">
        <v>0</v>
      </c>
      <c r="AD84">
        <v>28000000</v>
      </c>
      <c r="AE84">
        <v>58000000</v>
      </c>
      <c r="AF84">
        <v>143000000</v>
      </c>
      <c r="AG84">
        <v>89000000</v>
      </c>
      <c r="AH84">
        <v>686000000</v>
      </c>
      <c r="AI84">
        <v>0</v>
      </c>
      <c r="AJ84">
        <v>0</v>
      </c>
      <c r="AK84">
        <v>0</v>
      </c>
      <c r="AL84">
        <v>-68000000</v>
      </c>
      <c r="AM84">
        <v>27000000</v>
      </c>
      <c r="AN84">
        <v>1030000000</v>
      </c>
      <c r="AO84">
        <v>-462000000</v>
      </c>
      <c r="AP84">
        <v>-541000000</v>
      </c>
      <c r="AQ84">
        <v>605000000</v>
      </c>
      <c r="AR84">
        <v>6000000</v>
      </c>
      <c r="AS84">
        <v>605000000</v>
      </c>
      <c r="AT84">
        <v>605000000</v>
      </c>
      <c r="AU84">
        <v>259000000</v>
      </c>
      <c r="AV84">
        <v>-30000000</v>
      </c>
      <c r="AW84">
        <v>962000000</v>
      </c>
      <c r="AX84">
        <v>18</v>
      </c>
      <c r="AY84">
        <v>126000000</v>
      </c>
      <c r="AZ84">
        <v>105000000</v>
      </c>
      <c r="BA84">
        <v>631000000</v>
      </c>
      <c r="BB84">
        <v>-310000000</v>
      </c>
      <c r="BC84">
        <v>22000000</v>
      </c>
      <c r="BD84">
        <v>10000000</v>
      </c>
      <c r="BE84">
        <v>573000000</v>
      </c>
      <c r="BF84">
        <v>146000000</v>
      </c>
      <c r="BG84">
        <v>294000000</v>
      </c>
      <c r="BH84">
        <v>18</v>
      </c>
      <c r="BI84">
        <v>46</v>
      </c>
      <c r="BJ84">
        <v>11</v>
      </c>
      <c r="BK84">
        <v>95</v>
      </c>
      <c r="BL84">
        <v>0</v>
      </c>
      <c r="BM84">
        <v>2144000000</v>
      </c>
      <c r="BN84">
        <v>-348000000</v>
      </c>
      <c r="BO84">
        <v>1817000000</v>
      </c>
      <c r="BP84">
        <v>117000000</v>
      </c>
      <c r="BQ84">
        <v>1110000000</v>
      </c>
      <c r="BR84">
        <v>6064000000</v>
      </c>
      <c r="BS84">
        <v>1639000000</v>
      </c>
      <c r="BT84">
        <v>1671000000</v>
      </c>
      <c r="BU84">
        <v>2127000000</v>
      </c>
      <c r="BV84">
        <v>3937000000</v>
      </c>
      <c r="BW84">
        <v>6064000000</v>
      </c>
      <c r="BX84">
        <v>5368000000</v>
      </c>
      <c r="BY84">
        <v>-4000000</v>
      </c>
      <c r="BZ84">
        <v>2014</v>
      </c>
      <c r="CA84">
        <v>4.47</v>
      </c>
      <c r="CB84">
        <v>135346756.15200001</v>
      </c>
      <c r="CC84" t="str">
        <f>VLOOKUP(B84,Securities_csv_Sector!$A$1:$H$506,4)</f>
        <v>Industrials</v>
      </c>
      <c r="CD84" t="str">
        <f>VLOOKUP(B84,Securities_csv_Sector!$A$1:$H$506,5)</f>
        <v>Airlines</v>
      </c>
    </row>
    <row r="85" spans="1:82">
      <c r="A85">
        <v>83</v>
      </c>
      <c r="B85" t="s">
        <v>98</v>
      </c>
      <c r="C85" t="s">
        <v>532</v>
      </c>
      <c r="D85" s="1">
        <v>42369</v>
      </c>
      <c r="E85">
        <v>1022000000</v>
      </c>
      <c r="F85">
        <v>47000000</v>
      </c>
      <c r="G85">
        <v>22000000</v>
      </c>
      <c r="H85">
        <v>35</v>
      </c>
      <c r="I85">
        <v>-831000000</v>
      </c>
      <c r="J85">
        <v>73000000</v>
      </c>
      <c r="K85">
        <v>74</v>
      </c>
      <c r="L85">
        <v>73000000</v>
      </c>
      <c r="M85">
        <v>0</v>
      </c>
      <c r="N85">
        <v>1000000</v>
      </c>
      <c r="O85">
        <v>1935000000</v>
      </c>
      <c r="P85">
        <v>92</v>
      </c>
      <c r="Q85">
        <v>0</v>
      </c>
      <c r="R85">
        <v>1113000000</v>
      </c>
      <c r="S85">
        <v>320000000</v>
      </c>
      <c r="T85">
        <v>1320000000</v>
      </c>
      <c r="U85">
        <v>1312000000</v>
      </c>
      <c r="V85">
        <v>0</v>
      </c>
      <c r="W85">
        <v>0</v>
      </c>
      <c r="X85">
        <v>4802000000</v>
      </c>
      <c r="Y85">
        <v>0</v>
      </c>
      <c r="Z85">
        <v>65</v>
      </c>
      <c r="AA85">
        <v>3663000000</v>
      </c>
      <c r="AB85">
        <v>464000000</v>
      </c>
      <c r="AC85">
        <v>0</v>
      </c>
      <c r="AD85">
        <v>8000000</v>
      </c>
      <c r="AE85">
        <v>51000000</v>
      </c>
      <c r="AF85">
        <v>-152000000</v>
      </c>
      <c r="AG85">
        <v>131000000</v>
      </c>
      <c r="AH85">
        <v>571000000</v>
      </c>
      <c r="AI85">
        <v>0</v>
      </c>
      <c r="AJ85">
        <v>0</v>
      </c>
      <c r="AK85">
        <v>0</v>
      </c>
      <c r="AL85">
        <v>-116000000</v>
      </c>
      <c r="AM85">
        <v>-34000000</v>
      </c>
      <c r="AN85">
        <v>1584000000</v>
      </c>
      <c r="AO85">
        <v>-688000000</v>
      </c>
      <c r="AP85">
        <v>-930000000</v>
      </c>
      <c r="AQ85">
        <v>848000000</v>
      </c>
      <c r="AR85">
        <v>25000000</v>
      </c>
      <c r="AS85">
        <v>848000000</v>
      </c>
      <c r="AT85">
        <v>848000000</v>
      </c>
      <c r="AU85">
        <v>212000000</v>
      </c>
      <c r="AV85">
        <v>32000000</v>
      </c>
      <c r="AW85">
        <v>1298000000</v>
      </c>
      <c r="AX85">
        <v>23</v>
      </c>
      <c r="AY85">
        <v>68000000</v>
      </c>
      <c r="AZ85">
        <v>72000000</v>
      </c>
      <c r="BA85">
        <v>669000000</v>
      </c>
      <c r="BB85">
        <v>-303000000</v>
      </c>
      <c r="BC85">
        <v>35000000</v>
      </c>
      <c r="BD85">
        <v>53000000</v>
      </c>
      <c r="BE85">
        <v>632000000</v>
      </c>
      <c r="BF85">
        <v>213000000</v>
      </c>
      <c r="BG85">
        <v>320000000</v>
      </c>
      <c r="BH85">
        <v>23</v>
      </c>
      <c r="BI85">
        <v>54</v>
      </c>
      <c r="BJ85">
        <v>15</v>
      </c>
      <c r="BK85">
        <v>89</v>
      </c>
      <c r="BL85">
        <v>0</v>
      </c>
      <c r="BM85">
        <v>2890000000</v>
      </c>
      <c r="BN85">
        <v>-505000000</v>
      </c>
      <c r="BO85">
        <v>2013000000</v>
      </c>
      <c r="BP85">
        <v>115000000</v>
      </c>
      <c r="BQ85">
        <v>1255000000</v>
      </c>
      <c r="BR85">
        <v>6533000000</v>
      </c>
      <c r="BS85">
        <v>1663000000</v>
      </c>
      <c r="BT85">
        <v>1806000000</v>
      </c>
      <c r="BU85">
        <v>2411000000</v>
      </c>
      <c r="BV85">
        <v>4122000000</v>
      </c>
      <c r="BW85">
        <v>6533000000</v>
      </c>
      <c r="BX85">
        <v>5598000000</v>
      </c>
      <c r="BY85">
        <v>-250000000</v>
      </c>
      <c r="BZ85">
        <v>2015</v>
      </c>
      <c r="CA85">
        <v>6.61</v>
      </c>
      <c r="CB85">
        <v>128290468.986</v>
      </c>
      <c r="CC85" t="str">
        <f>VLOOKUP(B85,Securities_csv_Sector!$A$1:$H$506,4)</f>
        <v>Industrials</v>
      </c>
      <c r="CD85" t="str">
        <f>VLOOKUP(B85,Securities_csv_Sector!$A$1:$H$506,5)</f>
        <v>Airlines</v>
      </c>
    </row>
    <row r="86" spans="1:82">
      <c r="A86">
        <v>84</v>
      </c>
      <c r="B86" t="s">
        <v>99</v>
      </c>
      <c r="C86" t="s">
        <v>527</v>
      </c>
      <c r="D86" s="1">
        <v>41274</v>
      </c>
      <c r="E86">
        <v>0</v>
      </c>
      <c r="F86">
        <v>-1685000000</v>
      </c>
      <c r="G86">
        <v>18000000</v>
      </c>
      <c r="H86">
        <v>11</v>
      </c>
      <c r="I86">
        <v>-285000000</v>
      </c>
      <c r="J86">
        <v>3162000000</v>
      </c>
      <c r="L86">
        <v>806000000</v>
      </c>
      <c r="M86">
        <v>0</v>
      </c>
      <c r="N86">
        <v>9000000</v>
      </c>
      <c r="O86">
        <v>21618000000</v>
      </c>
      <c r="Q86">
        <v>3621000000</v>
      </c>
      <c r="R86">
        <v>597000000</v>
      </c>
      <c r="S86">
        <v>388000000</v>
      </c>
      <c r="T86">
        <v>3679000000</v>
      </c>
      <c r="U86">
        <v>3306000000</v>
      </c>
      <c r="V86">
        <v>0</v>
      </c>
      <c r="W86">
        <v>0</v>
      </c>
      <c r="X86">
        <v>989000000</v>
      </c>
      <c r="Y86">
        <v>1240000000</v>
      </c>
      <c r="Z86">
        <v>35</v>
      </c>
      <c r="AA86">
        <v>11697000000</v>
      </c>
      <c r="AB86">
        <v>1000000000</v>
      </c>
      <c r="AC86">
        <v>0</v>
      </c>
      <c r="AD86">
        <v>373000000</v>
      </c>
      <c r="AE86">
        <v>0</v>
      </c>
      <c r="AF86">
        <v>1853000000</v>
      </c>
      <c r="AG86">
        <v>520000000</v>
      </c>
      <c r="AH86">
        <v>6057000000</v>
      </c>
      <c r="AI86">
        <v>95723000000</v>
      </c>
      <c r="AJ86">
        <v>0</v>
      </c>
      <c r="AK86">
        <v>0</v>
      </c>
      <c r="AL86">
        <v>141000000</v>
      </c>
      <c r="AM86">
        <v>30000000</v>
      </c>
      <c r="AN86">
        <v>3054000000</v>
      </c>
      <c r="AO86">
        <v>-4605000000</v>
      </c>
      <c r="AP86">
        <v>1581000000</v>
      </c>
      <c r="AQ86">
        <v>2306000000</v>
      </c>
      <c r="AR86">
        <v>971000000</v>
      </c>
      <c r="AS86">
        <v>2306000000</v>
      </c>
      <c r="AT86">
        <v>2306000000</v>
      </c>
      <c r="AU86">
        <v>13818000000</v>
      </c>
      <c r="AV86">
        <v>34000000</v>
      </c>
      <c r="AW86">
        <v>3288000000</v>
      </c>
      <c r="AX86">
        <v>10</v>
      </c>
      <c r="AY86">
        <v>8414000000</v>
      </c>
      <c r="AZ86">
        <v>0</v>
      </c>
      <c r="BA86">
        <v>0</v>
      </c>
      <c r="BB86">
        <v>1134000000</v>
      </c>
      <c r="BC86">
        <v>-3384000000</v>
      </c>
      <c r="BD86">
        <v>13000000</v>
      </c>
      <c r="BE86">
        <v>99713000000</v>
      </c>
      <c r="BF86">
        <v>554000000</v>
      </c>
      <c r="BG86">
        <v>8002000000</v>
      </c>
      <c r="BH86">
        <v>10</v>
      </c>
      <c r="BI86">
        <v>16</v>
      </c>
      <c r="BJ86">
        <v>7</v>
      </c>
      <c r="BL86">
        <v>0</v>
      </c>
      <c r="BM86">
        <v>33783000000</v>
      </c>
      <c r="BN86">
        <v>-828000000</v>
      </c>
      <c r="BO86">
        <v>0</v>
      </c>
      <c r="BP86">
        <v>0</v>
      </c>
      <c r="BQ86">
        <v>2336000000</v>
      </c>
      <c r="BR86" s="2">
        <v>126947000000</v>
      </c>
      <c r="BS86">
        <v>0</v>
      </c>
      <c r="BT86">
        <v>0</v>
      </c>
      <c r="BU86">
        <v>20580000000</v>
      </c>
      <c r="BV86" s="2">
        <v>106367000000</v>
      </c>
      <c r="BW86" s="2">
        <v>126947000000</v>
      </c>
      <c r="BX86">
        <v>33315000000</v>
      </c>
      <c r="BY86">
        <v>-17508000000</v>
      </c>
      <c r="BZ86">
        <v>2012</v>
      </c>
      <c r="CA86">
        <v>4.71</v>
      </c>
      <c r="CB86">
        <v>489596602.972</v>
      </c>
      <c r="CC86" t="str">
        <f>VLOOKUP(B86,Securities_csv_Sector!$A$1:$H$506,4)</f>
        <v>Financials</v>
      </c>
      <c r="CD86" t="str">
        <f>VLOOKUP(B86,Securities_csv_Sector!$A$1:$H$506,5)</f>
        <v>Property &amp; Casualty Insurance</v>
      </c>
    </row>
    <row r="87" spans="1:82">
      <c r="A87">
        <v>85</v>
      </c>
      <c r="B87" t="s">
        <v>99</v>
      </c>
      <c r="C87" t="s">
        <v>529</v>
      </c>
      <c r="D87" s="1">
        <v>41639</v>
      </c>
      <c r="E87">
        <v>0</v>
      </c>
      <c r="F87">
        <v>-934000000</v>
      </c>
      <c r="G87">
        <v>-1179000000</v>
      </c>
      <c r="H87">
        <v>11</v>
      </c>
      <c r="I87">
        <v>-207000000</v>
      </c>
      <c r="J87">
        <v>3143000000</v>
      </c>
      <c r="L87">
        <v>675000000</v>
      </c>
      <c r="M87">
        <v>0</v>
      </c>
      <c r="N87">
        <v>9000000</v>
      </c>
      <c r="O87">
        <v>19828000000</v>
      </c>
      <c r="Q87">
        <v>3372000000</v>
      </c>
      <c r="R87">
        <v>635000000</v>
      </c>
      <c r="S87">
        <v>368000000</v>
      </c>
      <c r="T87">
        <v>3763000000</v>
      </c>
      <c r="U87">
        <v>3396000000</v>
      </c>
      <c r="V87">
        <v>0</v>
      </c>
      <c r="W87">
        <v>0</v>
      </c>
      <c r="X87">
        <v>1024000000</v>
      </c>
      <c r="Y87">
        <v>1243000000</v>
      </c>
      <c r="Z87">
        <v>43</v>
      </c>
      <c r="AA87">
        <v>14679000000</v>
      </c>
      <c r="AB87">
        <v>1116000000</v>
      </c>
      <c r="AC87">
        <v>0</v>
      </c>
      <c r="AD87">
        <v>367000000</v>
      </c>
      <c r="AE87">
        <v>0</v>
      </c>
      <c r="AF87">
        <v>1811000000</v>
      </c>
      <c r="AG87">
        <v>547000000</v>
      </c>
      <c r="AH87">
        <v>6201000000</v>
      </c>
      <c r="AI87">
        <v>94979000000</v>
      </c>
      <c r="AJ87">
        <v>0</v>
      </c>
      <c r="AK87">
        <v>0</v>
      </c>
      <c r="AL87">
        <v>-356000000</v>
      </c>
      <c r="AM87">
        <v>-131000000</v>
      </c>
      <c r="AN87">
        <v>4242000000</v>
      </c>
      <c r="AO87">
        <v>-5953000000</v>
      </c>
      <c r="AP87">
        <v>1580000000</v>
      </c>
      <c r="AQ87">
        <v>2280000000</v>
      </c>
      <c r="AR87">
        <v>1863000000</v>
      </c>
      <c r="AS87">
        <v>2263000000</v>
      </c>
      <c r="AT87">
        <v>2280000000</v>
      </c>
      <c r="AU87">
        <v>12858000000</v>
      </c>
      <c r="AV87">
        <v>70000000</v>
      </c>
      <c r="AW87">
        <v>4084000000</v>
      </c>
      <c r="AX87">
        <v>12</v>
      </c>
      <c r="AY87">
        <v>6976000000</v>
      </c>
      <c r="AZ87">
        <v>0</v>
      </c>
      <c r="BA87">
        <v>0</v>
      </c>
      <c r="BB87">
        <v>1015000000</v>
      </c>
      <c r="BC87">
        <v>-4356000000</v>
      </c>
      <c r="BD87">
        <v>-24000000</v>
      </c>
      <c r="BE87">
        <v>95204000000</v>
      </c>
      <c r="BF87">
        <v>118000000</v>
      </c>
      <c r="BG87">
        <v>8389000000</v>
      </c>
      <c r="BH87">
        <v>10</v>
      </c>
      <c r="BI87">
        <v>16</v>
      </c>
      <c r="BJ87">
        <v>7</v>
      </c>
      <c r="BL87">
        <v>0</v>
      </c>
      <c r="BM87">
        <v>35580000000</v>
      </c>
      <c r="BN87">
        <v>-883000000</v>
      </c>
      <c r="BO87">
        <v>1278000000</v>
      </c>
      <c r="BP87">
        <v>0</v>
      </c>
      <c r="BQ87">
        <v>2393000000</v>
      </c>
      <c r="BR87" s="2">
        <v>123520000000</v>
      </c>
      <c r="BS87">
        <v>0</v>
      </c>
      <c r="BT87">
        <v>0</v>
      </c>
      <c r="BU87">
        <v>21480000000</v>
      </c>
      <c r="BV87" s="2">
        <v>102040000000</v>
      </c>
      <c r="BW87" s="2">
        <v>123520000000</v>
      </c>
      <c r="BX87">
        <v>34507000000</v>
      </c>
      <c r="BY87">
        <v>-19047000000</v>
      </c>
      <c r="BZ87">
        <v>2013</v>
      </c>
      <c r="CA87">
        <v>4.87</v>
      </c>
      <c r="CB87">
        <v>468172484.60000002</v>
      </c>
      <c r="CC87" t="str">
        <f>VLOOKUP(B87,Securities_csv_Sector!$A$1:$H$506,4)</f>
        <v>Financials</v>
      </c>
      <c r="CD87" t="str">
        <f>VLOOKUP(B87,Securities_csv_Sector!$A$1:$H$506,5)</f>
        <v>Property &amp; Casualty Insurance</v>
      </c>
    </row>
    <row r="88" spans="1:82">
      <c r="A88">
        <v>86</v>
      </c>
      <c r="B88" t="s">
        <v>99</v>
      </c>
      <c r="C88" t="s">
        <v>531</v>
      </c>
      <c r="D88" s="1">
        <v>42004</v>
      </c>
      <c r="E88">
        <v>0</v>
      </c>
      <c r="F88">
        <v>-1325000000</v>
      </c>
      <c r="G88">
        <v>-75000000</v>
      </c>
      <c r="H88">
        <v>13</v>
      </c>
      <c r="I88">
        <v>-288000000</v>
      </c>
      <c r="J88">
        <v>3199000000</v>
      </c>
      <c r="L88">
        <v>657000000</v>
      </c>
      <c r="M88">
        <v>0</v>
      </c>
      <c r="N88">
        <v>9000000</v>
      </c>
      <c r="O88">
        <v>21193000000</v>
      </c>
      <c r="Q88">
        <v>3525000000</v>
      </c>
      <c r="R88">
        <v>715000000</v>
      </c>
      <c r="S88">
        <v>366000000</v>
      </c>
      <c r="T88">
        <v>4558000000</v>
      </c>
      <c r="U88">
        <v>4236000000</v>
      </c>
      <c r="V88">
        <v>0</v>
      </c>
      <c r="W88">
        <v>0</v>
      </c>
      <c r="X88">
        <v>1031000000</v>
      </c>
      <c r="Y88">
        <v>1219000000</v>
      </c>
      <c r="Z88">
        <v>40</v>
      </c>
      <c r="AA88">
        <v>14046000000</v>
      </c>
      <c r="AB88">
        <v>1386000000</v>
      </c>
      <c r="AC88">
        <v>0</v>
      </c>
      <c r="AD88">
        <v>322000000</v>
      </c>
      <c r="AE88">
        <v>0</v>
      </c>
      <c r="AF88">
        <v>1531000000</v>
      </c>
      <c r="AG88">
        <v>1307000000</v>
      </c>
      <c r="AH88">
        <v>5140000000</v>
      </c>
      <c r="AI88">
        <v>79164000000</v>
      </c>
      <c r="AJ88">
        <v>0</v>
      </c>
      <c r="AK88">
        <v>0</v>
      </c>
      <c r="AL88">
        <v>-1006000000</v>
      </c>
      <c r="AM88">
        <v>-18000000</v>
      </c>
      <c r="AN88">
        <v>3236000000</v>
      </c>
      <c r="AO88">
        <v>-4875000000</v>
      </c>
      <c r="AP88">
        <v>1621000000</v>
      </c>
      <c r="AQ88">
        <v>2850000000</v>
      </c>
      <c r="AR88">
        <v>300000000</v>
      </c>
      <c r="AS88">
        <v>2746000000</v>
      </c>
      <c r="AT88">
        <v>2850000000</v>
      </c>
      <c r="AU88">
        <v>13955000000</v>
      </c>
      <c r="AV88">
        <v>18000000</v>
      </c>
      <c r="AW88">
        <v>4310000000</v>
      </c>
      <c r="AX88">
        <v>12</v>
      </c>
      <c r="AY88">
        <v>6388000000</v>
      </c>
      <c r="AZ88">
        <v>0</v>
      </c>
      <c r="BA88">
        <v>0</v>
      </c>
      <c r="BB88">
        <v>538000000</v>
      </c>
      <c r="BC88">
        <v>-2235000000</v>
      </c>
      <c r="BD88">
        <v>378000000</v>
      </c>
      <c r="BE88">
        <v>80320000000</v>
      </c>
      <c r="BF88">
        <v>-262000000</v>
      </c>
      <c r="BG88">
        <v>8476000000</v>
      </c>
      <c r="BH88">
        <v>12</v>
      </c>
      <c r="BI88">
        <v>19</v>
      </c>
      <c r="BJ88">
        <v>8</v>
      </c>
      <c r="BL88">
        <v>0</v>
      </c>
      <c r="BM88">
        <v>37842000000</v>
      </c>
      <c r="BN88">
        <v>-1070000000</v>
      </c>
      <c r="BO88">
        <v>919000000</v>
      </c>
      <c r="BP88">
        <v>0</v>
      </c>
      <c r="BQ88">
        <v>2540000000</v>
      </c>
      <c r="BR88" s="2">
        <v>108479000000</v>
      </c>
      <c r="BS88">
        <v>0</v>
      </c>
      <c r="BT88">
        <v>0</v>
      </c>
      <c r="BU88">
        <v>22304000000</v>
      </c>
      <c r="BV88">
        <v>86175000000</v>
      </c>
      <c r="BW88" s="2">
        <v>108479000000</v>
      </c>
      <c r="BX88">
        <v>35239000000</v>
      </c>
      <c r="BY88">
        <v>-21030000000</v>
      </c>
      <c r="BZ88">
        <v>2014</v>
      </c>
      <c r="CA88">
        <v>6.37</v>
      </c>
      <c r="CB88">
        <v>447409733.12400001</v>
      </c>
      <c r="CC88" t="str">
        <f>VLOOKUP(B88,Securities_csv_Sector!$A$1:$H$506,4)</f>
        <v>Financials</v>
      </c>
      <c r="CD88" t="str">
        <f>VLOOKUP(B88,Securities_csv_Sector!$A$1:$H$506,5)</f>
        <v>Property &amp; Casualty Insurance</v>
      </c>
    </row>
    <row r="89" spans="1:82">
      <c r="A89">
        <v>87</v>
      </c>
      <c r="B89" t="s">
        <v>99</v>
      </c>
      <c r="C89" t="s">
        <v>532</v>
      </c>
      <c r="D89" s="1">
        <v>42369</v>
      </c>
      <c r="E89">
        <v>0</v>
      </c>
      <c r="F89">
        <v>-312000000</v>
      </c>
      <c r="G89">
        <v>3000000</v>
      </c>
      <c r="H89">
        <v>11</v>
      </c>
      <c r="I89">
        <v>-303000000</v>
      </c>
      <c r="J89">
        <v>3245000000</v>
      </c>
      <c r="L89">
        <v>495000000</v>
      </c>
      <c r="M89">
        <v>0</v>
      </c>
      <c r="N89">
        <v>9000000</v>
      </c>
      <c r="O89">
        <v>22837000000</v>
      </c>
      <c r="Q89">
        <v>3861000000</v>
      </c>
      <c r="R89">
        <v>90000000</v>
      </c>
      <c r="S89">
        <v>371000000</v>
      </c>
      <c r="T89">
        <v>3574000000</v>
      </c>
      <c r="U89">
        <v>3282000000</v>
      </c>
      <c r="V89">
        <v>0</v>
      </c>
      <c r="W89">
        <v>0</v>
      </c>
      <c r="X89">
        <v>1024000000</v>
      </c>
      <c r="Y89">
        <v>1219000000</v>
      </c>
      <c r="Z89">
        <v>36</v>
      </c>
      <c r="AA89">
        <v>12816000000</v>
      </c>
      <c r="AB89">
        <v>1111000000</v>
      </c>
      <c r="AC89">
        <v>0</v>
      </c>
      <c r="AD89">
        <v>292000000</v>
      </c>
      <c r="AE89">
        <v>0</v>
      </c>
      <c r="AF89">
        <v>1045000000</v>
      </c>
      <c r="AG89">
        <v>1111000000</v>
      </c>
      <c r="AH89">
        <v>5124000000</v>
      </c>
      <c r="AI89">
        <v>76205000000</v>
      </c>
      <c r="AJ89">
        <v>0</v>
      </c>
      <c r="AK89">
        <v>0</v>
      </c>
      <c r="AL89">
        <v>-20000000</v>
      </c>
      <c r="AM89">
        <v>-162000000</v>
      </c>
      <c r="AN89">
        <v>3616000000</v>
      </c>
      <c r="AO89">
        <v>-4520000000</v>
      </c>
      <c r="AP89">
        <v>742000000</v>
      </c>
      <c r="AQ89">
        <v>2171000000</v>
      </c>
      <c r="AR89">
        <v>728000000</v>
      </c>
      <c r="AS89">
        <v>2055000000</v>
      </c>
      <c r="AT89">
        <v>2171000000</v>
      </c>
      <c r="AU89">
        <v>14062000000</v>
      </c>
      <c r="AV89">
        <v>39000000</v>
      </c>
      <c r="AW89">
        <v>3279000000</v>
      </c>
      <c r="AX89">
        <v>9</v>
      </c>
      <c r="AY89">
        <v>5668000000</v>
      </c>
      <c r="AZ89">
        <v>0</v>
      </c>
      <c r="BA89">
        <v>0</v>
      </c>
      <c r="BB89">
        <v>-768000000</v>
      </c>
      <c r="BC89">
        <v>-1223000000</v>
      </c>
      <c r="BD89">
        <v>0</v>
      </c>
      <c r="BE89">
        <v>79417000000</v>
      </c>
      <c r="BF89">
        <v>-453000000</v>
      </c>
      <c r="BG89">
        <v>8445000000</v>
      </c>
      <c r="BH89">
        <v>9</v>
      </c>
      <c r="BI89">
        <v>16</v>
      </c>
      <c r="BJ89">
        <v>6</v>
      </c>
      <c r="BL89">
        <v>0</v>
      </c>
      <c r="BM89">
        <v>39413000000</v>
      </c>
      <c r="BN89">
        <v>-2678000000</v>
      </c>
      <c r="BO89">
        <v>761000000</v>
      </c>
      <c r="BP89">
        <v>0</v>
      </c>
      <c r="BQ89">
        <v>2122000000</v>
      </c>
      <c r="BR89" s="2">
        <v>104656000000</v>
      </c>
      <c r="BS89">
        <v>0</v>
      </c>
      <c r="BT89">
        <v>0</v>
      </c>
      <c r="BU89">
        <v>20025000000</v>
      </c>
      <c r="BV89">
        <v>84631000000</v>
      </c>
      <c r="BW89" s="2">
        <v>104656000000</v>
      </c>
      <c r="BX89">
        <v>35653000000</v>
      </c>
      <c r="BY89">
        <v>-23620000000</v>
      </c>
      <c r="BZ89">
        <v>2015</v>
      </c>
      <c r="CA89">
        <v>5.12</v>
      </c>
      <c r="CB89">
        <v>424023437.5</v>
      </c>
      <c r="CC89" t="str">
        <f>VLOOKUP(B89,Securities_csv_Sector!$A$1:$H$506,4)</f>
        <v>Financials</v>
      </c>
      <c r="CD89" t="str">
        <f>VLOOKUP(B89,Securities_csv_Sector!$A$1:$H$506,5)</f>
        <v>Property &amp; Casualty Insurance</v>
      </c>
    </row>
    <row r="90" spans="1:82">
      <c r="A90">
        <v>88</v>
      </c>
      <c r="B90" t="s">
        <v>100</v>
      </c>
      <c r="C90" t="s">
        <v>527</v>
      </c>
      <c r="D90" s="1">
        <v>41639</v>
      </c>
      <c r="E90">
        <v>418500000</v>
      </c>
      <c r="F90">
        <v>27900000</v>
      </c>
      <c r="G90">
        <v>-7200000</v>
      </c>
      <c r="H90">
        <v>49</v>
      </c>
      <c r="I90">
        <v>-20200000</v>
      </c>
      <c r="J90">
        <v>28500000</v>
      </c>
      <c r="K90">
        <v>55</v>
      </c>
      <c r="L90">
        <v>267600000</v>
      </c>
      <c r="M90">
        <v>3900000</v>
      </c>
      <c r="N90">
        <v>1000000</v>
      </c>
      <c r="O90">
        <v>1208100000</v>
      </c>
      <c r="P90">
        <v>193</v>
      </c>
      <c r="Q90">
        <v>78500000</v>
      </c>
      <c r="R90">
        <v>86700000</v>
      </c>
      <c r="S90">
        <v>46100000</v>
      </c>
      <c r="T90">
        <v>233600000</v>
      </c>
      <c r="U90">
        <v>223400000</v>
      </c>
      <c r="V90">
        <v>-2900000</v>
      </c>
      <c r="W90">
        <v>0</v>
      </c>
      <c r="X90">
        <v>200200000</v>
      </c>
      <c r="Y90">
        <v>504900000</v>
      </c>
      <c r="Z90">
        <v>42</v>
      </c>
      <c r="AA90">
        <v>861500000</v>
      </c>
      <c r="AB90">
        <v>175000000</v>
      </c>
      <c r="AC90">
        <v>146100000</v>
      </c>
      <c r="AD90">
        <v>10200000</v>
      </c>
      <c r="AE90">
        <v>187500000</v>
      </c>
      <c r="AF90">
        <v>0</v>
      </c>
      <c r="AG90">
        <v>-81500000</v>
      </c>
      <c r="AH90">
        <v>1272000000</v>
      </c>
      <c r="AI90">
        <v>0</v>
      </c>
      <c r="AJ90">
        <v>31100000</v>
      </c>
      <c r="AK90">
        <v>0</v>
      </c>
      <c r="AL90">
        <v>1338900000</v>
      </c>
      <c r="AM90">
        <v>-90100000</v>
      </c>
      <c r="AN90">
        <v>223900000</v>
      </c>
      <c r="AO90">
        <v>-292400000</v>
      </c>
      <c r="AP90">
        <v>-18700000</v>
      </c>
      <c r="AQ90">
        <v>32300000</v>
      </c>
      <c r="AR90">
        <v>107800000</v>
      </c>
      <c r="AS90">
        <v>32300000</v>
      </c>
      <c r="AT90">
        <v>48400000</v>
      </c>
      <c r="AU90">
        <v>456900000</v>
      </c>
      <c r="AV90">
        <v>137600000</v>
      </c>
      <c r="AW90">
        <v>240800000</v>
      </c>
      <c r="AX90">
        <v>12</v>
      </c>
      <c r="AY90">
        <v>124100000</v>
      </c>
      <c r="AZ90">
        <v>34800000</v>
      </c>
      <c r="BA90">
        <v>100000</v>
      </c>
      <c r="BB90">
        <v>-96700000</v>
      </c>
      <c r="BC90">
        <v>-1598300000</v>
      </c>
      <c r="BD90">
        <v>1500000</v>
      </c>
      <c r="BE90">
        <v>186400000</v>
      </c>
      <c r="BF90">
        <v>80300000</v>
      </c>
      <c r="BG90">
        <v>0</v>
      </c>
      <c r="BH90">
        <v>11</v>
      </c>
      <c r="BI90">
        <v>338</v>
      </c>
      <c r="BJ90">
        <v>2</v>
      </c>
      <c r="BK90">
        <v>155</v>
      </c>
      <c r="BL90">
        <v>0</v>
      </c>
      <c r="BM90">
        <v>1100000</v>
      </c>
      <c r="BN90">
        <v>1300000</v>
      </c>
      <c r="BO90">
        <v>483100000</v>
      </c>
      <c r="BP90">
        <v>71900000</v>
      </c>
      <c r="BQ90">
        <v>0</v>
      </c>
      <c r="BR90">
        <v>2000600000</v>
      </c>
      <c r="BS90">
        <v>946800000</v>
      </c>
      <c r="BT90">
        <v>490500000</v>
      </c>
      <c r="BU90">
        <v>-66100000</v>
      </c>
      <c r="BV90">
        <v>2066700000</v>
      </c>
      <c r="BW90">
        <v>2000600000</v>
      </c>
      <c r="BX90">
        <v>2069600000</v>
      </c>
      <c r="BY90">
        <v>0</v>
      </c>
      <c r="CC90" t="str">
        <f>VLOOKUP(B90,Securities_csv_Sector!$A$1:$H$506,4)</f>
        <v>Industrials</v>
      </c>
      <c r="CD90" t="str">
        <f>VLOOKUP(B90,Securities_csv_Sector!$A$1:$H$506,5)</f>
        <v>Building Products</v>
      </c>
    </row>
    <row r="91" spans="1:82">
      <c r="A91">
        <v>89</v>
      </c>
      <c r="B91" t="s">
        <v>100</v>
      </c>
      <c r="C91" t="s">
        <v>529</v>
      </c>
      <c r="D91" s="1">
        <v>42004</v>
      </c>
      <c r="E91">
        <v>379400000</v>
      </c>
      <c r="F91">
        <v>-8000000</v>
      </c>
      <c r="G91">
        <v>-4600000</v>
      </c>
      <c r="H91">
        <v>3650</v>
      </c>
      <c r="I91">
        <v>-51500000</v>
      </c>
      <c r="J91">
        <v>0</v>
      </c>
      <c r="K91">
        <v>55</v>
      </c>
      <c r="L91">
        <v>290500000</v>
      </c>
      <c r="M91">
        <v>3400000</v>
      </c>
      <c r="N91">
        <v>1000000</v>
      </c>
      <c r="O91">
        <v>1264600000</v>
      </c>
      <c r="P91">
        <v>188</v>
      </c>
      <c r="Q91">
        <v>72200000</v>
      </c>
      <c r="R91">
        <v>57000000</v>
      </c>
      <c r="S91">
        <v>48800000</v>
      </c>
      <c r="T91">
        <v>321700000</v>
      </c>
      <c r="U91">
        <v>267900000</v>
      </c>
      <c r="V91">
        <v>-8000000</v>
      </c>
      <c r="W91">
        <v>0</v>
      </c>
      <c r="X91">
        <v>207200000</v>
      </c>
      <c r="Y91">
        <v>484400000</v>
      </c>
      <c r="Z91">
        <v>40</v>
      </c>
      <c r="AA91">
        <v>853700000</v>
      </c>
      <c r="AB91">
        <v>84200000</v>
      </c>
      <c r="AC91">
        <v>125400000</v>
      </c>
      <c r="AD91">
        <v>53800000</v>
      </c>
      <c r="AE91">
        <v>169300000</v>
      </c>
      <c r="AF91">
        <v>0</v>
      </c>
      <c r="AG91">
        <v>14500000</v>
      </c>
      <c r="AH91">
        <v>1215000000</v>
      </c>
      <c r="AI91">
        <v>0</v>
      </c>
      <c r="AJ91">
        <v>23300000</v>
      </c>
      <c r="AK91">
        <v>0</v>
      </c>
      <c r="AL91">
        <v>-78000000</v>
      </c>
      <c r="AM91">
        <v>63100000</v>
      </c>
      <c r="AN91">
        <v>255900000</v>
      </c>
      <c r="AO91">
        <v>-150000000</v>
      </c>
      <c r="AP91">
        <v>-34800000</v>
      </c>
      <c r="AQ91">
        <v>175200000</v>
      </c>
      <c r="AR91">
        <v>51900000</v>
      </c>
      <c r="AS91">
        <v>175200000</v>
      </c>
      <c r="AT91">
        <v>183700000</v>
      </c>
      <c r="AU91">
        <v>263100000</v>
      </c>
      <c r="AV91">
        <v>0</v>
      </c>
      <c r="AW91">
        <v>326300000</v>
      </c>
      <c r="AX91">
        <v>15</v>
      </c>
      <c r="AY91">
        <v>125000000</v>
      </c>
      <c r="AZ91">
        <v>278800000</v>
      </c>
      <c r="BA91">
        <v>103500000</v>
      </c>
      <c r="BB91">
        <v>-148200000</v>
      </c>
      <c r="BC91">
        <v>0</v>
      </c>
      <c r="BD91">
        <v>16700000</v>
      </c>
      <c r="BE91">
        <v>192900000</v>
      </c>
      <c r="BF91">
        <v>-24200000</v>
      </c>
      <c r="BG91">
        <v>0</v>
      </c>
      <c r="BH91">
        <v>13</v>
      </c>
      <c r="BI91">
        <v>5581</v>
      </c>
      <c r="BJ91">
        <v>8</v>
      </c>
      <c r="BK91">
        <v>156</v>
      </c>
      <c r="BL91">
        <v>0</v>
      </c>
      <c r="BM91">
        <v>142400000</v>
      </c>
      <c r="BN91">
        <v>-36200000</v>
      </c>
      <c r="BO91">
        <v>527400000</v>
      </c>
      <c r="BP91">
        <v>49600000</v>
      </c>
      <c r="BQ91">
        <v>0</v>
      </c>
      <c r="BR91">
        <v>2015900000</v>
      </c>
      <c r="BS91">
        <v>1001700000</v>
      </c>
      <c r="BT91">
        <v>532500000</v>
      </c>
      <c r="BU91">
        <v>-4800000</v>
      </c>
      <c r="BV91">
        <v>2020700000</v>
      </c>
      <c r="BW91">
        <v>2015900000</v>
      </c>
      <c r="BX91">
        <v>2118300000</v>
      </c>
      <c r="BY91">
        <v>0</v>
      </c>
      <c r="BZ91">
        <v>2014</v>
      </c>
      <c r="CA91">
        <v>1.82</v>
      </c>
      <c r="CB91">
        <v>96263736.263699993</v>
      </c>
      <c r="CC91" t="str">
        <f>VLOOKUP(B91,Securities_csv_Sector!$A$1:$H$506,4)</f>
        <v>Industrials</v>
      </c>
      <c r="CD91" t="str">
        <f>VLOOKUP(B91,Securities_csv_Sector!$A$1:$H$506,5)</f>
        <v>Building Products</v>
      </c>
    </row>
    <row r="92" spans="1:82">
      <c r="A92">
        <v>90</v>
      </c>
      <c r="B92" t="s">
        <v>100</v>
      </c>
      <c r="C92" t="s">
        <v>531</v>
      </c>
      <c r="D92" s="1">
        <v>42369</v>
      </c>
      <c r="E92">
        <v>381500000</v>
      </c>
      <c r="F92">
        <v>-13500000</v>
      </c>
      <c r="G92">
        <v>-96400000</v>
      </c>
      <c r="H92">
        <v>601</v>
      </c>
      <c r="I92">
        <v>-35200000</v>
      </c>
      <c r="J92">
        <v>24400000</v>
      </c>
      <c r="K92">
        <v>45</v>
      </c>
      <c r="L92">
        <v>199700000</v>
      </c>
      <c r="M92">
        <v>-5800000</v>
      </c>
      <c r="N92">
        <v>1000000</v>
      </c>
      <c r="O92">
        <v>1199000000</v>
      </c>
      <c r="P92">
        <v>164</v>
      </c>
      <c r="Q92">
        <v>91900000</v>
      </c>
      <c r="R92">
        <v>120000000</v>
      </c>
      <c r="S92">
        <v>53200000</v>
      </c>
      <c r="T92">
        <v>262200000</v>
      </c>
      <c r="U92">
        <v>209300000</v>
      </c>
      <c r="V92">
        <v>-9000000</v>
      </c>
      <c r="W92">
        <v>0</v>
      </c>
      <c r="X92">
        <v>224800000</v>
      </c>
      <c r="Y92">
        <v>714100000</v>
      </c>
      <c r="Z92">
        <v>42</v>
      </c>
      <c r="AA92">
        <v>869100000</v>
      </c>
      <c r="AB92">
        <v>54600000</v>
      </c>
      <c r="AC92">
        <v>372400000</v>
      </c>
      <c r="AD92">
        <v>52900000</v>
      </c>
      <c r="AE92">
        <v>204100000</v>
      </c>
      <c r="AF92">
        <v>12300000</v>
      </c>
      <c r="AG92">
        <v>-17200000</v>
      </c>
      <c r="AH92">
        <v>1457500000</v>
      </c>
      <c r="AI92">
        <v>0</v>
      </c>
      <c r="AJ92">
        <v>4100000</v>
      </c>
      <c r="AK92">
        <v>0</v>
      </c>
      <c r="AL92">
        <v>278300000</v>
      </c>
      <c r="AM92">
        <v>-90800000</v>
      </c>
      <c r="AN92">
        <v>257000000</v>
      </c>
      <c r="AO92">
        <v>195000000</v>
      </c>
      <c r="AP92">
        <v>-533800000</v>
      </c>
      <c r="AQ92">
        <v>153900000</v>
      </c>
      <c r="AR92">
        <v>91400000</v>
      </c>
      <c r="AS92">
        <v>153900000</v>
      </c>
      <c r="AT92">
        <v>154700000</v>
      </c>
      <c r="AU92">
        <v>313900000</v>
      </c>
      <c r="AV92">
        <v>0</v>
      </c>
      <c r="AW92">
        <v>358600000</v>
      </c>
      <c r="AX92">
        <v>17</v>
      </c>
      <c r="AY92">
        <v>124700000</v>
      </c>
      <c r="AZ92">
        <v>17400000</v>
      </c>
      <c r="BA92">
        <v>0</v>
      </c>
      <c r="BB92">
        <v>-232200000</v>
      </c>
      <c r="BC92">
        <v>-300000</v>
      </c>
      <c r="BD92">
        <v>-510900000</v>
      </c>
      <c r="BE92">
        <v>208700000</v>
      </c>
      <c r="BF92">
        <v>-5000000</v>
      </c>
      <c r="BG92">
        <v>0</v>
      </c>
      <c r="BH92">
        <v>10</v>
      </c>
      <c r="BI92">
        <v>818</v>
      </c>
      <c r="BJ92">
        <v>7</v>
      </c>
      <c r="BK92">
        <v>119</v>
      </c>
      <c r="BL92">
        <v>0</v>
      </c>
      <c r="BM92">
        <v>232400000</v>
      </c>
      <c r="BN92">
        <v>-19000000</v>
      </c>
      <c r="BO92">
        <v>510500000</v>
      </c>
      <c r="BP92">
        <v>65600000</v>
      </c>
      <c r="BQ92">
        <v>0</v>
      </c>
      <c r="BR92">
        <v>2263000000</v>
      </c>
      <c r="BS92">
        <v>735100000</v>
      </c>
      <c r="BT92">
        <v>447100000</v>
      </c>
      <c r="BU92">
        <v>25600000</v>
      </c>
      <c r="BV92">
        <v>2237400000</v>
      </c>
      <c r="BW92">
        <v>2263000000</v>
      </c>
      <c r="BX92">
        <v>2068100000</v>
      </c>
      <c r="BY92">
        <v>0</v>
      </c>
      <c r="BZ92">
        <v>2015</v>
      </c>
      <c r="CA92">
        <v>1.6</v>
      </c>
      <c r="CB92">
        <v>96187500</v>
      </c>
      <c r="CC92" t="str">
        <f>VLOOKUP(B92,Securities_csv_Sector!$A$1:$H$506,4)</f>
        <v>Industrials</v>
      </c>
      <c r="CD92" t="str">
        <f>VLOOKUP(B92,Securities_csv_Sector!$A$1:$H$506,5)</f>
        <v>Building Products</v>
      </c>
    </row>
    <row r="93" spans="1:82">
      <c r="A93">
        <v>91</v>
      </c>
      <c r="B93" t="s">
        <v>100</v>
      </c>
      <c r="C93" t="s">
        <v>532</v>
      </c>
      <c r="D93" s="1">
        <v>42735</v>
      </c>
      <c r="E93">
        <v>381400000</v>
      </c>
      <c r="F93">
        <v>-19800000</v>
      </c>
      <c r="G93">
        <v>-66200000</v>
      </c>
      <c r="H93">
        <v>202</v>
      </c>
      <c r="I93">
        <v>-42500000</v>
      </c>
      <c r="J93">
        <v>0</v>
      </c>
      <c r="K93">
        <v>73</v>
      </c>
      <c r="L93">
        <v>312400000</v>
      </c>
      <c r="M93">
        <v>-15600000</v>
      </c>
      <c r="N93">
        <v>1000000</v>
      </c>
      <c r="O93">
        <v>1252700000</v>
      </c>
      <c r="P93">
        <v>193</v>
      </c>
      <c r="Q93">
        <v>72300000</v>
      </c>
      <c r="R93">
        <v>118700000</v>
      </c>
      <c r="S93">
        <v>66900000</v>
      </c>
      <c r="T93">
        <v>359300000</v>
      </c>
      <c r="U93">
        <v>295000000</v>
      </c>
      <c r="V93">
        <v>-4800000</v>
      </c>
      <c r="W93">
        <v>0</v>
      </c>
      <c r="X93">
        <v>226600000</v>
      </c>
      <c r="Y93">
        <v>716800000</v>
      </c>
      <c r="Z93">
        <v>44</v>
      </c>
      <c r="AA93">
        <v>985300000</v>
      </c>
      <c r="AB93">
        <v>63800000</v>
      </c>
      <c r="AC93">
        <v>357400000</v>
      </c>
      <c r="AD93">
        <v>64300000</v>
      </c>
      <c r="AE93">
        <v>220600000</v>
      </c>
      <c r="AF93">
        <v>14100000</v>
      </c>
      <c r="AG93">
        <v>-32500000</v>
      </c>
      <c r="AH93">
        <v>1415600000</v>
      </c>
      <c r="AI93">
        <v>0</v>
      </c>
      <c r="AJ93">
        <v>3100000</v>
      </c>
      <c r="AK93">
        <v>0</v>
      </c>
      <c r="AL93">
        <v>-64400000</v>
      </c>
      <c r="AM93">
        <v>112700000</v>
      </c>
      <c r="AN93">
        <v>377500000</v>
      </c>
      <c r="AO93">
        <v>-196000000</v>
      </c>
      <c r="AP93">
        <v>-64000000</v>
      </c>
      <c r="AQ93">
        <v>229100000</v>
      </c>
      <c r="AR93">
        <v>85300000</v>
      </c>
      <c r="AS93">
        <v>229100000</v>
      </c>
      <c r="AT93">
        <v>231200000</v>
      </c>
      <c r="AU93">
        <v>271900000</v>
      </c>
      <c r="AV93">
        <v>0</v>
      </c>
      <c r="AW93">
        <v>425500000</v>
      </c>
      <c r="AX93">
        <v>19</v>
      </c>
      <c r="AY93">
        <v>45000000</v>
      </c>
      <c r="AZ93">
        <v>24400000</v>
      </c>
      <c r="BA93">
        <v>0</v>
      </c>
      <c r="BB93">
        <v>-264300000</v>
      </c>
      <c r="BC93">
        <v>-3300000</v>
      </c>
      <c r="BD93">
        <v>-35600000</v>
      </c>
      <c r="BE93">
        <v>167100000</v>
      </c>
      <c r="BF93">
        <v>62000000</v>
      </c>
      <c r="BG93">
        <v>0</v>
      </c>
      <c r="BH93">
        <v>13</v>
      </c>
      <c r="BI93">
        <v>260</v>
      </c>
      <c r="BJ93">
        <v>10</v>
      </c>
      <c r="BK93">
        <v>142</v>
      </c>
      <c r="BL93">
        <v>0</v>
      </c>
      <c r="BM93">
        <v>376600000</v>
      </c>
      <c r="BN93">
        <v>-79300000</v>
      </c>
      <c r="BO93">
        <v>559800000</v>
      </c>
      <c r="BP93">
        <v>48200000</v>
      </c>
      <c r="BQ93">
        <v>0</v>
      </c>
      <c r="BR93">
        <v>2247400000</v>
      </c>
      <c r="BS93">
        <v>829300000</v>
      </c>
      <c r="BT93">
        <v>429600000</v>
      </c>
      <c r="BU93">
        <v>113300000</v>
      </c>
      <c r="BV93">
        <v>2134100000</v>
      </c>
      <c r="BW93">
        <v>2247400000</v>
      </c>
      <c r="BX93">
        <v>2238000000</v>
      </c>
      <c r="BY93">
        <v>0</v>
      </c>
      <c r="CC93" t="str">
        <f>VLOOKUP(B93,Securities_csv_Sector!$A$1:$H$506,4)</f>
        <v>Industrials</v>
      </c>
      <c r="CD93" t="str">
        <f>VLOOKUP(B93,Securities_csv_Sector!$A$1:$H$506,5)</f>
        <v>Building Products</v>
      </c>
    </row>
    <row r="94" spans="1:82">
      <c r="A94">
        <v>92</v>
      </c>
      <c r="B94" t="s">
        <v>101</v>
      </c>
      <c r="C94" t="s">
        <v>527</v>
      </c>
      <c r="D94" s="1">
        <v>41639</v>
      </c>
      <c r="E94">
        <v>423940000</v>
      </c>
      <c r="F94">
        <v>-116439000</v>
      </c>
      <c r="G94">
        <v>2371000</v>
      </c>
      <c r="H94">
        <v>11</v>
      </c>
      <c r="I94">
        <v>-29329000</v>
      </c>
      <c r="J94">
        <v>2106183000</v>
      </c>
      <c r="K94">
        <v>260</v>
      </c>
      <c r="L94">
        <v>529857000</v>
      </c>
      <c r="M94">
        <v>126000</v>
      </c>
      <c r="N94">
        <v>20000</v>
      </c>
      <c r="O94">
        <v>177556000</v>
      </c>
      <c r="P94">
        <v>375</v>
      </c>
      <c r="Q94">
        <v>3394000</v>
      </c>
      <c r="R94">
        <v>101241000</v>
      </c>
      <c r="S94">
        <v>31928000</v>
      </c>
      <c r="T94">
        <v>530381000</v>
      </c>
      <c r="U94">
        <v>526269000</v>
      </c>
      <c r="V94">
        <v>-1491000</v>
      </c>
      <c r="W94">
        <v>0</v>
      </c>
      <c r="X94">
        <v>201109000</v>
      </c>
      <c r="Y94">
        <v>254073000</v>
      </c>
      <c r="Z94">
        <v>89</v>
      </c>
      <c r="AA94">
        <v>1373790000</v>
      </c>
      <c r="AB94">
        <v>273374000</v>
      </c>
      <c r="AC94">
        <v>609719000</v>
      </c>
      <c r="AD94">
        <v>4112000</v>
      </c>
      <c r="AE94">
        <v>102602000</v>
      </c>
      <c r="AF94">
        <v>-988497000</v>
      </c>
      <c r="AG94">
        <v>265831000</v>
      </c>
      <c r="AH94">
        <v>97230000</v>
      </c>
      <c r="AI94">
        <v>0</v>
      </c>
      <c r="AJ94">
        <v>0</v>
      </c>
      <c r="AK94">
        <v>0</v>
      </c>
      <c r="AL94">
        <v>-36000000</v>
      </c>
      <c r="AM94">
        <v>-459644000</v>
      </c>
      <c r="AN94">
        <v>497349000</v>
      </c>
      <c r="AO94">
        <v>71639000</v>
      </c>
      <c r="AP94">
        <v>-1027141000</v>
      </c>
      <c r="AQ94">
        <v>252895000</v>
      </c>
      <c r="AR94">
        <v>102887000</v>
      </c>
      <c r="AS94">
        <v>252895000</v>
      </c>
      <c r="AT94">
        <v>252895000</v>
      </c>
      <c r="AU94">
        <v>463184000</v>
      </c>
      <c r="AV94">
        <v>34544000</v>
      </c>
      <c r="AW94">
        <v>528010000</v>
      </c>
      <c r="AX94">
        <v>34</v>
      </c>
      <c r="AY94">
        <v>62544000</v>
      </c>
      <c r="AZ94">
        <v>106220000</v>
      </c>
      <c r="BA94">
        <v>110489000</v>
      </c>
      <c r="BB94">
        <v>-22857000</v>
      </c>
      <c r="BC94">
        <v>-3220000</v>
      </c>
      <c r="BD94">
        <v>-9315000</v>
      </c>
      <c r="BE94">
        <v>154717000</v>
      </c>
      <c r="BF94">
        <v>-39879000</v>
      </c>
      <c r="BG94">
        <v>417000</v>
      </c>
      <c r="BH94">
        <v>34</v>
      </c>
      <c r="BI94">
        <v>22</v>
      </c>
      <c r="BJ94">
        <v>16</v>
      </c>
      <c r="BK94">
        <v>358</v>
      </c>
      <c r="BL94">
        <v>317093000</v>
      </c>
      <c r="BM94">
        <v>379098000</v>
      </c>
      <c r="BN94">
        <v>5145000</v>
      </c>
      <c r="BO94">
        <v>493726000</v>
      </c>
      <c r="BP94">
        <v>48000000</v>
      </c>
      <c r="BQ94">
        <v>984994000</v>
      </c>
      <c r="BR94">
        <v>3317696000</v>
      </c>
      <c r="BS94">
        <v>2186857000</v>
      </c>
      <c r="BT94">
        <v>582429000</v>
      </c>
      <c r="BU94">
        <v>2382079000</v>
      </c>
      <c r="BV94">
        <v>935617000</v>
      </c>
      <c r="BW94">
        <v>3317696000</v>
      </c>
      <c r="BX94">
        <v>1551346000</v>
      </c>
      <c r="BY94">
        <v>-80365000</v>
      </c>
      <c r="BZ94">
        <v>2013</v>
      </c>
      <c r="CA94">
        <v>1.29</v>
      </c>
      <c r="CB94">
        <v>196042635.65900001</v>
      </c>
      <c r="CC94" t="str">
        <f>VLOOKUP(B94,Securities_csv_Sector!$A$1:$H$506,4)</f>
        <v>Health Care</v>
      </c>
      <c r="CD94" t="str">
        <f>VLOOKUP(B94,Securities_csv_Sector!$A$1:$H$506,5)</f>
        <v>Biotechnology</v>
      </c>
    </row>
    <row r="95" spans="1:82">
      <c r="A95">
        <v>93</v>
      </c>
      <c r="B95" t="s">
        <v>101</v>
      </c>
      <c r="C95" t="s">
        <v>529</v>
      </c>
      <c r="D95" s="1">
        <v>42004</v>
      </c>
      <c r="E95">
        <v>439248000</v>
      </c>
      <c r="F95">
        <v>-28000000</v>
      </c>
      <c r="G95">
        <v>6000000</v>
      </c>
      <c r="H95">
        <v>20</v>
      </c>
      <c r="I95">
        <v>-137000000</v>
      </c>
      <c r="J95">
        <v>2592167000</v>
      </c>
      <c r="K95">
        <v>323</v>
      </c>
      <c r="L95">
        <v>943999000</v>
      </c>
      <c r="M95">
        <v>-67000000</v>
      </c>
      <c r="N95">
        <v>20000</v>
      </c>
      <c r="O95">
        <v>174000000</v>
      </c>
      <c r="P95">
        <v>461</v>
      </c>
      <c r="Q95">
        <v>0</v>
      </c>
      <c r="R95">
        <v>7046000</v>
      </c>
      <c r="S95">
        <v>47000000</v>
      </c>
      <c r="T95">
        <v>875000000</v>
      </c>
      <c r="U95">
        <v>872000000</v>
      </c>
      <c r="V95">
        <v>-10000000</v>
      </c>
      <c r="W95">
        <v>0</v>
      </c>
      <c r="X95">
        <v>392248000</v>
      </c>
      <c r="Y95">
        <v>254073000</v>
      </c>
      <c r="Z95">
        <v>92</v>
      </c>
      <c r="AA95">
        <v>2060000000</v>
      </c>
      <c r="AB95">
        <v>215000000</v>
      </c>
      <c r="AC95">
        <v>587046000</v>
      </c>
      <c r="AD95">
        <v>3000000</v>
      </c>
      <c r="AE95">
        <v>176441000</v>
      </c>
      <c r="AF95">
        <v>-85000000</v>
      </c>
      <c r="AG95">
        <v>271000000</v>
      </c>
      <c r="AH95">
        <v>116599000</v>
      </c>
      <c r="AI95">
        <v>0</v>
      </c>
      <c r="AJ95">
        <v>0</v>
      </c>
      <c r="AK95">
        <v>0</v>
      </c>
      <c r="AL95">
        <v>-55000000</v>
      </c>
      <c r="AM95">
        <v>414000000</v>
      </c>
      <c r="AN95">
        <v>640000000</v>
      </c>
      <c r="AO95">
        <v>7000000</v>
      </c>
      <c r="AP95">
        <v>-223000000</v>
      </c>
      <c r="AQ95">
        <v>657000000</v>
      </c>
      <c r="AR95">
        <v>-222000000</v>
      </c>
      <c r="AS95">
        <v>657000000</v>
      </c>
      <c r="AT95">
        <v>657000000</v>
      </c>
      <c r="AU95">
        <v>432888000</v>
      </c>
      <c r="AV95">
        <v>27000000</v>
      </c>
      <c r="AW95">
        <v>869000000</v>
      </c>
      <c r="AX95">
        <v>39</v>
      </c>
      <c r="AY95">
        <v>172566000</v>
      </c>
      <c r="AZ95">
        <v>225134000</v>
      </c>
      <c r="BA95">
        <v>119492000</v>
      </c>
      <c r="BB95">
        <v>56785000</v>
      </c>
      <c r="BC95">
        <v>0</v>
      </c>
      <c r="BD95">
        <v>-1000000</v>
      </c>
      <c r="BE95">
        <v>169559000</v>
      </c>
      <c r="BF95">
        <v>-18000000</v>
      </c>
      <c r="BG95">
        <v>0</v>
      </c>
      <c r="BH95">
        <v>39</v>
      </c>
      <c r="BI95">
        <v>26</v>
      </c>
      <c r="BJ95">
        <v>29</v>
      </c>
      <c r="BK95">
        <v>432</v>
      </c>
      <c r="BL95">
        <v>514000000</v>
      </c>
      <c r="BM95">
        <v>1036010000</v>
      </c>
      <c r="BN95">
        <v>-189000000</v>
      </c>
      <c r="BO95">
        <v>650000000</v>
      </c>
      <c r="BP95">
        <v>48000000</v>
      </c>
      <c r="BQ95">
        <v>1017567000</v>
      </c>
      <c r="BR95">
        <v>4201962000</v>
      </c>
      <c r="BS95">
        <v>2796029000</v>
      </c>
      <c r="BT95">
        <v>606740000</v>
      </c>
      <c r="BU95">
        <v>3302018000</v>
      </c>
      <c r="BV95">
        <v>899944000</v>
      </c>
      <c r="BW95">
        <v>4201962000</v>
      </c>
      <c r="BX95">
        <v>2234000000</v>
      </c>
      <c r="BY95">
        <v>-382964000</v>
      </c>
      <c r="BZ95">
        <v>2014</v>
      </c>
      <c r="CA95">
        <v>3.32</v>
      </c>
      <c r="CB95">
        <v>197891566.26499999</v>
      </c>
      <c r="CC95" t="str">
        <f>VLOOKUP(B95,Securities_csv_Sector!$A$1:$H$506,4)</f>
        <v>Health Care</v>
      </c>
      <c r="CD95" t="str">
        <f>VLOOKUP(B95,Securities_csv_Sector!$A$1:$H$506,5)</f>
        <v>Biotechnology</v>
      </c>
    </row>
    <row r="96" spans="1:82">
      <c r="A96">
        <v>94</v>
      </c>
      <c r="B96" t="s">
        <v>101</v>
      </c>
      <c r="C96" t="s">
        <v>531</v>
      </c>
      <c r="D96" s="1">
        <v>42369</v>
      </c>
      <c r="E96">
        <v>460000000</v>
      </c>
      <c r="F96">
        <v>-116000000</v>
      </c>
      <c r="G96">
        <v>9000000</v>
      </c>
      <c r="H96">
        <v>2</v>
      </c>
      <c r="I96">
        <v>-286000000</v>
      </c>
      <c r="J96">
        <v>7727000000</v>
      </c>
      <c r="K96">
        <v>195</v>
      </c>
      <c r="L96">
        <v>1010000000</v>
      </c>
      <c r="M96">
        <v>-88000000</v>
      </c>
      <c r="N96">
        <v>0</v>
      </c>
      <c r="O96">
        <v>233000000</v>
      </c>
      <c r="P96">
        <v>341</v>
      </c>
      <c r="Q96">
        <v>0</v>
      </c>
      <c r="R96">
        <v>529000000</v>
      </c>
      <c r="S96">
        <v>167000000</v>
      </c>
      <c r="T96">
        <v>546000000</v>
      </c>
      <c r="U96">
        <v>498000000</v>
      </c>
      <c r="V96">
        <v>-9000000</v>
      </c>
      <c r="W96">
        <v>0</v>
      </c>
      <c r="X96">
        <v>697000000</v>
      </c>
      <c r="Y96">
        <v>5048000000</v>
      </c>
      <c r="Z96">
        <v>91</v>
      </c>
      <c r="AA96">
        <v>2371000000</v>
      </c>
      <c r="AB96">
        <v>354000000</v>
      </c>
      <c r="AC96">
        <v>4708000000</v>
      </c>
      <c r="AD96">
        <v>48000000</v>
      </c>
      <c r="AE96">
        <v>290000000</v>
      </c>
      <c r="AF96">
        <v>635000000</v>
      </c>
      <c r="AG96">
        <v>-154000000</v>
      </c>
      <c r="AH96">
        <v>3405000000</v>
      </c>
      <c r="AI96">
        <v>0</v>
      </c>
      <c r="AJ96">
        <v>0</v>
      </c>
      <c r="AK96">
        <v>0</v>
      </c>
      <c r="AL96">
        <v>3425000000</v>
      </c>
      <c r="AM96">
        <v>66000000</v>
      </c>
      <c r="AN96">
        <v>675000000</v>
      </c>
      <c r="AO96">
        <v>2985000000</v>
      </c>
      <c r="AP96">
        <v>-3585000000</v>
      </c>
      <c r="AQ96">
        <v>144000000</v>
      </c>
      <c r="AR96">
        <v>779000000</v>
      </c>
      <c r="AS96">
        <v>144000000</v>
      </c>
      <c r="AT96">
        <v>144000000</v>
      </c>
      <c r="AU96">
        <v>533000000</v>
      </c>
      <c r="AV96">
        <v>81000000</v>
      </c>
      <c r="AW96">
        <v>537000000</v>
      </c>
      <c r="AX96">
        <v>21</v>
      </c>
      <c r="AY96">
        <v>228000000</v>
      </c>
      <c r="AZ96">
        <v>208000000</v>
      </c>
      <c r="BA96">
        <v>83000000</v>
      </c>
      <c r="BB96">
        <v>62000000</v>
      </c>
      <c r="BC96">
        <v>-55000000</v>
      </c>
      <c r="BD96">
        <v>-3934000000</v>
      </c>
      <c r="BE96">
        <v>195000000</v>
      </c>
      <c r="BF96">
        <v>-57000000</v>
      </c>
      <c r="BG96">
        <v>117000000</v>
      </c>
      <c r="BH96">
        <v>19</v>
      </c>
      <c r="BI96">
        <v>6</v>
      </c>
      <c r="BJ96">
        <v>6</v>
      </c>
      <c r="BK96">
        <v>300</v>
      </c>
      <c r="BL96">
        <v>709000000</v>
      </c>
      <c r="BM96">
        <v>1181000000</v>
      </c>
      <c r="BN96">
        <v>-250000000</v>
      </c>
      <c r="BO96">
        <v>927000000</v>
      </c>
      <c r="BP96">
        <v>166000000</v>
      </c>
      <c r="BQ96">
        <v>375000000</v>
      </c>
      <c r="BR96">
        <v>13097000000</v>
      </c>
      <c r="BS96">
        <v>2416000000</v>
      </c>
      <c r="BT96">
        <v>709000000</v>
      </c>
      <c r="BU96">
        <v>8259000000</v>
      </c>
      <c r="BV96">
        <v>4838000000</v>
      </c>
      <c r="BW96">
        <v>13097000000</v>
      </c>
      <c r="BX96">
        <v>2604000000</v>
      </c>
      <c r="BY96">
        <v>-711000000</v>
      </c>
      <c r="BZ96">
        <v>2015</v>
      </c>
      <c r="CA96">
        <v>0.68</v>
      </c>
      <c r="CB96">
        <v>211764705.882</v>
      </c>
      <c r="CC96" t="str">
        <f>VLOOKUP(B96,Securities_csv_Sector!$A$1:$H$506,4)</f>
        <v>Health Care</v>
      </c>
      <c r="CD96" t="str">
        <f>VLOOKUP(B96,Securities_csv_Sector!$A$1:$H$506,5)</f>
        <v>Biotechnology</v>
      </c>
    </row>
    <row r="97" spans="1:82">
      <c r="A97">
        <v>95</v>
      </c>
      <c r="B97" t="s">
        <v>101</v>
      </c>
      <c r="C97" t="s">
        <v>532</v>
      </c>
      <c r="D97" s="1">
        <v>42735</v>
      </c>
      <c r="E97">
        <v>572000000</v>
      </c>
      <c r="F97">
        <v>-122000000</v>
      </c>
      <c r="G97">
        <v>6000000</v>
      </c>
      <c r="H97">
        <v>5</v>
      </c>
      <c r="I97">
        <v>-333000000</v>
      </c>
      <c r="J97">
        <v>7957000000</v>
      </c>
      <c r="K97">
        <v>157</v>
      </c>
      <c r="L97">
        <v>966000000</v>
      </c>
      <c r="M97">
        <v>-84000000</v>
      </c>
      <c r="N97">
        <v>0</v>
      </c>
      <c r="O97">
        <v>258000000</v>
      </c>
      <c r="P97">
        <v>313</v>
      </c>
      <c r="Q97">
        <v>0</v>
      </c>
      <c r="R97">
        <v>396000000</v>
      </c>
      <c r="S97">
        <v>396000000</v>
      </c>
      <c r="T97">
        <v>673000000</v>
      </c>
      <c r="U97">
        <v>576000000</v>
      </c>
      <c r="V97">
        <v>-7000000</v>
      </c>
      <c r="W97">
        <v>0</v>
      </c>
      <c r="X97">
        <v>1036000000</v>
      </c>
      <c r="Y97">
        <v>5037000000</v>
      </c>
      <c r="Z97">
        <v>92</v>
      </c>
      <c r="AA97">
        <v>2826000000</v>
      </c>
      <c r="AB97">
        <v>177000000</v>
      </c>
      <c r="AC97">
        <v>4303000000</v>
      </c>
      <c r="AD97">
        <v>97000000</v>
      </c>
      <c r="AE97">
        <v>375000000</v>
      </c>
      <c r="AF97">
        <v>47000000</v>
      </c>
      <c r="AG97">
        <v>167000000</v>
      </c>
      <c r="AH97">
        <v>3121000000</v>
      </c>
      <c r="AI97">
        <v>0</v>
      </c>
      <c r="AJ97">
        <v>0</v>
      </c>
      <c r="AK97">
        <v>0</v>
      </c>
      <c r="AL97">
        <v>-375000000</v>
      </c>
      <c r="AM97">
        <v>-44000000</v>
      </c>
      <c r="AN97">
        <v>1086000000</v>
      </c>
      <c r="AO97">
        <v>-836000000</v>
      </c>
      <c r="AP97">
        <v>-287000000</v>
      </c>
      <c r="AQ97">
        <v>399000000</v>
      </c>
      <c r="AR97">
        <v>427000000</v>
      </c>
      <c r="AS97">
        <v>399000000</v>
      </c>
      <c r="AT97">
        <v>399000000</v>
      </c>
      <c r="AU97">
        <v>650000000</v>
      </c>
      <c r="AV97">
        <v>90000000</v>
      </c>
      <c r="AW97">
        <v>667000000</v>
      </c>
      <c r="AX97">
        <v>22</v>
      </c>
      <c r="AY97">
        <v>299000000</v>
      </c>
      <c r="AZ97">
        <v>260000000</v>
      </c>
      <c r="BA97">
        <v>84000000</v>
      </c>
      <c r="BB97">
        <v>60000000</v>
      </c>
      <c r="BC97">
        <v>-68000000</v>
      </c>
      <c r="BD97">
        <v>-1000000</v>
      </c>
      <c r="BE97">
        <v>219000000</v>
      </c>
      <c r="BF97">
        <v>-97000000</v>
      </c>
      <c r="BG97">
        <v>322000000</v>
      </c>
      <c r="BH97">
        <v>19</v>
      </c>
      <c r="BI97">
        <v>7</v>
      </c>
      <c r="BJ97">
        <v>13</v>
      </c>
      <c r="BK97">
        <v>268</v>
      </c>
      <c r="BL97">
        <v>757000000</v>
      </c>
      <c r="BM97">
        <v>1818000000</v>
      </c>
      <c r="BN97">
        <v>-393000000</v>
      </c>
      <c r="BO97">
        <v>990000000</v>
      </c>
      <c r="BP97">
        <v>167000000</v>
      </c>
      <c r="BQ97">
        <v>327000000</v>
      </c>
      <c r="BR97">
        <v>13253000000</v>
      </c>
      <c r="BS97">
        <v>2578000000</v>
      </c>
      <c r="BT97">
        <v>823000000</v>
      </c>
      <c r="BU97">
        <v>8694000000</v>
      </c>
      <c r="BV97">
        <v>4559000000</v>
      </c>
      <c r="BW97">
        <v>13253000000</v>
      </c>
      <c r="BX97">
        <v>3084000000</v>
      </c>
      <c r="BY97">
        <v>-1141000000</v>
      </c>
      <c r="CC97" t="str">
        <f>VLOOKUP(B97,Securities_csv_Sector!$A$1:$H$506,4)</f>
        <v>Health Care</v>
      </c>
      <c r="CD97" t="str">
        <f>VLOOKUP(B97,Securities_csv_Sector!$A$1:$H$506,5)</f>
        <v>Biotechnology</v>
      </c>
    </row>
    <row r="98" spans="1:82">
      <c r="A98">
        <v>96</v>
      </c>
      <c r="B98" t="s">
        <v>102</v>
      </c>
      <c r="C98" t="s">
        <v>527</v>
      </c>
      <c r="D98" s="1">
        <v>41574</v>
      </c>
      <c r="E98">
        <v>1649000000</v>
      </c>
      <c r="F98">
        <v>-404000000</v>
      </c>
      <c r="G98">
        <v>13000000</v>
      </c>
      <c r="H98">
        <v>4</v>
      </c>
      <c r="I98">
        <v>-197000000</v>
      </c>
      <c r="J98">
        <v>6151000000</v>
      </c>
      <c r="K98">
        <v>77</v>
      </c>
      <c r="L98">
        <v>1711000000</v>
      </c>
      <c r="M98">
        <v>-141000000</v>
      </c>
      <c r="N98">
        <v>12000000</v>
      </c>
      <c r="O98">
        <v>4518000000</v>
      </c>
      <c r="P98">
        <v>231</v>
      </c>
      <c r="Q98">
        <v>149000000</v>
      </c>
      <c r="R98">
        <v>0</v>
      </c>
      <c r="S98">
        <v>410000000</v>
      </c>
      <c r="T98">
        <v>445000000</v>
      </c>
      <c r="U98">
        <v>350000000</v>
      </c>
      <c r="V98">
        <v>0</v>
      </c>
      <c r="W98">
        <v>0</v>
      </c>
      <c r="X98">
        <v>850000000</v>
      </c>
      <c r="Y98">
        <v>3294000000</v>
      </c>
      <c r="Z98">
        <v>40</v>
      </c>
      <c r="AA98">
        <v>2991000000</v>
      </c>
      <c r="AB98">
        <v>94000000</v>
      </c>
      <c r="AC98">
        <v>1103000000</v>
      </c>
      <c r="AD98">
        <v>95000000</v>
      </c>
      <c r="AE98">
        <v>1413000000</v>
      </c>
      <c r="AF98">
        <v>406000000</v>
      </c>
      <c r="AG98">
        <v>153000000</v>
      </c>
      <c r="AH98">
        <v>1946000000</v>
      </c>
      <c r="AI98">
        <v>1005000000</v>
      </c>
      <c r="AJ98">
        <v>0</v>
      </c>
      <c r="AK98">
        <v>0</v>
      </c>
      <c r="AL98">
        <v>0</v>
      </c>
      <c r="AM98">
        <v>319000000</v>
      </c>
      <c r="AN98">
        <v>623000000</v>
      </c>
      <c r="AO98">
        <v>-519000000</v>
      </c>
      <c r="AP98">
        <v>215000000</v>
      </c>
      <c r="AQ98">
        <v>256000000</v>
      </c>
      <c r="AR98">
        <v>412000000</v>
      </c>
      <c r="AS98">
        <v>256000000</v>
      </c>
      <c r="AT98">
        <v>256000000</v>
      </c>
      <c r="AU98">
        <v>1633000000</v>
      </c>
      <c r="AV98">
        <v>341000000</v>
      </c>
      <c r="AW98">
        <v>432000000</v>
      </c>
      <c r="AX98">
        <v>6</v>
      </c>
      <c r="AY98">
        <v>0</v>
      </c>
      <c r="AZ98">
        <v>705000000</v>
      </c>
      <c r="BA98">
        <v>794000000</v>
      </c>
      <c r="BB98">
        <v>-38000000</v>
      </c>
      <c r="BC98">
        <v>0</v>
      </c>
      <c r="BD98">
        <v>6000000</v>
      </c>
      <c r="BE98">
        <v>566000000</v>
      </c>
      <c r="BF98">
        <v>-63000000</v>
      </c>
      <c r="BG98">
        <v>0</v>
      </c>
      <c r="BH98">
        <v>5</v>
      </c>
      <c r="BI98">
        <v>5</v>
      </c>
      <c r="BJ98">
        <v>3</v>
      </c>
      <c r="BK98">
        <v>173</v>
      </c>
      <c r="BL98">
        <v>1320000000</v>
      </c>
      <c r="BM98">
        <v>12487000000</v>
      </c>
      <c r="BN98">
        <v>-86000000</v>
      </c>
      <c r="BO98">
        <v>898000000</v>
      </c>
      <c r="BP98">
        <v>0</v>
      </c>
      <c r="BQ98">
        <v>180000000</v>
      </c>
      <c r="BR98">
        <v>12043000000</v>
      </c>
      <c r="BS98">
        <v>5642000000</v>
      </c>
      <c r="BT98">
        <v>2443000000</v>
      </c>
      <c r="BU98">
        <v>7088000000</v>
      </c>
      <c r="BV98">
        <v>4955000000</v>
      </c>
      <c r="BW98">
        <v>12043000000</v>
      </c>
      <c r="BX98">
        <v>7509000000</v>
      </c>
      <c r="BY98">
        <v>-11524000000</v>
      </c>
      <c r="BZ98">
        <v>2013</v>
      </c>
      <c r="CA98">
        <v>0.21</v>
      </c>
      <c r="CB98">
        <v>1219047619.05</v>
      </c>
      <c r="CC98" t="str">
        <f>VLOOKUP(B98,Securities_csv_Sector!$A$1:$H$506,4)</f>
        <v>Information Technology</v>
      </c>
      <c r="CD98" t="str">
        <f>VLOOKUP(B98,Securities_csv_Sector!$A$1:$H$506,5)</f>
        <v>Semiconductor Equipment</v>
      </c>
    </row>
    <row r="99" spans="1:82">
      <c r="A99">
        <v>97</v>
      </c>
      <c r="B99" t="s">
        <v>102</v>
      </c>
      <c r="C99" t="s">
        <v>529</v>
      </c>
      <c r="D99" s="1">
        <v>41938</v>
      </c>
      <c r="E99">
        <v>1883000000</v>
      </c>
      <c r="F99">
        <v>-21000000</v>
      </c>
      <c r="G99">
        <v>23000000</v>
      </c>
      <c r="H99">
        <v>14</v>
      </c>
      <c r="I99">
        <v>-241000000</v>
      </c>
      <c r="J99">
        <v>6384000000</v>
      </c>
      <c r="K99">
        <v>112</v>
      </c>
      <c r="L99">
        <v>3002000000</v>
      </c>
      <c r="M99">
        <v>-154000000</v>
      </c>
      <c r="N99">
        <v>12000000</v>
      </c>
      <c r="O99">
        <v>5229000000</v>
      </c>
      <c r="P99">
        <v>247</v>
      </c>
      <c r="Q99">
        <v>156000000</v>
      </c>
      <c r="R99">
        <v>0</v>
      </c>
      <c r="S99">
        <v>375000000</v>
      </c>
      <c r="T99">
        <v>1543000000</v>
      </c>
      <c r="U99">
        <v>1448000000</v>
      </c>
      <c r="V99">
        <v>0</v>
      </c>
      <c r="W99">
        <v>0</v>
      </c>
      <c r="X99">
        <v>861000000</v>
      </c>
      <c r="Y99">
        <v>3304000000</v>
      </c>
      <c r="Z99">
        <v>42</v>
      </c>
      <c r="AA99">
        <v>3843000000</v>
      </c>
      <c r="AB99">
        <v>376000000</v>
      </c>
      <c r="AC99">
        <v>951000000</v>
      </c>
      <c r="AD99">
        <v>95000000</v>
      </c>
      <c r="AE99">
        <v>1567000000</v>
      </c>
      <c r="AF99">
        <v>67000000</v>
      </c>
      <c r="AG99">
        <v>284000000</v>
      </c>
      <c r="AH99">
        <v>1947000000</v>
      </c>
      <c r="AI99">
        <v>935000000</v>
      </c>
      <c r="AJ99">
        <v>0</v>
      </c>
      <c r="AK99">
        <v>0</v>
      </c>
      <c r="AL99">
        <v>0</v>
      </c>
      <c r="AM99">
        <v>1291000000</v>
      </c>
      <c r="AN99">
        <v>1800000000</v>
      </c>
      <c r="AO99">
        <v>-348000000</v>
      </c>
      <c r="AP99">
        <v>-161000000</v>
      </c>
      <c r="AQ99">
        <v>1072000000</v>
      </c>
      <c r="AR99">
        <v>218000000</v>
      </c>
      <c r="AS99">
        <v>1072000000</v>
      </c>
      <c r="AT99">
        <v>1072000000</v>
      </c>
      <c r="AU99">
        <v>1670000000</v>
      </c>
      <c r="AV99">
        <v>0</v>
      </c>
      <c r="AW99">
        <v>1520000000</v>
      </c>
      <c r="AX99">
        <v>17</v>
      </c>
      <c r="AY99">
        <v>0</v>
      </c>
      <c r="AZ99">
        <v>568000000</v>
      </c>
      <c r="BA99">
        <v>940000000</v>
      </c>
      <c r="BB99">
        <v>-76000000</v>
      </c>
      <c r="BC99">
        <v>0</v>
      </c>
      <c r="BD99">
        <v>13000000</v>
      </c>
      <c r="BE99">
        <v>536000000</v>
      </c>
      <c r="BF99">
        <v>26000000</v>
      </c>
      <c r="BG99">
        <v>0</v>
      </c>
      <c r="BH99">
        <v>16</v>
      </c>
      <c r="BI99">
        <v>18</v>
      </c>
      <c r="BJ99">
        <v>12</v>
      </c>
      <c r="BK99">
        <v>191</v>
      </c>
      <c r="BL99">
        <v>1428000000</v>
      </c>
      <c r="BM99">
        <v>13072000000</v>
      </c>
      <c r="BN99">
        <v>107000000</v>
      </c>
      <c r="BO99">
        <v>895000000</v>
      </c>
      <c r="BP99">
        <v>0</v>
      </c>
      <c r="BQ99">
        <v>160000000</v>
      </c>
      <c r="BR99">
        <v>13174000000</v>
      </c>
      <c r="BS99">
        <v>6967000000</v>
      </c>
      <c r="BT99">
        <v>2823000000</v>
      </c>
      <c r="BU99">
        <v>7868000000</v>
      </c>
      <c r="BV99">
        <v>5306000000</v>
      </c>
      <c r="BW99">
        <v>13174000000</v>
      </c>
      <c r="BX99">
        <v>9072000000</v>
      </c>
      <c r="BY99">
        <v>-11524000000</v>
      </c>
      <c r="BZ99">
        <v>2014</v>
      </c>
      <c r="CA99">
        <v>0.88</v>
      </c>
      <c r="CB99">
        <v>1218181818.1800001</v>
      </c>
      <c r="CC99" t="str">
        <f>VLOOKUP(B99,Securities_csv_Sector!$A$1:$H$506,4)</f>
        <v>Information Technology</v>
      </c>
      <c r="CD99" t="str">
        <f>VLOOKUP(B99,Securities_csv_Sector!$A$1:$H$506,5)</f>
        <v>Semiconductor Equipment</v>
      </c>
    </row>
    <row r="100" spans="1:82">
      <c r="A100">
        <v>98</v>
      </c>
      <c r="B100" t="s">
        <v>102</v>
      </c>
      <c r="C100" t="s">
        <v>531</v>
      </c>
      <c r="D100" s="1">
        <v>42302</v>
      </c>
      <c r="E100">
        <v>1833000000</v>
      </c>
      <c r="F100">
        <v>-61000000</v>
      </c>
      <c r="G100">
        <v>8000000</v>
      </c>
      <c r="H100">
        <v>18</v>
      </c>
      <c r="I100">
        <v>-215000000</v>
      </c>
      <c r="J100">
        <v>6575000000</v>
      </c>
      <c r="K100">
        <v>131</v>
      </c>
      <c r="L100">
        <v>4797000000</v>
      </c>
      <c r="M100">
        <v>-266000000</v>
      </c>
      <c r="N100">
        <v>11000000</v>
      </c>
      <c r="O100">
        <v>5707000000</v>
      </c>
      <c r="P100">
        <v>244</v>
      </c>
      <c r="Q100">
        <v>145000000</v>
      </c>
      <c r="R100">
        <v>0</v>
      </c>
      <c r="S100">
        <v>371000000</v>
      </c>
      <c r="T100">
        <v>1701000000</v>
      </c>
      <c r="U100">
        <v>1598000000</v>
      </c>
      <c r="V100">
        <v>0</v>
      </c>
      <c r="W100">
        <v>0</v>
      </c>
      <c r="X100">
        <v>892000000</v>
      </c>
      <c r="Y100">
        <v>3302000000</v>
      </c>
      <c r="Z100">
        <v>41</v>
      </c>
      <c r="AA100">
        <v>3952000000</v>
      </c>
      <c r="AB100">
        <v>221000000</v>
      </c>
      <c r="AC100">
        <v>762000000</v>
      </c>
      <c r="AD100">
        <v>103000000</v>
      </c>
      <c r="AE100">
        <v>1833000000</v>
      </c>
      <c r="AF100">
        <v>-62000000</v>
      </c>
      <c r="AG100">
        <v>-334000000</v>
      </c>
      <c r="AH100">
        <v>3342000000</v>
      </c>
      <c r="AI100">
        <v>946000000</v>
      </c>
      <c r="AJ100">
        <v>0</v>
      </c>
      <c r="AK100">
        <v>0</v>
      </c>
      <c r="AL100">
        <v>2581000000</v>
      </c>
      <c r="AM100">
        <v>1795000000</v>
      </c>
      <c r="AN100">
        <v>1163000000</v>
      </c>
      <c r="AO100">
        <v>913000000</v>
      </c>
      <c r="AP100">
        <v>-281000000</v>
      </c>
      <c r="AQ100">
        <v>1377000000</v>
      </c>
      <c r="AR100">
        <v>50000000</v>
      </c>
      <c r="AS100">
        <v>1377000000</v>
      </c>
      <c r="AT100">
        <v>1377000000</v>
      </c>
      <c r="AU100">
        <v>1739000000</v>
      </c>
      <c r="AV100">
        <v>0</v>
      </c>
      <c r="AW100">
        <v>1693000000</v>
      </c>
      <c r="AX100">
        <v>18</v>
      </c>
      <c r="AY100">
        <v>0</v>
      </c>
      <c r="AZ100">
        <v>724000000</v>
      </c>
      <c r="BA100">
        <v>765000000</v>
      </c>
      <c r="BB100">
        <v>-92000000</v>
      </c>
      <c r="BC100">
        <v>0</v>
      </c>
      <c r="BD100">
        <v>-4000000</v>
      </c>
      <c r="BE100">
        <v>555000000</v>
      </c>
      <c r="BF100">
        <v>26000000</v>
      </c>
      <c r="BG100">
        <v>0</v>
      </c>
      <c r="BH100">
        <v>17</v>
      </c>
      <c r="BI100">
        <v>21</v>
      </c>
      <c r="BJ100">
        <v>14</v>
      </c>
      <c r="BK100">
        <v>196</v>
      </c>
      <c r="BL100">
        <v>1451000000</v>
      </c>
      <c r="BM100">
        <v>13967000000</v>
      </c>
      <c r="BN100">
        <v>-1237000000</v>
      </c>
      <c r="BO100">
        <v>808000000</v>
      </c>
      <c r="BP100">
        <v>1200000000</v>
      </c>
      <c r="BQ100">
        <v>168000000</v>
      </c>
      <c r="BR100">
        <v>15308000000</v>
      </c>
      <c r="BS100">
        <v>9261000000</v>
      </c>
      <c r="BT100">
        <v>3798000000</v>
      </c>
      <c r="BU100">
        <v>7613000000</v>
      </c>
      <c r="BV100">
        <v>7695000000</v>
      </c>
      <c r="BW100">
        <v>15308000000</v>
      </c>
      <c r="BX100">
        <v>9659000000</v>
      </c>
      <c r="BY100">
        <v>-12848000000</v>
      </c>
      <c r="BZ100">
        <v>2015</v>
      </c>
      <c r="CA100">
        <v>1.1299999999999999</v>
      </c>
      <c r="CB100">
        <v>1218584070.8</v>
      </c>
      <c r="CC100" t="str">
        <f>VLOOKUP(B100,Securities_csv_Sector!$A$1:$H$506,4)</f>
        <v>Information Technology</v>
      </c>
      <c r="CD100" t="str">
        <f>VLOOKUP(B100,Securities_csv_Sector!$A$1:$H$506,5)</f>
        <v>Semiconductor Equipment</v>
      </c>
    </row>
    <row r="101" spans="1:82">
      <c r="A101">
        <v>99</v>
      </c>
      <c r="B101" t="s">
        <v>102</v>
      </c>
      <c r="C101" t="s">
        <v>532</v>
      </c>
      <c r="D101" s="1">
        <v>42673</v>
      </c>
      <c r="E101">
        <v>2056000000</v>
      </c>
      <c r="F101">
        <v>-542000000</v>
      </c>
      <c r="G101">
        <v>16000000</v>
      </c>
      <c r="H101">
        <v>24</v>
      </c>
      <c r="I101">
        <v>-253000000</v>
      </c>
      <c r="J101">
        <v>6809000000</v>
      </c>
      <c r="K101">
        <v>103</v>
      </c>
      <c r="L101">
        <v>3406000000</v>
      </c>
      <c r="M101">
        <v>-216000000</v>
      </c>
      <c r="N101">
        <v>11000000</v>
      </c>
      <c r="O101">
        <v>6314000000</v>
      </c>
      <c r="P101">
        <v>230</v>
      </c>
      <c r="Q101">
        <v>478000000</v>
      </c>
      <c r="R101">
        <v>0</v>
      </c>
      <c r="S101">
        <v>389000000</v>
      </c>
      <c r="T101">
        <v>2168000000</v>
      </c>
      <c r="U101">
        <v>2013000000</v>
      </c>
      <c r="V101">
        <v>0</v>
      </c>
      <c r="W101">
        <v>0</v>
      </c>
      <c r="X101">
        <v>937000000</v>
      </c>
      <c r="Y101">
        <v>3316000000</v>
      </c>
      <c r="Z101">
        <v>42</v>
      </c>
      <c r="AA101">
        <v>4511000000</v>
      </c>
      <c r="AB101">
        <v>292000000</v>
      </c>
      <c r="AC101">
        <v>575000000</v>
      </c>
      <c r="AD101">
        <v>155000000</v>
      </c>
      <c r="AE101">
        <v>2050000000</v>
      </c>
      <c r="AF101">
        <v>-156000000</v>
      </c>
      <c r="AG101">
        <v>847000000</v>
      </c>
      <c r="AH101">
        <v>3143000000</v>
      </c>
      <c r="AI101">
        <v>929000000</v>
      </c>
      <c r="AJ101">
        <v>0</v>
      </c>
      <c r="AK101">
        <v>0</v>
      </c>
      <c r="AL101">
        <v>-1207000000</v>
      </c>
      <c r="AM101">
        <v>-1391000000</v>
      </c>
      <c r="AN101">
        <v>2466000000</v>
      </c>
      <c r="AO101">
        <v>-3432000000</v>
      </c>
      <c r="AP101">
        <v>-425000000</v>
      </c>
      <c r="AQ101">
        <v>1721000000</v>
      </c>
      <c r="AR101">
        <v>237000000</v>
      </c>
      <c r="AS101">
        <v>1721000000</v>
      </c>
      <c r="AT101">
        <v>1721000000</v>
      </c>
      <c r="AU101">
        <v>2279000000</v>
      </c>
      <c r="AV101">
        <v>0</v>
      </c>
      <c r="AW101">
        <v>2152000000</v>
      </c>
      <c r="AX101">
        <v>20</v>
      </c>
      <c r="AY101">
        <v>0</v>
      </c>
      <c r="AZ101">
        <v>275000000</v>
      </c>
      <c r="BA101">
        <v>1376000000</v>
      </c>
      <c r="BB101">
        <v>-115000000</v>
      </c>
      <c r="BC101">
        <v>0</v>
      </c>
      <c r="BD101">
        <v>-16000000</v>
      </c>
      <c r="BE101">
        <v>596000000</v>
      </c>
      <c r="BF101">
        <v>30000000</v>
      </c>
      <c r="BG101">
        <v>0</v>
      </c>
      <c r="BH101">
        <v>19</v>
      </c>
      <c r="BI101">
        <v>28</v>
      </c>
      <c r="BJ101">
        <v>16</v>
      </c>
      <c r="BK101">
        <v>174</v>
      </c>
      <c r="BL101">
        <v>1540000000</v>
      </c>
      <c r="BM101">
        <v>15252000000</v>
      </c>
      <c r="BN101">
        <v>-1804000000</v>
      </c>
      <c r="BO101">
        <v>819000000</v>
      </c>
      <c r="BP101">
        <v>200000000</v>
      </c>
      <c r="BQ101">
        <v>343000000</v>
      </c>
      <c r="BR101">
        <v>14588000000</v>
      </c>
      <c r="BS101">
        <v>8353000000</v>
      </c>
      <c r="BT101">
        <v>3632000000</v>
      </c>
      <c r="BU101">
        <v>7217000000</v>
      </c>
      <c r="BV101">
        <v>7371000000</v>
      </c>
      <c r="BW101">
        <v>14588000000</v>
      </c>
      <c r="BX101">
        <v>10825000000</v>
      </c>
      <c r="BY101">
        <v>-14740000000</v>
      </c>
      <c r="BZ101">
        <v>2016</v>
      </c>
      <c r="CA101">
        <v>1.56</v>
      </c>
      <c r="CB101">
        <v>1103205128.21</v>
      </c>
      <c r="CC101" t="str">
        <f>VLOOKUP(B101,Securities_csv_Sector!$A$1:$H$506,4)</f>
        <v>Information Technology</v>
      </c>
      <c r="CD101" t="str">
        <f>VLOOKUP(B101,Securities_csv_Sector!$A$1:$H$506,5)</f>
        <v>Semiconductor Equipment</v>
      </c>
    </row>
    <row r="102" spans="1:82">
      <c r="A102">
        <v>100</v>
      </c>
      <c r="B102" t="s">
        <v>103</v>
      </c>
      <c r="C102" t="s">
        <v>527</v>
      </c>
      <c r="D102" s="1">
        <v>41274</v>
      </c>
      <c r="E102">
        <v>559315000</v>
      </c>
      <c r="F102">
        <v>-4225000</v>
      </c>
      <c r="G102">
        <v>-7925000</v>
      </c>
      <c r="H102">
        <v>18</v>
      </c>
      <c r="I102">
        <v>-57427000</v>
      </c>
      <c r="J102">
        <v>387871000</v>
      </c>
      <c r="K102">
        <v>18</v>
      </c>
      <c r="L102">
        <v>157984000</v>
      </c>
      <c r="M102">
        <v>29555000</v>
      </c>
      <c r="N102">
        <v>2565000</v>
      </c>
      <c r="O102">
        <v>2154132000</v>
      </c>
      <c r="P102">
        <v>132</v>
      </c>
      <c r="Q102">
        <v>0</v>
      </c>
      <c r="R102">
        <v>482852000</v>
      </c>
      <c r="S102">
        <v>105471000</v>
      </c>
      <c r="T102">
        <v>737947000</v>
      </c>
      <c r="U102">
        <v>662475000</v>
      </c>
      <c r="V102">
        <v>4320000</v>
      </c>
      <c r="W102">
        <v>0</v>
      </c>
      <c r="X102">
        <v>383483000</v>
      </c>
      <c r="Y102">
        <v>2208239000</v>
      </c>
      <c r="Z102">
        <v>35</v>
      </c>
      <c r="AA102">
        <v>1180081000</v>
      </c>
      <c r="AB102">
        <v>203343000</v>
      </c>
      <c r="AC102">
        <v>1309727000</v>
      </c>
      <c r="AD102">
        <v>75472000</v>
      </c>
      <c r="AE102">
        <v>428935000</v>
      </c>
      <c r="AF102">
        <v>0</v>
      </c>
      <c r="AG102">
        <v>-5061000</v>
      </c>
      <c r="AH102">
        <v>1133121000</v>
      </c>
      <c r="AI102">
        <v>123864000</v>
      </c>
      <c r="AJ102">
        <v>0</v>
      </c>
      <c r="AK102">
        <v>0</v>
      </c>
      <c r="AL102">
        <v>177887000</v>
      </c>
      <c r="AM102">
        <v>-12408000</v>
      </c>
      <c r="AN102">
        <v>612464000</v>
      </c>
      <c r="AO102">
        <v>174539000</v>
      </c>
      <c r="AP102">
        <v>-803731000</v>
      </c>
      <c r="AQ102">
        <v>459132000</v>
      </c>
      <c r="AR102">
        <v>22936000</v>
      </c>
      <c r="AS102">
        <v>459132000</v>
      </c>
      <c r="AT102">
        <v>459132000</v>
      </c>
      <c r="AU102">
        <v>541151000</v>
      </c>
      <c r="AV102">
        <v>0</v>
      </c>
      <c r="AW102">
        <v>745872000</v>
      </c>
      <c r="AX102">
        <v>22</v>
      </c>
      <c r="AY102">
        <v>0</v>
      </c>
      <c r="AZ102">
        <v>36673000</v>
      </c>
      <c r="BA102">
        <v>0</v>
      </c>
      <c r="BB102">
        <v>-151330000</v>
      </c>
      <c r="BC102">
        <v>0</v>
      </c>
      <c r="BD102">
        <v>-746304000</v>
      </c>
      <c r="BE102">
        <v>158963000</v>
      </c>
      <c r="BF102">
        <v>4656000</v>
      </c>
      <c r="BG102">
        <v>53677000</v>
      </c>
      <c r="BH102">
        <v>20</v>
      </c>
      <c r="BI102">
        <v>26</v>
      </c>
      <c r="BJ102">
        <v>14</v>
      </c>
      <c r="BK102">
        <v>84</v>
      </c>
      <c r="BL102">
        <v>0</v>
      </c>
      <c r="BM102">
        <v>2507419000</v>
      </c>
      <c r="BN102">
        <v>34765000</v>
      </c>
      <c r="BO102">
        <v>380532000</v>
      </c>
      <c r="BP102">
        <v>320654000</v>
      </c>
      <c r="BQ102">
        <v>0</v>
      </c>
      <c r="BR102">
        <v>5190056000</v>
      </c>
      <c r="BS102">
        <v>1164743000</v>
      </c>
      <c r="BT102">
        <v>879969000</v>
      </c>
      <c r="BU102">
        <v>2535151000</v>
      </c>
      <c r="BV102">
        <v>2654905000</v>
      </c>
      <c r="BW102">
        <v>5190056000</v>
      </c>
      <c r="BX102">
        <v>3334213000</v>
      </c>
      <c r="BY102">
        <v>-211374000</v>
      </c>
      <c r="BZ102">
        <v>2012</v>
      </c>
      <c r="CA102">
        <v>1.9</v>
      </c>
      <c r="CB102">
        <v>241648421.053</v>
      </c>
      <c r="CC102" t="str">
        <f>VLOOKUP(B102,Securities_csv_Sector!$A$1:$H$506,4)</f>
        <v>Industrials</v>
      </c>
      <c r="CD102" t="str">
        <f>VLOOKUP(B102,Securities_csv_Sector!$A$1:$H$506,5)</f>
        <v>Electrical Components &amp; Equipment</v>
      </c>
    </row>
    <row r="103" spans="1:82">
      <c r="A103">
        <v>101</v>
      </c>
      <c r="B103" t="s">
        <v>103</v>
      </c>
      <c r="C103" t="s">
        <v>529</v>
      </c>
      <c r="D103" s="1">
        <v>41639</v>
      </c>
      <c r="E103">
        <v>601230000</v>
      </c>
      <c r="F103">
        <v>5247000</v>
      </c>
      <c r="G103">
        <v>-16712000</v>
      </c>
      <c r="H103">
        <v>16</v>
      </c>
      <c r="I103">
        <v>-63314000</v>
      </c>
      <c r="J103">
        <v>448700000</v>
      </c>
      <c r="K103">
        <v>34</v>
      </c>
      <c r="L103">
        <v>295203000</v>
      </c>
      <c r="M103">
        <v>-1790000</v>
      </c>
      <c r="N103">
        <v>2581000</v>
      </c>
      <c r="O103">
        <v>2323642000</v>
      </c>
      <c r="P103">
        <v>157</v>
      </c>
      <c r="Q103">
        <v>0</v>
      </c>
      <c r="R103">
        <v>558555000</v>
      </c>
      <c r="S103">
        <v>118657000</v>
      </c>
      <c r="T103">
        <v>798367000</v>
      </c>
      <c r="U103">
        <v>724795000</v>
      </c>
      <c r="V103">
        <v>7177000</v>
      </c>
      <c r="W103">
        <v>0</v>
      </c>
      <c r="X103">
        <v>402790000</v>
      </c>
      <c r="Y103">
        <v>2408363000</v>
      </c>
      <c r="Z103">
        <v>35</v>
      </c>
      <c r="AA103">
        <v>1270494000</v>
      </c>
      <c r="AB103">
        <v>207796000</v>
      </c>
      <c r="AC103">
        <v>1473926000</v>
      </c>
      <c r="AD103">
        <v>73572000</v>
      </c>
      <c r="AE103">
        <v>452848000</v>
      </c>
      <c r="AF103">
        <v>0</v>
      </c>
      <c r="AG103">
        <v>11797000</v>
      </c>
      <c r="AH103">
        <v>1141750000</v>
      </c>
      <c r="AI103">
        <v>223694000</v>
      </c>
      <c r="AJ103">
        <v>0</v>
      </c>
      <c r="AK103">
        <v>0</v>
      </c>
      <c r="AL103">
        <v>-44931000</v>
      </c>
      <c r="AM103">
        <v>137219000</v>
      </c>
      <c r="AN103">
        <v>660659000</v>
      </c>
      <c r="AO103">
        <v>-70284000</v>
      </c>
      <c r="AP103">
        <v>-460333000</v>
      </c>
      <c r="AQ103">
        <v>516999000</v>
      </c>
      <c r="AR103">
        <v>11415000</v>
      </c>
      <c r="AS103">
        <v>516999000</v>
      </c>
      <c r="AT103">
        <v>516999000</v>
      </c>
      <c r="AU103">
        <v>575516000</v>
      </c>
      <c r="AV103">
        <v>0</v>
      </c>
      <c r="AW103">
        <v>815079000</v>
      </c>
      <c r="AX103">
        <v>23</v>
      </c>
      <c r="AY103">
        <v>0</v>
      </c>
      <c r="AZ103">
        <v>45562000</v>
      </c>
      <c r="BA103">
        <v>0</v>
      </c>
      <c r="BB103">
        <v>-65239000</v>
      </c>
      <c r="BC103">
        <v>0</v>
      </c>
      <c r="BD103">
        <v>-397019000</v>
      </c>
      <c r="BE103">
        <v>166931000</v>
      </c>
      <c r="BF103">
        <v>-1666000</v>
      </c>
      <c r="BG103">
        <v>57238000</v>
      </c>
      <c r="BH103">
        <v>20</v>
      </c>
      <c r="BI103">
        <v>23</v>
      </c>
      <c r="BJ103">
        <v>14</v>
      </c>
      <c r="BK103">
        <v>105</v>
      </c>
      <c r="BL103">
        <v>0</v>
      </c>
      <c r="BM103">
        <v>2966015000</v>
      </c>
      <c r="BN103">
        <v>16867000</v>
      </c>
      <c r="BO103">
        <v>398177000</v>
      </c>
      <c r="BP103">
        <v>273315000</v>
      </c>
      <c r="BQ103">
        <v>0</v>
      </c>
      <c r="BR103">
        <v>5877902000</v>
      </c>
      <c r="BS103">
        <v>1369129000</v>
      </c>
      <c r="BT103">
        <v>874545000</v>
      </c>
      <c r="BU103">
        <v>3136121000</v>
      </c>
      <c r="BV103">
        <v>2741781000</v>
      </c>
      <c r="BW103">
        <v>5877902000</v>
      </c>
      <c r="BX103">
        <v>3594136000</v>
      </c>
      <c r="BY103">
        <v>-215936000</v>
      </c>
      <c r="BZ103">
        <v>2013</v>
      </c>
      <c r="CA103">
        <v>2.12</v>
      </c>
      <c r="CB103">
        <v>243867452.83000001</v>
      </c>
      <c r="CC103" t="str">
        <f>VLOOKUP(B103,Securities_csv_Sector!$A$1:$H$506,4)</f>
        <v>Industrials</v>
      </c>
      <c r="CD103" t="str">
        <f>VLOOKUP(B103,Securities_csv_Sector!$A$1:$H$506,5)</f>
        <v>Electrical Components &amp; Equipment</v>
      </c>
    </row>
    <row r="104" spans="1:82">
      <c r="A104">
        <v>102</v>
      </c>
      <c r="B104" t="s">
        <v>103</v>
      </c>
      <c r="C104" t="s">
        <v>531</v>
      </c>
      <c r="D104" s="1">
        <v>42004</v>
      </c>
      <c r="E104">
        <v>649943000</v>
      </c>
      <c r="F104">
        <v>-35258000</v>
      </c>
      <c r="G104">
        <v>-13826000</v>
      </c>
      <c r="H104">
        <v>18</v>
      </c>
      <c r="I104">
        <v>-71327000</v>
      </c>
      <c r="J104">
        <v>491750000</v>
      </c>
      <c r="K104">
        <v>40</v>
      </c>
      <c r="L104">
        <v>377615000</v>
      </c>
      <c r="M104">
        <v>11626000</v>
      </c>
      <c r="N104">
        <v>2589000</v>
      </c>
      <c r="O104">
        <v>2597017000</v>
      </c>
      <c r="P104">
        <v>169</v>
      </c>
      <c r="Q104">
        <v>0</v>
      </c>
      <c r="R104">
        <v>618385000</v>
      </c>
      <c r="S104">
        <v>138584000</v>
      </c>
      <c r="T104">
        <v>884760000</v>
      </c>
      <c r="U104">
        <v>804832000</v>
      </c>
      <c r="V104">
        <v>-26056000</v>
      </c>
      <c r="W104">
        <v>0</v>
      </c>
      <c r="X104">
        <v>448446000</v>
      </c>
      <c r="Y104">
        <v>2614030000</v>
      </c>
      <c r="Z104">
        <v>35</v>
      </c>
      <c r="AA104">
        <v>1424947000</v>
      </c>
      <c r="AB104">
        <v>220372000</v>
      </c>
      <c r="AC104">
        <v>1625561000</v>
      </c>
      <c r="AD104">
        <v>79928000</v>
      </c>
      <c r="AE104">
        <v>495896000</v>
      </c>
      <c r="AF104">
        <v>0</v>
      </c>
      <c r="AG104">
        <v>-15515000</v>
      </c>
      <c r="AH104">
        <v>1427825000</v>
      </c>
      <c r="AI104">
        <v>154322000</v>
      </c>
      <c r="AJ104">
        <v>0</v>
      </c>
      <c r="AK104">
        <v>0</v>
      </c>
      <c r="AL104">
        <v>326591000</v>
      </c>
      <c r="AM104">
        <v>82412000</v>
      </c>
      <c r="AN104">
        <v>725962000</v>
      </c>
      <c r="AO104">
        <v>24139000</v>
      </c>
      <c r="AP104">
        <v>-641633000</v>
      </c>
      <c r="AQ104">
        <v>584460000</v>
      </c>
      <c r="AR104">
        <v>39581000</v>
      </c>
      <c r="AS104">
        <v>584460000</v>
      </c>
      <c r="AT104">
        <v>584460000</v>
      </c>
      <c r="AU104">
        <v>630515000</v>
      </c>
      <c r="AV104">
        <v>0</v>
      </c>
      <c r="AW104">
        <v>898586000</v>
      </c>
      <c r="AX104">
        <v>22</v>
      </c>
      <c r="AY104">
        <v>0</v>
      </c>
      <c r="AZ104">
        <v>74578000</v>
      </c>
      <c r="BA104">
        <v>0</v>
      </c>
      <c r="BB104">
        <v>-266894000</v>
      </c>
      <c r="BC104">
        <v>0</v>
      </c>
      <c r="BD104">
        <v>-570306000</v>
      </c>
      <c r="BE104">
        <v>199048000</v>
      </c>
      <c r="BF104">
        <v>2484000</v>
      </c>
      <c r="BG104">
        <v>63724000</v>
      </c>
      <c r="BH104">
        <v>20</v>
      </c>
      <c r="BI104">
        <v>25</v>
      </c>
      <c r="BJ104">
        <v>15</v>
      </c>
      <c r="BK104">
        <v>116</v>
      </c>
      <c r="BL104">
        <v>0</v>
      </c>
      <c r="BM104">
        <v>3469923000</v>
      </c>
      <c r="BN104">
        <v>-229790000</v>
      </c>
      <c r="BO104">
        <v>462637000</v>
      </c>
      <c r="BP104">
        <v>286201000</v>
      </c>
      <c r="BQ104">
        <v>0</v>
      </c>
      <c r="BR104">
        <v>6420963000</v>
      </c>
      <c r="BS104">
        <v>1578604000</v>
      </c>
      <c r="BT104">
        <v>936144000</v>
      </c>
      <c r="BU104">
        <v>3239561000</v>
      </c>
      <c r="BV104">
        <v>3181402000</v>
      </c>
      <c r="BW104">
        <v>6420963000</v>
      </c>
      <c r="BX104">
        <v>4021964000</v>
      </c>
      <c r="BY104">
        <v>-457807000</v>
      </c>
      <c r="BZ104">
        <v>2014</v>
      </c>
      <c r="CA104">
        <v>2.39</v>
      </c>
      <c r="CB104">
        <v>244543933.05399999</v>
      </c>
      <c r="CC104" t="str">
        <f>VLOOKUP(B104,Securities_csv_Sector!$A$1:$H$506,4)</f>
        <v>Industrials</v>
      </c>
      <c r="CD104" t="str">
        <f>VLOOKUP(B104,Securities_csv_Sector!$A$1:$H$506,5)</f>
        <v>Electrical Components &amp; Equipment</v>
      </c>
    </row>
    <row r="105" spans="1:82">
      <c r="A105">
        <v>103</v>
      </c>
      <c r="B105" t="s">
        <v>103</v>
      </c>
      <c r="C105" t="s">
        <v>532</v>
      </c>
      <c r="D105" s="1">
        <v>42369</v>
      </c>
      <c r="E105">
        <v>639097000</v>
      </c>
      <c r="F105">
        <v>-6995000</v>
      </c>
      <c r="G105">
        <v>-9541000</v>
      </c>
      <c r="H105">
        <v>18</v>
      </c>
      <c r="I105">
        <v>-69083000</v>
      </c>
      <c r="J105">
        <v>568286000</v>
      </c>
      <c r="K105">
        <v>37</v>
      </c>
      <c r="L105">
        <v>381005000</v>
      </c>
      <c r="M105">
        <v>-12007000</v>
      </c>
      <c r="N105">
        <v>2608000</v>
      </c>
      <c r="O105">
        <v>2549280000</v>
      </c>
      <c r="P105">
        <v>158</v>
      </c>
      <c r="Q105">
        <v>0</v>
      </c>
      <c r="R105">
        <v>624046000</v>
      </c>
      <c r="S105">
        <v>149460000</v>
      </c>
      <c r="T105">
        <v>898175000</v>
      </c>
      <c r="U105">
        <v>806380000</v>
      </c>
      <c r="V105">
        <v>-26629000</v>
      </c>
      <c r="W105">
        <v>0</v>
      </c>
      <c r="X105">
        <v>484548000</v>
      </c>
      <c r="Y105">
        <v>2706633000</v>
      </c>
      <c r="Z105">
        <v>36</v>
      </c>
      <c r="AA105">
        <v>1425015000</v>
      </c>
      <c r="AB105">
        <v>215521000</v>
      </c>
      <c r="AC105">
        <v>1672961000</v>
      </c>
      <c r="AD105">
        <v>91795000</v>
      </c>
      <c r="AE105">
        <v>514451000</v>
      </c>
      <c r="AF105">
        <v>0</v>
      </c>
      <c r="AG105">
        <v>-75009000</v>
      </c>
      <c r="AH105">
        <v>1556045000</v>
      </c>
      <c r="AI105">
        <v>180775000</v>
      </c>
      <c r="AJ105">
        <v>0</v>
      </c>
      <c r="AK105">
        <v>0</v>
      </c>
      <c r="AL105">
        <v>244754000</v>
      </c>
      <c r="AM105">
        <v>3390000</v>
      </c>
      <c r="AN105">
        <v>672540000</v>
      </c>
      <c r="AO105">
        <v>-216964000</v>
      </c>
      <c r="AP105">
        <v>-425557000</v>
      </c>
      <c r="AQ105">
        <v>590859000</v>
      </c>
      <c r="AR105">
        <v>30220000</v>
      </c>
      <c r="AS105">
        <v>590859000</v>
      </c>
      <c r="AT105">
        <v>590859000</v>
      </c>
      <c r="AU105">
        <v>650019000</v>
      </c>
      <c r="AV105">
        <v>0</v>
      </c>
      <c r="AW105">
        <v>907716000</v>
      </c>
      <c r="AX105">
        <v>23</v>
      </c>
      <c r="AY105">
        <v>0</v>
      </c>
      <c r="AZ105">
        <v>74138000</v>
      </c>
      <c r="BA105">
        <v>0</v>
      </c>
      <c r="BB105">
        <v>-405631000</v>
      </c>
      <c r="BC105">
        <v>0</v>
      </c>
      <c r="BD105">
        <v>-356474000</v>
      </c>
      <c r="BE105">
        <v>204641000</v>
      </c>
      <c r="BF105">
        <v>-3988000</v>
      </c>
      <c r="BG105">
        <v>68707000</v>
      </c>
      <c r="BH105">
        <v>20</v>
      </c>
      <c r="BI105">
        <v>25</v>
      </c>
      <c r="BJ105">
        <v>15</v>
      </c>
      <c r="BK105">
        <v>108</v>
      </c>
      <c r="BL105">
        <v>0</v>
      </c>
      <c r="BM105">
        <v>3974793000</v>
      </c>
      <c r="BN105">
        <v>-396208000</v>
      </c>
      <c r="BO105">
        <v>448592000</v>
      </c>
      <c r="BP105">
        <v>386075000</v>
      </c>
      <c r="BQ105">
        <v>0</v>
      </c>
      <c r="BR105">
        <v>6664530000</v>
      </c>
      <c r="BS105">
        <v>1619613000</v>
      </c>
      <c r="BT105">
        <v>1025172000</v>
      </c>
      <c r="BU105">
        <v>3254626000</v>
      </c>
      <c r="BV105">
        <v>3409904000</v>
      </c>
      <c r="BW105">
        <v>6664530000</v>
      </c>
      <c r="BX105">
        <v>3974295000</v>
      </c>
      <c r="BY105">
        <v>-885430000</v>
      </c>
      <c r="BZ105">
        <v>2015</v>
      </c>
      <c r="CA105">
        <v>2.46</v>
      </c>
      <c r="CB105">
        <v>240186585.366</v>
      </c>
      <c r="CC105" t="str">
        <f>VLOOKUP(B105,Securities_csv_Sector!$A$1:$H$506,4)</f>
        <v>Industrials</v>
      </c>
      <c r="CD105" t="str">
        <f>VLOOKUP(B105,Securities_csv_Sector!$A$1:$H$506,5)</f>
        <v>Electrical Components &amp; Equipment</v>
      </c>
    </row>
    <row r="106" spans="1:82">
      <c r="A106">
        <v>104</v>
      </c>
      <c r="B106" t="s">
        <v>104</v>
      </c>
      <c r="C106" t="s">
        <v>527</v>
      </c>
      <c r="D106" s="1">
        <v>41274</v>
      </c>
      <c r="E106">
        <v>0</v>
      </c>
      <c r="F106">
        <v>-41600000</v>
      </c>
      <c r="G106">
        <v>22000000</v>
      </c>
      <c r="H106">
        <v>8</v>
      </c>
      <c r="I106">
        <v>-20000000</v>
      </c>
      <c r="J106">
        <v>868500000</v>
      </c>
      <c r="L106">
        <v>430400000</v>
      </c>
      <c r="M106">
        <v>0</v>
      </c>
      <c r="N106">
        <v>500000</v>
      </c>
      <c r="O106">
        <v>0</v>
      </c>
      <c r="Q106">
        <v>0</v>
      </c>
      <c r="R106">
        <v>497100000</v>
      </c>
      <c r="S106">
        <v>214100000</v>
      </c>
      <c r="T106">
        <v>552100000</v>
      </c>
      <c r="U106">
        <v>495200000</v>
      </c>
      <c r="V106">
        <v>3800000</v>
      </c>
      <c r="W106">
        <v>129700000</v>
      </c>
      <c r="X106">
        <v>81500000</v>
      </c>
      <c r="Y106">
        <v>2355200000</v>
      </c>
      <c r="Z106">
        <v>100</v>
      </c>
      <c r="AA106">
        <v>1748600000</v>
      </c>
      <c r="AB106">
        <v>83800000</v>
      </c>
      <c r="AC106">
        <v>1585500000</v>
      </c>
      <c r="AD106">
        <v>56900000</v>
      </c>
      <c r="AE106">
        <v>0</v>
      </c>
      <c r="AF106">
        <v>-782300000</v>
      </c>
      <c r="AG106">
        <v>400000</v>
      </c>
      <c r="AH106">
        <v>1630600000</v>
      </c>
      <c r="AI106">
        <v>1315600000</v>
      </c>
      <c r="AJ106">
        <v>957200000</v>
      </c>
      <c r="AK106">
        <v>477500000</v>
      </c>
      <c r="AL106">
        <v>411400000</v>
      </c>
      <c r="AM106">
        <v>-19100000</v>
      </c>
      <c r="AN106">
        <v>633200000</v>
      </c>
      <c r="AO106">
        <v>146200000</v>
      </c>
      <c r="AP106">
        <v>-802300000</v>
      </c>
      <c r="AQ106">
        <v>174000000</v>
      </c>
      <c r="AR106">
        <v>53600000</v>
      </c>
      <c r="AS106">
        <v>174000000</v>
      </c>
      <c r="AT106">
        <v>303700000</v>
      </c>
      <c r="AU106">
        <v>311000000</v>
      </c>
      <c r="AV106">
        <v>39400000</v>
      </c>
      <c r="AW106">
        <v>343500000</v>
      </c>
      <c r="AX106">
        <v>20</v>
      </c>
      <c r="AY106">
        <v>107900000</v>
      </c>
      <c r="AZ106">
        <v>0</v>
      </c>
      <c r="BA106">
        <v>0</v>
      </c>
      <c r="BB106">
        <v>79100000</v>
      </c>
      <c r="BC106">
        <v>11600000</v>
      </c>
      <c r="BD106">
        <v>0</v>
      </c>
      <c r="BE106">
        <v>540500000</v>
      </c>
      <c r="BF106">
        <v>-4700000</v>
      </c>
      <c r="BG106">
        <v>214100000</v>
      </c>
      <c r="BH106">
        <v>28</v>
      </c>
      <c r="BI106">
        <v>24</v>
      </c>
      <c r="BJ106">
        <v>10</v>
      </c>
      <c r="BL106">
        <v>0</v>
      </c>
      <c r="BM106">
        <v>1350700000</v>
      </c>
      <c r="BN106">
        <v>-95400000</v>
      </c>
      <c r="BO106">
        <v>1191000000</v>
      </c>
      <c r="BP106">
        <v>0</v>
      </c>
      <c r="BQ106">
        <v>0</v>
      </c>
      <c r="BR106">
        <v>6187100000</v>
      </c>
      <c r="BS106">
        <v>0</v>
      </c>
      <c r="BT106">
        <v>0</v>
      </c>
      <c r="BU106">
        <v>2084200000</v>
      </c>
      <c r="BV106">
        <v>4102900000</v>
      </c>
      <c r="BW106">
        <v>6187100000</v>
      </c>
      <c r="BX106">
        <v>1748600000</v>
      </c>
      <c r="BY106">
        <v>-214600000</v>
      </c>
      <c r="BZ106">
        <v>2012</v>
      </c>
      <c r="CA106">
        <v>3.36</v>
      </c>
      <c r="CB106">
        <v>51785714.285700001</v>
      </c>
      <c r="CC106" t="str">
        <f>VLOOKUP(B106,Securities_csv_Sector!$A$1:$H$506,4)</f>
        <v>Financials</v>
      </c>
      <c r="CD106" t="str">
        <f>VLOOKUP(B106,Securities_csv_Sector!$A$1:$H$506,5)</f>
        <v>Asset Management &amp; Custody Banks</v>
      </c>
    </row>
    <row r="107" spans="1:82">
      <c r="A107">
        <v>105</v>
      </c>
      <c r="B107" t="s">
        <v>104</v>
      </c>
      <c r="C107" t="s">
        <v>529</v>
      </c>
      <c r="D107" s="1">
        <v>41639</v>
      </c>
      <c r="E107">
        <v>0</v>
      </c>
      <c r="F107">
        <v>-101800000</v>
      </c>
      <c r="G107">
        <v>40800000</v>
      </c>
      <c r="H107">
        <v>17</v>
      </c>
      <c r="I107">
        <v>-24000000</v>
      </c>
      <c r="J107">
        <v>479900000</v>
      </c>
      <c r="L107">
        <v>469600000</v>
      </c>
      <c r="M107">
        <v>0</v>
      </c>
      <c r="N107">
        <v>500000</v>
      </c>
      <c r="O107">
        <v>0</v>
      </c>
      <c r="Q107">
        <v>0</v>
      </c>
      <c r="R107">
        <v>456900000</v>
      </c>
      <c r="S107">
        <v>151800000</v>
      </c>
      <c r="T107">
        <v>982700000</v>
      </c>
      <c r="U107">
        <v>863700000</v>
      </c>
      <c r="V107">
        <v>1500000</v>
      </c>
      <c r="W107">
        <v>307800000</v>
      </c>
      <c r="X107">
        <v>92300000</v>
      </c>
      <c r="Y107">
        <v>2341700000</v>
      </c>
      <c r="Z107">
        <v>100</v>
      </c>
      <c r="AA107">
        <v>2069800000</v>
      </c>
      <c r="AB107">
        <v>194100000</v>
      </c>
      <c r="AC107">
        <v>1460700000</v>
      </c>
      <c r="AD107">
        <v>119000000</v>
      </c>
      <c r="AE107">
        <v>0</v>
      </c>
      <c r="AF107">
        <v>-26300000</v>
      </c>
      <c r="AG107">
        <v>177600000</v>
      </c>
      <c r="AH107">
        <v>1383700000</v>
      </c>
      <c r="AI107">
        <v>1445500000</v>
      </c>
      <c r="AJ107">
        <v>1010400000</v>
      </c>
      <c r="AK107">
        <v>641900000</v>
      </c>
      <c r="AL107">
        <v>-482300000</v>
      </c>
      <c r="AM107">
        <v>39200000</v>
      </c>
      <c r="AN107">
        <v>957100000</v>
      </c>
      <c r="AO107">
        <v>-869100000</v>
      </c>
      <c r="AP107">
        <v>-50300000</v>
      </c>
      <c r="AQ107">
        <v>360500000</v>
      </c>
      <c r="AR107">
        <v>72700000</v>
      </c>
      <c r="AS107">
        <v>360500000</v>
      </c>
      <c r="AT107">
        <v>668300000</v>
      </c>
      <c r="AU107">
        <v>418400000</v>
      </c>
      <c r="AV107">
        <v>37800000</v>
      </c>
      <c r="AW107">
        <v>515100000</v>
      </c>
      <c r="AX107">
        <v>25</v>
      </c>
      <c r="AY107">
        <v>90600000</v>
      </c>
      <c r="AZ107">
        <v>0</v>
      </c>
      <c r="BA107">
        <v>0</v>
      </c>
      <c r="BB107">
        <v>74000000</v>
      </c>
      <c r="BC107">
        <v>9900000</v>
      </c>
      <c r="BD107">
        <v>0</v>
      </c>
      <c r="BE107">
        <v>691700000</v>
      </c>
      <c r="BF107">
        <v>-12800000</v>
      </c>
      <c r="BG107">
        <v>142200000</v>
      </c>
      <c r="BH107">
        <v>42</v>
      </c>
      <c r="BI107">
        <v>40</v>
      </c>
      <c r="BJ107">
        <v>17</v>
      </c>
      <c r="BL107">
        <v>0</v>
      </c>
      <c r="BM107">
        <v>1711200000</v>
      </c>
      <c r="BN107">
        <v>-129600000</v>
      </c>
      <c r="BO107">
        <v>1412500000</v>
      </c>
      <c r="BP107">
        <v>0</v>
      </c>
      <c r="BQ107">
        <v>0</v>
      </c>
      <c r="BR107">
        <v>6318800000</v>
      </c>
      <c r="BS107">
        <v>0</v>
      </c>
      <c r="BT107">
        <v>0</v>
      </c>
      <c r="BU107">
        <v>2134200000</v>
      </c>
      <c r="BV107">
        <v>4184600000</v>
      </c>
      <c r="BW107">
        <v>6318800000</v>
      </c>
      <c r="BX107">
        <v>2069800000</v>
      </c>
      <c r="BY107">
        <v>-131400000</v>
      </c>
      <c r="BZ107">
        <v>2013</v>
      </c>
      <c r="CA107">
        <v>6.79</v>
      </c>
      <c r="CB107">
        <v>53092783.505199999</v>
      </c>
      <c r="CC107" t="str">
        <f>VLOOKUP(B107,Securities_csv_Sector!$A$1:$H$506,4)</f>
        <v>Financials</v>
      </c>
      <c r="CD107" t="str">
        <f>VLOOKUP(B107,Securities_csv_Sector!$A$1:$H$506,5)</f>
        <v>Asset Management &amp; Custody Banks</v>
      </c>
    </row>
    <row r="108" spans="1:82">
      <c r="A108">
        <v>106</v>
      </c>
      <c r="B108" t="s">
        <v>104</v>
      </c>
      <c r="C108" t="s">
        <v>531</v>
      </c>
      <c r="D108" s="1">
        <v>42004</v>
      </c>
      <c r="E108">
        <v>0</v>
      </c>
      <c r="F108">
        <v>26500000</v>
      </c>
      <c r="G108">
        <v>23300000</v>
      </c>
      <c r="H108">
        <v>17</v>
      </c>
      <c r="I108">
        <v>-19200000</v>
      </c>
      <c r="J108">
        <v>672200000</v>
      </c>
      <c r="L108">
        <v>550600000</v>
      </c>
      <c r="M108">
        <v>0</v>
      </c>
      <c r="N108">
        <v>600000</v>
      </c>
      <c r="O108">
        <v>0</v>
      </c>
      <c r="Q108">
        <v>0</v>
      </c>
      <c r="R108">
        <v>491700000</v>
      </c>
      <c r="S108">
        <v>146700000</v>
      </c>
      <c r="T108">
        <v>1120200000</v>
      </c>
      <c r="U108">
        <v>1013500000</v>
      </c>
      <c r="V108">
        <v>-10200000</v>
      </c>
      <c r="W108">
        <v>281700000</v>
      </c>
      <c r="X108">
        <v>95400000</v>
      </c>
      <c r="Y108">
        <v>2652800000</v>
      </c>
      <c r="Z108">
        <v>100</v>
      </c>
      <c r="AA108">
        <v>2404200000</v>
      </c>
      <c r="AB108">
        <v>227900000</v>
      </c>
      <c r="AC108">
        <v>1778400000</v>
      </c>
      <c r="AD108">
        <v>106700000</v>
      </c>
      <c r="AE108">
        <v>0</v>
      </c>
      <c r="AF108">
        <v>-1248900000</v>
      </c>
      <c r="AG108">
        <v>144900000</v>
      </c>
      <c r="AH108">
        <v>1894900000</v>
      </c>
      <c r="AI108">
        <v>2123300000</v>
      </c>
      <c r="AJ108">
        <v>1016200000</v>
      </c>
      <c r="AK108">
        <v>645500000</v>
      </c>
      <c r="AL108">
        <v>740300000</v>
      </c>
      <c r="AM108">
        <v>81000000</v>
      </c>
      <c r="AN108">
        <v>1392200000</v>
      </c>
      <c r="AO108">
        <v>-32900000</v>
      </c>
      <c r="AP108">
        <v>-1268100000</v>
      </c>
      <c r="AQ108">
        <v>452100000</v>
      </c>
      <c r="AR108">
        <v>295600000</v>
      </c>
      <c r="AS108">
        <v>452100000</v>
      </c>
      <c r="AT108">
        <v>733800000</v>
      </c>
      <c r="AU108">
        <v>425900000</v>
      </c>
      <c r="AV108">
        <v>40600000</v>
      </c>
      <c r="AW108">
        <v>708500000</v>
      </c>
      <c r="AX108">
        <v>29</v>
      </c>
      <c r="AY108">
        <v>71700000</v>
      </c>
      <c r="AZ108">
        <v>0</v>
      </c>
      <c r="BA108">
        <v>0</v>
      </c>
      <c r="BB108">
        <v>31800000</v>
      </c>
      <c r="BC108">
        <v>56300000</v>
      </c>
      <c r="BD108">
        <v>0</v>
      </c>
      <c r="BE108">
        <v>1022800000</v>
      </c>
      <c r="BF108">
        <v>-7100000</v>
      </c>
      <c r="BG108">
        <v>139100000</v>
      </c>
      <c r="BH108">
        <v>42</v>
      </c>
      <c r="BI108">
        <v>39</v>
      </c>
      <c r="BJ108">
        <v>19</v>
      </c>
      <c r="BL108">
        <v>0</v>
      </c>
      <c r="BM108">
        <v>2163300000</v>
      </c>
      <c r="BN108">
        <v>-260100000</v>
      </c>
      <c r="BO108">
        <v>1556600000</v>
      </c>
      <c r="BP108">
        <v>0</v>
      </c>
      <c r="BQ108">
        <v>0</v>
      </c>
      <c r="BR108">
        <v>7698100000</v>
      </c>
      <c r="BS108">
        <v>0</v>
      </c>
      <c r="BT108">
        <v>0</v>
      </c>
      <c r="BU108">
        <v>2627000000</v>
      </c>
      <c r="BV108">
        <v>5071100000</v>
      </c>
      <c r="BW108">
        <v>7698100000</v>
      </c>
      <c r="BX108">
        <v>2404200000</v>
      </c>
      <c r="BY108">
        <v>-240900000</v>
      </c>
      <c r="BZ108">
        <v>2014</v>
      </c>
      <c r="CA108">
        <v>8.2200000000000006</v>
      </c>
      <c r="CB108">
        <v>55000000</v>
      </c>
      <c r="CC108" t="str">
        <f>VLOOKUP(B108,Securities_csv_Sector!$A$1:$H$506,4)</f>
        <v>Financials</v>
      </c>
      <c r="CD108" t="str">
        <f>VLOOKUP(B108,Securities_csv_Sector!$A$1:$H$506,5)</f>
        <v>Asset Management &amp; Custody Banks</v>
      </c>
    </row>
    <row r="109" spans="1:82">
      <c r="A109">
        <v>107</v>
      </c>
      <c r="B109" t="s">
        <v>104</v>
      </c>
      <c r="C109" t="s">
        <v>532</v>
      </c>
      <c r="D109" s="1">
        <v>42369</v>
      </c>
      <c r="E109">
        <v>0</v>
      </c>
      <c r="F109">
        <v>56100000</v>
      </c>
      <c r="G109">
        <v>15300000</v>
      </c>
      <c r="H109">
        <v>18</v>
      </c>
      <c r="I109">
        <v>-38200000</v>
      </c>
      <c r="J109">
        <v>597200000</v>
      </c>
      <c r="L109">
        <v>563800000</v>
      </c>
      <c r="M109">
        <v>0</v>
      </c>
      <c r="N109">
        <v>600000</v>
      </c>
      <c r="O109">
        <v>0</v>
      </c>
      <c r="Q109">
        <v>0</v>
      </c>
      <c r="R109">
        <v>565700000</v>
      </c>
      <c r="S109">
        <v>142300000</v>
      </c>
      <c r="T109">
        <v>1139200000</v>
      </c>
      <c r="U109">
        <v>1090600000</v>
      </c>
      <c r="V109">
        <v>-13000000</v>
      </c>
      <c r="W109">
        <v>288900000</v>
      </c>
      <c r="X109">
        <v>114100000</v>
      </c>
      <c r="Y109">
        <v>2668400000</v>
      </c>
      <c r="Z109">
        <v>100</v>
      </c>
      <c r="AA109">
        <v>2435900000</v>
      </c>
      <c r="AB109">
        <v>256900000</v>
      </c>
      <c r="AC109">
        <v>1686400000</v>
      </c>
      <c r="AD109">
        <v>48600000</v>
      </c>
      <c r="AE109">
        <v>0</v>
      </c>
      <c r="AF109">
        <v>-286300000</v>
      </c>
      <c r="AG109">
        <v>-42000000</v>
      </c>
      <c r="AH109">
        <v>1894800000</v>
      </c>
      <c r="AI109">
        <v>2286300000</v>
      </c>
      <c r="AJ109">
        <v>932000000</v>
      </c>
      <c r="AK109">
        <v>612500000</v>
      </c>
      <c r="AL109">
        <v>17800000</v>
      </c>
      <c r="AM109">
        <v>13200000</v>
      </c>
      <c r="AN109">
        <v>1204800000</v>
      </c>
      <c r="AO109">
        <v>-854100000</v>
      </c>
      <c r="AP109">
        <v>-324500000</v>
      </c>
      <c r="AQ109">
        <v>516000000</v>
      </c>
      <c r="AR109">
        <v>208500000</v>
      </c>
      <c r="AS109">
        <v>516000000</v>
      </c>
      <c r="AT109">
        <v>804900000</v>
      </c>
      <c r="AU109">
        <v>391200000</v>
      </c>
      <c r="AV109">
        <v>43800000</v>
      </c>
      <c r="AW109">
        <v>786400000</v>
      </c>
      <c r="AX109">
        <v>32</v>
      </c>
      <c r="AY109">
        <v>74600000</v>
      </c>
      <c r="AZ109">
        <v>0</v>
      </c>
      <c r="BA109">
        <v>0</v>
      </c>
      <c r="BB109">
        <v>-18100000</v>
      </c>
      <c r="BC109">
        <v>35900000</v>
      </c>
      <c r="BD109">
        <v>0</v>
      </c>
      <c r="BE109">
        <v>942700000</v>
      </c>
      <c r="BF109">
        <v>6200000</v>
      </c>
      <c r="BG109">
        <v>134200000</v>
      </c>
      <c r="BH109">
        <v>45</v>
      </c>
      <c r="BI109">
        <v>38</v>
      </c>
      <c r="BJ109">
        <v>21</v>
      </c>
      <c r="BL109">
        <v>0</v>
      </c>
      <c r="BM109">
        <v>2679300000</v>
      </c>
      <c r="BN109">
        <v>-476400000</v>
      </c>
      <c r="BO109">
        <v>1515300000</v>
      </c>
      <c r="BP109">
        <v>0</v>
      </c>
      <c r="BQ109">
        <v>0</v>
      </c>
      <c r="BR109">
        <v>7784800000</v>
      </c>
      <c r="BS109">
        <v>0</v>
      </c>
      <c r="BT109">
        <v>0</v>
      </c>
      <c r="BU109">
        <v>2837100000</v>
      </c>
      <c r="BV109">
        <v>4947700000</v>
      </c>
      <c r="BW109">
        <v>7784800000</v>
      </c>
      <c r="BX109">
        <v>2435900000</v>
      </c>
      <c r="BY109">
        <v>-421900000</v>
      </c>
      <c r="BZ109">
        <v>2015</v>
      </c>
      <c r="CA109">
        <v>9.49</v>
      </c>
      <c r="CB109">
        <v>54373024.236000001</v>
      </c>
      <c r="CC109" t="str">
        <f>VLOOKUP(B109,Securities_csv_Sector!$A$1:$H$506,4)</f>
        <v>Financials</v>
      </c>
      <c r="CD109" t="str">
        <f>VLOOKUP(B109,Securities_csv_Sector!$A$1:$H$506,5)</f>
        <v>Asset Management &amp; Custody Banks</v>
      </c>
    </row>
    <row r="110" spans="1:82">
      <c r="A110">
        <v>108</v>
      </c>
      <c r="B110" t="s">
        <v>105</v>
      </c>
      <c r="C110" t="s">
        <v>527</v>
      </c>
      <c r="D110" s="1">
        <v>41639</v>
      </c>
      <c r="E110">
        <v>5442000000</v>
      </c>
      <c r="F110">
        <v>-38000000</v>
      </c>
      <c r="G110">
        <v>420000000</v>
      </c>
      <c r="H110">
        <v>23</v>
      </c>
      <c r="I110">
        <v>-693000000</v>
      </c>
      <c r="J110">
        <v>0</v>
      </c>
      <c r="K110">
        <v>244</v>
      </c>
      <c r="L110">
        <v>3805000000</v>
      </c>
      <c r="M110">
        <v>-7000000</v>
      </c>
      <c r="N110">
        <v>29891000000</v>
      </c>
      <c r="O110">
        <v>3346000000</v>
      </c>
      <c r="P110">
        <v>344</v>
      </c>
      <c r="Q110">
        <v>0</v>
      </c>
      <c r="R110">
        <v>3498000000</v>
      </c>
      <c r="S110">
        <v>1286000000</v>
      </c>
      <c r="T110">
        <v>6287000000</v>
      </c>
      <c r="U110">
        <v>5265000000</v>
      </c>
      <c r="V110">
        <v>0</v>
      </c>
      <c r="W110">
        <v>0</v>
      </c>
      <c r="X110">
        <v>5349000000</v>
      </c>
      <c r="Y110">
        <v>14968000000</v>
      </c>
      <c r="Z110">
        <v>82</v>
      </c>
      <c r="AA110">
        <v>15330000000</v>
      </c>
      <c r="AB110">
        <v>184000000</v>
      </c>
      <c r="AC110">
        <v>13262000000</v>
      </c>
      <c r="AD110">
        <v>1022000000</v>
      </c>
      <c r="AE110">
        <v>3019000000</v>
      </c>
      <c r="AF110">
        <v>2248000000</v>
      </c>
      <c r="AG110">
        <v>-289000000</v>
      </c>
      <c r="AH110">
        <v>29623000000</v>
      </c>
      <c r="AI110">
        <v>0</v>
      </c>
      <c r="AJ110">
        <v>0</v>
      </c>
      <c r="AK110">
        <v>0</v>
      </c>
      <c r="AL110">
        <v>4683000000</v>
      </c>
      <c r="AM110">
        <v>548000000</v>
      </c>
      <c r="AN110">
        <v>6291000000</v>
      </c>
      <c r="AO110">
        <v>2726000000</v>
      </c>
      <c r="AP110">
        <v>-8469000000</v>
      </c>
      <c r="AQ110">
        <v>5081000000</v>
      </c>
      <c r="AR110">
        <v>317000000</v>
      </c>
      <c r="AS110">
        <v>5081000000</v>
      </c>
      <c r="AT110">
        <v>5081000000</v>
      </c>
      <c r="AU110">
        <v>2697000000</v>
      </c>
      <c r="AV110">
        <v>0</v>
      </c>
      <c r="AW110">
        <v>5867000000</v>
      </c>
      <c r="AX110">
        <v>31</v>
      </c>
      <c r="AY110">
        <v>5179000000</v>
      </c>
      <c r="AZ110">
        <v>2250000000</v>
      </c>
      <c r="BA110">
        <v>0</v>
      </c>
      <c r="BB110">
        <v>-161000000</v>
      </c>
      <c r="BC110">
        <v>-6000000</v>
      </c>
      <c r="BD110">
        <v>-10024000000</v>
      </c>
      <c r="BE110">
        <v>2961000000</v>
      </c>
      <c r="BF110">
        <v>-59000000</v>
      </c>
      <c r="BG110">
        <v>0</v>
      </c>
      <c r="BH110">
        <v>28</v>
      </c>
      <c r="BI110">
        <v>24</v>
      </c>
      <c r="BJ110">
        <v>27</v>
      </c>
      <c r="BK110">
        <v>306</v>
      </c>
      <c r="BL110">
        <v>4083000000</v>
      </c>
      <c r="BM110">
        <v>-7634000000</v>
      </c>
      <c r="BN110">
        <v>-536000000</v>
      </c>
      <c r="BO110">
        <v>5380000000</v>
      </c>
      <c r="BP110">
        <v>2505000000</v>
      </c>
      <c r="BQ110">
        <v>15596000000</v>
      </c>
      <c r="BR110">
        <v>66125000000</v>
      </c>
      <c r="BS110">
        <v>27367000000</v>
      </c>
      <c r="BT110">
        <v>7947000000</v>
      </c>
      <c r="BU110">
        <v>22096000000</v>
      </c>
      <c r="BV110">
        <v>44029000000</v>
      </c>
      <c r="BW110">
        <v>66125000000</v>
      </c>
      <c r="BX110">
        <v>18676000000</v>
      </c>
      <c r="BY110">
        <v>0</v>
      </c>
      <c r="BZ110">
        <v>2013</v>
      </c>
      <c r="CA110">
        <v>6.75</v>
      </c>
      <c r="CB110">
        <v>752740740.74100006</v>
      </c>
      <c r="CC110" t="str">
        <f>VLOOKUP(B110,Securities_csv_Sector!$A$1:$H$506,4)</f>
        <v>Health Care</v>
      </c>
      <c r="CD110" t="str">
        <f>VLOOKUP(B110,Securities_csv_Sector!$A$1:$H$506,5)</f>
        <v>Biotechnology</v>
      </c>
    </row>
    <row r="111" spans="1:82">
      <c r="A111">
        <v>109</v>
      </c>
      <c r="B111" t="s">
        <v>105</v>
      </c>
      <c r="C111" t="s">
        <v>529</v>
      </c>
      <c r="D111" s="1">
        <v>42004</v>
      </c>
      <c r="E111">
        <v>6508000000</v>
      </c>
      <c r="F111">
        <v>136000000</v>
      </c>
      <c r="G111">
        <v>465000000</v>
      </c>
      <c r="H111">
        <v>20</v>
      </c>
      <c r="I111">
        <v>-718000000</v>
      </c>
      <c r="J111">
        <v>0</v>
      </c>
      <c r="K111">
        <v>386</v>
      </c>
      <c r="L111">
        <v>3731000000</v>
      </c>
      <c r="M111">
        <v>327000000</v>
      </c>
      <c r="N111">
        <v>30410000000</v>
      </c>
      <c r="O111">
        <v>4422000000</v>
      </c>
      <c r="P111">
        <v>495</v>
      </c>
      <c r="Q111">
        <v>0</v>
      </c>
      <c r="R111">
        <v>3461000000</v>
      </c>
      <c r="S111">
        <v>2092000000</v>
      </c>
      <c r="T111">
        <v>6656000000</v>
      </c>
      <c r="U111">
        <v>5585000000</v>
      </c>
      <c r="V111">
        <v>0</v>
      </c>
      <c r="W111">
        <v>0</v>
      </c>
      <c r="X111">
        <v>5223000000</v>
      </c>
      <c r="Y111">
        <v>14788000000</v>
      </c>
      <c r="Z111">
        <v>78</v>
      </c>
      <c r="AA111">
        <v>15641000000</v>
      </c>
      <c r="AB111">
        <v>427000000</v>
      </c>
      <c r="AC111">
        <v>12693000000</v>
      </c>
      <c r="AD111">
        <v>1071000000</v>
      </c>
      <c r="AE111">
        <v>2647000000</v>
      </c>
      <c r="AF111">
        <v>-4982000000</v>
      </c>
      <c r="AG111">
        <v>884000000</v>
      </c>
      <c r="AH111">
        <v>30215000000</v>
      </c>
      <c r="AI111">
        <v>0</v>
      </c>
      <c r="AJ111">
        <v>0</v>
      </c>
      <c r="AK111">
        <v>0</v>
      </c>
      <c r="AL111">
        <v>-1129000000</v>
      </c>
      <c r="AM111">
        <v>-74000000</v>
      </c>
      <c r="AN111">
        <v>8952000000</v>
      </c>
      <c r="AO111">
        <v>-3274000000</v>
      </c>
      <c r="AP111">
        <v>-5752000000</v>
      </c>
      <c r="AQ111">
        <v>5158000000</v>
      </c>
      <c r="AR111">
        <v>356000000</v>
      </c>
      <c r="AS111">
        <v>5158000000</v>
      </c>
      <c r="AT111">
        <v>5158000000</v>
      </c>
      <c r="AU111">
        <v>2546000000</v>
      </c>
      <c r="AV111">
        <v>0</v>
      </c>
      <c r="AW111">
        <v>6191000000</v>
      </c>
      <c r="AX111">
        <v>31</v>
      </c>
      <c r="AY111">
        <v>1592000000</v>
      </c>
      <c r="AZ111">
        <v>2494000000</v>
      </c>
      <c r="BA111">
        <v>0</v>
      </c>
      <c r="BB111">
        <v>-8000000</v>
      </c>
      <c r="BC111">
        <v>-342000000</v>
      </c>
      <c r="BD111">
        <v>-52000000</v>
      </c>
      <c r="BE111">
        <v>2547000000</v>
      </c>
      <c r="BF111">
        <v>-1000000</v>
      </c>
      <c r="BG111">
        <v>0</v>
      </c>
      <c r="BH111">
        <v>28</v>
      </c>
      <c r="BI111">
        <v>22</v>
      </c>
      <c r="BJ111">
        <v>26</v>
      </c>
      <c r="BK111">
        <v>458</v>
      </c>
      <c r="BL111">
        <v>4297000000</v>
      </c>
      <c r="BM111">
        <v>-4624000000</v>
      </c>
      <c r="BN111">
        <v>48000000</v>
      </c>
      <c r="BO111">
        <v>5153000000</v>
      </c>
      <c r="BP111">
        <v>500000000</v>
      </c>
      <c r="BQ111">
        <v>23295000000</v>
      </c>
      <c r="BR111">
        <v>69009000000</v>
      </c>
      <c r="BS111">
        <v>34713000000</v>
      </c>
      <c r="BT111">
        <v>7008000000</v>
      </c>
      <c r="BU111">
        <v>25778000000</v>
      </c>
      <c r="BV111">
        <v>43231000000</v>
      </c>
      <c r="BW111">
        <v>69009000000</v>
      </c>
      <c r="BX111">
        <v>20063000000</v>
      </c>
      <c r="BY111">
        <v>0</v>
      </c>
      <c r="BZ111">
        <v>2014</v>
      </c>
      <c r="CA111">
        <v>6.8</v>
      </c>
      <c r="CB111">
        <v>758529411.76499999</v>
      </c>
      <c r="CC111" t="str">
        <f>VLOOKUP(B111,Securities_csv_Sector!$A$1:$H$506,4)</f>
        <v>Health Care</v>
      </c>
      <c r="CD111" t="str">
        <f>VLOOKUP(B111,Securities_csv_Sector!$A$1:$H$506,5)</f>
        <v>Biotechnology</v>
      </c>
    </row>
    <row r="112" spans="1:82">
      <c r="A112">
        <v>110</v>
      </c>
      <c r="B112" t="s">
        <v>105</v>
      </c>
      <c r="C112" t="s">
        <v>531</v>
      </c>
      <c r="D112" s="1">
        <v>42369</v>
      </c>
      <c r="E112">
        <v>6417000000</v>
      </c>
      <c r="F112">
        <v>-420000000</v>
      </c>
      <c r="G112">
        <v>603000000</v>
      </c>
      <c r="H112">
        <v>25</v>
      </c>
      <c r="I112">
        <v>-594000000</v>
      </c>
      <c r="J112">
        <v>0</v>
      </c>
      <c r="K112">
        <v>362</v>
      </c>
      <c r="L112">
        <v>4144000000</v>
      </c>
      <c r="M112">
        <v>481000000</v>
      </c>
      <c r="N112">
        <v>30649000000</v>
      </c>
      <c r="O112">
        <v>4227000000</v>
      </c>
      <c r="P112">
        <v>445</v>
      </c>
      <c r="Q112">
        <v>0</v>
      </c>
      <c r="R112">
        <v>2239000000</v>
      </c>
      <c r="S112">
        <v>2108000000</v>
      </c>
      <c r="T112">
        <v>9073000000</v>
      </c>
      <c r="U112">
        <v>7978000000</v>
      </c>
      <c r="V112">
        <v>0</v>
      </c>
      <c r="W112">
        <v>0</v>
      </c>
      <c r="X112">
        <v>4907000000</v>
      </c>
      <c r="Y112">
        <v>14787000000</v>
      </c>
      <c r="Z112">
        <v>80</v>
      </c>
      <c r="AA112">
        <v>17435000000</v>
      </c>
      <c r="AB112">
        <v>1039000000</v>
      </c>
      <c r="AC112">
        <v>11641000000</v>
      </c>
      <c r="AD112">
        <v>1095000000</v>
      </c>
      <c r="AE112">
        <v>2435000000</v>
      </c>
      <c r="AF112">
        <v>-4421000000</v>
      </c>
      <c r="AG112">
        <v>899000000</v>
      </c>
      <c r="AH112">
        <v>29182000000</v>
      </c>
      <c r="AI112">
        <v>0</v>
      </c>
      <c r="AJ112">
        <v>0</v>
      </c>
      <c r="AK112">
        <v>0</v>
      </c>
      <c r="AL112">
        <v>1065000000</v>
      </c>
      <c r="AM112">
        <v>413000000</v>
      </c>
      <c r="AN112">
        <v>9731000000</v>
      </c>
      <c r="AO112">
        <v>-3771000000</v>
      </c>
      <c r="AP112">
        <v>-5547000000</v>
      </c>
      <c r="AQ112">
        <v>6939000000</v>
      </c>
      <c r="AR112">
        <v>-431000000</v>
      </c>
      <c r="AS112">
        <v>6939000000</v>
      </c>
      <c r="AT112">
        <v>6939000000</v>
      </c>
      <c r="AU112">
        <v>2995000000</v>
      </c>
      <c r="AV112">
        <v>0</v>
      </c>
      <c r="AW112">
        <v>8470000000</v>
      </c>
      <c r="AX112">
        <v>39</v>
      </c>
      <c r="AY112">
        <v>1599000000</v>
      </c>
      <c r="AZ112">
        <v>1703000000</v>
      </c>
      <c r="BA112">
        <v>0</v>
      </c>
      <c r="BB112">
        <v>-480000000</v>
      </c>
      <c r="BC112">
        <v>-655000000</v>
      </c>
      <c r="BD112">
        <v>-532000000</v>
      </c>
      <c r="BE112">
        <v>3281000000</v>
      </c>
      <c r="BF112">
        <v>155000000</v>
      </c>
      <c r="BG112">
        <v>0</v>
      </c>
      <c r="BH112">
        <v>37</v>
      </c>
      <c r="BI112">
        <v>28</v>
      </c>
      <c r="BJ112">
        <v>32</v>
      </c>
      <c r="BK112">
        <v>416</v>
      </c>
      <c r="BL112">
        <v>4070000000</v>
      </c>
      <c r="BM112">
        <v>-2086000000</v>
      </c>
      <c r="BN112">
        <v>-1785000000</v>
      </c>
      <c r="BO112">
        <v>4895000000</v>
      </c>
      <c r="BP112">
        <v>2247000000</v>
      </c>
      <c r="BQ112">
        <v>27238000000</v>
      </c>
      <c r="BR112">
        <v>71449000000</v>
      </c>
      <c r="BS112">
        <v>38515000000</v>
      </c>
      <c r="BT112">
        <v>8664000000</v>
      </c>
      <c r="BU112">
        <v>28083000000</v>
      </c>
      <c r="BV112">
        <v>43366000000</v>
      </c>
      <c r="BW112">
        <v>71449000000</v>
      </c>
      <c r="BX112">
        <v>21662000000</v>
      </c>
      <c r="BY112">
        <v>0</v>
      </c>
      <c r="BZ112">
        <v>2015</v>
      </c>
      <c r="CA112">
        <v>9.15</v>
      </c>
      <c r="CB112">
        <v>758360655.73800004</v>
      </c>
      <c r="CC112" t="str">
        <f>VLOOKUP(B112,Securities_csv_Sector!$A$1:$H$506,4)</f>
        <v>Health Care</v>
      </c>
      <c r="CD112" t="str">
        <f>VLOOKUP(B112,Securities_csv_Sector!$A$1:$H$506,5)</f>
        <v>Biotechnology</v>
      </c>
    </row>
    <row r="113" spans="1:82">
      <c r="A113">
        <v>111</v>
      </c>
      <c r="B113" t="s">
        <v>105</v>
      </c>
      <c r="C113" t="s">
        <v>532</v>
      </c>
      <c r="D113" s="1">
        <v>42735</v>
      </c>
      <c r="E113">
        <v>6801000000</v>
      </c>
      <c r="F113">
        <v>-214000000</v>
      </c>
      <c r="G113">
        <v>629000000</v>
      </c>
      <c r="H113">
        <v>26</v>
      </c>
      <c r="I113">
        <v>-738000000</v>
      </c>
      <c r="J113">
        <v>0</v>
      </c>
      <c r="K113">
        <v>340</v>
      </c>
      <c r="L113">
        <v>3241000000</v>
      </c>
      <c r="M113">
        <v>-80000000</v>
      </c>
      <c r="N113">
        <v>30784000000</v>
      </c>
      <c r="O113">
        <v>4162000000</v>
      </c>
      <c r="P113">
        <v>411</v>
      </c>
      <c r="Q113">
        <v>0</v>
      </c>
      <c r="R113">
        <v>2436000000</v>
      </c>
      <c r="S113">
        <v>2105000000</v>
      </c>
      <c r="T113">
        <v>10423000000</v>
      </c>
      <c r="U113">
        <v>9163000000</v>
      </c>
      <c r="V113">
        <v>0</v>
      </c>
      <c r="W113">
        <v>0</v>
      </c>
      <c r="X113">
        <v>4961000000</v>
      </c>
      <c r="Y113">
        <v>14751000000</v>
      </c>
      <c r="Z113">
        <v>82</v>
      </c>
      <c r="AA113">
        <v>18829000000</v>
      </c>
      <c r="AB113">
        <v>1441000000</v>
      </c>
      <c r="AC113">
        <v>10279000000</v>
      </c>
      <c r="AD113">
        <v>1260000000</v>
      </c>
      <c r="AE113">
        <v>2745000000</v>
      </c>
      <c r="AF113">
        <v>-7677000000</v>
      </c>
      <c r="AG113">
        <v>423000000</v>
      </c>
      <c r="AH113">
        <v>30193000000</v>
      </c>
      <c r="AI113">
        <v>0</v>
      </c>
      <c r="AJ113">
        <v>0</v>
      </c>
      <c r="AK113">
        <v>0</v>
      </c>
      <c r="AL113">
        <v>3593000000</v>
      </c>
      <c r="AM113">
        <v>-903000000</v>
      </c>
      <c r="AN113">
        <v>10354000000</v>
      </c>
      <c r="AO113">
        <v>-2599000000</v>
      </c>
      <c r="AP113">
        <v>-8658000000</v>
      </c>
      <c r="AQ113">
        <v>7722000000</v>
      </c>
      <c r="AR113">
        <v>526000000</v>
      </c>
      <c r="AS113">
        <v>7722000000</v>
      </c>
      <c r="AT113">
        <v>7722000000</v>
      </c>
      <c r="AU113">
        <v>3165000000</v>
      </c>
      <c r="AV113">
        <v>0</v>
      </c>
      <c r="AW113">
        <v>9794000000</v>
      </c>
      <c r="AX113">
        <v>43</v>
      </c>
      <c r="AY113">
        <v>1625000000</v>
      </c>
      <c r="AZ113">
        <v>2015000000</v>
      </c>
      <c r="BA113">
        <v>0</v>
      </c>
      <c r="BB113">
        <v>-471000000</v>
      </c>
      <c r="BC113">
        <v>-284000000</v>
      </c>
      <c r="BD113">
        <v>-243000000</v>
      </c>
      <c r="BE113">
        <v>3918000000</v>
      </c>
      <c r="BF113">
        <v>-128000000</v>
      </c>
      <c r="BG113">
        <v>0</v>
      </c>
      <c r="BH113">
        <v>40</v>
      </c>
      <c r="BI113">
        <v>31</v>
      </c>
      <c r="BJ113">
        <v>34</v>
      </c>
      <c r="BK113">
        <v>386</v>
      </c>
      <c r="BL113">
        <v>3840000000</v>
      </c>
      <c r="BM113">
        <v>-438000000</v>
      </c>
      <c r="BN113">
        <v>-2910000000</v>
      </c>
      <c r="BO113">
        <v>5195000000</v>
      </c>
      <c r="BP113">
        <v>4403000000</v>
      </c>
      <c r="BQ113">
        <v>34844000000</v>
      </c>
      <c r="BR113">
        <v>77626000000</v>
      </c>
      <c r="BS113">
        <v>46010000000</v>
      </c>
      <c r="BT113">
        <v>11204000000</v>
      </c>
      <c r="BU113">
        <v>29875000000</v>
      </c>
      <c r="BV113">
        <v>47751000000</v>
      </c>
      <c r="BW113">
        <v>77626000000</v>
      </c>
      <c r="BX113">
        <v>22991000000</v>
      </c>
      <c r="BY113">
        <v>0</v>
      </c>
      <c r="CC113" t="str">
        <f>VLOOKUP(B113,Securities_csv_Sector!$A$1:$H$506,4)</f>
        <v>Health Care</v>
      </c>
      <c r="CD113" t="str">
        <f>VLOOKUP(B113,Securities_csv_Sector!$A$1:$H$506,5)</f>
        <v>Biotechnology</v>
      </c>
    </row>
    <row r="114" spans="1:82">
      <c r="A114">
        <v>112</v>
      </c>
      <c r="B114" t="s">
        <v>106</v>
      </c>
      <c r="C114" t="s">
        <v>527</v>
      </c>
      <c r="D114" s="1">
        <v>41274</v>
      </c>
      <c r="E114">
        <v>1324000000</v>
      </c>
      <c r="F114">
        <v>-130000000</v>
      </c>
      <c r="G114">
        <v>0</v>
      </c>
      <c r="H114">
        <v>11</v>
      </c>
      <c r="I114">
        <v>-137000000</v>
      </c>
      <c r="J114">
        <v>6503000000</v>
      </c>
      <c r="L114">
        <v>4909000000</v>
      </c>
      <c r="M114">
        <v>0</v>
      </c>
      <c r="N114">
        <v>3000000</v>
      </c>
      <c r="O114">
        <v>1899000000</v>
      </c>
      <c r="Q114">
        <v>2399000000</v>
      </c>
      <c r="R114">
        <v>0</v>
      </c>
      <c r="S114">
        <v>225000000</v>
      </c>
      <c r="T114">
        <v>1556000000</v>
      </c>
      <c r="U114">
        <v>1238000000</v>
      </c>
      <c r="V114">
        <v>10000000</v>
      </c>
      <c r="W114">
        <v>0</v>
      </c>
      <c r="X114">
        <v>0</v>
      </c>
      <c r="Y114">
        <v>0</v>
      </c>
      <c r="Z114">
        <v>81</v>
      </c>
      <c r="AA114">
        <v>8360000000</v>
      </c>
      <c r="AB114">
        <v>335000000</v>
      </c>
      <c r="AC114">
        <v>0</v>
      </c>
      <c r="AD114">
        <v>318000000</v>
      </c>
      <c r="AE114">
        <v>0</v>
      </c>
      <c r="AF114">
        <v>4352000000</v>
      </c>
      <c r="AG114">
        <v>171000000</v>
      </c>
      <c r="AH114">
        <v>2904000000</v>
      </c>
      <c r="AI114">
        <v>41826000000</v>
      </c>
      <c r="AJ114">
        <v>620000000</v>
      </c>
      <c r="AK114">
        <v>0</v>
      </c>
      <c r="AL114">
        <v>-4543000000</v>
      </c>
      <c r="AM114">
        <v>-410000000</v>
      </c>
      <c r="AN114">
        <v>1505000000</v>
      </c>
      <c r="AO114">
        <v>-6342000000</v>
      </c>
      <c r="AP114">
        <v>4417000000</v>
      </c>
      <c r="AQ114">
        <v>1029000000</v>
      </c>
      <c r="AR114">
        <v>356000000</v>
      </c>
      <c r="AS114">
        <v>1029000000</v>
      </c>
      <c r="AT114">
        <v>903000000</v>
      </c>
      <c r="AU114">
        <v>4315000000</v>
      </c>
      <c r="AV114">
        <v>0</v>
      </c>
      <c r="AW114">
        <v>1556000000</v>
      </c>
      <c r="AX114">
        <v>15</v>
      </c>
      <c r="AY114">
        <v>81280000000</v>
      </c>
      <c r="AZ114">
        <v>0</v>
      </c>
      <c r="BA114">
        <v>0</v>
      </c>
      <c r="BB114">
        <v>1530000000</v>
      </c>
      <c r="BC114">
        <v>-191000000</v>
      </c>
      <c r="BD114">
        <v>202000000</v>
      </c>
      <c r="BE114" s="2">
        <v>120789000000</v>
      </c>
      <c r="BF114">
        <v>-18000000</v>
      </c>
      <c r="BG114">
        <v>2877000000</v>
      </c>
      <c r="BH114">
        <v>12</v>
      </c>
      <c r="BI114">
        <v>14</v>
      </c>
      <c r="BJ114">
        <v>10</v>
      </c>
      <c r="BL114">
        <v>0</v>
      </c>
      <c r="BM114">
        <v>6381000000</v>
      </c>
      <c r="BN114">
        <v>-1096000000</v>
      </c>
      <c r="BO114">
        <v>3927000000</v>
      </c>
      <c r="BP114">
        <v>501000000</v>
      </c>
      <c r="BQ114">
        <v>0</v>
      </c>
      <c r="BR114" s="2">
        <v>134729000000</v>
      </c>
      <c r="BS114">
        <v>0</v>
      </c>
      <c r="BT114">
        <v>0</v>
      </c>
      <c r="BU114">
        <v>9092000000</v>
      </c>
      <c r="BV114" s="2">
        <v>125637000000</v>
      </c>
      <c r="BW114" s="2">
        <v>134729000000</v>
      </c>
      <c r="BX114">
        <v>10259000000</v>
      </c>
      <c r="BY114">
        <v>-5325000000</v>
      </c>
      <c r="BZ114">
        <v>2012</v>
      </c>
      <c r="CA114">
        <v>4.7</v>
      </c>
      <c r="CB114">
        <v>218936170.213</v>
      </c>
      <c r="CC114" t="str">
        <f>VLOOKUP(B114,Securities_csv_Sector!$A$1:$H$506,4)</f>
        <v>Financials</v>
      </c>
      <c r="CD114" t="str">
        <f>VLOOKUP(B114,Securities_csv_Sector!$A$1:$H$506,5)</f>
        <v>Asset Management &amp; Custody Banks</v>
      </c>
    </row>
    <row r="115" spans="1:82">
      <c r="A115">
        <v>113</v>
      </c>
      <c r="B115" t="s">
        <v>106</v>
      </c>
      <c r="C115" t="s">
        <v>529</v>
      </c>
      <c r="D115" s="1">
        <v>41639</v>
      </c>
      <c r="E115">
        <v>1429000000</v>
      </c>
      <c r="F115">
        <v>-267000000</v>
      </c>
      <c r="G115">
        <v>0</v>
      </c>
      <c r="H115">
        <v>16</v>
      </c>
      <c r="I115">
        <v>-105000000</v>
      </c>
      <c r="J115">
        <v>6929000000</v>
      </c>
      <c r="L115">
        <v>5411000000</v>
      </c>
      <c r="M115">
        <v>0</v>
      </c>
      <c r="N115">
        <v>3000000</v>
      </c>
      <c r="O115">
        <v>1954000000</v>
      </c>
      <c r="Q115">
        <v>2663000000</v>
      </c>
      <c r="R115">
        <v>0</v>
      </c>
      <c r="S115">
        <v>239000000</v>
      </c>
      <c r="T115">
        <v>2282000000</v>
      </c>
      <c r="U115">
        <v>1970000000</v>
      </c>
      <c r="V115">
        <v>5000000</v>
      </c>
      <c r="W115">
        <v>0</v>
      </c>
      <c r="X115">
        <v>0</v>
      </c>
      <c r="Y115">
        <v>0</v>
      </c>
      <c r="Z115">
        <v>83</v>
      </c>
      <c r="AA115">
        <v>9276000000</v>
      </c>
      <c r="AB115">
        <v>492000000</v>
      </c>
      <c r="AC115">
        <v>0</v>
      </c>
      <c r="AD115">
        <v>312000000</v>
      </c>
      <c r="AE115">
        <v>0</v>
      </c>
      <c r="AF115">
        <v>-743000000</v>
      </c>
      <c r="AG115">
        <v>-1184000000</v>
      </c>
      <c r="AH115">
        <v>3220000000</v>
      </c>
      <c r="AI115">
        <v>40737000000</v>
      </c>
      <c r="AJ115">
        <v>1040000000</v>
      </c>
      <c r="AK115">
        <v>0</v>
      </c>
      <c r="AL115">
        <v>1542000000</v>
      </c>
      <c r="AM115">
        <v>261000000</v>
      </c>
      <c r="AN115">
        <v>1364000000</v>
      </c>
      <c r="AO115">
        <v>-306000000</v>
      </c>
      <c r="AP115">
        <v>-802000000</v>
      </c>
      <c r="AQ115">
        <v>1334000000</v>
      </c>
      <c r="AR115">
        <v>-157000000</v>
      </c>
      <c r="AS115">
        <v>1334000000</v>
      </c>
      <c r="AT115">
        <v>1478000000</v>
      </c>
      <c r="AU115">
        <v>4610000000</v>
      </c>
      <c r="AV115">
        <v>0</v>
      </c>
      <c r="AW115">
        <v>2282000000</v>
      </c>
      <c r="AX115">
        <v>20</v>
      </c>
      <c r="AY115">
        <v>91155000000</v>
      </c>
      <c r="AZ115">
        <v>0</v>
      </c>
      <c r="BA115">
        <v>0</v>
      </c>
      <c r="BB115">
        <v>932000000</v>
      </c>
      <c r="BC115">
        <v>-213000000</v>
      </c>
      <c r="BD115">
        <v>46000000</v>
      </c>
      <c r="BE115" s="2">
        <v>130695000000</v>
      </c>
      <c r="BF115">
        <v>1258000000</v>
      </c>
      <c r="BG115">
        <v>3132000000</v>
      </c>
      <c r="BH115">
        <v>18</v>
      </c>
      <c r="BI115">
        <v>24</v>
      </c>
      <c r="BJ115">
        <v>12</v>
      </c>
      <c r="BL115">
        <v>0</v>
      </c>
      <c r="BM115">
        <v>7289000000</v>
      </c>
      <c r="BN115">
        <v>-1073000000</v>
      </c>
      <c r="BO115">
        <v>3862000000</v>
      </c>
      <c r="BP115">
        <v>500000000</v>
      </c>
      <c r="BQ115">
        <v>0</v>
      </c>
      <c r="BR115" s="2">
        <v>144576000000</v>
      </c>
      <c r="BS115">
        <v>0</v>
      </c>
      <c r="BT115">
        <v>0</v>
      </c>
      <c r="BU115">
        <v>8192000000</v>
      </c>
      <c r="BV115" s="2">
        <v>136384000000</v>
      </c>
      <c r="BW115" s="2">
        <v>144576000000</v>
      </c>
      <c r="BX115">
        <v>11230000000</v>
      </c>
      <c r="BY115">
        <v>-6961000000</v>
      </c>
      <c r="BZ115">
        <v>2013</v>
      </c>
      <c r="CA115">
        <v>6.56</v>
      </c>
      <c r="CB115">
        <v>203353658.537</v>
      </c>
      <c r="CC115" t="str">
        <f>VLOOKUP(B115,Securities_csv_Sector!$A$1:$H$506,4)</f>
        <v>Financials</v>
      </c>
      <c r="CD115" t="str">
        <f>VLOOKUP(B115,Securities_csv_Sector!$A$1:$H$506,5)</f>
        <v>Asset Management &amp; Custody Banks</v>
      </c>
    </row>
    <row r="116" spans="1:82">
      <c r="A116">
        <v>114</v>
      </c>
      <c r="B116" t="s">
        <v>106</v>
      </c>
      <c r="C116" t="s">
        <v>531</v>
      </c>
      <c r="D116" s="1">
        <v>42004</v>
      </c>
      <c r="E116">
        <v>1523000000</v>
      </c>
      <c r="F116">
        <v>-423000000</v>
      </c>
      <c r="G116">
        <v>0</v>
      </c>
      <c r="H116">
        <v>20</v>
      </c>
      <c r="I116">
        <v>-113000000</v>
      </c>
      <c r="J116">
        <v>7345000000</v>
      </c>
      <c r="L116">
        <v>5642000000</v>
      </c>
      <c r="M116">
        <v>0</v>
      </c>
      <c r="N116">
        <v>3000000</v>
      </c>
      <c r="O116">
        <v>1982000000</v>
      </c>
      <c r="Q116">
        <v>2608000000</v>
      </c>
      <c r="R116">
        <v>0</v>
      </c>
      <c r="S116">
        <v>254000000</v>
      </c>
      <c r="T116">
        <v>2903000000</v>
      </c>
      <c r="U116">
        <v>2547000000</v>
      </c>
      <c r="V116">
        <v>-21000000</v>
      </c>
      <c r="W116">
        <v>0</v>
      </c>
      <c r="X116">
        <v>0</v>
      </c>
      <c r="Y116">
        <v>0</v>
      </c>
      <c r="Z116">
        <v>84</v>
      </c>
      <c r="AA116">
        <v>10314000000</v>
      </c>
      <c r="AB116">
        <v>545000000</v>
      </c>
      <c r="AC116">
        <v>0</v>
      </c>
      <c r="AD116">
        <v>356000000</v>
      </c>
      <c r="AE116">
        <v>0</v>
      </c>
      <c r="AF116">
        <v>-581000000</v>
      </c>
      <c r="AG116">
        <v>1257000000</v>
      </c>
      <c r="AH116">
        <v>3262000000</v>
      </c>
      <c r="AI116">
        <v>41730000000</v>
      </c>
      <c r="AJ116">
        <v>1181000000</v>
      </c>
      <c r="AK116">
        <v>0</v>
      </c>
      <c r="AL116">
        <v>1413000000</v>
      </c>
      <c r="AM116">
        <v>6000000</v>
      </c>
      <c r="AN116">
        <v>2399000000</v>
      </c>
      <c r="AO116">
        <v>-1657000000</v>
      </c>
      <c r="AP116">
        <v>-715000000</v>
      </c>
      <c r="AQ116">
        <v>1619000000</v>
      </c>
      <c r="AR116">
        <v>-54000000</v>
      </c>
      <c r="AS116">
        <v>1619000000</v>
      </c>
      <c r="AT116">
        <v>2002000000</v>
      </c>
      <c r="AU116">
        <v>5027000000</v>
      </c>
      <c r="AV116">
        <v>0</v>
      </c>
      <c r="AW116">
        <v>2903000000</v>
      </c>
      <c r="AX116">
        <v>24</v>
      </c>
      <c r="AY116">
        <v>93803000000</v>
      </c>
      <c r="AZ116">
        <v>0</v>
      </c>
      <c r="BA116">
        <v>0</v>
      </c>
      <c r="BB116">
        <v>896000000</v>
      </c>
      <c r="BC116">
        <v>-811000000</v>
      </c>
      <c r="BD116">
        <v>-21000000</v>
      </c>
      <c r="BE116" s="2">
        <v>134720000000</v>
      </c>
      <c r="BF116">
        <v>-635000000</v>
      </c>
      <c r="BG116">
        <v>3603000000</v>
      </c>
      <c r="BH116">
        <v>21</v>
      </c>
      <c r="BI116">
        <v>31</v>
      </c>
      <c r="BJ116">
        <v>13</v>
      </c>
      <c r="BL116">
        <v>0</v>
      </c>
      <c r="BM116">
        <v>8469000000</v>
      </c>
      <c r="BN116">
        <v>-1368000000</v>
      </c>
      <c r="BO116">
        <v>3808000000</v>
      </c>
      <c r="BP116">
        <v>200000000</v>
      </c>
      <c r="BQ116">
        <v>0</v>
      </c>
      <c r="BR116" s="2">
        <v>148810000000</v>
      </c>
      <c r="BS116">
        <v>0</v>
      </c>
      <c r="BT116">
        <v>0</v>
      </c>
      <c r="BU116">
        <v>8124000000</v>
      </c>
      <c r="BV116" s="2">
        <v>140686000000</v>
      </c>
      <c r="BW116" s="2">
        <v>148810000000</v>
      </c>
      <c r="BX116">
        <v>12296000000</v>
      </c>
      <c r="BY116">
        <v>-8589000000</v>
      </c>
      <c r="BZ116">
        <v>2014</v>
      </c>
      <c r="CA116">
        <v>8.4499999999999993</v>
      </c>
      <c r="CB116">
        <v>191597633.13600001</v>
      </c>
      <c r="CC116" t="str">
        <f>VLOOKUP(B116,Securities_csv_Sector!$A$1:$H$506,4)</f>
        <v>Financials</v>
      </c>
      <c r="CD116" t="str">
        <f>VLOOKUP(B116,Securities_csv_Sector!$A$1:$H$506,5)</f>
        <v>Asset Management &amp; Custody Banks</v>
      </c>
    </row>
    <row r="117" spans="1:82">
      <c r="A117">
        <v>115</v>
      </c>
      <c r="B117" t="s">
        <v>106</v>
      </c>
      <c r="C117" t="s">
        <v>532</v>
      </c>
      <c r="D117" s="1">
        <v>42369</v>
      </c>
      <c r="E117">
        <v>1606000000</v>
      </c>
      <c r="F117">
        <v>-277000000</v>
      </c>
      <c r="G117">
        <v>0</v>
      </c>
      <c r="H117">
        <v>22</v>
      </c>
      <c r="I117">
        <v>-133000000</v>
      </c>
      <c r="J117">
        <v>7611000000</v>
      </c>
      <c r="L117">
        <v>5808000000</v>
      </c>
      <c r="M117">
        <v>0</v>
      </c>
      <c r="N117">
        <v>3000000</v>
      </c>
      <c r="O117">
        <v>2261000000</v>
      </c>
      <c r="Q117">
        <v>2725000000</v>
      </c>
      <c r="R117">
        <v>0</v>
      </c>
      <c r="S117">
        <v>248000000</v>
      </c>
      <c r="T117">
        <v>2559000000</v>
      </c>
      <c r="U117">
        <v>2142000000</v>
      </c>
      <c r="V117">
        <v>-21000000</v>
      </c>
      <c r="W117">
        <v>0</v>
      </c>
      <c r="X117">
        <v>0</v>
      </c>
      <c r="Y117">
        <v>0</v>
      </c>
      <c r="Z117">
        <v>81</v>
      </c>
      <c r="AA117">
        <v>9939000000</v>
      </c>
      <c r="AB117">
        <v>455000000</v>
      </c>
      <c r="AC117">
        <v>0</v>
      </c>
      <c r="AD117">
        <v>417000000</v>
      </c>
      <c r="AE117">
        <v>0</v>
      </c>
      <c r="AF117">
        <v>-392000000</v>
      </c>
      <c r="AG117">
        <v>576000000</v>
      </c>
      <c r="AH117">
        <v>2907000000</v>
      </c>
      <c r="AI117">
        <v>40714000000</v>
      </c>
      <c r="AJ117">
        <v>1188000000</v>
      </c>
      <c r="AK117">
        <v>0</v>
      </c>
      <c r="AL117">
        <v>1151000000</v>
      </c>
      <c r="AM117">
        <v>-281000000</v>
      </c>
      <c r="AN117">
        <v>2572000000</v>
      </c>
      <c r="AO117">
        <v>-2318000000</v>
      </c>
      <c r="AP117">
        <v>-514000000</v>
      </c>
      <c r="AQ117">
        <v>1562000000</v>
      </c>
      <c r="AR117">
        <v>-116000000</v>
      </c>
      <c r="AS117">
        <v>1562000000</v>
      </c>
      <c r="AT117">
        <v>1687000000</v>
      </c>
      <c r="AU117">
        <v>5274000000</v>
      </c>
      <c r="AV117">
        <v>0</v>
      </c>
      <c r="AW117">
        <v>2559000000</v>
      </c>
      <c r="AX117">
        <v>21</v>
      </c>
      <c r="AY117">
        <v>90821000000</v>
      </c>
      <c r="AZ117">
        <v>0</v>
      </c>
      <c r="BA117">
        <v>0</v>
      </c>
      <c r="BB117">
        <v>390000000</v>
      </c>
      <c r="BC117">
        <v>-1119000000</v>
      </c>
      <c r="BD117">
        <v>11000000</v>
      </c>
      <c r="BE117" s="2">
        <v>132424000000</v>
      </c>
      <c r="BF117">
        <v>454000000</v>
      </c>
      <c r="BG117">
        <v>3630000000</v>
      </c>
      <c r="BH117">
        <v>18</v>
      </c>
      <c r="BI117">
        <v>30</v>
      </c>
      <c r="BJ117">
        <v>13</v>
      </c>
      <c r="BL117">
        <v>0</v>
      </c>
      <c r="BM117">
        <v>9551000000</v>
      </c>
      <c r="BN117">
        <v>-1470000000</v>
      </c>
      <c r="BO117">
        <v>3750000000</v>
      </c>
      <c r="BP117">
        <v>200000000</v>
      </c>
      <c r="BQ117">
        <v>0</v>
      </c>
      <c r="BR117" s="2">
        <v>145342000000</v>
      </c>
      <c r="BS117">
        <v>0</v>
      </c>
      <c r="BT117">
        <v>0</v>
      </c>
      <c r="BU117">
        <v>7217000000</v>
      </c>
      <c r="BV117" s="2">
        <v>138125000000</v>
      </c>
      <c r="BW117" s="2">
        <v>145342000000</v>
      </c>
      <c r="BX117">
        <v>12200000000</v>
      </c>
      <c r="BY117">
        <v>-10338000000</v>
      </c>
      <c r="BZ117">
        <v>2015</v>
      </c>
      <c r="CA117">
        <v>8.6</v>
      </c>
      <c r="CB117">
        <v>181627906.977</v>
      </c>
      <c r="CC117" t="str">
        <f>VLOOKUP(B117,Securities_csv_Sector!$A$1:$H$506,4)</f>
        <v>Financials</v>
      </c>
      <c r="CD117" t="str">
        <f>VLOOKUP(B117,Securities_csv_Sector!$A$1:$H$506,5)</f>
        <v>Asset Management &amp; Custody Banks</v>
      </c>
    </row>
    <row r="118" spans="1:82">
      <c r="A118">
        <v>116</v>
      </c>
      <c r="B118" t="s">
        <v>107</v>
      </c>
      <c r="C118" t="s">
        <v>527</v>
      </c>
      <c r="D118" s="1">
        <v>41274</v>
      </c>
      <c r="E118">
        <v>448000000</v>
      </c>
      <c r="F118">
        <v>-43679000</v>
      </c>
      <c r="G118">
        <v>-16760000</v>
      </c>
      <c r="H118">
        <v>18</v>
      </c>
      <c r="I118">
        <v>-568048000</v>
      </c>
      <c r="J118">
        <v>5012124000</v>
      </c>
      <c r="K118">
        <v>70</v>
      </c>
      <c r="L118">
        <v>437934000</v>
      </c>
      <c r="M118">
        <v>0</v>
      </c>
      <c r="N118">
        <v>3959000</v>
      </c>
      <c r="O118">
        <v>722479000</v>
      </c>
      <c r="P118">
        <v>132</v>
      </c>
      <c r="Q118">
        <v>985790000</v>
      </c>
      <c r="R118">
        <v>0</v>
      </c>
      <c r="S118">
        <v>655366000</v>
      </c>
      <c r="T118">
        <v>1102959000</v>
      </c>
      <c r="U118">
        <v>701294000</v>
      </c>
      <c r="V118">
        <v>12055000</v>
      </c>
      <c r="W118">
        <v>35000</v>
      </c>
      <c r="X118">
        <v>5765856000</v>
      </c>
      <c r="Y118">
        <v>2842643000</v>
      </c>
      <c r="Z118">
        <v>75</v>
      </c>
      <c r="AA118">
        <v>2153481000</v>
      </c>
      <c r="AB118">
        <v>107304000</v>
      </c>
      <c r="AC118">
        <v>3206085000</v>
      </c>
      <c r="AD118">
        <v>401665000</v>
      </c>
      <c r="AE118">
        <v>0</v>
      </c>
      <c r="AF118">
        <v>22376000</v>
      </c>
      <c r="AG118">
        <v>143348000</v>
      </c>
      <c r="AH118">
        <v>8693345000</v>
      </c>
      <c r="AI118">
        <v>452788000</v>
      </c>
      <c r="AJ118">
        <v>111080000</v>
      </c>
      <c r="AK118">
        <v>0</v>
      </c>
      <c r="AL118">
        <v>1494139000</v>
      </c>
      <c r="AM118">
        <v>38427000</v>
      </c>
      <c r="AN118">
        <v>1414391000</v>
      </c>
      <c r="AO118">
        <v>1170366000</v>
      </c>
      <c r="AP118">
        <v>-2558385000</v>
      </c>
      <c r="AQ118">
        <v>637283000</v>
      </c>
      <c r="AR118">
        <v>144910000</v>
      </c>
      <c r="AS118">
        <v>637283000</v>
      </c>
      <c r="AT118">
        <v>637283000</v>
      </c>
      <c r="AU118">
        <v>169316000</v>
      </c>
      <c r="AV118">
        <v>0</v>
      </c>
      <c r="AW118">
        <v>1119719000</v>
      </c>
      <c r="AX118">
        <v>39</v>
      </c>
      <c r="AY118">
        <v>0</v>
      </c>
      <c r="AZ118">
        <v>222999000</v>
      </c>
      <c r="BA118">
        <v>124147000</v>
      </c>
      <c r="BB118">
        <v>-183347000</v>
      </c>
      <c r="BC118">
        <v>0</v>
      </c>
      <c r="BD118">
        <v>-2012713000</v>
      </c>
      <c r="BE118">
        <v>1079725000</v>
      </c>
      <c r="BF118">
        <v>-79579000</v>
      </c>
      <c r="BG118">
        <v>644276000</v>
      </c>
      <c r="BH118">
        <v>24</v>
      </c>
      <c r="BI118">
        <v>20</v>
      </c>
      <c r="BJ118">
        <v>22</v>
      </c>
      <c r="BK118">
        <v>132</v>
      </c>
      <c r="BL118">
        <v>0</v>
      </c>
      <c r="BM118">
        <v>-1196907000</v>
      </c>
      <c r="BN118">
        <v>45474000</v>
      </c>
      <c r="BO118">
        <v>389486000</v>
      </c>
      <c r="BP118">
        <v>60031000</v>
      </c>
      <c r="BQ118">
        <v>6018000</v>
      </c>
      <c r="BR118">
        <v>14089429000</v>
      </c>
      <c r="BS118">
        <v>836267000</v>
      </c>
      <c r="BT118">
        <v>632178000</v>
      </c>
      <c r="BU118">
        <v>3573101000</v>
      </c>
      <c r="BV118">
        <v>10516328000</v>
      </c>
      <c r="BW118">
        <v>14089429000</v>
      </c>
      <c r="BX118">
        <v>2875960000</v>
      </c>
      <c r="BY118">
        <v>-62728000</v>
      </c>
      <c r="BZ118">
        <v>2012</v>
      </c>
      <c r="CA118">
        <v>1.61</v>
      </c>
      <c r="CB118">
        <v>395827950.31099999</v>
      </c>
      <c r="CC118" t="str">
        <f>VLOOKUP(B118,Securities_csv_Sector!$A$1:$H$506,4)</f>
        <v>Real Estate</v>
      </c>
      <c r="CD118" t="str">
        <f>VLOOKUP(B118,Securities_csv_Sector!$A$1:$H$506,5)</f>
        <v>Specialized REITs</v>
      </c>
    </row>
    <row r="119" spans="1:82">
      <c r="A119">
        <v>117</v>
      </c>
      <c r="B119" t="s">
        <v>107</v>
      </c>
      <c r="C119" t="s">
        <v>529</v>
      </c>
      <c r="D119" s="1">
        <v>41639</v>
      </c>
      <c r="E119">
        <v>700452000</v>
      </c>
      <c r="F119">
        <v>-19080000</v>
      </c>
      <c r="G119">
        <v>-214260000</v>
      </c>
      <c r="H119">
        <v>16</v>
      </c>
      <c r="I119">
        <v>-724532000</v>
      </c>
      <c r="J119">
        <v>5130616000</v>
      </c>
      <c r="K119">
        <v>50</v>
      </c>
      <c r="L119">
        <v>446492000</v>
      </c>
      <c r="M119">
        <v>0</v>
      </c>
      <c r="N119">
        <v>3976000</v>
      </c>
      <c r="O119">
        <v>859873000</v>
      </c>
      <c r="P119">
        <v>106</v>
      </c>
      <c r="Q119">
        <v>1185756000</v>
      </c>
      <c r="R119">
        <v>0</v>
      </c>
      <c r="S119">
        <v>807741000</v>
      </c>
      <c r="T119">
        <v>1000045000</v>
      </c>
      <c r="U119">
        <v>541749000</v>
      </c>
      <c r="V119">
        <v>-26317000</v>
      </c>
      <c r="W119">
        <v>0</v>
      </c>
      <c r="X119">
        <v>7177728000</v>
      </c>
      <c r="Y119">
        <v>3854802000</v>
      </c>
      <c r="Z119">
        <v>74</v>
      </c>
      <c r="AA119">
        <v>2501534000</v>
      </c>
      <c r="AB119">
        <v>59541000</v>
      </c>
      <c r="AC119">
        <v>6570119000</v>
      </c>
      <c r="AD119">
        <v>458296000</v>
      </c>
      <c r="AE119">
        <v>0</v>
      </c>
      <c r="AF119">
        <v>-5553000</v>
      </c>
      <c r="AG119">
        <v>295029000</v>
      </c>
      <c r="AH119">
        <v>14408146000</v>
      </c>
      <c r="AI119">
        <v>509173000</v>
      </c>
      <c r="AJ119">
        <v>55875000</v>
      </c>
      <c r="AK119">
        <v>0</v>
      </c>
      <c r="AL119">
        <v>2302332000</v>
      </c>
      <c r="AM119">
        <v>-75042000</v>
      </c>
      <c r="AN119">
        <v>1599047000</v>
      </c>
      <c r="AO119">
        <v>3525565000</v>
      </c>
      <c r="AP119">
        <v>-5173337000</v>
      </c>
      <c r="AQ119">
        <v>551333000</v>
      </c>
      <c r="AR119">
        <v>327593000</v>
      </c>
      <c r="AS119">
        <v>551333000</v>
      </c>
      <c r="AT119">
        <v>551333000</v>
      </c>
      <c r="AU119">
        <v>173566000</v>
      </c>
      <c r="AV119">
        <v>0</v>
      </c>
      <c r="AW119">
        <v>1214305000</v>
      </c>
      <c r="AX119">
        <v>36</v>
      </c>
      <c r="AY119">
        <v>0</v>
      </c>
      <c r="AZ119">
        <v>347417000</v>
      </c>
      <c r="BA119">
        <v>162079000</v>
      </c>
      <c r="BB119">
        <v>-311220000</v>
      </c>
      <c r="BC119">
        <v>-29234000</v>
      </c>
      <c r="BD119">
        <v>-4443252000</v>
      </c>
      <c r="BE119">
        <v>1352816000</v>
      </c>
      <c r="BF119">
        <v>-294444000</v>
      </c>
      <c r="BG119">
        <v>800145000</v>
      </c>
      <c r="BH119">
        <v>16</v>
      </c>
      <c r="BI119">
        <v>15</v>
      </c>
      <c r="BJ119">
        <v>16</v>
      </c>
      <c r="BK119">
        <v>106</v>
      </c>
      <c r="BL119">
        <v>0</v>
      </c>
      <c r="BM119">
        <v>-1081467000</v>
      </c>
      <c r="BN119">
        <v>1696427000</v>
      </c>
      <c r="BO119">
        <v>487084000</v>
      </c>
      <c r="BP119">
        <v>70132000</v>
      </c>
      <c r="BQ119">
        <v>18612000</v>
      </c>
      <c r="BR119">
        <v>20283665000</v>
      </c>
      <c r="BS119">
        <v>986087000</v>
      </c>
      <c r="BT119">
        <v>932663000</v>
      </c>
      <c r="BU119">
        <v>3534165000</v>
      </c>
      <c r="BV119">
        <v>16749500000</v>
      </c>
      <c r="BW119">
        <v>20283665000</v>
      </c>
      <c r="BX119">
        <v>3361407000</v>
      </c>
      <c r="BY119">
        <v>-207740000</v>
      </c>
      <c r="BZ119">
        <v>2013</v>
      </c>
      <c r="CA119">
        <v>1.4</v>
      </c>
      <c r="CB119">
        <v>393809285.71399999</v>
      </c>
      <c r="CC119" t="str">
        <f>VLOOKUP(B119,Securities_csv_Sector!$A$1:$H$506,4)</f>
        <v>Real Estate</v>
      </c>
      <c r="CD119" t="str">
        <f>VLOOKUP(B119,Securities_csv_Sector!$A$1:$H$506,5)</f>
        <v>Specialized REITs</v>
      </c>
    </row>
    <row r="120" spans="1:82">
      <c r="A120">
        <v>118</v>
      </c>
      <c r="B120" t="s">
        <v>107</v>
      </c>
      <c r="C120" t="s">
        <v>531</v>
      </c>
      <c r="D120" s="1">
        <v>42004</v>
      </c>
      <c r="E120">
        <v>798331000</v>
      </c>
      <c r="F120">
        <v>-84529000</v>
      </c>
      <c r="G120">
        <v>-40984000</v>
      </c>
      <c r="H120">
        <v>21</v>
      </c>
      <c r="I120">
        <v>-974404000</v>
      </c>
      <c r="J120">
        <v>5788786000</v>
      </c>
      <c r="K120">
        <v>25</v>
      </c>
      <c r="L120">
        <v>473698000</v>
      </c>
      <c r="M120">
        <v>0</v>
      </c>
      <c r="N120">
        <v>3995000</v>
      </c>
      <c r="O120">
        <v>1094265000</v>
      </c>
      <c r="P120">
        <v>50</v>
      </c>
      <c r="Q120">
        <v>1283893000</v>
      </c>
      <c r="R120">
        <v>0</v>
      </c>
      <c r="S120">
        <v>998932000</v>
      </c>
      <c r="T120">
        <v>1445938000</v>
      </c>
      <c r="U120">
        <v>865704000</v>
      </c>
      <c r="V120">
        <v>-30534000</v>
      </c>
      <c r="W120">
        <v>0</v>
      </c>
      <c r="X120">
        <v>7590112000</v>
      </c>
      <c r="Y120">
        <v>4032174000</v>
      </c>
      <c r="Z120">
        <v>73</v>
      </c>
      <c r="AA120">
        <v>3005783000</v>
      </c>
      <c r="AB120">
        <v>62505000</v>
      </c>
      <c r="AC120">
        <v>6824273000</v>
      </c>
      <c r="AD120">
        <v>580234000</v>
      </c>
      <c r="AE120">
        <v>0</v>
      </c>
      <c r="AF120">
        <v>39515000</v>
      </c>
      <c r="AG120">
        <v>357940000</v>
      </c>
      <c r="AH120">
        <v>13642955000</v>
      </c>
      <c r="AI120">
        <v>575246000</v>
      </c>
      <c r="AJ120">
        <v>99792000</v>
      </c>
      <c r="AK120">
        <v>0</v>
      </c>
      <c r="AL120">
        <v>-198230000</v>
      </c>
      <c r="AM120">
        <v>19916000</v>
      </c>
      <c r="AN120">
        <v>2134589000</v>
      </c>
      <c r="AO120">
        <v>-134591000</v>
      </c>
      <c r="AP120">
        <v>-1949548000</v>
      </c>
      <c r="AQ120">
        <v>824910000</v>
      </c>
      <c r="AR120">
        <v>175192000</v>
      </c>
      <c r="AS120">
        <v>801022000</v>
      </c>
      <c r="AT120">
        <v>824910000</v>
      </c>
      <c r="AU120">
        <v>213074000</v>
      </c>
      <c r="AV120">
        <v>0</v>
      </c>
      <c r="AW120">
        <v>1486922000</v>
      </c>
      <c r="AX120">
        <v>36</v>
      </c>
      <c r="AY120">
        <v>0</v>
      </c>
      <c r="AZ120">
        <v>264793000</v>
      </c>
      <c r="BA120">
        <v>233819000</v>
      </c>
      <c r="BB120">
        <v>-794221000</v>
      </c>
      <c r="BC120">
        <v>-11593000</v>
      </c>
      <c r="BD120">
        <v>-1014659000</v>
      </c>
      <c r="BE120">
        <v>1637722000</v>
      </c>
      <c r="BF120">
        <v>-116145000</v>
      </c>
      <c r="BG120">
        <v>1003802000</v>
      </c>
      <c r="BH120">
        <v>21</v>
      </c>
      <c r="BI120">
        <v>22</v>
      </c>
      <c r="BJ120">
        <v>20</v>
      </c>
      <c r="BK120">
        <v>50</v>
      </c>
      <c r="BL120">
        <v>0</v>
      </c>
      <c r="BM120">
        <v>-837320000</v>
      </c>
      <c r="BN120">
        <v>530546000</v>
      </c>
      <c r="BO120">
        <v>515059000</v>
      </c>
      <c r="BP120">
        <v>897386000</v>
      </c>
      <c r="BQ120">
        <v>6302000</v>
      </c>
      <c r="BR120">
        <v>21263565000</v>
      </c>
      <c r="BS120">
        <v>957867000</v>
      </c>
      <c r="BT120">
        <v>1929536000</v>
      </c>
      <c r="BU120">
        <v>3953560000</v>
      </c>
      <c r="BV120">
        <v>17310005000</v>
      </c>
      <c r="BW120">
        <v>21263565000</v>
      </c>
      <c r="BX120">
        <v>4100048000</v>
      </c>
      <c r="BY120">
        <v>-207740000</v>
      </c>
      <c r="BZ120">
        <v>2014</v>
      </c>
      <c r="CA120">
        <v>2.02</v>
      </c>
      <c r="CB120">
        <v>408371287.12900001</v>
      </c>
      <c r="CC120" t="str">
        <f>VLOOKUP(B120,Securities_csv_Sector!$A$1:$H$506,4)</f>
        <v>Real Estate</v>
      </c>
      <c r="CD120" t="str">
        <f>VLOOKUP(B120,Securities_csv_Sector!$A$1:$H$506,5)</f>
        <v>Specialized REITs</v>
      </c>
    </row>
    <row r="121" spans="1:82">
      <c r="A121">
        <v>119</v>
      </c>
      <c r="B121" t="s">
        <v>107</v>
      </c>
      <c r="C121" t="s">
        <v>532</v>
      </c>
      <c r="D121" s="1">
        <v>42369</v>
      </c>
      <c r="E121">
        <v>938826000</v>
      </c>
      <c r="F121">
        <v>-56312000</v>
      </c>
      <c r="G121">
        <v>-186878000</v>
      </c>
      <c r="H121">
        <v>10</v>
      </c>
      <c r="I121">
        <v>-728753000</v>
      </c>
      <c r="J121">
        <v>9690609000</v>
      </c>
      <c r="K121">
        <v>39</v>
      </c>
      <c r="L121">
        <v>462879000</v>
      </c>
      <c r="M121">
        <v>0</v>
      </c>
      <c r="N121">
        <v>4267000</v>
      </c>
      <c r="O121">
        <v>1308868000</v>
      </c>
      <c r="P121">
        <v>83</v>
      </c>
      <c r="Q121">
        <v>1378796000</v>
      </c>
      <c r="R121">
        <v>0</v>
      </c>
      <c r="S121">
        <v>1292260000</v>
      </c>
      <c r="T121">
        <v>1425911000</v>
      </c>
      <c r="U121">
        <v>829962000</v>
      </c>
      <c r="V121">
        <v>-23224000</v>
      </c>
      <c r="W121">
        <v>0</v>
      </c>
      <c r="X121">
        <v>9866424000</v>
      </c>
      <c r="Y121">
        <v>4091805000</v>
      </c>
      <c r="Z121">
        <v>73</v>
      </c>
      <c r="AA121">
        <v>3462648000</v>
      </c>
      <c r="AB121">
        <v>157955000</v>
      </c>
      <c r="AC121">
        <v>9837876000</v>
      </c>
      <c r="AD121">
        <v>595949000</v>
      </c>
      <c r="AE121">
        <v>0</v>
      </c>
      <c r="AF121">
        <v>9504000</v>
      </c>
      <c r="AG121">
        <v>150984000</v>
      </c>
      <c r="AH121">
        <v>17068807000</v>
      </c>
      <c r="AI121">
        <v>732903000</v>
      </c>
      <c r="AJ121">
        <v>61139000</v>
      </c>
      <c r="AK121">
        <v>0</v>
      </c>
      <c r="AL121">
        <v>1789103000</v>
      </c>
      <c r="AM121">
        <v>7194000</v>
      </c>
      <c r="AN121">
        <v>2183052000</v>
      </c>
      <c r="AO121">
        <v>5589101000</v>
      </c>
      <c r="AP121">
        <v>-7741735000</v>
      </c>
      <c r="AQ121">
        <v>685074000</v>
      </c>
      <c r="AR121">
        <v>354073000</v>
      </c>
      <c r="AS121">
        <v>594911000</v>
      </c>
      <c r="AT121">
        <v>685074000</v>
      </c>
      <c r="AU121">
        <v>227354000</v>
      </c>
      <c r="AV121">
        <v>0</v>
      </c>
      <c r="AW121">
        <v>1612789000</v>
      </c>
      <c r="AX121">
        <v>34</v>
      </c>
      <c r="AY121">
        <v>0</v>
      </c>
      <c r="AZ121">
        <v>306235000</v>
      </c>
      <c r="BA121">
        <v>211001000</v>
      </c>
      <c r="BB121">
        <v>-1836996000</v>
      </c>
      <c r="BC121">
        <v>-85672000</v>
      </c>
      <c r="BD121">
        <v>-7022486000</v>
      </c>
      <c r="BE121">
        <v>1922618000</v>
      </c>
      <c r="BF121">
        <v>-229960000</v>
      </c>
      <c r="BG121">
        <v>1285328000</v>
      </c>
      <c r="BH121">
        <v>17</v>
      </c>
      <c r="BI121">
        <v>12</v>
      </c>
      <c r="BJ121">
        <v>14</v>
      </c>
      <c r="BK121">
        <v>83</v>
      </c>
      <c r="BL121">
        <v>0</v>
      </c>
      <c r="BM121">
        <v>-998535000</v>
      </c>
      <c r="BN121">
        <v>4711190000</v>
      </c>
      <c r="BO121">
        <v>564531000</v>
      </c>
      <c r="BP121">
        <v>50202000</v>
      </c>
      <c r="BQ121">
        <v>0</v>
      </c>
      <c r="BR121">
        <v>26904272000</v>
      </c>
      <c r="BS121">
        <v>996468000</v>
      </c>
      <c r="BT121">
        <v>1200029000</v>
      </c>
      <c r="BU121">
        <v>6651679000</v>
      </c>
      <c r="BV121">
        <v>20252593000</v>
      </c>
      <c r="BW121">
        <v>26904272000</v>
      </c>
      <c r="BX121">
        <v>4771516000</v>
      </c>
      <c r="BY121">
        <v>-207740000</v>
      </c>
      <c r="BZ121">
        <v>2015</v>
      </c>
      <c r="CA121">
        <v>1.42</v>
      </c>
      <c r="CB121">
        <v>482446478.87300003</v>
      </c>
      <c r="CC121" t="str">
        <f>VLOOKUP(B121,Securities_csv_Sector!$A$1:$H$506,4)</f>
        <v>Real Estate</v>
      </c>
      <c r="CD121" t="str">
        <f>VLOOKUP(B121,Securities_csv_Sector!$A$1:$H$506,5)</f>
        <v>Specialized REITs</v>
      </c>
    </row>
    <row r="122" spans="1:82">
      <c r="A122">
        <v>120</v>
      </c>
      <c r="B122" t="s">
        <v>108</v>
      </c>
      <c r="C122" t="s">
        <v>527</v>
      </c>
      <c r="D122" s="1">
        <v>41639</v>
      </c>
      <c r="E122">
        <v>21821000000</v>
      </c>
      <c r="F122">
        <v>-846000000</v>
      </c>
      <c r="G122">
        <v>-98000000</v>
      </c>
      <c r="H122">
        <v>3</v>
      </c>
      <c r="I122">
        <v>-3444000000</v>
      </c>
      <c r="J122">
        <v>9573000000</v>
      </c>
      <c r="K122">
        <v>54</v>
      </c>
      <c r="L122">
        <v>8658000000</v>
      </c>
      <c r="M122">
        <v>-1410000000</v>
      </c>
      <c r="N122">
        <v>5000000</v>
      </c>
      <c r="O122">
        <v>54181000000</v>
      </c>
      <c r="P122">
        <v>107</v>
      </c>
      <c r="Q122">
        <v>0</v>
      </c>
      <c r="R122">
        <v>0</v>
      </c>
      <c r="S122">
        <v>3253000000</v>
      </c>
      <c r="T122">
        <v>647000000</v>
      </c>
      <c r="U122">
        <v>506000000</v>
      </c>
      <c r="V122">
        <v>-86000000</v>
      </c>
      <c r="W122">
        <v>-71000000</v>
      </c>
      <c r="X122">
        <v>10949000000</v>
      </c>
      <c r="Y122">
        <v>2655000000</v>
      </c>
      <c r="Z122">
        <v>27</v>
      </c>
      <c r="AA122">
        <v>20271000000</v>
      </c>
      <c r="AB122">
        <v>161000000</v>
      </c>
      <c r="AC122">
        <v>0</v>
      </c>
      <c r="AD122">
        <v>141000000</v>
      </c>
      <c r="AE122">
        <v>7411000000</v>
      </c>
      <c r="AF122">
        <v>-520000000</v>
      </c>
      <c r="AG122">
        <v>5315000000</v>
      </c>
      <c r="AH122">
        <v>3191000000</v>
      </c>
      <c r="AI122">
        <v>0</v>
      </c>
      <c r="AJ122">
        <v>0</v>
      </c>
      <c r="AK122">
        <v>0</v>
      </c>
      <c r="AL122">
        <v>-617000000</v>
      </c>
      <c r="AM122">
        <v>574000000</v>
      </c>
      <c r="AN122">
        <v>5475000000</v>
      </c>
      <c r="AO122">
        <v>-539000000</v>
      </c>
      <c r="AP122">
        <v>-4276000000</v>
      </c>
      <c r="AQ122">
        <v>274000000</v>
      </c>
      <c r="AR122">
        <v>1181000000</v>
      </c>
      <c r="AS122">
        <v>274000000</v>
      </c>
      <c r="AT122">
        <v>274000000</v>
      </c>
      <c r="AU122">
        <v>4767000000</v>
      </c>
      <c r="AV122">
        <v>0</v>
      </c>
      <c r="AW122">
        <v>745000000</v>
      </c>
      <c r="AX122">
        <v>1</v>
      </c>
      <c r="AY122">
        <v>1930000000</v>
      </c>
      <c r="AZ122">
        <v>0</v>
      </c>
      <c r="BA122">
        <v>1159000000</v>
      </c>
      <c r="BB122">
        <v>-185000000</v>
      </c>
      <c r="BC122">
        <v>0</v>
      </c>
      <c r="BD122">
        <v>-312000000</v>
      </c>
      <c r="BE122">
        <v>4242000000</v>
      </c>
      <c r="BF122">
        <v>-2292000000</v>
      </c>
      <c r="BG122">
        <v>0</v>
      </c>
      <c r="BH122">
        <v>1</v>
      </c>
      <c r="BI122">
        <v>5</v>
      </c>
      <c r="BJ122">
        <v>0</v>
      </c>
      <c r="BK122">
        <v>75</v>
      </c>
      <c r="BL122">
        <v>0</v>
      </c>
      <c r="BM122">
        <v>2190000000</v>
      </c>
      <c r="BN122">
        <v>0</v>
      </c>
      <c r="BO122">
        <v>19526000000</v>
      </c>
      <c r="BP122">
        <v>0</v>
      </c>
      <c r="BQ122">
        <v>3789000000</v>
      </c>
      <c r="BR122">
        <v>40159000000</v>
      </c>
      <c r="BS122">
        <v>24625000000</v>
      </c>
      <c r="BT122">
        <v>22980000000</v>
      </c>
      <c r="BU122">
        <v>9746000000</v>
      </c>
      <c r="BV122">
        <v>30413000000</v>
      </c>
      <c r="BW122">
        <v>40159000000</v>
      </c>
      <c r="BX122">
        <v>74452000000</v>
      </c>
      <c r="BY122">
        <v>-1837000000</v>
      </c>
      <c r="BZ122">
        <v>2013</v>
      </c>
      <c r="CA122">
        <v>0.6</v>
      </c>
      <c r="CB122">
        <v>456666666.667</v>
      </c>
      <c r="CC122" t="str">
        <f>VLOOKUP(B122,Securities_csv_Sector!$A$1:$H$506,4)</f>
        <v>Consumer Discretionary</v>
      </c>
      <c r="CD122" t="str">
        <f>VLOOKUP(B122,Securities_csv_Sector!$A$1:$H$506,5)</f>
        <v>Internet &amp; Direct Marketing Retail</v>
      </c>
    </row>
    <row r="123" spans="1:82">
      <c r="A123">
        <v>121</v>
      </c>
      <c r="B123" t="s">
        <v>108</v>
      </c>
      <c r="C123" t="s">
        <v>529</v>
      </c>
      <c r="D123" s="1">
        <v>42004</v>
      </c>
      <c r="E123">
        <v>26266000000</v>
      </c>
      <c r="F123">
        <v>-1039000000</v>
      </c>
      <c r="G123">
        <v>-79000000</v>
      </c>
      <c r="H123">
        <v>2</v>
      </c>
      <c r="I123">
        <v>-4893000000</v>
      </c>
      <c r="J123">
        <v>11135000000</v>
      </c>
      <c r="K123">
        <v>62</v>
      </c>
      <c r="L123">
        <v>14557000000</v>
      </c>
      <c r="M123">
        <v>-1193000000</v>
      </c>
      <c r="N123">
        <v>5000000</v>
      </c>
      <c r="O123">
        <v>62752000000</v>
      </c>
      <c r="P123">
        <v>112</v>
      </c>
      <c r="Q123">
        <v>0</v>
      </c>
      <c r="R123">
        <v>0</v>
      </c>
      <c r="S123">
        <v>4746000000</v>
      </c>
      <c r="T123">
        <v>99000000</v>
      </c>
      <c r="U123">
        <v>-111000000</v>
      </c>
      <c r="V123">
        <v>-310000000</v>
      </c>
      <c r="W123">
        <v>37000000</v>
      </c>
      <c r="X123">
        <v>16967000000</v>
      </c>
      <c r="Y123">
        <v>3319000000</v>
      </c>
      <c r="Z123">
        <v>29</v>
      </c>
      <c r="AA123">
        <v>26236000000</v>
      </c>
      <c r="AB123">
        <v>167000000</v>
      </c>
      <c r="AC123">
        <v>0</v>
      </c>
      <c r="AD123">
        <v>210000000</v>
      </c>
      <c r="AE123">
        <v>8299000000</v>
      </c>
      <c r="AF123">
        <v>807000000</v>
      </c>
      <c r="AG123">
        <v>6898000000</v>
      </c>
      <c r="AH123">
        <v>8265000000</v>
      </c>
      <c r="AI123">
        <v>0</v>
      </c>
      <c r="AJ123">
        <v>0</v>
      </c>
      <c r="AK123">
        <v>0</v>
      </c>
      <c r="AL123">
        <v>4426000000</v>
      </c>
      <c r="AM123">
        <v>5899000000</v>
      </c>
      <c r="AN123">
        <v>6842000000</v>
      </c>
      <c r="AO123">
        <v>4432000000</v>
      </c>
      <c r="AP123">
        <v>-5065000000</v>
      </c>
      <c r="AQ123">
        <v>-241000000</v>
      </c>
      <c r="AR123">
        <v>1363000000</v>
      </c>
      <c r="AS123">
        <v>-241000000</v>
      </c>
      <c r="AT123">
        <v>-241000000</v>
      </c>
      <c r="AU123">
        <v>5612000000</v>
      </c>
      <c r="AV123">
        <v>0</v>
      </c>
      <c r="AW123">
        <v>178000000</v>
      </c>
      <c r="AX123">
        <v>0</v>
      </c>
      <c r="AY123">
        <v>2892000000</v>
      </c>
      <c r="AZ123">
        <v>0</v>
      </c>
      <c r="BA123">
        <v>1823000000</v>
      </c>
      <c r="BB123">
        <v>-511000000</v>
      </c>
      <c r="BC123">
        <v>0</v>
      </c>
      <c r="BD123">
        <v>-979000000</v>
      </c>
      <c r="BE123">
        <v>7410000000</v>
      </c>
      <c r="BF123">
        <v>-3692000000</v>
      </c>
      <c r="BG123">
        <v>0</v>
      </c>
      <c r="BH123">
        <v>0</v>
      </c>
      <c r="BI123">
        <v>1</v>
      </c>
      <c r="BJ123">
        <v>0</v>
      </c>
      <c r="BK123">
        <v>82</v>
      </c>
      <c r="BL123">
        <v>0</v>
      </c>
      <c r="BM123">
        <v>1949000000</v>
      </c>
      <c r="BN123">
        <v>0</v>
      </c>
      <c r="BO123">
        <v>26058000000</v>
      </c>
      <c r="BP123">
        <v>0</v>
      </c>
      <c r="BQ123">
        <v>2859000000</v>
      </c>
      <c r="BR123">
        <v>54505000000</v>
      </c>
      <c r="BS123">
        <v>31327000000</v>
      </c>
      <c r="BT123">
        <v>28089000000</v>
      </c>
      <c r="BU123">
        <v>10741000000</v>
      </c>
      <c r="BV123">
        <v>43764000000</v>
      </c>
      <c r="BW123">
        <v>54505000000</v>
      </c>
      <c r="BX123">
        <v>88988000000</v>
      </c>
      <c r="BY123">
        <v>-1837000000</v>
      </c>
      <c r="BZ123">
        <v>2014</v>
      </c>
      <c r="CA123">
        <v>-0.52</v>
      </c>
      <c r="CB123">
        <v>463461538.46200001</v>
      </c>
      <c r="CC123" t="str">
        <f>VLOOKUP(B123,Securities_csv_Sector!$A$1:$H$506,4)</f>
        <v>Consumer Discretionary</v>
      </c>
      <c r="CD123" t="str">
        <f>VLOOKUP(B123,Securities_csv_Sector!$A$1:$H$506,5)</f>
        <v>Internet &amp; Direct Marketing Retail</v>
      </c>
    </row>
    <row r="124" spans="1:82">
      <c r="A124">
        <v>122</v>
      </c>
      <c r="B124" t="s">
        <v>108</v>
      </c>
      <c r="C124" t="s">
        <v>531</v>
      </c>
      <c r="D124" s="1">
        <v>42369</v>
      </c>
      <c r="E124">
        <v>30769000000</v>
      </c>
      <c r="F124">
        <v>-1755000000</v>
      </c>
      <c r="G124">
        <v>-206000000</v>
      </c>
      <c r="H124">
        <v>4</v>
      </c>
      <c r="I124">
        <v>-4589000000</v>
      </c>
      <c r="J124">
        <v>13394000000</v>
      </c>
      <c r="K124">
        <v>58</v>
      </c>
      <c r="L124">
        <v>15890000000</v>
      </c>
      <c r="M124">
        <v>-2187000000</v>
      </c>
      <c r="N124">
        <v>5000000</v>
      </c>
      <c r="O124">
        <v>71651000000</v>
      </c>
      <c r="P124">
        <v>105</v>
      </c>
      <c r="Q124">
        <v>0</v>
      </c>
      <c r="R124">
        <v>0</v>
      </c>
      <c r="S124">
        <v>6281000000</v>
      </c>
      <c r="T124">
        <v>2027000000</v>
      </c>
      <c r="U124">
        <v>1568000000</v>
      </c>
      <c r="V124">
        <v>-374000000</v>
      </c>
      <c r="W124">
        <v>-22000000</v>
      </c>
      <c r="X124">
        <v>21838000000</v>
      </c>
      <c r="Y124">
        <v>3759000000</v>
      </c>
      <c r="Z124">
        <v>33</v>
      </c>
      <c r="AA124">
        <v>35355000000</v>
      </c>
      <c r="AB124">
        <v>950000000</v>
      </c>
      <c r="AC124">
        <v>0</v>
      </c>
      <c r="AD124">
        <v>459000000</v>
      </c>
      <c r="AE124">
        <v>10243000000</v>
      </c>
      <c r="AF124">
        <v>-1066000000</v>
      </c>
      <c r="AG124">
        <v>12608000000</v>
      </c>
      <c r="AH124">
        <v>8227000000</v>
      </c>
      <c r="AI124">
        <v>0</v>
      </c>
      <c r="AJ124">
        <v>0</v>
      </c>
      <c r="AK124">
        <v>0</v>
      </c>
      <c r="AL124">
        <v>-3882000000</v>
      </c>
      <c r="AM124">
        <v>1333000000</v>
      </c>
      <c r="AN124">
        <v>11920000000</v>
      </c>
      <c r="AO124">
        <v>-3763000000</v>
      </c>
      <c r="AP124">
        <v>-6450000000</v>
      </c>
      <c r="AQ124">
        <v>596000000</v>
      </c>
      <c r="AR124">
        <v>2486000000</v>
      </c>
      <c r="AS124">
        <v>596000000</v>
      </c>
      <c r="AT124">
        <v>596000000</v>
      </c>
      <c r="AU124">
        <v>5654000000</v>
      </c>
      <c r="AV124">
        <v>0</v>
      </c>
      <c r="AW124">
        <v>2233000000</v>
      </c>
      <c r="AX124">
        <v>2</v>
      </c>
      <c r="AY124">
        <v>3445000000</v>
      </c>
      <c r="AZ124">
        <v>0</v>
      </c>
      <c r="BA124">
        <v>3118000000</v>
      </c>
      <c r="BB124">
        <v>-723000000</v>
      </c>
      <c r="BC124">
        <v>0</v>
      </c>
      <c r="BD124">
        <v>-795000000</v>
      </c>
      <c r="BE124">
        <v>9249000000</v>
      </c>
      <c r="BF124">
        <v>-6109000000</v>
      </c>
      <c r="BG124">
        <v>0</v>
      </c>
      <c r="BH124">
        <v>1</v>
      </c>
      <c r="BI124">
        <v>12</v>
      </c>
      <c r="BJ124">
        <v>1</v>
      </c>
      <c r="BK124">
        <v>75</v>
      </c>
      <c r="BL124">
        <v>0</v>
      </c>
      <c r="BM124">
        <v>2545000000</v>
      </c>
      <c r="BN124">
        <v>0</v>
      </c>
      <c r="BO124">
        <v>33122000000</v>
      </c>
      <c r="BP124">
        <v>0</v>
      </c>
      <c r="BQ124">
        <v>3918000000</v>
      </c>
      <c r="BR124">
        <v>64747000000</v>
      </c>
      <c r="BS124">
        <v>35705000000</v>
      </c>
      <c r="BT124">
        <v>33887000000</v>
      </c>
      <c r="BU124">
        <v>13384000000</v>
      </c>
      <c r="BV124">
        <v>51363000000</v>
      </c>
      <c r="BW124">
        <v>64747000000</v>
      </c>
      <c r="BX124" s="2">
        <v>107006000000</v>
      </c>
      <c r="BY124">
        <v>-1837000000</v>
      </c>
      <c r="BZ124">
        <v>2015</v>
      </c>
      <c r="CA124">
        <v>1.28</v>
      </c>
      <c r="CB124">
        <v>465625000</v>
      </c>
      <c r="CC124" t="str">
        <f>VLOOKUP(B124,Securities_csv_Sector!$A$1:$H$506,4)</f>
        <v>Consumer Discretionary</v>
      </c>
      <c r="CD124" t="str">
        <f>VLOOKUP(B124,Securities_csv_Sector!$A$1:$H$506,5)</f>
        <v>Internet &amp; Direct Marketing Retail</v>
      </c>
    </row>
    <row r="125" spans="1:82">
      <c r="A125">
        <v>123</v>
      </c>
      <c r="B125" t="s">
        <v>108</v>
      </c>
      <c r="C125" t="s">
        <v>532</v>
      </c>
      <c r="D125" s="1">
        <v>42735</v>
      </c>
      <c r="E125">
        <v>39048000000</v>
      </c>
      <c r="F125">
        <v>-3367000000</v>
      </c>
      <c r="G125">
        <v>190000000</v>
      </c>
      <c r="H125">
        <v>12</v>
      </c>
      <c r="I125">
        <v>-6737000000</v>
      </c>
      <c r="J125">
        <v>17186000000</v>
      </c>
      <c r="K125">
        <v>59</v>
      </c>
      <c r="L125">
        <v>19334000000</v>
      </c>
      <c r="M125">
        <v>-1426000000</v>
      </c>
      <c r="N125">
        <v>5000000</v>
      </c>
      <c r="O125">
        <v>88265000000</v>
      </c>
      <c r="P125">
        <v>104</v>
      </c>
      <c r="Q125">
        <v>0</v>
      </c>
      <c r="R125">
        <v>0</v>
      </c>
      <c r="S125">
        <v>8116000000</v>
      </c>
      <c r="T125">
        <v>4376000000</v>
      </c>
      <c r="U125">
        <v>3892000000</v>
      </c>
      <c r="V125">
        <v>-212000000</v>
      </c>
      <c r="W125">
        <v>-96000000</v>
      </c>
      <c r="X125">
        <v>29114000000</v>
      </c>
      <c r="Y125">
        <v>3784000000</v>
      </c>
      <c r="Z125">
        <v>35</v>
      </c>
      <c r="AA125">
        <v>47722000000</v>
      </c>
      <c r="AB125">
        <v>1425000000</v>
      </c>
      <c r="AC125">
        <v>0</v>
      </c>
      <c r="AD125">
        <v>484000000</v>
      </c>
      <c r="AE125">
        <v>11461000000</v>
      </c>
      <c r="AF125">
        <v>-3023000000</v>
      </c>
      <c r="AG125">
        <v>18685000000</v>
      </c>
      <c r="AH125">
        <v>7694000000</v>
      </c>
      <c r="AI125">
        <v>0</v>
      </c>
      <c r="AJ125">
        <v>0</v>
      </c>
      <c r="AK125">
        <v>0</v>
      </c>
      <c r="AL125">
        <v>-3740000000</v>
      </c>
      <c r="AM125">
        <v>3444000000</v>
      </c>
      <c r="AN125">
        <v>16443000000</v>
      </c>
      <c r="AO125">
        <v>-2911000000</v>
      </c>
      <c r="AP125">
        <v>-9876000000</v>
      </c>
      <c r="AQ125">
        <v>2371000000</v>
      </c>
      <c r="AR125">
        <v>2040000000</v>
      </c>
      <c r="AS125">
        <v>2371000000</v>
      </c>
      <c r="AT125">
        <v>2371000000</v>
      </c>
      <c r="AU125">
        <v>8339000000</v>
      </c>
      <c r="AV125">
        <v>0</v>
      </c>
      <c r="AW125">
        <v>4186000000</v>
      </c>
      <c r="AX125">
        <v>3</v>
      </c>
      <c r="AY125">
        <v>4723000000</v>
      </c>
      <c r="AZ125">
        <v>0</v>
      </c>
      <c r="BA125">
        <v>4768000000</v>
      </c>
      <c r="BB125">
        <v>-985000000</v>
      </c>
      <c r="BC125">
        <v>0</v>
      </c>
      <c r="BD125">
        <v>-116000000</v>
      </c>
      <c r="BE125">
        <v>12607000000</v>
      </c>
      <c r="BF125">
        <v>-9976000000</v>
      </c>
      <c r="BG125">
        <v>0</v>
      </c>
      <c r="BH125">
        <v>3</v>
      </c>
      <c r="BI125">
        <v>20</v>
      </c>
      <c r="BJ125">
        <v>2</v>
      </c>
      <c r="BK125">
        <v>78</v>
      </c>
      <c r="BL125">
        <v>0</v>
      </c>
      <c r="BM125">
        <v>4916000000</v>
      </c>
      <c r="BN125">
        <v>0</v>
      </c>
      <c r="BO125">
        <v>43536000000</v>
      </c>
      <c r="BP125">
        <v>0</v>
      </c>
      <c r="BQ125">
        <v>6647000000</v>
      </c>
      <c r="BR125">
        <v>83402000000</v>
      </c>
      <c r="BS125">
        <v>45781000000</v>
      </c>
      <c r="BT125">
        <v>43816000000</v>
      </c>
      <c r="BU125">
        <v>19285000000</v>
      </c>
      <c r="BV125">
        <v>64117000000</v>
      </c>
      <c r="BW125">
        <v>83402000000</v>
      </c>
      <c r="BX125" s="2">
        <v>135987000000</v>
      </c>
      <c r="BY125">
        <v>-1837000000</v>
      </c>
      <c r="CC125" t="str">
        <f>VLOOKUP(B125,Securities_csv_Sector!$A$1:$H$506,4)</f>
        <v>Consumer Discretionary</v>
      </c>
      <c r="CD125" t="str">
        <f>VLOOKUP(B125,Securities_csv_Sector!$A$1:$H$506,5)</f>
        <v>Internet &amp; Direct Marketing Retail</v>
      </c>
    </row>
    <row r="126" spans="1:82">
      <c r="A126">
        <v>124</v>
      </c>
      <c r="B126" t="s">
        <v>109</v>
      </c>
      <c r="C126" t="s">
        <v>527</v>
      </c>
      <c r="D126" s="1">
        <v>41639</v>
      </c>
      <c r="E126">
        <v>2393100000</v>
      </c>
      <c r="F126">
        <v>-46300000</v>
      </c>
      <c r="G126">
        <v>5800000</v>
      </c>
      <c r="H126">
        <v>18</v>
      </c>
      <c r="I126">
        <v>-160800000</v>
      </c>
      <c r="J126">
        <v>42800000</v>
      </c>
      <c r="K126">
        <v>2</v>
      </c>
      <c r="L126">
        <v>69200000</v>
      </c>
      <c r="M126">
        <v>-400100000</v>
      </c>
      <c r="N126">
        <v>1600000</v>
      </c>
      <c r="O126">
        <v>14757700000</v>
      </c>
      <c r="P126">
        <v>102</v>
      </c>
      <c r="Q126">
        <v>0</v>
      </c>
      <c r="R126">
        <v>116500000</v>
      </c>
      <c r="S126">
        <v>101000000</v>
      </c>
      <c r="T126">
        <v>746100000</v>
      </c>
      <c r="U126">
        <v>604400000</v>
      </c>
      <c r="V126">
        <v>0</v>
      </c>
      <c r="W126">
        <v>0</v>
      </c>
      <c r="X126">
        <v>2235300000</v>
      </c>
      <c r="Y126">
        <v>1259600000</v>
      </c>
      <c r="Z126">
        <v>16</v>
      </c>
      <c r="AA126">
        <v>2759900000</v>
      </c>
      <c r="AB126">
        <v>228600000</v>
      </c>
      <c r="AC126">
        <v>335100000</v>
      </c>
      <c r="AD126">
        <v>141700000</v>
      </c>
      <c r="AE126">
        <v>2827200000</v>
      </c>
      <c r="AF126">
        <v>-41900000</v>
      </c>
      <c r="AG126">
        <v>464700000</v>
      </c>
      <c r="AH126">
        <v>1809800000</v>
      </c>
      <c r="AI126">
        <v>0</v>
      </c>
      <c r="AJ126">
        <v>0</v>
      </c>
      <c r="AK126">
        <v>0</v>
      </c>
      <c r="AL126">
        <v>-274900000</v>
      </c>
      <c r="AM126">
        <v>-500000</v>
      </c>
      <c r="AN126">
        <v>484100000</v>
      </c>
      <c r="AO126">
        <v>-226800000</v>
      </c>
      <c r="AP126">
        <v>-257800000</v>
      </c>
      <c r="AQ126">
        <v>374900000</v>
      </c>
      <c r="AR126">
        <v>6200000</v>
      </c>
      <c r="AS126">
        <v>374900000</v>
      </c>
      <c r="AT126">
        <v>375800000</v>
      </c>
      <c r="AU126">
        <v>740900000</v>
      </c>
      <c r="AV126">
        <v>0</v>
      </c>
      <c r="AW126">
        <v>740300000</v>
      </c>
      <c r="AX126">
        <v>4</v>
      </c>
      <c r="AY126">
        <v>254100000</v>
      </c>
      <c r="AZ126">
        <v>192700000</v>
      </c>
      <c r="BA126">
        <v>429700000</v>
      </c>
      <c r="BB126">
        <v>0</v>
      </c>
      <c r="BC126">
        <v>-6300000</v>
      </c>
      <c r="BD126">
        <v>-55100000</v>
      </c>
      <c r="BE126">
        <v>174300000</v>
      </c>
      <c r="BF126">
        <v>-21500000</v>
      </c>
      <c r="BG126">
        <v>95300000</v>
      </c>
      <c r="BH126">
        <v>3</v>
      </c>
      <c r="BI126">
        <v>29</v>
      </c>
      <c r="BJ126">
        <v>2</v>
      </c>
      <c r="BK126">
        <v>27</v>
      </c>
      <c r="BL126">
        <v>0</v>
      </c>
      <c r="BM126">
        <v>3337900000</v>
      </c>
      <c r="BN126">
        <v>-44600000</v>
      </c>
      <c r="BO126">
        <v>1924300000</v>
      </c>
      <c r="BP126">
        <v>929000000</v>
      </c>
      <c r="BQ126">
        <v>0</v>
      </c>
      <c r="BR126">
        <v>7914100000</v>
      </c>
      <c r="BS126">
        <v>3830000000</v>
      </c>
      <c r="BT126">
        <v>3751800000</v>
      </c>
      <c r="BU126">
        <v>2061700000</v>
      </c>
      <c r="BV126">
        <v>5852400000</v>
      </c>
      <c r="BW126">
        <v>7914100000</v>
      </c>
      <c r="BX126">
        <v>17517600000</v>
      </c>
      <c r="BY126">
        <v>-1320600000</v>
      </c>
      <c r="BZ126">
        <v>2013</v>
      </c>
      <c r="CA126">
        <v>3.09</v>
      </c>
      <c r="CB126">
        <v>121326860.84100001</v>
      </c>
      <c r="CC126" t="str">
        <f>VLOOKUP(B126,Securities_csv_Sector!$A$1:$H$506,4)</f>
        <v>Consumer Discretionary</v>
      </c>
      <c r="CD126" t="str">
        <f>VLOOKUP(B126,Securities_csv_Sector!$A$1:$H$506,5)</f>
        <v>Specialty Stores</v>
      </c>
    </row>
    <row r="127" spans="1:82">
      <c r="A127">
        <v>125</v>
      </c>
      <c r="B127" t="s">
        <v>109</v>
      </c>
      <c r="C127" t="s">
        <v>529</v>
      </c>
      <c r="D127" s="1">
        <v>42004</v>
      </c>
      <c r="E127">
        <v>2355400000</v>
      </c>
      <c r="F127">
        <v>-80300000</v>
      </c>
      <c r="G127">
        <v>1500000</v>
      </c>
      <c r="H127">
        <v>20</v>
      </c>
      <c r="I127">
        <v>-209200000</v>
      </c>
      <c r="J127">
        <v>61800000</v>
      </c>
      <c r="K127">
        <v>2</v>
      </c>
      <c r="L127">
        <v>75400000</v>
      </c>
      <c r="M127">
        <v>-27300000</v>
      </c>
      <c r="N127">
        <v>1600000</v>
      </c>
      <c r="O127">
        <v>16120100000</v>
      </c>
      <c r="P127">
        <v>103</v>
      </c>
      <c r="Q127">
        <v>0</v>
      </c>
      <c r="R127">
        <v>137900000</v>
      </c>
      <c r="S127">
        <v>112600000</v>
      </c>
      <c r="T127">
        <v>822300000</v>
      </c>
      <c r="U127">
        <v>682300000</v>
      </c>
      <c r="V127">
        <v>0</v>
      </c>
      <c r="W127">
        <v>0</v>
      </c>
      <c r="X127">
        <v>2422000000</v>
      </c>
      <c r="Y127">
        <v>1314700000</v>
      </c>
      <c r="Z127">
        <v>16</v>
      </c>
      <c r="AA127">
        <v>2988700000</v>
      </c>
      <c r="AB127">
        <v>262500000</v>
      </c>
      <c r="AC127">
        <v>354700000</v>
      </c>
      <c r="AD127">
        <v>140000000</v>
      </c>
      <c r="AE127">
        <v>2899000000</v>
      </c>
      <c r="AF127">
        <v>100000</v>
      </c>
      <c r="AG127">
        <v>99000000</v>
      </c>
      <c r="AH127">
        <v>2103400000</v>
      </c>
      <c r="AI127">
        <v>0</v>
      </c>
      <c r="AJ127">
        <v>0</v>
      </c>
      <c r="AK127">
        <v>0</v>
      </c>
      <c r="AL127">
        <v>276100000</v>
      </c>
      <c r="AM127">
        <v>6200000</v>
      </c>
      <c r="AN127">
        <v>485100000</v>
      </c>
      <c r="AO127">
        <v>-102900000</v>
      </c>
      <c r="AP127">
        <v>-376000000</v>
      </c>
      <c r="AQ127">
        <v>418700000</v>
      </c>
      <c r="AR127">
        <v>4600000</v>
      </c>
      <c r="AS127">
        <v>418700000</v>
      </c>
      <c r="AT127">
        <v>419800000</v>
      </c>
      <c r="AU127">
        <v>817800000</v>
      </c>
      <c r="AV127">
        <v>0</v>
      </c>
      <c r="AW127">
        <v>820800000</v>
      </c>
      <c r="AX127">
        <v>4</v>
      </c>
      <c r="AY127">
        <v>309100000</v>
      </c>
      <c r="AZ127">
        <v>207000000</v>
      </c>
      <c r="BA127">
        <v>495100000</v>
      </c>
      <c r="BB127">
        <v>0</v>
      </c>
      <c r="BC127">
        <v>0</v>
      </c>
      <c r="BD127">
        <v>-166900000</v>
      </c>
      <c r="BE127">
        <v>204300000</v>
      </c>
      <c r="BF127">
        <v>-41100000</v>
      </c>
      <c r="BG127">
        <v>106900000</v>
      </c>
      <c r="BH127">
        <v>4</v>
      </c>
      <c r="BI127">
        <v>33</v>
      </c>
      <c r="BJ127">
        <v>2</v>
      </c>
      <c r="BK127">
        <v>28</v>
      </c>
      <c r="BL127">
        <v>0</v>
      </c>
      <c r="BM127">
        <v>3756600000</v>
      </c>
      <c r="BN127">
        <v>-452600000</v>
      </c>
      <c r="BO127">
        <v>2061000000</v>
      </c>
      <c r="BP127">
        <v>1031500000</v>
      </c>
      <c r="BQ127">
        <v>0</v>
      </c>
      <c r="BR127">
        <v>8399700000</v>
      </c>
      <c r="BS127">
        <v>3999200000</v>
      </c>
      <c r="BT127">
        <v>3882000000</v>
      </c>
      <c r="BU127">
        <v>2072100000</v>
      </c>
      <c r="BV127">
        <v>6327600000</v>
      </c>
      <c r="BW127">
        <v>8399700000</v>
      </c>
      <c r="BX127">
        <v>19108800000</v>
      </c>
      <c r="BY127">
        <v>-1747900000</v>
      </c>
      <c r="BZ127">
        <v>2014</v>
      </c>
      <c r="CA127">
        <v>3.57</v>
      </c>
      <c r="CB127">
        <v>117282913.16500001</v>
      </c>
      <c r="CC127" t="str">
        <f>VLOOKUP(B127,Securities_csv_Sector!$A$1:$H$506,4)</f>
        <v>Consumer Discretionary</v>
      </c>
      <c r="CD127" t="str">
        <f>VLOOKUP(B127,Securities_csv_Sector!$A$1:$H$506,5)</f>
        <v>Specialty Stores</v>
      </c>
    </row>
    <row r="128" spans="1:82">
      <c r="A128">
        <v>126</v>
      </c>
      <c r="B128" t="s">
        <v>109</v>
      </c>
      <c r="C128" t="s">
        <v>531</v>
      </c>
      <c r="D128" s="1">
        <v>42369</v>
      </c>
      <c r="E128">
        <v>2865700000</v>
      </c>
      <c r="F128">
        <v>-91800000</v>
      </c>
      <c r="G128">
        <v>-1200000</v>
      </c>
      <c r="H128">
        <v>19</v>
      </c>
      <c r="I128">
        <v>-247600000</v>
      </c>
      <c r="J128">
        <v>5200000</v>
      </c>
      <c r="K128">
        <v>1</v>
      </c>
      <c r="L128">
        <v>74100000</v>
      </c>
      <c r="M128">
        <v>-548800000</v>
      </c>
      <c r="N128">
        <v>1200000</v>
      </c>
      <c r="O128">
        <v>17600500000</v>
      </c>
      <c r="P128">
        <v>91</v>
      </c>
      <c r="Q128">
        <v>0</v>
      </c>
      <c r="R128">
        <v>78600000</v>
      </c>
      <c r="S128">
        <v>132100000</v>
      </c>
      <c r="T128">
        <v>871900000</v>
      </c>
      <c r="U128">
        <v>722700000</v>
      </c>
      <c r="V128">
        <v>0</v>
      </c>
      <c r="W128">
        <v>0</v>
      </c>
      <c r="X128">
        <v>2667400000</v>
      </c>
      <c r="Y128">
        <v>1394500000</v>
      </c>
      <c r="Z128">
        <v>16</v>
      </c>
      <c r="AA128">
        <v>3261500000</v>
      </c>
      <c r="AB128">
        <v>279000000</v>
      </c>
      <c r="AC128">
        <v>439900000</v>
      </c>
      <c r="AD128">
        <v>149200000</v>
      </c>
      <c r="AE128">
        <v>3612000000</v>
      </c>
      <c r="AF128">
        <v>-10200000</v>
      </c>
      <c r="AG128">
        <v>566700000</v>
      </c>
      <c r="AH128">
        <v>1745300000</v>
      </c>
      <c r="AI128">
        <v>0</v>
      </c>
      <c r="AJ128">
        <v>0</v>
      </c>
      <c r="AK128">
        <v>0</v>
      </c>
      <c r="AL128">
        <v>210000000</v>
      </c>
      <c r="AM128">
        <v>-1300000</v>
      </c>
      <c r="AN128">
        <v>507200000</v>
      </c>
      <c r="AO128">
        <v>900000</v>
      </c>
      <c r="AP128">
        <v>-509400000</v>
      </c>
      <c r="AQ128">
        <v>442600000</v>
      </c>
      <c r="AR128">
        <v>16200000</v>
      </c>
      <c r="AS128">
        <v>442600000</v>
      </c>
      <c r="AT128">
        <v>443700000</v>
      </c>
      <c r="AU128">
        <v>908200000</v>
      </c>
      <c r="AV128">
        <v>15400000</v>
      </c>
      <c r="AW128">
        <v>873100000</v>
      </c>
      <c r="AX128">
        <v>4</v>
      </c>
      <c r="AY128">
        <v>336700000</v>
      </c>
      <c r="AZ128">
        <v>115400000</v>
      </c>
      <c r="BA128">
        <v>529200000</v>
      </c>
      <c r="BB128">
        <v>0</v>
      </c>
      <c r="BC128">
        <v>0</v>
      </c>
      <c r="BD128">
        <v>-251600000</v>
      </c>
      <c r="BE128">
        <v>207600000</v>
      </c>
      <c r="BF128">
        <v>-8800000</v>
      </c>
      <c r="BG128">
        <v>127400000</v>
      </c>
      <c r="BH128">
        <v>3</v>
      </c>
      <c r="BI128">
        <v>31</v>
      </c>
      <c r="BJ128">
        <v>2</v>
      </c>
      <c r="BK128">
        <v>21</v>
      </c>
      <c r="BL128">
        <v>0</v>
      </c>
      <c r="BM128">
        <v>2702800000</v>
      </c>
      <c r="BN128">
        <v>-207300000</v>
      </c>
      <c r="BO128">
        <v>2245600000</v>
      </c>
      <c r="BP128">
        <v>1772500000</v>
      </c>
      <c r="BQ128">
        <v>0</v>
      </c>
      <c r="BR128">
        <v>9548200000</v>
      </c>
      <c r="BS128">
        <v>4709700000</v>
      </c>
      <c r="BT128">
        <v>5167400000</v>
      </c>
      <c r="BU128">
        <v>2349300000</v>
      </c>
      <c r="BV128">
        <v>7198900000</v>
      </c>
      <c r="BW128">
        <v>9548200000</v>
      </c>
      <c r="BX128">
        <v>20862000000</v>
      </c>
      <c r="BY128">
        <v>-359900000</v>
      </c>
      <c r="BZ128">
        <v>2015</v>
      </c>
      <c r="CA128">
        <v>3.93</v>
      </c>
      <c r="CB128">
        <v>112620865.14</v>
      </c>
      <c r="CC128" t="str">
        <f>VLOOKUP(B128,Securities_csv_Sector!$A$1:$H$506,4)</f>
        <v>Consumer Discretionary</v>
      </c>
      <c r="CD128" t="str">
        <f>VLOOKUP(B128,Securities_csv_Sector!$A$1:$H$506,5)</f>
        <v>Specialty Stores</v>
      </c>
    </row>
    <row r="129" spans="1:82">
      <c r="A129">
        <v>127</v>
      </c>
      <c r="B129" t="s">
        <v>109</v>
      </c>
      <c r="C129" t="s">
        <v>532</v>
      </c>
      <c r="D129" s="1">
        <v>42735</v>
      </c>
      <c r="E129">
        <v>2612500000</v>
      </c>
      <c r="F129">
        <v>-99300000</v>
      </c>
      <c r="G129">
        <v>4800000</v>
      </c>
      <c r="H129">
        <v>19</v>
      </c>
      <c r="I129">
        <v>-244500000</v>
      </c>
      <c r="J129">
        <v>18200000</v>
      </c>
      <c r="K129">
        <v>1</v>
      </c>
      <c r="L129">
        <v>64800000</v>
      </c>
      <c r="M129">
        <v>259100000</v>
      </c>
      <c r="N129">
        <v>1200000</v>
      </c>
      <c r="O129">
        <v>18295800000</v>
      </c>
      <c r="P129">
        <v>81</v>
      </c>
      <c r="Q129">
        <v>0</v>
      </c>
      <c r="R129">
        <v>91500000</v>
      </c>
      <c r="S129">
        <v>148800000</v>
      </c>
      <c r="T129">
        <v>894300000</v>
      </c>
      <c r="U129">
        <v>702300000</v>
      </c>
      <c r="V129">
        <v>0</v>
      </c>
      <c r="W129">
        <v>0</v>
      </c>
      <c r="X129">
        <v>2843200000</v>
      </c>
      <c r="Y129">
        <v>1511300000</v>
      </c>
      <c r="Z129">
        <v>15</v>
      </c>
      <c r="AA129">
        <v>3313200000</v>
      </c>
      <c r="AB129">
        <v>270600000</v>
      </c>
      <c r="AC129">
        <v>598200000</v>
      </c>
      <c r="AD129">
        <v>192000000</v>
      </c>
      <c r="AE129">
        <v>3520100000</v>
      </c>
      <c r="AF129">
        <v>-5000000</v>
      </c>
      <c r="AG129">
        <v>-158400000</v>
      </c>
      <c r="AH129">
        <v>1611100000</v>
      </c>
      <c r="AI129">
        <v>0</v>
      </c>
      <c r="AJ129">
        <v>0</v>
      </c>
      <c r="AK129">
        <v>0</v>
      </c>
      <c r="AL129">
        <v>315800000</v>
      </c>
      <c r="AM129">
        <v>-9300000</v>
      </c>
      <c r="AN129">
        <v>516000000</v>
      </c>
      <c r="AO129">
        <v>-35600000</v>
      </c>
      <c r="AP129">
        <v>-489700000</v>
      </c>
      <c r="AQ129">
        <v>430500000</v>
      </c>
      <c r="AR129">
        <v>-29800000</v>
      </c>
      <c r="AS129">
        <v>430500000</v>
      </c>
      <c r="AT129">
        <v>431700000</v>
      </c>
      <c r="AU129">
        <v>1032900000</v>
      </c>
      <c r="AV129">
        <v>0</v>
      </c>
      <c r="AW129">
        <v>889500000</v>
      </c>
      <c r="AX129">
        <v>4</v>
      </c>
      <c r="AY129">
        <v>392500000</v>
      </c>
      <c r="AZ129">
        <v>97000000</v>
      </c>
      <c r="BA129">
        <v>566800000</v>
      </c>
      <c r="BB129">
        <v>0</v>
      </c>
      <c r="BC129">
        <v>0</v>
      </c>
      <c r="BD129">
        <v>-240200000</v>
      </c>
      <c r="BE129">
        <v>217900000</v>
      </c>
      <c r="BF129">
        <v>-33600000</v>
      </c>
      <c r="BG129">
        <v>143400000</v>
      </c>
      <c r="BH129">
        <v>3</v>
      </c>
      <c r="BI129">
        <v>30</v>
      </c>
      <c r="BJ129">
        <v>2</v>
      </c>
      <c r="BK129">
        <v>20</v>
      </c>
      <c r="BL129">
        <v>0</v>
      </c>
      <c r="BM129">
        <v>3133300000</v>
      </c>
      <c r="BN129">
        <v>-505800000</v>
      </c>
      <c r="BO129">
        <v>2280300000</v>
      </c>
      <c r="BP129">
        <v>2649900000</v>
      </c>
      <c r="BQ129">
        <v>0</v>
      </c>
      <c r="BR129">
        <v>10060000000</v>
      </c>
      <c r="BS129">
        <v>4714800000</v>
      </c>
      <c r="BT129">
        <v>5829200000</v>
      </c>
      <c r="BU129">
        <v>2310300000</v>
      </c>
      <c r="BV129">
        <v>7749700000</v>
      </c>
      <c r="BW129">
        <v>10060000000</v>
      </c>
      <c r="BX129">
        <v>21609000000</v>
      </c>
      <c r="BY129">
        <v>-842400000</v>
      </c>
      <c r="CC129" t="str">
        <f>VLOOKUP(B129,Securities_csv_Sector!$A$1:$H$506,4)</f>
        <v>Consumer Discretionary</v>
      </c>
      <c r="CD129" t="str">
        <f>VLOOKUP(B129,Securities_csv_Sector!$A$1:$H$506,5)</f>
        <v>Specialty Stores</v>
      </c>
    </row>
    <row r="130" spans="1:82">
      <c r="A130">
        <v>128</v>
      </c>
      <c r="B130" t="s">
        <v>110</v>
      </c>
      <c r="C130" t="s">
        <v>527</v>
      </c>
      <c r="D130" s="1">
        <v>41274</v>
      </c>
      <c r="E130">
        <v>3663400000</v>
      </c>
      <c r="F130">
        <v>189900000</v>
      </c>
      <c r="G130">
        <v>0</v>
      </c>
      <c r="H130">
        <v>11</v>
      </c>
      <c r="I130">
        <v>-544900000</v>
      </c>
      <c r="J130">
        <v>10853500000</v>
      </c>
      <c r="L130">
        <v>2475300000</v>
      </c>
      <c r="M130">
        <v>0</v>
      </c>
      <c r="N130">
        <v>3000000</v>
      </c>
      <c r="O130">
        <v>48213600000</v>
      </c>
      <c r="Q130">
        <v>236400000</v>
      </c>
      <c r="R130">
        <v>3222900000</v>
      </c>
      <c r="S130">
        <v>740700000</v>
      </c>
      <c r="T130">
        <v>4370100000</v>
      </c>
      <c r="U130">
        <v>3858300000</v>
      </c>
      <c r="V130">
        <v>1100000</v>
      </c>
      <c r="W130">
        <v>0</v>
      </c>
      <c r="X130">
        <v>1717300000</v>
      </c>
      <c r="Y130">
        <v>16889800000</v>
      </c>
      <c r="Z130">
        <v>22</v>
      </c>
      <c r="AA130">
        <v>13283600000</v>
      </c>
      <c r="AB130">
        <v>1207300000</v>
      </c>
      <c r="AC130">
        <v>8665500000</v>
      </c>
      <c r="AD130">
        <v>511800000</v>
      </c>
      <c r="AE130">
        <v>0</v>
      </c>
      <c r="AF130">
        <v>-3742000000</v>
      </c>
      <c r="AG130">
        <v>-860600000</v>
      </c>
      <c r="AH130">
        <v>14977900000</v>
      </c>
      <c r="AI130">
        <v>21814100000</v>
      </c>
      <c r="AJ130">
        <v>0</v>
      </c>
      <c r="AK130">
        <v>0</v>
      </c>
      <c r="AL130">
        <v>5121000000</v>
      </c>
      <c r="AM130">
        <v>283000000</v>
      </c>
      <c r="AN130">
        <v>2744600000</v>
      </c>
      <c r="AO130">
        <v>2088900000</v>
      </c>
      <c r="AP130">
        <v>-4551600000</v>
      </c>
      <c r="AQ130">
        <v>2655500000</v>
      </c>
      <c r="AR130">
        <v>19600000</v>
      </c>
      <c r="AS130">
        <v>2655500000</v>
      </c>
      <c r="AT130">
        <v>2651000000</v>
      </c>
      <c r="AU130">
        <v>4843500000</v>
      </c>
      <c r="AV130">
        <v>0</v>
      </c>
      <c r="AW130">
        <v>3858300000</v>
      </c>
      <c r="AX130">
        <v>6</v>
      </c>
      <c r="AY130">
        <v>2313500000</v>
      </c>
      <c r="AZ130">
        <v>0</v>
      </c>
      <c r="BA130">
        <v>0</v>
      </c>
      <c r="BB130">
        <v>299100000</v>
      </c>
      <c r="BC130">
        <v>-279000000</v>
      </c>
      <c r="BD130">
        <v>-264700000</v>
      </c>
      <c r="BE130">
        <v>13288500000</v>
      </c>
      <c r="BF130">
        <v>-500000</v>
      </c>
      <c r="BG130">
        <v>233000000</v>
      </c>
      <c r="BH130">
        <v>6</v>
      </c>
      <c r="BI130">
        <v>16</v>
      </c>
      <c r="BJ130">
        <v>4</v>
      </c>
      <c r="BL130">
        <v>0</v>
      </c>
      <c r="BM130">
        <v>12647100000</v>
      </c>
      <c r="BN130">
        <v>-2386000000</v>
      </c>
      <c r="BO130">
        <v>8680500000</v>
      </c>
      <c r="BP130">
        <v>250000000</v>
      </c>
      <c r="BQ130">
        <v>0</v>
      </c>
      <c r="BR130">
        <v>58955400000</v>
      </c>
      <c r="BS130">
        <v>0</v>
      </c>
      <c r="BT130">
        <v>0</v>
      </c>
      <c r="BU130">
        <v>23802700000</v>
      </c>
      <c r="BV130">
        <v>35152700000</v>
      </c>
      <c r="BW130">
        <v>58955400000</v>
      </c>
      <c r="BX130">
        <v>61497200000</v>
      </c>
      <c r="BY130">
        <v>0</v>
      </c>
      <c r="BZ130">
        <v>2012</v>
      </c>
      <c r="CA130">
        <v>8.26</v>
      </c>
      <c r="CB130">
        <v>321489104.116</v>
      </c>
      <c r="CC130" t="str">
        <f>VLOOKUP(B130,Securities_csv_Sector!$A$1:$H$506,4)</f>
        <v>Health Care</v>
      </c>
      <c r="CD130" t="str">
        <f>VLOOKUP(B130,Securities_csv_Sector!$A$1:$H$506,5)</f>
        <v>Managed Health Care</v>
      </c>
    </row>
    <row r="131" spans="1:82">
      <c r="A131">
        <v>129</v>
      </c>
      <c r="B131" t="s">
        <v>110</v>
      </c>
      <c r="C131" t="s">
        <v>529</v>
      </c>
      <c r="D131" s="1">
        <v>41639</v>
      </c>
      <c r="E131">
        <v>4396000000</v>
      </c>
      <c r="F131">
        <v>-418300000</v>
      </c>
      <c r="G131">
        <v>-145300000</v>
      </c>
      <c r="H131">
        <v>10</v>
      </c>
      <c r="I131">
        <v>-646500000</v>
      </c>
      <c r="J131">
        <v>10765200000</v>
      </c>
      <c r="L131">
        <v>1582100000</v>
      </c>
      <c r="M131">
        <v>0</v>
      </c>
      <c r="N131">
        <v>2900000</v>
      </c>
      <c r="O131">
        <v>56237100000</v>
      </c>
      <c r="Q131">
        <v>383000000</v>
      </c>
      <c r="R131">
        <v>3325200000</v>
      </c>
      <c r="S131">
        <v>908800000</v>
      </c>
      <c r="T131">
        <v>4442900000</v>
      </c>
      <c r="U131">
        <v>3840200000</v>
      </c>
      <c r="V131">
        <v>2200000</v>
      </c>
      <c r="W131">
        <v>0</v>
      </c>
      <c r="X131">
        <v>1801500000</v>
      </c>
      <c r="Y131">
        <v>16917200000</v>
      </c>
      <c r="Z131">
        <v>21</v>
      </c>
      <c r="AA131">
        <v>14786400000</v>
      </c>
      <c r="AB131">
        <v>1205900000</v>
      </c>
      <c r="AC131">
        <v>8441000000</v>
      </c>
      <c r="AD131">
        <v>602700000</v>
      </c>
      <c r="AE131">
        <v>0</v>
      </c>
      <c r="AF131">
        <v>-1504000000</v>
      </c>
      <c r="AG131">
        <v>-261300000</v>
      </c>
      <c r="AH131">
        <v>14491600000</v>
      </c>
      <c r="AI131">
        <v>22859300000</v>
      </c>
      <c r="AJ131">
        <v>0</v>
      </c>
      <c r="AK131">
        <v>0</v>
      </c>
      <c r="AL131">
        <v>-583700000</v>
      </c>
      <c r="AM131">
        <v>-897700000</v>
      </c>
      <c r="AN131">
        <v>3052300000</v>
      </c>
      <c r="AO131">
        <v>-1717800000</v>
      </c>
      <c r="AP131">
        <v>-2234400000</v>
      </c>
      <c r="AQ131">
        <v>2489700000</v>
      </c>
      <c r="AR131">
        <v>420700000</v>
      </c>
      <c r="AS131">
        <v>2489700000</v>
      </c>
      <c r="AT131">
        <v>2634300000</v>
      </c>
      <c r="AU131">
        <v>5267700000</v>
      </c>
      <c r="AV131">
        <v>0</v>
      </c>
      <c r="AW131">
        <v>3840200000</v>
      </c>
      <c r="AX131">
        <v>5</v>
      </c>
      <c r="AY131">
        <v>2322700000</v>
      </c>
      <c r="AZ131">
        <v>0</v>
      </c>
      <c r="BA131">
        <v>0</v>
      </c>
      <c r="BB131">
        <v>183200000</v>
      </c>
      <c r="BC131">
        <v>409300000</v>
      </c>
      <c r="BD131">
        <v>-83900000</v>
      </c>
      <c r="BE131">
        <v>12596500000</v>
      </c>
      <c r="BF131">
        <v>-87300000</v>
      </c>
      <c r="BG131">
        <v>245300000</v>
      </c>
      <c r="BH131">
        <v>5</v>
      </c>
      <c r="BI131">
        <v>16</v>
      </c>
      <c r="BJ131">
        <v>4</v>
      </c>
      <c r="BL131">
        <v>0</v>
      </c>
      <c r="BM131">
        <v>13813900000</v>
      </c>
      <c r="BN131">
        <v>-1095400000</v>
      </c>
      <c r="BO131">
        <v>9952900000</v>
      </c>
      <c r="BP131">
        <v>400000000</v>
      </c>
      <c r="BQ131">
        <v>0</v>
      </c>
      <c r="BR131">
        <v>59574500000</v>
      </c>
      <c r="BS131">
        <v>0</v>
      </c>
      <c r="BT131">
        <v>0</v>
      </c>
      <c r="BU131">
        <v>24765200000</v>
      </c>
      <c r="BV131">
        <v>34809300000</v>
      </c>
      <c r="BW131">
        <v>59574500000</v>
      </c>
      <c r="BX131">
        <v>71023500000</v>
      </c>
      <c r="BY131">
        <v>0</v>
      </c>
      <c r="BZ131">
        <v>2013</v>
      </c>
      <c r="CA131">
        <v>8.34</v>
      </c>
      <c r="CB131">
        <v>298525179.85600001</v>
      </c>
      <c r="CC131" t="str">
        <f>VLOOKUP(B131,Securities_csv_Sector!$A$1:$H$506,4)</f>
        <v>Health Care</v>
      </c>
      <c r="CD131" t="str">
        <f>VLOOKUP(B131,Securities_csv_Sector!$A$1:$H$506,5)</f>
        <v>Managed Health Care</v>
      </c>
    </row>
    <row r="132" spans="1:82">
      <c r="A132">
        <v>130</v>
      </c>
      <c r="B132" t="s">
        <v>110</v>
      </c>
      <c r="C132" t="s">
        <v>531</v>
      </c>
      <c r="D132" s="1">
        <v>42004</v>
      </c>
      <c r="E132">
        <v>5167100000</v>
      </c>
      <c r="F132">
        <v>-1899700000</v>
      </c>
      <c r="G132">
        <v>-81100000</v>
      </c>
      <c r="H132">
        <v>11</v>
      </c>
      <c r="I132">
        <v>-714600000</v>
      </c>
      <c r="J132">
        <v>10062300000</v>
      </c>
      <c r="L132">
        <v>2151700000</v>
      </c>
      <c r="M132">
        <v>0</v>
      </c>
      <c r="N132">
        <v>2700000</v>
      </c>
      <c r="O132">
        <v>56854900000</v>
      </c>
      <c r="Q132">
        <v>0</v>
      </c>
      <c r="R132">
        <v>2945600000</v>
      </c>
      <c r="S132">
        <v>851000000</v>
      </c>
      <c r="T132">
        <v>4968800000</v>
      </c>
      <c r="U132">
        <v>4368100000</v>
      </c>
      <c r="V132">
        <v>-7100000</v>
      </c>
      <c r="W132">
        <v>0</v>
      </c>
      <c r="X132">
        <v>1944300000</v>
      </c>
      <c r="Y132">
        <v>17082000000</v>
      </c>
      <c r="Z132">
        <v>23</v>
      </c>
      <c r="AA132">
        <v>17019200000</v>
      </c>
      <c r="AB132">
        <v>1808000000</v>
      </c>
      <c r="AC132">
        <v>7958100000</v>
      </c>
      <c r="AD132">
        <v>600700000</v>
      </c>
      <c r="AE132">
        <v>0</v>
      </c>
      <c r="AF132">
        <v>-1007200000</v>
      </c>
      <c r="AG132">
        <v>1439400000</v>
      </c>
      <c r="AH132">
        <v>15043900000</v>
      </c>
      <c r="AI132">
        <v>23302600000</v>
      </c>
      <c r="AJ132">
        <v>0</v>
      </c>
      <c r="AK132">
        <v>0</v>
      </c>
      <c r="AL132">
        <v>763700000</v>
      </c>
      <c r="AM132">
        <v>564800000</v>
      </c>
      <c r="AN132">
        <v>3369300000</v>
      </c>
      <c r="AO132">
        <v>-1822500000</v>
      </c>
      <c r="AP132">
        <v>-974900000</v>
      </c>
      <c r="AQ132">
        <v>2569700000</v>
      </c>
      <c r="AR132">
        <v>109300000</v>
      </c>
      <c r="AS132">
        <v>2569700000</v>
      </c>
      <c r="AT132">
        <v>2560100000</v>
      </c>
      <c r="AU132">
        <v>7251400000</v>
      </c>
      <c r="AV132">
        <v>0</v>
      </c>
      <c r="AW132">
        <v>4368100000</v>
      </c>
      <c r="AX132">
        <v>6</v>
      </c>
      <c r="AY132">
        <v>1986200000</v>
      </c>
      <c r="AZ132">
        <v>0</v>
      </c>
      <c r="BA132">
        <v>0</v>
      </c>
      <c r="BB132">
        <v>171900000</v>
      </c>
      <c r="BC132">
        <v>592000000</v>
      </c>
      <c r="BD132">
        <v>746900000</v>
      </c>
      <c r="BE132">
        <v>14268400000</v>
      </c>
      <c r="BF132">
        <v>299600000</v>
      </c>
      <c r="BG132">
        <v>220900000</v>
      </c>
      <c r="BH132">
        <v>6</v>
      </c>
      <c r="BI132">
        <v>18</v>
      </c>
      <c r="BJ132">
        <v>3</v>
      </c>
      <c r="BL132">
        <v>0</v>
      </c>
      <c r="BM132">
        <v>14014400000</v>
      </c>
      <c r="BN132">
        <v>-2697500000</v>
      </c>
      <c r="BO132">
        <v>11748400000</v>
      </c>
      <c r="BP132">
        <v>400000000</v>
      </c>
      <c r="BQ132">
        <v>0</v>
      </c>
      <c r="BR132">
        <v>61676300000</v>
      </c>
      <c r="BS132">
        <v>0</v>
      </c>
      <c r="BT132">
        <v>0</v>
      </c>
      <c r="BU132">
        <v>24251300000</v>
      </c>
      <c r="BV132">
        <v>37425000000</v>
      </c>
      <c r="BW132">
        <v>61676300000</v>
      </c>
      <c r="BX132">
        <v>73874100000</v>
      </c>
      <c r="BY132">
        <v>0</v>
      </c>
      <c r="BZ132">
        <v>2013</v>
      </c>
      <c r="CA132">
        <v>9.31</v>
      </c>
      <c r="CB132">
        <v>276015037.59399998</v>
      </c>
      <c r="CC132" t="str">
        <f>VLOOKUP(B132,Securities_csv_Sector!$A$1:$H$506,4)</f>
        <v>Health Care</v>
      </c>
      <c r="CD132" t="str">
        <f>VLOOKUP(B132,Securities_csv_Sector!$A$1:$H$506,5)</f>
        <v>Managed Health Care</v>
      </c>
    </row>
    <row r="133" spans="1:82">
      <c r="A133">
        <v>131</v>
      </c>
      <c r="B133" t="s">
        <v>110</v>
      </c>
      <c r="C133" t="s">
        <v>532</v>
      </c>
      <c r="D133" s="1">
        <v>42369</v>
      </c>
      <c r="E133">
        <v>4619700000</v>
      </c>
      <c r="F133">
        <v>-42900000</v>
      </c>
      <c r="G133">
        <v>9300000</v>
      </c>
      <c r="H133">
        <v>11</v>
      </c>
      <c r="I133">
        <v>-638200000</v>
      </c>
      <c r="J133">
        <v>8555600000</v>
      </c>
      <c r="L133">
        <v>2113500000</v>
      </c>
      <c r="M133">
        <v>0</v>
      </c>
      <c r="N133">
        <v>2600000</v>
      </c>
      <c r="O133">
        <v>61116900000</v>
      </c>
      <c r="Q133">
        <v>0</v>
      </c>
      <c r="R133">
        <v>2630600000</v>
      </c>
      <c r="S133">
        <v>907900000</v>
      </c>
      <c r="T133">
        <v>5284000000</v>
      </c>
      <c r="U133">
        <v>4631000000</v>
      </c>
      <c r="V133">
        <v>-5300000</v>
      </c>
      <c r="W133">
        <v>0</v>
      </c>
      <c r="X133">
        <v>2019800000</v>
      </c>
      <c r="Y133">
        <v>17562200000</v>
      </c>
      <c r="Z133">
        <v>23</v>
      </c>
      <c r="AA133">
        <v>18039600000</v>
      </c>
      <c r="AB133">
        <v>2071000000</v>
      </c>
      <c r="AC133">
        <v>8158000000</v>
      </c>
      <c r="AD133">
        <v>653000000</v>
      </c>
      <c r="AE133">
        <v>0</v>
      </c>
      <c r="AF133">
        <v>-120500000</v>
      </c>
      <c r="AG133">
        <v>735500000</v>
      </c>
      <c r="AH133">
        <v>15864500000</v>
      </c>
      <c r="AI133">
        <v>22482400000</v>
      </c>
      <c r="AJ133">
        <v>0</v>
      </c>
      <c r="AK133">
        <v>0</v>
      </c>
      <c r="AL133">
        <v>-892300000</v>
      </c>
      <c r="AM133">
        <v>-38200000</v>
      </c>
      <c r="AN133">
        <v>4116000000</v>
      </c>
      <c r="AO133">
        <v>-2997400000</v>
      </c>
      <c r="AP133">
        <v>-1151500000</v>
      </c>
      <c r="AQ133">
        <v>2560000000</v>
      </c>
      <c r="AR133">
        <v>-79100000</v>
      </c>
      <c r="AS133">
        <v>2560000000</v>
      </c>
      <c r="AT133">
        <v>2560000000</v>
      </c>
      <c r="AU133">
        <v>7340800000</v>
      </c>
      <c r="AV133">
        <v>0</v>
      </c>
      <c r="AW133">
        <v>4631000000</v>
      </c>
      <c r="AX133">
        <v>6</v>
      </c>
      <c r="AY133">
        <v>2041100000</v>
      </c>
      <c r="AZ133">
        <v>0</v>
      </c>
      <c r="BA133">
        <v>0</v>
      </c>
      <c r="BB133">
        <v>-292600000</v>
      </c>
      <c r="BC133">
        <v>-118700000</v>
      </c>
      <c r="BD133">
        <v>-392800000</v>
      </c>
      <c r="BE133">
        <v>15558900000</v>
      </c>
      <c r="BF133">
        <v>34600000</v>
      </c>
      <c r="BG133">
        <v>230100000</v>
      </c>
      <c r="BH133">
        <v>6</v>
      </c>
      <c r="BI133">
        <v>20</v>
      </c>
      <c r="BJ133">
        <v>3</v>
      </c>
      <c r="BL133">
        <v>0</v>
      </c>
      <c r="BM133">
        <v>14778500000</v>
      </c>
      <c r="BN133">
        <v>-1329800000</v>
      </c>
      <c r="BO133">
        <v>12534800000</v>
      </c>
      <c r="BP133">
        <v>540000000</v>
      </c>
      <c r="BQ133">
        <v>0</v>
      </c>
      <c r="BR133">
        <v>61717800000</v>
      </c>
      <c r="BS133">
        <v>0</v>
      </c>
      <c r="BT133">
        <v>0</v>
      </c>
      <c r="BU133">
        <v>23044100000</v>
      </c>
      <c r="BV133">
        <v>38673700000</v>
      </c>
      <c r="BW133">
        <v>61717800000</v>
      </c>
      <c r="BX133">
        <v>79156500000</v>
      </c>
      <c r="BY133">
        <v>0</v>
      </c>
      <c r="BZ133">
        <v>2015</v>
      </c>
      <c r="CA133">
        <v>9.73</v>
      </c>
      <c r="CB133">
        <v>263103802.67199999</v>
      </c>
      <c r="CC133" t="str">
        <f>VLOOKUP(B133,Securities_csv_Sector!$A$1:$H$506,4)</f>
        <v>Health Care</v>
      </c>
      <c r="CD133" t="str">
        <f>VLOOKUP(B133,Securities_csv_Sector!$A$1:$H$506,5)</f>
        <v>Managed Health Care</v>
      </c>
    </row>
    <row r="134" spans="1:82">
      <c r="A134">
        <v>132</v>
      </c>
      <c r="B134" t="s">
        <v>111</v>
      </c>
      <c r="C134" t="s">
        <v>527</v>
      </c>
      <c r="D134" s="1">
        <v>41274</v>
      </c>
      <c r="E134">
        <v>1853000000</v>
      </c>
      <c r="F134">
        <v>-1296000000</v>
      </c>
      <c r="G134">
        <v>12000000</v>
      </c>
      <c r="H134">
        <v>13</v>
      </c>
      <c r="I134">
        <v>-269000000</v>
      </c>
      <c r="J134">
        <v>4436000000</v>
      </c>
      <c r="L134">
        <v>291000000</v>
      </c>
      <c r="M134">
        <v>0</v>
      </c>
      <c r="N134">
        <v>3000000</v>
      </c>
      <c r="O134">
        <v>0</v>
      </c>
      <c r="Q134">
        <v>285000000</v>
      </c>
      <c r="R134">
        <v>306000000</v>
      </c>
      <c r="S134">
        <v>655000000</v>
      </c>
      <c r="T134">
        <v>1608000000</v>
      </c>
      <c r="U134">
        <v>1380000000</v>
      </c>
      <c r="V134">
        <v>9000000</v>
      </c>
      <c r="W134">
        <v>0</v>
      </c>
      <c r="X134">
        <v>820000000</v>
      </c>
      <c r="Y134">
        <v>8943000000</v>
      </c>
      <c r="Z134">
        <v>100</v>
      </c>
      <c r="AA134">
        <v>11514000000</v>
      </c>
      <c r="AB134">
        <v>360000000</v>
      </c>
      <c r="AC134">
        <v>2975000000</v>
      </c>
      <c r="AD134">
        <v>228000000</v>
      </c>
      <c r="AE134">
        <v>0</v>
      </c>
      <c r="AF134">
        <v>606000000</v>
      </c>
      <c r="AG134">
        <v>726000000</v>
      </c>
      <c r="AH134">
        <v>4165000000</v>
      </c>
      <c r="AI134">
        <v>165000000</v>
      </c>
      <c r="AJ134">
        <v>43000000</v>
      </c>
      <c r="AK134">
        <v>0</v>
      </c>
      <c r="AL134">
        <v>-344000000</v>
      </c>
      <c r="AM134">
        <v>19000000</v>
      </c>
      <c r="AN134">
        <v>1419000000</v>
      </c>
      <c r="AO134">
        <v>-1586000000</v>
      </c>
      <c r="AP134">
        <v>177000000</v>
      </c>
      <c r="AQ134">
        <v>993000000</v>
      </c>
      <c r="AR134">
        <v>117000000</v>
      </c>
      <c r="AS134">
        <v>993000000</v>
      </c>
      <c r="AT134">
        <v>1020000000</v>
      </c>
      <c r="AU134">
        <v>3101000000</v>
      </c>
      <c r="AV134">
        <v>0</v>
      </c>
      <c r="AW134">
        <v>1596000000</v>
      </c>
      <c r="AX134">
        <v>14</v>
      </c>
      <c r="AY134">
        <v>13560000000</v>
      </c>
      <c r="AZ134">
        <v>0</v>
      </c>
      <c r="BA134">
        <v>0</v>
      </c>
      <c r="BB134">
        <v>-2610000000</v>
      </c>
      <c r="BC134">
        <v>0</v>
      </c>
      <c r="BD134">
        <v>-160000000</v>
      </c>
      <c r="BE134">
        <v>16357000000</v>
      </c>
      <c r="BF134">
        <v>197000000</v>
      </c>
      <c r="BG134">
        <v>0</v>
      </c>
      <c r="BH134">
        <v>12</v>
      </c>
      <c r="BI134">
        <v>18</v>
      </c>
      <c r="BJ134">
        <v>9</v>
      </c>
      <c r="BL134">
        <v>0</v>
      </c>
      <c r="BM134">
        <v>5933000000</v>
      </c>
      <c r="BN134">
        <v>-1011000000</v>
      </c>
      <c r="BO134">
        <v>9918000000</v>
      </c>
      <c r="BP134">
        <v>452000000</v>
      </c>
      <c r="BQ134">
        <v>346000000</v>
      </c>
      <c r="BR134">
        <v>30486000000</v>
      </c>
      <c r="BS134">
        <v>0</v>
      </c>
      <c r="BT134">
        <v>0</v>
      </c>
      <c r="BU134">
        <v>7762000000</v>
      </c>
      <c r="BV134">
        <v>22724000000</v>
      </c>
      <c r="BW134">
        <v>30486000000</v>
      </c>
      <c r="BX134">
        <v>11514000000</v>
      </c>
      <c r="BY134">
        <v>0</v>
      </c>
      <c r="BZ134">
        <v>2012</v>
      </c>
      <c r="CA134">
        <v>3.03</v>
      </c>
      <c r="CB134">
        <v>327722772.27700001</v>
      </c>
      <c r="CC134" t="str">
        <f>VLOOKUP(B134,Securities_csv_Sector!$A$1:$H$506,4)</f>
        <v>Financials</v>
      </c>
      <c r="CD134" t="str">
        <f>VLOOKUP(B134,Securities_csv_Sector!$A$1:$H$506,5)</f>
        <v>Insurance Brokers</v>
      </c>
    </row>
    <row r="135" spans="1:82">
      <c r="A135">
        <v>133</v>
      </c>
      <c r="B135" t="s">
        <v>111</v>
      </c>
      <c r="C135" t="s">
        <v>529</v>
      </c>
      <c r="D135" s="1">
        <v>41639</v>
      </c>
      <c r="E135">
        <v>1931000000</v>
      </c>
      <c r="F135">
        <v>137000000</v>
      </c>
      <c r="G135">
        <v>77000000</v>
      </c>
      <c r="H135">
        <v>14</v>
      </c>
      <c r="I135">
        <v>-229000000</v>
      </c>
      <c r="J135">
        <v>4785000000</v>
      </c>
      <c r="L135">
        <v>477000000</v>
      </c>
      <c r="M135">
        <v>0</v>
      </c>
      <c r="N135">
        <v>3000000</v>
      </c>
      <c r="O135">
        <v>0</v>
      </c>
      <c r="Q135">
        <v>193000000</v>
      </c>
      <c r="R135">
        <v>420000000</v>
      </c>
      <c r="S135">
        <v>635000000</v>
      </c>
      <c r="T135">
        <v>1748000000</v>
      </c>
      <c r="U135">
        <v>1538000000</v>
      </c>
      <c r="V135">
        <v>-92000000</v>
      </c>
      <c r="W135">
        <v>0</v>
      </c>
      <c r="X135">
        <v>791000000</v>
      </c>
      <c r="Y135">
        <v>8997000000</v>
      </c>
      <c r="Z135">
        <v>100</v>
      </c>
      <c r="AA135">
        <v>11815000000</v>
      </c>
      <c r="AB135">
        <v>390000000</v>
      </c>
      <c r="AC135">
        <v>2578000000</v>
      </c>
      <c r="AD135">
        <v>210000000</v>
      </c>
      <c r="AE135">
        <v>0</v>
      </c>
      <c r="AF135">
        <v>-96000000</v>
      </c>
      <c r="AG135">
        <v>-660000000</v>
      </c>
      <c r="AH135">
        <v>4389000000</v>
      </c>
      <c r="AI135">
        <v>132000000</v>
      </c>
      <c r="AJ135">
        <v>50000000</v>
      </c>
      <c r="AK135">
        <v>0</v>
      </c>
      <c r="AL135">
        <v>227000000</v>
      </c>
      <c r="AM135">
        <v>186000000</v>
      </c>
      <c r="AN135">
        <v>1753000000</v>
      </c>
      <c r="AO135">
        <v>-1136000000</v>
      </c>
      <c r="AP135">
        <v>-339000000</v>
      </c>
      <c r="AQ135">
        <v>1113000000</v>
      </c>
      <c r="AR135">
        <v>221000000</v>
      </c>
      <c r="AS135">
        <v>1113000000</v>
      </c>
      <c r="AT135">
        <v>1148000000</v>
      </c>
      <c r="AU135">
        <v>2896000000</v>
      </c>
      <c r="AV135">
        <v>0</v>
      </c>
      <c r="AW135">
        <v>1671000000</v>
      </c>
      <c r="AX135">
        <v>14</v>
      </c>
      <c r="AY135">
        <v>13664000000</v>
      </c>
      <c r="AZ135">
        <v>0</v>
      </c>
      <c r="BA135">
        <v>0</v>
      </c>
      <c r="BB135">
        <v>-2374000000</v>
      </c>
      <c r="BC135">
        <v>0</v>
      </c>
      <c r="BD135">
        <v>-14000000</v>
      </c>
      <c r="BE135">
        <v>15316000000</v>
      </c>
      <c r="BF135">
        <v>272000000</v>
      </c>
      <c r="BG135">
        <v>0</v>
      </c>
      <c r="BH135">
        <v>13</v>
      </c>
      <c r="BI135">
        <v>19</v>
      </c>
      <c r="BJ135">
        <v>9</v>
      </c>
      <c r="BL135">
        <v>0</v>
      </c>
      <c r="BM135">
        <v>5731000000</v>
      </c>
      <c r="BN135">
        <v>-1151000000</v>
      </c>
      <c r="BO135">
        <v>10144000000</v>
      </c>
      <c r="BP135">
        <v>703000000</v>
      </c>
      <c r="BQ135">
        <v>523000000</v>
      </c>
      <c r="BR135">
        <v>30251000000</v>
      </c>
      <c r="BS135">
        <v>0</v>
      </c>
      <c r="BT135">
        <v>0</v>
      </c>
      <c r="BU135">
        <v>8145000000</v>
      </c>
      <c r="BV135">
        <v>22106000000</v>
      </c>
      <c r="BW135">
        <v>30251000000</v>
      </c>
      <c r="BX135">
        <v>11815000000</v>
      </c>
      <c r="BY135">
        <v>0</v>
      </c>
      <c r="BZ135">
        <v>2013</v>
      </c>
      <c r="CA135">
        <v>3.57</v>
      </c>
      <c r="CB135">
        <v>311764705.88200003</v>
      </c>
      <c r="CC135" t="str">
        <f>VLOOKUP(B135,Securities_csv_Sector!$A$1:$H$506,4)</f>
        <v>Financials</v>
      </c>
      <c r="CD135" t="str">
        <f>VLOOKUP(B135,Securities_csv_Sector!$A$1:$H$506,5)</f>
        <v>Insurance Brokers</v>
      </c>
    </row>
    <row r="136" spans="1:82">
      <c r="A136">
        <v>134</v>
      </c>
      <c r="B136" t="s">
        <v>111</v>
      </c>
      <c r="C136" t="s">
        <v>531</v>
      </c>
      <c r="D136" s="1">
        <v>42004</v>
      </c>
      <c r="E136">
        <v>1805000000</v>
      </c>
      <c r="F136">
        <v>-44000000</v>
      </c>
      <c r="G136">
        <v>54000000</v>
      </c>
      <c r="H136">
        <v>21</v>
      </c>
      <c r="I136">
        <v>-256000000</v>
      </c>
      <c r="J136">
        <v>5097000000</v>
      </c>
      <c r="L136">
        <v>374000000</v>
      </c>
      <c r="M136">
        <v>0</v>
      </c>
      <c r="N136">
        <v>3000000</v>
      </c>
      <c r="O136">
        <v>0</v>
      </c>
      <c r="Q136">
        <v>144000000</v>
      </c>
      <c r="R136">
        <v>313000000</v>
      </c>
      <c r="S136">
        <v>594000000</v>
      </c>
      <c r="T136">
        <v>2020000000</v>
      </c>
      <c r="U136">
        <v>1765000000</v>
      </c>
      <c r="V136">
        <v>-67000000</v>
      </c>
      <c r="W136">
        <v>0</v>
      </c>
      <c r="X136">
        <v>765000000</v>
      </c>
      <c r="Y136">
        <v>8860000000</v>
      </c>
      <c r="Z136">
        <v>100</v>
      </c>
      <c r="AA136">
        <v>12045000000</v>
      </c>
      <c r="AB136">
        <v>334000000</v>
      </c>
      <c r="AC136">
        <v>2520000000</v>
      </c>
      <c r="AD136">
        <v>255000000</v>
      </c>
      <c r="AE136">
        <v>0</v>
      </c>
      <c r="AF136">
        <v>142000000</v>
      </c>
      <c r="AG136">
        <v>128000000</v>
      </c>
      <c r="AH136">
        <v>5582000000</v>
      </c>
      <c r="AI136">
        <v>0</v>
      </c>
      <c r="AJ136">
        <v>60000000</v>
      </c>
      <c r="AK136">
        <v>0</v>
      </c>
      <c r="AL136">
        <v>1321000000</v>
      </c>
      <c r="AM136">
        <v>-103000000</v>
      </c>
      <c r="AN136">
        <v>1812000000</v>
      </c>
      <c r="AO136">
        <v>-1303000000</v>
      </c>
      <c r="AP136">
        <v>-545000000</v>
      </c>
      <c r="AQ136">
        <v>1397000000</v>
      </c>
      <c r="AR136">
        <v>149000000</v>
      </c>
      <c r="AS136">
        <v>1397000000</v>
      </c>
      <c r="AT136">
        <v>1431000000</v>
      </c>
      <c r="AU136">
        <v>2815000000</v>
      </c>
      <c r="AV136">
        <v>0</v>
      </c>
      <c r="AW136">
        <v>1966000000</v>
      </c>
      <c r="AX136">
        <v>16</v>
      </c>
      <c r="AY136">
        <v>13900000000</v>
      </c>
      <c r="AZ136">
        <v>0</v>
      </c>
      <c r="BA136">
        <v>0</v>
      </c>
      <c r="BB136">
        <v>-3134000000</v>
      </c>
      <c r="BC136">
        <v>0</v>
      </c>
      <c r="BD136">
        <v>-431000000</v>
      </c>
      <c r="BE136">
        <v>15441000000</v>
      </c>
      <c r="BF136">
        <v>-446000000</v>
      </c>
      <c r="BG136">
        <v>0</v>
      </c>
      <c r="BH136">
        <v>15</v>
      </c>
      <c r="BI136">
        <v>27</v>
      </c>
      <c r="BJ136">
        <v>12</v>
      </c>
      <c r="BL136">
        <v>0</v>
      </c>
      <c r="BM136">
        <v>4605000000</v>
      </c>
      <c r="BN136">
        <v>-2351000000</v>
      </c>
      <c r="BO136">
        <v>10079000000</v>
      </c>
      <c r="BP136">
        <v>783000000</v>
      </c>
      <c r="BQ136">
        <v>394000000</v>
      </c>
      <c r="BR136">
        <v>29772000000</v>
      </c>
      <c r="BS136">
        <v>0</v>
      </c>
      <c r="BT136">
        <v>0</v>
      </c>
      <c r="BU136">
        <v>6571000000</v>
      </c>
      <c r="BV136">
        <v>23201000000</v>
      </c>
      <c r="BW136">
        <v>29772000000</v>
      </c>
      <c r="BX136">
        <v>12045000000</v>
      </c>
      <c r="BY136">
        <v>0</v>
      </c>
      <c r="BZ136">
        <v>2014</v>
      </c>
      <c r="CA136">
        <v>4.7300000000000004</v>
      </c>
      <c r="CB136">
        <v>295348837.20899999</v>
      </c>
      <c r="CC136" t="str">
        <f>VLOOKUP(B136,Securities_csv_Sector!$A$1:$H$506,4)</f>
        <v>Financials</v>
      </c>
      <c r="CD136" t="str">
        <f>VLOOKUP(B136,Securities_csv_Sector!$A$1:$H$506,5)</f>
        <v>Insurance Brokers</v>
      </c>
    </row>
    <row r="137" spans="1:82">
      <c r="A137">
        <v>135</v>
      </c>
      <c r="B137" t="s">
        <v>111</v>
      </c>
      <c r="C137" t="s">
        <v>532</v>
      </c>
      <c r="D137" s="1">
        <v>42369</v>
      </c>
      <c r="E137">
        <v>1772000000</v>
      </c>
      <c r="F137">
        <v>516000000</v>
      </c>
      <c r="G137">
        <v>114000000</v>
      </c>
      <c r="H137">
        <v>23</v>
      </c>
      <c r="I137">
        <v>-290000000</v>
      </c>
      <c r="J137">
        <v>5409000000</v>
      </c>
      <c r="L137">
        <v>384000000</v>
      </c>
      <c r="M137">
        <v>0</v>
      </c>
      <c r="N137">
        <v>3000000</v>
      </c>
      <c r="O137">
        <v>0</v>
      </c>
      <c r="Q137">
        <v>141000000</v>
      </c>
      <c r="R137">
        <v>176000000</v>
      </c>
      <c r="S137">
        <v>543000000</v>
      </c>
      <c r="T137">
        <v>1962000000</v>
      </c>
      <c r="U137">
        <v>1689000000</v>
      </c>
      <c r="V137">
        <v>-172000000</v>
      </c>
      <c r="W137">
        <v>0</v>
      </c>
      <c r="X137">
        <v>765000000</v>
      </c>
      <c r="Y137">
        <v>8448000000</v>
      </c>
      <c r="Z137">
        <v>100</v>
      </c>
      <c r="AA137">
        <v>11682000000</v>
      </c>
      <c r="AB137">
        <v>267000000</v>
      </c>
      <c r="AC137">
        <v>2180000000</v>
      </c>
      <c r="AD137">
        <v>273000000</v>
      </c>
      <c r="AE137">
        <v>0</v>
      </c>
      <c r="AF137">
        <v>-37000000</v>
      </c>
      <c r="AG137">
        <v>-976000000</v>
      </c>
      <c r="AH137">
        <v>5737000000</v>
      </c>
      <c r="AI137">
        <v>0</v>
      </c>
      <c r="AJ137">
        <v>57000000</v>
      </c>
      <c r="AK137">
        <v>0</v>
      </c>
      <c r="AL137">
        <v>253000000</v>
      </c>
      <c r="AM137">
        <v>10000000</v>
      </c>
      <c r="AN137">
        <v>2009000000</v>
      </c>
      <c r="AO137">
        <v>-1689000000</v>
      </c>
      <c r="AP137">
        <v>-138000000</v>
      </c>
      <c r="AQ137">
        <v>1385000000</v>
      </c>
      <c r="AR137">
        <v>36000000</v>
      </c>
      <c r="AS137">
        <v>1385000000</v>
      </c>
      <c r="AT137">
        <v>1422000000</v>
      </c>
      <c r="AU137">
        <v>2734000000</v>
      </c>
      <c r="AV137">
        <v>0</v>
      </c>
      <c r="AW137">
        <v>1848000000</v>
      </c>
      <c r="AX137">
        <v>16</v>
      </c>
      <c r="AY137">
        <v>12156000000</v>
      </c>
      <c r="AZ137">
        <v>0</v>
      </c>
      <c r="BA137">
        <v>0</v>
      </c>
      <c r="BB137">
        <v>-3423000000</v>
      </c>
      <c r="BC137">
        <v>0</v>
      </c>
      <c r="BD137">
        <v>189000000</v>
      </c>
      <c r="BE137">
        <v>13316000000</v>
      </c>
      <c r="BF137">
        <v>468000000</v>
      </c>
      <c r="BG137">
        <v>0</v>
      </c>
      <c r="BH137">
        <v>14</v>
      </c>
      <c r="BI137">
        <v>28</v>
      </c>
      <c r="BJ137">
        <v>12</v>
      </c>
      <c r="BL137">
        <v>0</v>
      </c>
      <c r="BM137">
        <v>4117000000</v>
      </c>
      <c r="BN137">
        <v>-1619000000</v>
      </c>
      <c r="BO137">
        <v>9834000000</v>
      </c>
      <c r="BP137">
        <v>562000000</v>
      </c>
      <c r="BQ137">
        <v>356000000</v>
      </c>
      <c r="BR137">
        <v>27164000000</v>
      </c>
      <c r="BS137">
        <v>0</v>
      </c>
      <c r="BT137">
        <v>0</v>
      </c>
      <c r="BU137">
        <v>6106000000</v>
      </c>
      <c r="BV137">
        <v>21058000000</v>
      </c>
      <c r="BW137">
        <v>27164000000</v>
      </c>
      <c r="BX137">
        <v>11682000000</v>
      </c>
      <c r="BY137">
        <v>0</v>
      </c>
      <c r="BZ137">
        <v>2015</v>
      </c>
      <c r="CA137">
        <v>4.93</v>
      </c>
      <c r="CB137">
        <v>280933062.88</v>
      </c>
      <c r="CC137" t="str">
        <f>VLOOKUP(B137,Securities_csv_Sector!$A$1:$H$506,4)</f>
        <v>Financials</v>
      </c>
      <c r="CD137" t="str">
        <f>VLOOKUP(B137,Securities_csv_Sector!$A$1:$H$506,5)</f>
        <v>Insurance Brokers</v>
      </c>
    </row>
    <row r="138" spans="1:82">
      <c r="A138">
        <v>136</v>
      </c>
      <c r="B138" t="s">
        <v>112</v>
      </c>
      <c r="C138" t="s">
        <v>527</v>
      </c>
      <c r="D138" s="1">
        <v>41274</v>
      </c>
      <c r="E138">
        <v>1092000000</v>
      </c>
      <c r="F138">
        <v>28000000</v>
      </c>
      <c r="G138">
        <v>136000000</v>
      </c>
      <c r="H138">
        <v>6</v>
      </c>
      <c r="I138">
        <v>-9464000000</v>
      </c>
      <c r="J138">
        <v>9859000000</v>
      </c>
      <c r="K138">
        <v>3</v>
      </c>
      <c r="L138">
        <v>160000000</v>
      </c>
      <c r="M138">
        <v>-60000000</v>
      </c>
      <c r="N138">
        <v>245000000</v>
      </c>
      <c r="O138">
        <v>3079000000</v>
      </c>
      <c r="P138">
        <v>90</v>
      </c>
      <c r="Q138">
        <v>1206000000</v>
      </c>
      <c r="R138">
        <v>8024000000</v>
      </c>
      <c r="S138">
        <v>7109000000</v>
      </c>
      <c r="T138">
        <v>5012000000</v>
      </c>
      <c r="U138">
        <v>4840000000</v>
      </c>
      <c r="V138">
        <v>0</v>
      </c>
      <c r="W138">
        <v>0</v>
      </c>
      <c r="X138">
        <v>53280000000</v>
      </c>
      <c r="Y138">
        <v>1289000000</v>
      </c>
      <c r="Z138">
        <v>81</v>
      </c>
      <c r="AA138">
        <v>13349000000</v>
      </c>
      <c r="AB138">
        <v>2853000000</v>
      </c>
      <c r="AC138">
        <v>0</v>
      </c>
      <c r="AD138">
        <v>172000000</v>
      </c>
      <c r="AE138">
        <v>908000000</v>
      </c>
      <c r="AF138">
        <v>-3105000000</v>
      </c>
      <c r="AG138">
        <v>-1560000000</v>
      </c>
      <c r="AH138">
        <v>11355000000</v>
      </c>
      <c r="AI138">
        <v>0</v>
      </c>
      <c r="AJ138">
        <v>0</v>
      </c>
      <c r="AK138">
        <v>0</v>
      </c>
      <c r="AL138">
        <v>5089000000</v>
      </c>
      <c r="AM138">
        <v>-135000000</v>
      </c>
      <c r="AN138">
        <v>8504000000</v>
      </c>
      <c r="AO138">
        <v>4785000000</v>
      </c>
      <c r="AP138">
        <v>-13424000000</v>
      </c>
      <c r="AQ138">
        <v>2001000000</v>
      </c>
      <c r="AR138">
        <v>1086000000</v>
      </c>
      <c r="AS138">
        <v>1925000000</v>
      </c>
      <c r="AT138">
        <v>1987000000</v>
      </c>
      <c r="AU138">
        <v>3086000000</v>
      </c>
      <c r="AV138">
        <v>259000000</v>
      </c>
      <c r="AW138">
        <v>4876000000</v>
      </c>
      <c r="AX138">
        <v>30</v>
      </c>
      <c r="AY138">
        <v>0</v>
      </c>
      <c r="AZ138">
        <v>808000000</v>
      </c>
      <c r="BA138">
        <v>3338000000</v>
      </c>
      <c r="BB138">
        <v>-131000000</v>
      </c>
      <c r="BC138">
        <v>28000000</v>
      </c>
      <c r="BD138">
        <v>-855000000</v>
      </c>
      <c r="BE138">
        <v>4491000000</v>
      </c>
      <c r="BF138">
        <v>-100000000</v>
      </c>
      <c r="BG138">
        <v>6881000000</v>
      </c>
      <c r="BH138">
        <v>29</v>
      </c>
      <c r="BI138">
        <v>15</v>
      </c>
      <c r="BJ138">
        <v>12</v>
      </c>
      <c r="BK138">
        <v>73</v>
      </c>
      <c r="BL138">
        <v>0</v>
      </c>
      <c r="BM138">
        <v>20161000000</v>
      </c>
      <c r="BN138">
        <v>0</v>
      </c>
      <c r="BO138">
        <v>1333000000</v>
      </c>
      <c r="BP138">
        <v>1106000000</v>
      </c>
      <c r="BQ138">
        <v>0</v>
      </c>
      <c r="BR138">
        <v>60737000000</v>
      </c>
      <c r="BS138">
        <v>4962000000</v>
      </c>
      <c r="BT138">
        <v>5536000000</v>
      </c>
      <c r="BU138">
        <v>31331000000</v>
      </c>
      <c r="BV138">
        <v>29406000000</v>
      </c>
      <c r="BW138">
        <v>60737000000</v>
      </c>
      <c r="BX138">
        <v>16428000000</v>
      </c>
      <c r="BY138">
        <v>-30000000</v>
      </c>
      <c r="BZ138">
        <v>2012</v>
      </c>
      <c r="CA138">
        <v>4.95</v>
      </c>
      <c r="CB138">
        <v>404242424.24199998</v>
      </c>
      <c r="CC138" t="str">
        <f>VLOOKUP(B138,Securities_csv_Sector!$A$1:$H$506,4)</f>
        <v>Energy</v>
      </c>
      <c r="CD138" t="str">
        <f>VLOOKUP(B138,Securities_csv_Sector!$A$1:$H$506,5)</f>
        <v>Oil &amp; Gas Exploration &amp; Production</v>
      </c>
    </row>
    <row r="139" spans="1:82">
      <c r="A139">
        <v>137</v>
      </c>
      <c r="B139" t="s">
        <v>112</v>
      </c>
      <c r="C139" t="s">
        <v>529</v>
      </c>
      <c r="D139" s="1">
        <v>41639</v>
      </c>
      <c r="E139">
        <v>1616000000</v>
      </c>
      <c r="F139">
        <v>105000000</v>
      </c>
      <c r="G139">
        <v>-333000000</v>
      </c>
      <c r="H139">
        <v>7</v>
      </c>
      <c r="I139">
        <v>-9556000000</v>
      </c>
      <c r="J139">
        <v>12251000000</v>
      </c>
      <c r="K139">
        <v>41</v>
      </c>
      <c r="L139">
        <v>1906000000</v>
      </c>
      <c r="M139">
        <v>-65000000</v>
      </c>
      <c r="N139">
        <v>255000000</v>
      </c>
      <c r="O139">
        <v>2938000000</v>
      </c>
      <c r="P139">
        <v>135</v>
      </c>
      <c r="Q139">
        <v>1481000000</v>
      </c>
      <c r="R139">
        <v>8364000000</v>
      </c>
      <c r="S139">
        <v>6077000000</v>
      </c>
      <c r="T139">
        <v>4137000000</v>
      </c>
      <c r="U139">
        <v>3908000000</v>
      </c>
      <c r="V139">
        <v>0</v>
      </c>
      <c r="W139">
        <v>0</v>
      </c>
      <c r="X139">
        <v>52421000000</v>
      </c>
      <c r="Y139">
        <v>1369000000</v>
      </c>
      <c r="Z139">
        <v>80</v>
      </c>
      <c r="AA139">
        <v>11833000000</v>
      </c>
      <c r="AB139">
        <v>1928000000</v>
      </c>
      <c r="AC139">
        <v>0</v>
      </c>
      <c r="AD139">
        <v>229000000</v>
      </c>
      <c r="AE139">
        <v>891000000</v>
      </c>
      <c r="AF139">
        <v>3702000000</v>
      </c>
      <c r="AG139">
        <v>88000000</v>
      </c>
      <c r="AH139">
        <v>9672000000</v>
      </c>
      <c r="AI139">
        <v>0</v>
      </c>
      <c r="AJ139">
        <v>1997000000</v>
      </c>
      <c r="AK139">
        <v>0</v>
      </c>
      <c r="AL139">
        <v>-2581000000</v>
      </c>
      <c r="AM139">
        <v>1746000000</v>
      </c>
      <c r="AN139">
        <v>9835000000</v>
      </c>
      <c r="AO139">
        <v>-973000000</v>
      </c>
      <c r="AP139">
        <v>-7116000000</v>
      </c>
      <c r="AQ139">
        <v>2288000000</v>
      </c>
      <c r="AR139">
        <v>1451000000</v>
      </c>
      <c r="AS139">
        <v>2188000000</v>
      </c>
      <c r="AT139">
        <v>1980000000</v>
      </c>
      <c r="AU139">
        <v>3086000000</v>
      </c>
      <c r="AV139">
        <v>211000000</v>
      </c>
      <c r="AW139">
        <v>4470000000</v>
      </c>
      <c r="AX139">
        <v>30</v>
      </c>
      <c r="AY139">
        <v>0</v>
      </c>
      <c r="AZ139">
        <v>483000000</v>
      </c>
      <c r="BA139">
        <v>2732000000</v>
      </c>
      <c r="BB139">
        <v>-115000000</v>
      </c>
      <c r="BC139">
        <v>17000000</v>
      </c>
      <c r="BD139">
        <v>-1262000000</v>
      </c>
      <c r="BE139">
        <v>3508000000</v>
      </c>
      <c r="BF139">
        <v>-109000000</v>
      </c>
      <c r="BG139">
        <v>5866000000</v>
      </c>
      <c r="BH139">
        <v>26</v>
      </c>
      <c r="BI139">
        <v>12</v>
      </c>
      <c r="BJ139">
        <v>15</v>
      </c>
      <c r="BK139">
        <v>116</v>
      </c>
      <c r="BL139">
        <v>0</v>
      </c>
      <c r="BM139">
        <v>22032000000</v>
      </c>
      <c r="BN139">
        <v>1951000000</v>
      </c>
      <c r="BO139">
        <v>1286000000</v>
      </c>
      <c r="BP139">
        <v>352000000</v>
      </c>
      <c r="BQ139">
        <v>0</v>
      </c>
      <c r="BR139">
        <v>61637000000</v>
      </c>
      <c r="BS139">
        <v>6366000000</v>
      </c>
      <c r="BT139">
        <v>4700000000</v>
      </c>
      <c r="BU139">
        <v>33396000000</v>
      </c>
      <c r="BV139">
        <v>28241000000</v>
      </c>
      <c r="BW139">
        <v>61637000000</v>
      </c>
      <c r="BX139">
        <v>14771000000</v>
      </c>
      <c r="BY139">
        <v>-1027000000</v>
      </c>
      <c r="BZ139">
        <v>2013</v>
      </c>
      <c r="CA139">
        <v>5.53</v>
      </c>
      <c r="CB139">
        <v>413743218.80699998</v>
      </c>
      <c r="CC139" t="str">
        <f>VLOOKUP(B139,Securities_csv_Sector!$A$1:$H$506,4)</f>
        <v>Energy</v>
      </c>
      <c r="CD139" t="str">
        <f>VLOOKUP(B139,Securities_csv_Sector!$A$1:$H$506,5)</f>
        <v>Oil &amp; Gas Exploration &amp; Production</v>
      </c>
    </row>
    <row r="140" spans="1:82">
      <c r="A140">
        <v>138</v>
      </c>
      <c r="B140" t="s">
        <v>112</v>
      </c>
      <c r="C140" t="s">
        <v>531</v>
      </c>
      <c r="D140" s="1">
        <v>42004</v>
      </c>
      <c r="E140">
        <v>1210000000</v>
      </c>
      <c r="F140">
        <v>757000000</v>
      </c>
      <c r="G140">
        <v>110000000</v>
      </c>
      <c r="H140">
        <v>20</v>
      </c>
      <c r="I140">
        <v>-11378000000</v>
      </c>
      <c r="J140">
        <v>12438000000</v>
      </c>
      <c r="K140">
        <v>21</v>
      </c>
      <c r="L140">
        <v>769000000</v>
      </c>
      <c r="M140">
        <v>-31000000</v>
      </c>
      <c r="N140">
        <v>256000000</v>
      </c>
      <c r="O140">
        <v>2511000000</v>
      </c>
      <c r="P140">
        <v>175</v>
      </c>
      <c r="Q140">
        <v>1461000000</v>
      </c>
      <c r="R140">
        <v>9499000000</v>
      </c>
      <c r="S140">
        <v>9874000000</v>
      </c>
      <c r="T140">
        <v>-2598000000</v>
      </c>
      <c r="U140">
        <v>-2809000000</v>
      </c>
      <c r="V140">
        <v>0</v>
      </c>
      <c r="W140">
        <v>0</v>
      </c>
      <c r="X140">
        <v>48076000000</v>
      </c>
      <c r="Y140">
        <v>0</v>
      </c>
      <c r="Z140">
        <v>80</v>
      </c>
      <c r="AA140">
        <v>10180000000</v>
      </c>
      <c r="AB140">
        <v>663000000</v>
      </c>
      <c r="AC140">
        <v>0</v>
      </c>
      <c r="AD140">
        <v>211000000</v>
      </c>
      <c r="AE140">
        <v>708000000</v>
      </c>
      <c r="AF140">
        <v>1262000000</v>
      </c>
      <c r="AG140">
        <v>-681000000</v>
      </c>
      <c r="AH140">
        <v>11245000000</v>
      </c>
      <c r="AI140">
        <v>0</v>
      </c>
      <c r="AJ140">
        <v>2200000000</v>
      </c>
      <c r="AK140">
        <v>0</v>
      </c>
      <c r="AL140">
        <v>1568000000</v>
      </c>
      <c r="AM140">
        <v>-1137000000</v>
      </c>
      <c r="AN140">
        <v>8461000000</v>
      </c>
      <c r="AO140">
        <v>-794000000</v>
      </c>
      <c r="AP140">
        <v>-8804000000</v>
      </c>
      <c r="AQ140">
        <v>-5060000000</v>
      </c>
      <c r="AR140">
        <v>3886000000</v>
      </c>
      <c r="AS140">
        <v>-5403000000</v>
      </c>
      <c r="AT140">
        <v>-3472000000</v>
      </c>
      <c r="AU140">
        <v>2793000000</v>
      </c>
      <c r="AV140">
        <v>2073000000</v>
      </c>
      <c r="AW140">
        <v>-2708000000</v>
      </c>
      <c r="AX140">
        <v>21</v>
      </c>
      <c r="AY140">
        <v>0</v>
      </c>
      <c r="AZ140">
        <v>2145000000</v>
      </c>
      <c r="BA140">
        <v>2454000000</v>
      </c>
      <c r="BB140">
        <v>-116000000</v>
      </c>
      <c r="BC140">
        <v>7000000</v>
      </c>
      <c r="BD140">
        <v>1312000000</v>
      </c>
      <c r="BE140">
        <v>3407000000</v>
      </c>
      <c r="BF140">
        <v>-284000000</v>
      </c>
      <c r="BG140">
        <v>9720000000</v>
      </c>
      <c r="BH140">
        <v>22</v>
      </c>
      <c r="BI140">
        <v>11</v>
      </c>
      <c r="BJ140">
        <v>40</v>
      </c>
      <c r="BK140">
        <v>156</v>
      </c>
      <c r="BL140">
        <v>0</v>
      </c>
      <c r="BM140">
        <v>16249000000</v>
      </c>
      <c r="BN140">
        <v>-1864000000</v>
      </c>
      <c r="BO140">
        <v>1095000000</v>
      </c>
      <c r="BP140">
        <v>0</v>
      </c>
      <c r="BQ140">
        <v>0</v>
      </c>
      <c r="BR140">
        <v>55952000000</v>
      </c>
      <c r="BS140">
        <v>6415000000</v>
      </c>
      <c r="BT140">
        <v>3664000000</v>
      </c>
      <c r="BU140">
        <v>25937000000</v>
      </c>
      <c r="BV140">
        <v>30015000000</v>
      </c>
      <c r="BW140">
        <v>55952000000</v>
      </c>
      <c r="BX140">
        <v>12691000000</v>
      </c>
      <c r="BY140">
        <v>-2890000000</v>
      </c>
      <c r="BZ140">
        <v>2014</v>
      </c>
      <c r="CA140">
        <v>-14.06</v>
      </c>
      <c r="CB140">
        <v>359886201.991</v>
      </c>
      <c r="CC140" t="str">
        <f>VLOOKUP(B140,Securities_csv_Sector!$A$1:$H$506,4)</f>
        <v>Energy</v>
      </c>
      <c r="CD140" t="str">
        <f>VLOOKUP(B140,Securities_csv_Sector!$A$1:$H$506,5)</f>
        <v>Oil &amp; Gas Exploration &amp; Production</v>
      </c>
    </row>
    <row r="141" spans="1:82">
      <c r="A141">
        <v>139</v>
      </c>
      <c r="B141" t="s">
        <v>112</v>
      </c>
      <c r="C141" t="s">
        <v>532</v>
      </c>
      <c r="D141" s="1">
        <v>42369</v>
      </c>
      <c r="E141">
        <v>618000000</v>
      </c>
      <c r="F141">
        <v>663000000</v>
      </c>
      <c r="G141">
        <v>-17000000</v>
      </c>
      <c r="H141">
        <v>917</v>
      </c>
      <c r="I141">
        <v>-5178000000</v>
      </c>
      <c r="J141">
        <v>12467000000</v>
      </c>
      <c r="K141">
        <v>80</v>
      </c>
      <c r="L141">
        <v>1467000000</v>
      </c>
      <c r="M141">
        <v>21000000</v>
      </c>
      <c r="N141">
        <v>257000000</v>
      </c>
      <c r="O141">
        <v>2065000000</v>
      </c>
      <c r="P141">
        <v>204</v>
      </c>
      <c r="Q141">
        <v>971000000</v>
      </c>
      <c r="R141">
        <v>1072000000</v>
      </c>
      <c r="S141">
        <v>29517000000</v>
      </c>
      <c r="T141">
        <v>-27927000000</v>
      </c>
      <c r="U141">
        <v>-28226000000</v>
      </c>
      <c r="V141">
        <v>0</v>
      </c>
      <c r="W141">
        <v>0</v>
      </c>
      <c r="X141">
        <v>14119000000</v>
      </c>
      <c r="Y141">
        <v>0</v>
      </c>
      <c r="Z141">
        <v>68</v>
      </c>
      <c r="AA141">
        <v>4318000000</v>
      </c>
      <c r="AB141">
        <v>-5469000000</v>
      </c>
      <c r="AC141">
        <v>0</v>
      </c>
      <c r="AD141">
        <v>299000000</v>
      </c>
      <c r="AE141">
        <v>570000000</v>
      </c>
      <c r="AF141">
        <v>1245000000</v>
      </c>
      <c r="AG141">
        <v>-507000000</v>
      </c>
      <c r="AH141">
        <v>8777000000</v>
      </c>
      <c r="AI141">
        <v>0</v>
      </c>
      <c r="AJ141">
        <v>1662000000</v>
      </c>
      <c r="AK141">
        <v>0</v>
      </c>
      <c r="AL141">
        <v>-2509000000</v>
      </c>
      <c r="AM141">
        <v>698000000</v>
      </c>
      <c r="AN141">
        <v>2984000000</v>
      </c>
      <c r="AO141">
        <v>-2962000000</v>
      </c>
      <c r="AP141">
        <v>676000000</v>
      </c>
      <c r="AQ141">
        <v>-23528000000</v>
      </c>
      <c r="AR141">
        <v>-2835000000</v>
      </c>
      <c r="AS141">
        <v>-23119000000</v>
      </c>
      <c r="AT141">
        <v>-22757000000</v>
      </c>
      <c r="AU141">
        <v>1253000000</v>
      </c>
      <c r="AV141">
        <v>2065000000</v>
      </c>
      <c r="AW141">
        <v>-27910000000</v>
      </c>
      <c r="AX141">
        <v>437</v>
      </c>
      <c r="AY141">
        <v>0</v>
      </c>
      <c r="AZ141">
        <v>462000000</v>
      </c>
      <c r="BA141">
        <v>1223000000</v>
      </c>
      <c r="BB141">
        <v>-116000000</v>
      </c>
      <c r="BC141">
        <v>53000000</v>
      </c>
      <c r="BD141">
        <v>4609000000</v>
      </c>
      <c r="BE141">
        <v>2924000000</v>
      </c>
      <c r="BF141">
        <v>-347000000</v>
      </c>
      <c r="BG141">
        <v>29372000000</v>
      </c>
      <c r="BH141">
        <v>442</v>
      </c>
      <c r="BI141">
        <v>1100</v>
      </c>
      <c r="BJ141">
        <v>369</v>
      </c>
      <c r="BK141">
        <v>173</v>
      </c>
      <c r="BL141">
        <v>0</v>
      </c>
      <c r="BM141">
        <v>-7153000000</v>
      </c>
      <c r="BN141">
        <v>0</v>
      </c>
      <c r="BO141">
        <v>791000000</v>
      </c>
      <c r="BP141">
        <v>0</v>
      </c>
      <c r="BQ141">
        <v>0</v>
      </c>
      <c r="BR141">
        <v>18842000000</v>
      </c>
      <c r="BS141">
        <v>3752000000</v>
      </c>
      <c r="BT141">
        <v>1841000000</v>
      </c>
      <c r="BU141">
        <v>2566000000</v>
      </c>
      <c r="BV141">
        <v>16276000000</v>
      </c>
      <c r="BW141">
        <v>18842000000</v>
      </c>
      <c r="BX141">
        <v>6383000000</v>
      </c>
      <c r="BY141">
        <v>-2889000000</v>
      </c>
      <c r="BZ141">
        <v>2015</v>
      </c>
      <c r="CA141">
        <v>-61.2</v>
      </c>
      <c r="CB141">
        <v>384444444.44400001</v>
      </c>
      <c r="CC141" t="str">
        <f>VLOOKUP(B141,Securities_csv_Sector!$A$1:$H$506,4)</f>
        <v>Energy</v>
      </c>
      <c r="CD141" t="str">
        <f>VLOOKUP(B141,Securities_csv_Sector!$A$1:$H$506,5)</f>
        <v>Oil &amp; Gas Exploration &amp; Production</v>
      </c>
    </row>
    <row r="142" spans="1:82">
      <c r="A142">
        <v>140</v>
      </c>
      <c r="B142" t="s">
        <v>113</v>
      </c>
      <c r="C142" t="s">
        <v>527</v>
      </c>
      <c r="D142" s="1">
        <v>41639</v>
      </c>
      <c r="E142">
        <v>4794000000</v>
      </c>
      <c r="F142">
        <v>719000000</v>
      </c>
      <c r="G142">
        <v>-541000000</v>
      </c>
      <c r="H142">
        <v>4</v>
      </c>
      <c r="I142">
        <v>-7721000000</v>
      </c>
      <c r="J142">
        <v>8629000000</v>
      </c>
      <c r="K142">
        <v>65</v>
      </c>
      <c r="L142">
        <v>3698000000</v>
      </c>
      <c r="M142">
        <v>0</v>
      </c>
      <c r="N142">
        <v>52000000</v>
      </c>
      <c r="O142">
        <v>2942000000</v>
      </c>
      <c r="P142">
        <v>125</v>
      </c>
      <c r="Q142">
        <v>0</v>
      </c>
      <c r="R142">
        <v>9245000000</v>
      </c>
      <c r="S142">
        <v>3927000000</v>
      </c>
      <c r="T142">
        <v>2792000000</v>
      </c>
      <c r="U142">
        <v>2106000000</v>
      </c>
      <c r="V142">
        <v>-68000000</v>
      </c>
      <c r="W142">
        <v>0</v>
      </c>
      <c r="X142">
        <v>40929000000</v>
      </c>
      <c r="Y142">
        <v>0</v>
      </c>
      <c r="Z142">
        <v>80</v>
      </c>
      <c r="AA142">
        <v>11639000000</v>
      </c>
      <c r="AB142">
        <v>1165000000</v>
      </c>
      <c r="AC142">
        <v>5662000000</v>
      </c>
      <c r="AD142">
        <v>686000000</v>
      </c>
      <c r="AE142">
        <v>0</v>
      </c>
      <c r="AF142">
        <v>-473000000</v>
      </c>
      <c r="AG142">
        <v>998000000</v>
      </c>
      <c r="AH142">
        <v>13065000000</v>
      </c>
      <c r="AI142">
        <v>0</v>
      </c>
      <c r="AJ142">
        <v>1793000000</v>
      </c>
      <c r="AK142">
        <v>0</v>
      </c>
      <c r="AL142">
        <v>235000000</v>
      </c>
      <c r="AM142">
        <v>1227000000</v>
      </c>
      <c r="AN142">
        <v>8888000000</v>
      </c>
      <c r="AO142">
        <v>623000000</v>
      </c>
      <c r="AP142">
        <v>-8216000000</v>
      </c>
      <c r="AQ142">
        <v>801000000</v>
      </c>
      <c r="AR142">
        <v>2157000000</v>
      </c>
      <c r="AS142">
        <v>801000000</v>
      </c>
      <c r="AT142">
        <v>801000000</v>
      </c>
      <c r="AU142">
        <v>2722000000</v>
      </c>
      <c r="AV142">
        <v>2123000000</v>
      </c>
      <c r="AW142">
        <v>3333000000</v>
      </c>
      <c r="AX142">
        <v>23</v>
      </c>
      <c r="AY142">
        <v>2082000000</v>
      </c>
      <c r="AZ142">
        <v>688000000</v>
      </c>
      <c r="BA142">
        <v>409000000</v>
      </c>
      <c r="BB142">
        <v>-285000000</v>
      </c>
      <c r="BC142">
        <v>0</v>
      </c>
      <c r="BD142">
        <v>-22000000</v>
      </c>
      <c r="BE142">
        <v>4118000000</v>
      </c>
      <c r="BF142">
        <v>146000000</v>
      </c>
      <c r="BG142">
        <v>3927000000</v>
      </c>
      <c r="BH142">
        <v>14</v>
      </c>
      <c r="BI142">
        <v>10</v>
      </c>
      <c r="BJ142">
        <v>5</v>
      </c>
      <c r="BK142">
        <v>125</v>
      </c>
      <c r="BL142">
        <v>0</v>
      </c>
      <c r="BM142">
        <v>14356000000</v>
      </c>
      <c r="BN142">
        <v>818000000</v>
      </c>
      <c r="BO142">
        <v>2256000000</v>
      </c>
      <c r="BP142">
        <v>500000000</v>
      </c>
      <c r="BQ142">
        <v>0</v>
      </c>
      <c r="BR142">
        <v>55781000000</v>
      </c>
      <c r="BS142">
        <v>7108000000</v>
      </c>
      <c r="BT142">
        <v>5703000000</v>
      </c>
      <c r="BU142">
        <v>21857000000</v>
      </c>
      <c r="BV142">
        <v>33924000000</v>
      </c>
      <c r="BW142">
        <v>55781000000</v>
      </c>
      <c r="BX142">
        <v>14581000000</v>
      </c>
      <c r="BY142">
        <v>-895000000</v>
      </c>
      <c r="BZ142">
        <v>2013</v>
      </c>
      <c r="CA142">
        <v>1.58</v>
      </c>
      <c r="CB142">
        <v>506962025.31599998</v>
      </c>
      <c r="CC142" t="str">
        <f>VLOOKUP(B142,Securities_csv_Sector!$A$1:$H$506,4)</f>
        <v>Energy</v>
      </c>
      <c r="CD142" t="str">
        <f>VLOOKUP(B142,Securities_csv_Sector!$A$1:$H$506,5)</f>
        <v>Oil &amp; Gas Exploration &amp; Production</v>
      </c>
    </row>
    <row r="143" spans="1:82">
      <c r="A143">
        <v>141</v>
      </c>
      <c r="B143" t="s">
        <v>113</v>
      </c>
      <c r="C143" t="s">
        <v>529</v>
      </c>
      <c r="D143" s="1">
        <v>42004</v>
      </c>
      <c r="E143">
        <v>4767000000</v>
      </c>
      <c r="F143">
        <v>103000000</v>
      </c>
      <c r="G143">
        <v>-4577000000</v>
      </c>
      <c r="H143">
        <v>9</v>
      </c>
      <c r="I143">
        <v>-9508000000</v>
      </c>
      <c r="J143">
        <v>9005000000</v>
      </c>
      <c r="K143">
        <v>72</v>
      </c>
      <c r="L143">
        <v>7369000000</v>
      </c>
      <c r="M143">
        <v>0</v>
      </c>
      <c r="N143">
        <v>52000000</v>
      </c>
      <c r="O143">
        <v>3317000000</v>
      </c>
      <c r="P143">
        <v>103</v>
      </c>
      <c r="Q143">
        <v>0</v>
      </c>
      <c r="R143">
        <v>8527000000</v>
      </c>
      <c r="S143">
        <v>4550000000</v>
      </c>
      <c r="T143">
        <v>826000000</v>
      </c>
      <c r="U143">
        <v>54000000</v>
      </c>
      <c r="V143">
        <v>2000000</v>
      </c>
      <c r="W143">
        <v>0</v>
      </c>
      <c r="X143">
        <v>41589000000</v>
      </c>
      <c r="Y143">
        <v>0</v>
      </c>
      <c r="Z143">
        <v>82</v>
      </c>
      <c r="AA143">
        <v>15153000000</v>
      </c>
      <c r="AB143">
        <v>1617000000</v>
      </c>
      <c r="AC143">
        <v>6569000000</v>
      </c>
      <c r="AD143">
        <v>772000000</v>
      </c>
      <c r="AE143">
        <v>0</v>
      </c>
      <c r="AF143">
        <v>-1527000000</v>
      </c>
      <c r="AG143">
        <v>4457000000</v>
      </c>
      <c r="AH143">
        <v>15092000000</v>
      </c>
      <c r="AI143">
        <v>0</v>
      </c>
      <c r="AJ143">
        <v>2593000000</v>
      </c>
      <c r="AK143">
        <v>0</v>
      </c>
      <c r="AL143">
        <v>1294000000</v>
      </c>
      <c r="AM143">
        <v>3671000000</v>
      </c>
      <c r="AN143">
        <v>8466000000</v>
      </c>
      <c r="AO143">
        <v>1675000000</v>
      </c>
      <c r="AP143">
        <v>-6472000000</v>
      </c>
      <c r="AQ143">
        <v>-1750000000</v>
      </c>
      <c r="AR143">
        <v>990000000</v>
      </c>
      <c r="AS143">
        <v>-1750000000</v>
      </c>
      <c r="AT143">
        <v>-1750000000</v>
      </c>
      <c r="AU143">
        <v>2527000000</v>
      </c>
      <c r="AV143">
        <v>2475000000</v>
      </c>
      <c r="AW143">
        <v>5403000000</v>
      </c>
      <c r="AX143">
        <v>29</v>
      </c>
      <c r="AY143">
        <v>2310000000</v>
      </c>
      <c r="AZ143">
        <v>603000000</v>
      </c>
      <c r="BA143">
        <v>5467000000</v>
      </c>
      <c r="BB143">
        <v>-517000000</v>
      </c>
      <c r="BC143">
        <v>0</v>
      </c>
      <c r="BD143">
        <v>4563000000</v>
      </c>
      <c r="BE143">
        <v>4796000000</v>
      </c>
      <c r="BF143">
        <v>-71000000</v>
      </c>
      <c r="BG143">
        <v>4550000000</v>
      </c>
      <c r="BH143">
        <v>0</v>
      </c>
      <c r="BI143">
        <v>0</v>
      </c>
      <c r="BJ143">
        <v>9</v>
      </c>
      <c r="BK143">
        <v>103</v>
      </c>
      <c r="BL143">
        <v>0</v>
      </c>
      <c r="BM143">
        <v>12125000000</v>
      </c>
      <c r="BN143">
        <v>1102000000</v>
      </c>
      <c r="BO143">
        <v>2725000000</v>
      </c>
      <c r="BP143">
        <v>0</v>
      </c>
      <c r="BQ143">
        <v>0</v>
      </c>
      <c r="BR143">
        <v>60967000000</v>
      </c>
      <c r="BS143">
        <v>10499000000</v>
      </c>
      <c r="BT143">
        <v>10234000000</v>
      </c>
      <c r="BU143">
        <v>19725000000</v>
      </c>
      <c r="BV143">
        <v>41242000000</v>
      </c>
      <c r="BW143">
        <v>60967000000</v>
      </c>
      <c r="BX143">
        <v>18470000000</v>
      </c>
      <c r="BY143">
        <v>-940000000</v>
      </c>
      <c r="BZ143">
        <v>2014</v>
      </c>
      <c r="CA143">
        <v>-3.47</v>
      </c>
      <c r="CB143">
        <v>504322766.57099998</v>
      </c>
      <c r="CC143" t="str">
        <f>VLOOKUP(B143,Securities_csv_Sector!$A$1:$H$506,4)</f>
        <v>Energy</v>
      </c>
      <c r="CD143" t="str">
        <f>VLOOKUP(B143,Securities_csv_Sector!$A$1:$H$506,5)</f>
        <v>Oil &amp; Gas Exploration &amp; Production</v>
      </c>
    </row>
    <row r="144" spans="1:82">
      <c r="A144">
        <v>142</v>
      </c>
      <c r="B144" t="s">
        <v>113</v>
      </c>
      <c r="C144" t="s">
        <v>531</v>
      </c>
      <c r="D144" s="1">
        <v>42369</v>
      </c>
      <c r="E144">
        <v>3839000000</v>
      </c>
      <c r="F144">
        <v>-2000000</v>
      </c>
      <c r="G144">
        <v>-55000000</v>
      </c>
      <c r="H144">
        <v>52</v>
      </c>
      <c r="I144">
        <v>-6067000000</v>
      </c>
      <c r="J144">
        <v>9265000000</v>
      </c>
      <c r="K144">
        <v>22</v>
      </c>
      <c r="L144">
        <v>939000000</v>
      </c>
      <c r="M144">
        <v>0</v>
      </c>
      <c r="N144">
        <v>52000000</v>
      </c>
      <c r="O144">
        <v>3185000000</v>
      </c>
      <c r="P144">
        <v>95</v>
      </c>
      <c r="Q144">
        <v>0</v>
      </c>
      <c r="R144">
        <v>5400000000</v>
      </c>
      <c r="S144">
        <v>4603000000</v>
      </c>
      <c r="T144">
        <v>-8864000000</v>
      </c>
      <c r="U144">
        <v>-9689000000</v>
      </c>
      <c r="V144">
        <v>-2000000</v>
      </c>
      <c r="W144">
        <v>0</v>
      </c>
      <c r="X144">
        <v>33751000000</v>
      </c>
      <c r="Y144">
        <v>0</v>
      </c>
      <c r="Z144">
        <v>63</v>
      </c>
      <c r="AA144">
        <v>5513000000</v>
      </c>
      <c r="AB144">
        <v>-2877000000</v>
      </c>
      <c r="AC144">
        <v>6331000000</v>
      </c>
      <c r="AD144">
        <v>825000000</v>
      </c>
      <c r="AE144">
        <v>0</v>
      </c>
      <c r="AF144">
        <v>-3000000</v>
      </c>
      <c r="AG144">
        <v>-6205000000</v>
      </c>
      <c r="AH144">
        <v>15636000000</v>
      </c>
      <c r="AI144">
        <v>0</v>
      </c>
      <c r="AJ144">
        <v>2638000000</v>
      </c>
      <c r="AK144">
        <v>0</v>
      </c>
      <c r="AL144">
        <v>541000000</v>
      </c>
      <c r="AM144">
        <v>-6430000000</v>
      </c>
      <c r="AN144">
        <v>-1877000000</v>
      </c>
      <c r="AO144">
        <v>220000000</v>
      </c>
      <c r="AP144">
        <v>-4771000000</v>
      </c>
      <c r="AQ144">
        <v>-6692000000</v>
      </c>
      <c r="AR144">
        <v>5767000000</v>
      </c>
      <c r="AS144">
        <v>-6692000000</v>
      </c>
      <c r="AT144">
        <v>-6692000000</v>
      </c>
      <c r="AU144">
        <v>2469000000</v>
      </c>
      <c r="AV144">
        <v>7719000000</v>
      </c>
      <c r="AW144">
        <v>-8809000000</v>
      </c>
      <c r="AX144">
        <v>101</v>
      </c>
      <c r="AY144">
        <v>2268000000</v>
      </c>
      <c r="AZ144">
        <v>573000000</v>
      </c>
      <c r="BA144">
        <v>309000000</v>
      </c>
      <c r="BB144">
        <v>-383000000</v>
      </c>
      <c r="BC144">
        <v>0</v>
      </c>
      <c r="BD144">
        <v>1299000000</v>
      </c>
      <c r="BE144">
        <v>5658000000</v>
      </c>
      <c r="BF144">
        <v>772000000</v>
      </c>
      <c r="BG144">
        <v>4603000000</v>
      </c>
      <c r="BH144">
        <v>111</v>
      </c>
      <c r="BI144">
        <v>76</v>
      </c>
      <c r="BJ144">
        <v>77</v>
      </c>
      <c r="BK144">
        <v>95</v>
      </c>
      <c r="BL144">
        <v>0</v>
      </c>
      <c r="BM144">
        <v>4880000000</v>
      </c>
      <c r="BN144">
        <v>514000000</v>
      </c>
      <c r="BO144">
        <v>2000000000</v>
      </c>
      <c r="BP144">
        <v>32000000</v>
      </c>
      <c r="BQ144">
        <v>0</v>
      </c>
      <c r="BR144">
        <v>46331000000</v>
      </c>
      <c r="BS144">
        <v>3981000000</v>
      </c>
      <c r="BT144">
        <v>4180000000</v>
      </c>
      <c r="BU144">
        <v>12819000000</v>
      </c>
      <c r="BV144">
        <v>33512000000</v>
      </c>
      <c r="BW144">
        <v>46331000000</v>
      </c>
      <c r="BX144">
        <v>8698000000</v>
      </c>
      <c r="BY144">
        <v>-995000000</v>
      </c>
      <c r="BZ144">
        <v>2015</v>
      </c>
      <c r="CA144">
        <v>-13.18</v>
      </c>
      <c r="CB144">
        <v>507738998.48299998</v>
      </c>
      <c r="CC144" t="str">
        <f>VLOOKUP(B144,Securities_csv_Sector!$A$1:$H$506,4)</f>
        <v>Energy</v>
      </c>
      <c r="CD144" t="str">
        <f>VLOOKUP(B144,Securities_csv_Sector!$A$1:$H$506,5)</f>
        <v>Oil &amp; Gas Exploration &amp; Production</v>
      </c>
    </row>
    <row r="145" spans="1:82">
      <c r="A145">
        <v>143</v>
      </c>
      <c r="B145" t="s">
        <v>113</v>
      </c>
      <c r="C145" t="s">
        <v>532</v>
      </c>
      <c r="D145" s="1">
        <v>42735</v>
      </c>
      <c r="E145">
        <v>3157000000</v>
      </c>
      <c r="F145">
        <v>677000000</v>
      </c>
      <c r="G145">
        <v>-340000000</v>
      </c>
      <c r="H145">
        <v>25</v>
      </c>
      <c r="I145">
        <v>-3505000000</v>
      </c>
      <c r="J145">
        <v>11875000000</v>
      </c>
      <c r="K145">
        <v>96</v>
      </c>
      <c r="L145">
        <v>3184000000</v>
      </c>
      <c r="M145">
        <v>0</v>
      </c>
      <c r="N145">
        <v>57000000</v>
      </c>
      <c r="O145">
        <v>2900000000</v>
      </c>
      <c r="P145">
        <v>158</v>
      </c>
      <c r="Q145">
        <v>0</v>
      </c>
      <c r="R145">
        <v>4324000000</v>
      </c>
      <c r="S145">
        <v>4301000000</v>
      </c>
      <c r="T145">
        <v>-2939000000</v>
      </c>
      <c r="U145">
        <v>-3829000000</v>
      </c>
      <c r="V145">
        <v>-1000000</v>
      </c>
      <c r="W145">
        <v>0</v>
      </c>
      <c r="X145">
        <v>32168000000</v>
      </c>
      <c r="Y145">
        <v>0</v>
      </c>
      <c r="Z145">
        <v>63</v>
      </c>
      <c r="AA145">
        <v>4969000000</v>
      </c>
      <c r="AB145">
        <v>-1021000000</v>
      </c>
      <c r="AC145">
        <v>5904000000</v>
      </c>
      <c r="AD145">
        <v>890000000</v>
      </c>
      <c r="AE145">
        <v>0</v>
      </c>
      <c r="AF145">
        <v>-1740000000</v>
      </c>
      <c r="AG145">
        <v>-669000000</v>
      </c>
      <c r="AH145">
        <v>15281000000</v>
      </c>
      <c r="AI145">
        <v>0</v>
      </c>
      <c r="AJ145">
        <v>3285000000</v>
      </c>
      <c r="AK145">
        <v>0</v>
      </c>
      <c r="AL145">
        <v>-1226000000</v>
      </c>
      <c r="AM145">
        <v>2245000000</v>
      </c>
      <c r="AN145">
        <v>3000000000</v>
      </c>
      <c r="AO145">
        <v>2008000000</v>
      </c>
      <c r="AP145">
        <v>-2762000000</v>
      </c>
      <c r="AQ145">
        <v>-3071000000</v>
      </c>
      <c r="AR145">
        <v>1415000000</v>
      </c>
      <c r="AS145">
        <v>-3071000000</v>
      </c>
      <c r="AT145">
        <v>-3071000000</v>
      </c>
      <c r="AU145">
        <v>1728000000</v>
      </c>
      <c r="AV145">
        <v>1173000000</v>
      </c>
      <c r="AW145">
        <v>-2599000000</v>
      </c>
      <c r="AX145">
        <v>33</v>
      </c>
      <c r="AY145">
        <v>2226000000</v>
      </c>
      <c r="AZ145">
        <v>354000000</v>
      </c>
      <c r="BA145">
        <v>129000000</v>
      </c>
      <c r="BB145">
        <v>-391000000</v>
      </c>
      <c r="BC145">
        <v>388000000</v>
      </c>
      <c r="BD145">
        <v>2483000000</v>
      </c>
      <c r="BE145">
        <v>7134000000</v>
      </c>
      <c r="BF145">
        <v>84000000</v>
      </c>
      <c r="BG145">
        <v>4301000000</v>
      </c>
      <c r="BH145">
        <v>49</v>
      </c>
      <c r="BI145">
        <v>31</v>
      </c>
      <c r="BJ145">
        <v>39</v>
      </c>
      <c r="BK145">
        <v>158</v>
      </c>
      <c r="BL145">
        <v>0</v>
      </c>
      <c r="BM145">
        <v>1704000000</v>
      </c>
      <c r="BN145">
        <v>3313000000</v>
      </c>
      <c r="BO145">
        <v>2094000000</v>
      </c>
      <c r="BP145">
        <v>42000000</v>
      </c>
      <c r="BQ145">
        <v>0</v>
      </c>
      <c r="BR145">
        <v>45564000000</v>
      </c>
      <c r="BS145">
        <v>5266000000</v>
      </c>
      <c r="BT145">
        <v>3328000000</v>
      </c>
      <c r="BU145">
        <v>12212000000</v>
      </c>
      <c r="BV145">
        <v>33352000000</v>
      </c>
      <c r="BW145">
        <v>45564000000</v>
      </c>
      <c r="BX145">
        <v>7869000000</v>
      </c>
      <c r="BY145">
        <v>-1033000000</v>
      </c>
      <c r="CC145" t="str">
        <f>VLOOKUP(B145,Securities_csv_Sector!$A$1:$H$506,4)</f>
        <v>Energy</v>
      </c>
      <c r="CD145" t="str">
        <f>VLOOKUP(B145,Securities_csv_Sector!$A$1:$H$506,5)</f>
        <v>Oil &amp; Gas Exploration &amp; Production</v>
      </c>
    </row>
    <row r="146" spans="1:82">
      <c r="A146">
        <v>144</v>
      </c>
      <c r="B146" t="s">
        <v>114</v>
      </c>
      <c r="C146" t="s">
        <v>527</v>
      </c>
      <c r="D146" s="1">
        <v>41547</v>
      </c>
      <c r="E146">
        <v>2007900000</v>
      </c>
      <c r="F146">
        <v>-72200000</v>
      </c>
      <c r="G146">
        <v>0</v>
      </c>
      <c r="H146">
        <v>14</v>
      </c>
      <c r="I146">
        <v>-1524200000</v>
      </c>
      <c r="J146">
        <v>799200000</v>
      </c>
      <c r="K146">
        <v>14</v>
      </c>
      <c r="L146">
        <v>450400000</v>
      </c>
      <c r="M146">
        <v>75000000</v>
      </c>
      <c r="N146">
        <v>249400000</v>
      </c>
      <c r="O146">
        <v>7472100000</v>
      </c>
      <c r="P146">
        <v>107</v>
      </c>
      <c r="Q146">
        <v>0</v>
      </c>
      <c r="R146">
        <v>827200000</v>
      </c>
      <c r="S146">
        <v>907000000</v>
      </c>
      <c r="T146">
        <v>1492200000</v>
      </c>
      <c r="U146">
        <v>1350400000</v>
      </c>
      <c r="V146">
        <v>11400000</v>
      </c>
      <c r="W146">
        <v>167800000</v>
      </c>
      <c r="X146">
        <v>10450900000</v>
      </c>
      <c r="Y146">
        <v>1653800000</v>
      </c>
      <c r="Z146">
        <v>27</v>
      </c>
      <c r="AA146">
        <v>2708300000</v>
      </c>
      <c r="AB146">
        <v>307900000</v>
      </c>
      <c r="AC146">
        <v>717300000</v>
      </c>
      <c r="AD146">
        <v>141800000</v>
      </c>
      <c r="AE146">
        <v>706100000</v>
      </c>
      <c r="AF146">
        <v>1300000</v>
      </c>
      <c r="AG146">
        <v>-130300000</v>
      </c>
      <c r="AH146">
        <v>5056300000</v>
      </c>
      <c r="AI146">
        <v>1195500000</v>
      </c>
      <c r="AJ146">
        <v>156800000</v>
      </c>
      <c r="AK146">
        <v>375800000</v>
      </c>
      <c r="AL146">
        <v>927400000</v>
      </c>
      <c r="AM146">
        <v>-4000000</v>
      </c>
      <c r="AN146">
        <v>1553100000</v>
      </c>
      <c r="AO146">
        <v>115400000</v>
      </c>
      <c r="AP146">
        <v>-1697000000</v>
      </c>
      <c r="AQ146">
        <v>994200000</v>
      </c>
      <c r="AR146">
        <v>-178600000</v>
      </c>
      <c r="AS146">
        <v>994200000</v>
      </c>
      <c r="AT146">
        <v>1042500000</v>
      </c>
      <c r="AU146">
        <v>2159000000</v>
      </c>
      <c r="AV146">
        <v>231600000</v>
      </c>
      <c r="AW146">
        <v>1324400000</v>
      </c>
      <c r="AX146">
        <v>13</v>
      </c>
      <c r="AY146">
        <v>393500000</v>
      </c>
      <c r="AZ146">
        <v>123600000</v>
      </c>
      <c r="BA146">
        <v>2400000</v>
      </c>
      <c r="BB146">
        <v>-1020600000</v>
      </c>
      <c r="BC146">
        <v>-35100000</v>
      </c>
      <c r="BD146">
        <v>-174100000</v>
      </c>
      <c r="BE146">
        <v>1164300000</v>
      </c>
      <c r="BF146">
        <v>-67200000</v>
      </c>
      <c r="BG146">
        <v>0</v>
      </c>
      <c r="BH146">
        <v>13</v>
      </c>
      <c r="BI146">
        <v>19</v>
      </c>
      <c r="BJ146">
        <v>10</v>
      </c>
      <c r="BK146">
        <v>85</v>
      </c>
      <c r="BL146">
        <v>133700000</v>
      </c>
      <c r="BM146">
        <v>9646400000</v>
      </c>
      <c r="BN146">
        <v>-249200000</v>
      </c>
      <c r="BO146">
        <v>1018600000</v>
      </c>
      <c r="BP146">
        <v>1217300000</v>
      </c>
      <c r="BQ146">
        <v>0</v>
      </c>
      <c r="BR146">
        <v>17850100000</v>
      </c>
      <c r="BS146">
        <v>3439100000</v>
      </c>
      <c r="BT146">
        <v>3227600000</v>
      </c>
      <c r="BU146">
        <v>7042100000</v>
      </c>
      <c r="BV146">
        <v>10808000000</v>
      </c>
      <c r="BW146">
        <v>17850100000</v>
      </c>
      <c r="BX146">
        <v>10180400000</v>
      </c>
      <c r="BY146">
        <v>-2632300000</v>
      </c>
      <c r="BZ146">
        <v>2013</v>
      </c>
      <c r="CA146">
        <v>4.74</v>
      </c>
      <c r="CB146">
        <v>209746835.44299999</v>
      </c>
      <c r="CC146" t="str">
        <f>VLOOKUP(B146,Securities_csv_Sector!$A$1:$H$506,4)</f>
        <v>Materials</v>
      </c>
      <c r="CD146" t="str">
        <f>VLOOKUP(B146,Securities_csv_Sector!$A$1:$H$506,5)</f>
        <v>Industrial Gases</v>
      </c>
    </row>
    <row r="147" spans="1:82">
      <c r="A147">
        <v>145</v>
      </c>
      <c r="B147" t="s">
        <v>114</v>
      </c>
      <c r="C147" t="s">
        <v>529</v>
      </c>
      <c r="D147" s="1">
        <v>41912</v>
      </c>
      <c r="E147">
        <v>1669000000</v>
      </c>
      <c r="F147">
        <v>-35700000</v>
      </c>
      <c r="G147">
        <v>0</v>
      </c>
      <c r="H147">
        <v>13</v>
      </c>
      <c r="I147">
        <v>-1362700000</v>
      </c>
      <c r="J147">
        <v>842000000</v>
      </c>
      <c r="K147">
        <v>11</v>
      </c>
      <c r="L147">
        <v>336600000</v>
      </c>
      <c r="M147">
        <v>-23500000</v>
      </c>
      <c r="N147">
        <v>249400000</v>
      </c>
      <c r="O147">
        <v>7629900000</v>
      </c>
      <c r="P147">
        <v>111</v>
      </c>
      <c r="Q147">
        <v>0</v>
      </c>
      <c r="R147">
        <v>995500000</v>
      </c>
      <c r="S147">
        <v>956900000</v>
      </c>
      <c r="T147">
        <v>1490500000</v>
      </c>
      <c r="U147">
        <v>1365400000</v>
      </c>
      <c r="V147">
        <v>-11300000</v>
      </c>
      <c r="W147">
        <v>151400000</v>
      </c>
      <c r="X147">
        <v>10947000000</v>
      </c>
      <c r="Y147">
        <v>1237300000</v>
      </c>
      <c r="Z147">
        <v>27</v>
      </c>
      <c r="AA147">
        <v>2809100000</v>
      </c>
      <c r="AB147">
        <v>369400000</v>
      </c>
      <c r="AC147">
        <v>615800000</v>
      </c>
      <c r="AD147">
        <v>125100000</v>
      </c>
      <c r="AE147">
        <v>706000000</v>
      </c>
      <c r="AF147">
        <v>2000000</v>
      </c>
      <c r="AG147">
        <v>-237900000</v>
      </c>
      <c r="AH147">
        <v>4824500000</v>
      </c>
      <c r="AI147">
        <v>1257900000</v>
      </c>
      <c r="AJ147">
        <v>155600000</v>
      </c>
      <c r="AK147">
        <v>287200000</v>
      </c>
      <c r="AL147">
        <v>3500000</v>
      </c>
      <c r="AM147">
        <v>-113800000</v>
      </c>
      <c r="AN147">
        <v>2190100000</v>
      </c>
      <c r="AO147">
        <v>-504300000</v>
      </c>
      <c r="AP147">
        <v>-1316500000</v>
      </c>
      <c r="AQ147">
        <v>991700000</v>
      </c>
      <c r="AR147">
        <v>490100000</v>
      </c>
      <c r="AS147">
        <v>991700000</v>
      </c>
      <c r="AT147">
        <v>996000000</v>
      </c>
      <c r="AU147">
        <v>2164400000</v>
      </c>
      <c r="AV147">
        <v>322800000</v>
      </c>
      <c r="AW147">
        <v>1339100000</v>
      </c>
      <c r="AX147">
        <v>13</v>
      </c>
      <c r="AY147">
        <v>426300000</v>
      </c>
      <c r="AZ147">
        <v>87800000</v>
      </c>
      <c r="BA147">
        <v>0</v>
      </c>
      <c r="BB147">
        <v>-1241900000</v>
      </c>
      <c r="BC147">
        <v>-47100000</v>
      </c>
      <c r="BD147">
        <v>44200000</v>
      </c>
      <c r="BE147">
        <v>1187500000</v>
      </c>
      <c r="BF147">
        <v>-424700000</v>
      </c>
      <c r="BG147">
        <v>0</v>
      </c>
      <c r="BH147">
        <v>13</v>
      </c>
      <c r="BI147">
        <v>19</v>
      </c>
      <c r="BJ147">
        <v>9</v>
      </c>
      <c r="BK147">
        <v>87</v>
      </c>
      <c r="BL147">
        <v>139800000</v>
      </c>
      <c r="BM147">
        <v>9993200000</v>
      </c>
      <c r="BN147">
        <v>141100000</v>
      </c>
      <c r="BO147">
        <v>1007400000</v>
      </c>
      <c r="BP147">
        <v>1294000000</v>
      </c>
      <c r="BQ147">
        <v>0</v>
      </c>
      <c r="BR147">
        <v>17779100000</v>
      </c>
      <c r="BS147">
        <v>3294800000</v>
      </c>
      <c r="BT147">
        <v>2963000000</v>
      </c>
      <c r="BU147">
        <v>7365800000</v>
      </c>
      <c r="BV147">
        <v>10413300000</v>
      </c>
      <c r="BW147">
        <v>17779100000</v>
      </c>
      <c r="BX147">
        <v>10439000000</v>
      </c>
      <c r="BY147">
        <v>-2476900000</v>
      </c>
      <c r="BZ147">
        <v>2014</v>
      </c>
      <c r="CA147">
        <v>4.66</v>
      </c>
      <c r="CB147">
        <v>212811158.79800001</v>
      </c>
      <c r="CC147" t="str">
        <f>VLOOKUP(B147,Securities_csv_Sector!$A$1:$H$506,4)</f>
        <v>Materials</v>
      </c>
      <c r="CD147" t="str">
        <f>VLOOKUP(B147,Securities_csv_Sector!$A$1:$H$506,5)</f>
        <v>Industrial Gases</v>
      </c>
    </row>
    <row r="148" spans="1:82">
      <c r="A148">
        <v>146</v>
      </c>
      <c r="B148" t="s">
        <v>114</v>
      </c>
      <c r="C148" t="s">
        <v>531</v>
      </c>
      <c r="D148" s="1">
        <v>42277</v>
      </c>
      <c r="E148">
        <v>1697500000</v>
      </c>
      <c r="F148">
        <v>27900000</v>
      </c>
      <c r="G148">
        <v>-16600000</v>
      </c>
      <c r="H148">
        <v>18</v>
      </c>
      <c r="I148">
        <v>-1265600000</v>
      </c>
      <c r="J148">
        <v>904700000</v>
      </c>
      <c r="K148">
        <v>6</v>
      </c>
      <c r="L148">
        <v>206400000</v>
      </c>
      <c r="M148">
        <v>8300000</v>
      </c>
      <c r="N148">
        <v>249400000</v>
      </c>
      <c r="O148">
        <v>6939000000</v>
      </c>
      <c r="P148">
        <v>77</v>
      </c>
      <c r="Q148">
        <v>0</v>
      </c>
      <c r="R148">
        <v>803400000</v>
      </c>
      <c r="S148">
        <v>936400000</v>
      </c>
      <c r="T148">
        <v>1846200000</v>
      </c>
      <c r="U148">
        <v>1742700000</v>
      </c>
      <c r="V148">
        <v>-22900000</v>
      </c>
      <c r="W148">
        <v>154500000</v>
      </c>
      <c r="X148">
        <v>10095300000</v>
      </c>
      <c r="Y148">
        <v>1131300000</v>
      </c>
      <c r="Z148">
        <v>30</v>
      </c>
      <c r="AA148">
        <v>2955900000</v>
      </c>
      <c r="AB148">
        <v>418300000</v>
      </c>
      <c r="AC148">
        <v>508300000</v>
      </c>
      <c r="AD148">
        <v>103500000</v>
      </c>
      <c r="AE148">
        <v>657800000</v>
      </c>
      <c r="AF148">
        <v>-4300000</v>
      </c>
      <c r="AG148">
        <v>156200000</v>
      </c>
      <c r="AH148">
        <v>3949100000</v>
      </c>
      <c r="AI148">
        <v>1265700000</v>
      </c>
      <c r="AJ148">
        <v>132100000</v>
      </c>
      <c r="AK148">
        <v>0</v>
      </c>
      <c r="AL148">
        <v>-84400000</v>
      </c>
      <c r="AM148">
        <v>-130200000</v>
      </c>
      <c r="AN148">
        <v>2446400000</v>
      </c>
      <c r="AO148">
        <v>-945400000</v>
      </c>
      <c r="AP148">
        <v>-1250500000</v>
      </c>
      <c r="AQ148">
        <v>1277900000</v>
      </c>
      <c r="AR148">
        <v>-32300000</v>
      </c>
      <c r="AS148">
        <v>1277900000</v>
      </c>
      <c r="AT148">
        <v>1324400000</v>
      </c>
      <c r="AU148">
        <v>1860500000</v>
      </c>
      <c r="AV148">
        <v>215200000</v>
      </c>
      <c r="AW148">
        <v>1708300000</v>
      </c>
      <c r="AX148">
        <v>17</v>
      </c>
      <c r="AY148">
        <v>1540400000</v>
      </c>
      <c r="AZ148">
        <v>68800000</v>
      </c>
      <c r="BA148">
        <v>17000000</v>
      </c>
      <c r="BB148">
        <v>-2125900000</v>
      </c>
      <c r="BC148">
        <v>-56100000</v>
      </c>
      <c r="BD148">
        <v>19400000</v>
      </c>
      <c r="BE148">
        <v>1556500000</v>
      </c>
      <c r="BF148">
        <v>-325500000</v>
      </c>
      <c r="BG148">
        <v>0</v>
      </c>
      <c r="BH148">
        <v>18</v>
      </c>
      <c r="BI148">
        <v>24</v>
      </c>
      <c r="BJ148">
        <v>13</v>
      </c>
      <c r="BK148">
        <v>59</v>
      </c>
      <c r="BL148">
        <v>137100000</v>
      </c>
      <c r="BM148">
        <v>10580400000</v>
      </c>
      <c r="BN148">
        <v>-157100000</v>
      </c>
      <c r="BO148">
        <v>895300000</v>
      </c>
      <c r="BP148">
        <v>1929900000</v>
      </c>
      <c r="BQ148">
        <v>0</v>
      </c>
      <c r="BR148">
        <v>17334500000</v>
      </c>
      <c r="BS148">
        <v>2793500000</v>
      </c>
      <c r="BT148">
        <v>3644400000</v>
      </c>
      <c r="BU148">
        <v>7249000000</v>
      </c>
      <c r="BV148">
        <v>10085500000</v>
      </c>
      <c r="BW148">
        <v>17334500000</v>
      </c>
      <c r="BX148">
        <v>9894900000</v>
      </c>
      <c r="BY148">
        <v>-2359600000</v>
      </c>
      <c r="BZ148">
        <v>2015</v>
      </c>
      <c r="CA148">
        <v>5.95</v>
      </c>
      <c r="CB148">
        <v>214773109.24399999</v>
      </c>
      <c r="CC148" t="str">
        <f>VLOOKUP(B148,Securities_csv_Sector!$A$1:$H$506,4)</f>
        <v>Materials</v>
      </c>
      <c r="CD148" t="str">
        <f>VLOOKUP(B148,Securities_csv_Sector!$A$1:$H$506,5)</f>
        <v>Industrial Gases</v>
      </c>
    </row>
    <row r="149" spans="1:82">
      <c r="A149">
        <v>147</v>
      </c>
      <c r="B149" t="s">
        <v>114</v>
      </c>
      <c r="C149" t="s">
        <v>532</v>
      </c>
      <c r="D149" s="1">
        <v>42643</v>
      </c>
      <c r="E149">
        <v>1957200000</v>
      </c>
      <c r="F149">
        <v>-73900000</v>
      </c>
      <c r="G149">
        <v>-6900000</v>
      </c>
      <c r="H149">
        <v>9</v>
      </c>
      <c r="I149">
        <v>-1055800000</v>
      </c>
      <c r="J149">
        <v>970000000</v>
      </c>
      <c r="K149">
        <v>46</v>
      </c>
      <c r="L149">
        <v>1501300000</v>
      </c>
      <c r="M149">
        <v>32900000</v>
      </c>
      <c r="N149">
        <v>249400000</v>
      </c>
      <c r="O149">
        <v>6402700000</v>
      </c>
      <c r="P149">
        <v>131</v>
      </c>
      <c r="Q149">
        <v>0</v>
      </c>
      <c r="R149">
        <v>767100000</v>
      </c>
      <c r="S149">
        <v>925900000</v>
      </c>
      <c r="T149">
        <v>2247700000</v>
      </c>
      <c r="U149">
        <v>2132200000</v>
      </c>
      <c r="V149">
        <v>7500000</v>
      </c>
      <c r="W149">
        <v>148600000</v>
      </c>
      <c r="X149">
        <v>10074400000</v>
      </c>
      <c r="Y149">
        <v>1150200000</v>
      </c>
      <c r="Z149">
        <v>33</v>
      </c>
      <c r="AA149">
        <v>3121700000</v>
      </c>
      <c r="AB149">
        <v>586500000</v>
      </c>
      <c r="AC149">
        <v>488000000</v>
      </c>
      <c r="AD149">
        <v>115500000</v>
      </c>
      <c r="AE149">
        <v>619900000</v>
      </c>
      <c r="AF149">
        <v>0</v>
      </c>
      <c r="AG149">
        <v>57000000</v>
      </c>
      <c r="AH149">
        <v>4918100000</v>
      </c>
      <c r="AI149">
        <v>1288100000</v>
      </c>
      <c r="AJ149">
        <v>133800000</v>
      </c>
      <c r="AK149">
        <v>0</v>
      </c>
      <c r="AL149">
        <v>331200000</v>
      </c>
      <c r="AM149">
        <v>1294900000</v>
      </c>
      <c r="AN149">
        <v>2707400000</v>
      </c>
      <c r="AO149">
        <v>-271100000</v>
      </c>
      <c r="AP149">
        <v>-972000000</v>
      </c>
      <c r="AQ149">
        <v>631100000</v>
      </c>
      <c r="AR149">
        <v>1140100000</v>
      </c>
      <c r="AS149">
        <v>631100000</v>
      </c>
      <c r="AT149">
        <v>1545700000</v>
      </c>
      <c r="AU149">
        <v>2077100000</v>
      </c>
      <c r="AV149">
        <v>86100000</v>
      </c>
      <c r="AW149">
        <v>2106000000</v>
      </c>
      <c r="AX149">
        <v>22</v>
      </c>
      <c r="AY149">
        <v>737300000</v>
      </c>
      <c r="AZ149">
        <v>119000000</v>
      </c>
      <c r="BA149">
        <v>19000000</v>
      </c>
      <c r="BB149">
        <v>-2388300000</v>
      </c>
      <c r="BC149">
        <v>-43900000</v>
      </c>
      <c r="BD149">
        <v>83800000</v>
      </c>
      <c r="BE149">
        <v>1873400000</v>
      </c>
      <c r="BF149">
        <v>-213000000</v>
      </c>
      <c r="BG149">
        <v>0</v>
      </c>
      <c r="BH149">
        <v>22</v>
      </c>
      <c r="BI149">
        <v>30</v>
      </c>
      <c r="BJ149">
        <v>7</v>
      </c>
      <c r="BK149">
        <v>113</v>
      </c>
      <c r="BL149">
        <v>132000000</v>
      </c>
      <c r="BM149">
        <v>10475500000</v>
      </c>
      <c r="BN149">
        <v>141300000</v>
      </c>
      <c r="BO149">
        <v>797600000</v>
      </c>
      <c r="BP149">
        <v>1307100000</v>
      </c>
      <c r="BQ149">
        <v>0</v>
      </c>
      <c r="BR149">
        <v>18055300000</v>
      </c>
      <c r="BS149">
        <v>4317300000</v>
      </c>
      <c r="BT149">
        <v>3283300000</v>
      </c>
      <c r="BU149">
        <v>7079600000</v>
      </c>
      <c r="BV149">
        <v>10975700000</v>
      </c>
      <c r="BW149">
        <v>18055300000</v>
      </c>
      <c r="BX149">
        <v>9524400000</v>
      </c>
      <c r="BY149">
        <v>-2227000000</v>
      </c>
      <c r="BZ149">
        <v>2016</v>
      </c>
      <c r="CA149">
        <v>2.92</v>
      </c>
      <c r="CB149">
        <v>216130136.986</v>
      </c>
      <c r="CC149" t="str">
        <f>VLOOKUP(B149,Securities_csv_Sector!$A$1:$H$506,4)</f>
        <v>Materials</v>
      </c>
      <c r="CD149" t="str">
        <f>VLOOKUP(B149,Securities_csv_Sector!$A$1:$H$506,5)</f>
        <v>Industrial Gases</v>
      </c>
    </row>
    <row r="150" spans="1:82">
      <c r="A150">
        <v>148</v>
      </c>
      <c r="B150" t="s">
        <v>115</v>
      </c>
      <c r="C150" t="s">
        <v>527</v>
      </c>
      <c r="D150" s="1">
        <v>41274</v>
      </c>
      <c r="E150">
        <v>788221000</v>
      </c>
      <c r="F150">
        <v>-123900000</v>
      </c>
      <c r="G150">
        <v>10100000</v>
      </c>
      <c r="H150">
        <v>23</v>
      </c>
      <c r="I150">
        <v>-129100000</v>
      </c>
      <c r="J150">
        <v>336683000</v>
      </c>
      <c r="K150">
        <v>106</v>
      </c>
      <c r="L150">
        <v>690850000</v>
      </c>
      <c r="M150">
        <v>-45900000</v>
      </c>
      <c r="N150">
        <v>160000</v>
      </c>
      <c r="O150">
        <v>2948900000</v>
      </c>
      <c r="P150">
        <v>305</v>
      </c>
      <c r="Q150">
        <v>0</v>
      </c>
      <c r="R150">
        <v>0</v>
      </c>
      <c r="S150">
        <v>121800000</v>
      </c>
      <c r="T150">
        <v>838400000</v>
      </c>
      <c r="U150">
        <v>778800000</v>
      </c>
      <c r="V150">
        <v>7700000</v>
      </c>
      <c r="W150">
        <v>0</v>
      </c>
      <c r="X150">
        <v>417436000</v>
      </c>
      <c r="Y150">
        <v>2091112000</v>
      </c>
      <c r="Z150">
        <v>31</v>
      </c>
      <c r="AA150">
        <v>1343200000</v>
      </c>
      <c r="AB150">
        <v>219300000</v>
      </c>
      <c r="AC150">
        <v>0</v>
      </c>
      <c r="AD150">
        <v>59600000</v>
      </c>
      <c r="AE150">
        <v>733718000</v>
      </c>
      <c r="AF150">
        <v>-117800000</v>
      </c>
      <c r="AG150">
        <v>161200000</v>
      </c>
      <c r="AH150">
        <v>1606204000</v>
      </c>
      <c r="AI150">
        <v>0</v>
      </c>
      <c r="AJ150">
        <v>12223000</v>
      </c>
      <c r="AK150">
        <v>0</v>
      </c>
      <c r="AL150">
        <v>329500000</v>
      </c>
      <c r="AM150">
        <v>175700000</v>
      </c>
      <c r="AN150">
        <v>674700000</v>
      </c>
      <c r="AO150">
        <v>-13100000</v>
      </c>
      <c r="AP150">
        <v>-493600000</v>
      </c>
      <c r="AQ150">
        <v>555300000</v>
      </c>
      <c r="AR150">
        <v>9800000</v>
      </c>
      <c r="AS150">
        <v>555300000</v>
      </c>
      <c r="AT150">
        <v>555300000</v>
      </c>
      <c r="AU150">
        <v>910711000</v>
      </c>
      <c r="AV150">
        <v>2000000</v>
      </c>
      <c r="AW150">
        <v>828300000</v>
      </c>
      <c r="AX150">
        <v>19</v>
      </c>
      <c r="AY150">
        <v>0</v>
      </c>
      <c r="AZ150">
        <v>119983000</v>
      </c>
      <c r="BA150">
        <v>0</v>
      </c>
      <c r="BB150">
        <v>-117004000</v>
      </c>
      <c r="BC150">
        <v>0</v>
      </c>
      <c r="BD150">
        <v>-246700000</v>
      </c>
      <c r="BE150">
        <v>278563000</v>
      </c>
      <c r="BF150">
        <v>-7800000</v>
      </c>
      <c r="BG150">
        <v>0</v>
      </c>
      <c r="BH150">
        <v>18</v>
      </c>
      <c r="BI150">
        <v>32</v>
      </c>
      <c r="BJ150">
        <v>13</v>
      </c>
      <c r="BK150">
        <v>222</v>
      </c>
      <c r="BL150">
        <v>0</v>
      </c>
      <c r="BM150">
        <v>2210120000</v>
      </c>
      <c r="BN150">
        <v>-284600000</v>
      </c>
      <c r="BO150">
        <v>512900000</v>
      </c>
      <c r="BP150">
        <v>100293000</v>
      </c>
      <c r="BQ150">
        <v>251653000</v>
      </c>
      <c r="BR150">
        <v>5215463000</v>
      </c>
      <c r="BS150">
        <v>2706915000</v>
      </c>
      <c r="BT150">
        <v>888514000</v>
      </c>
      <c r="BU150">
        <v>2429959000</v>
      </c>
      <c r="BV150">
        <v>2785504000</v>
      </c>
      <c r="BW150">
        <v>5215463000</v>
      </c>
      <c r="BX150">
        <v>4292100000</v>
      </c>
      <c r="BY150">
        <v>0</v>
      </c>
      <c r="BZ150">
        <v>2012</v>
      </c>
      <c r="CA150">
        <v>3.44</v>
      </c>
      <c r="CB150">
        <v>161424418.60499999</v>
      </c>
      <c r="CC150" t="str">
        <f>VLOOKUP(B150,Securities_csv_Sector!$A$1:$H$506,4)</f>
        <v>Information Technology</v>
      </c>
      <c r="CD150" t="str">
        <f>VLOOKUP(B150,Securities_csv_Sector!$A$1:$H$506,5)</f>
        <v>Electronic Components</v>
      </c>
    </row>
    <row r="151" spans="1:82">
      <c r="A151">
        <v>149</v>
      </c>
      <c r="B151" t="s">
        <v>115</v>
      </c>
      <c r="C151" t="s">
        <v>529</v>
      </c>
      <c r="D151" s="1">
        <v>41639</v>
      </c>
      <c r="E151">
        <v>908500000</v>
      </c>
      <c r="F151">
        <v>-37100000</v>
      </c>
      <c r="G151">
        <v>13400000</v>
      </c>
      <c r="H151">
        <v>22</v>
      </c>
      <c r="I151">
        <v>-158400000</v>
      </c>
      <c r="J151">
        <v>489800000</v>
      </c>
      <c r="K151">
        <v>74</v>
      </c>
      <c r="L151">
        <v>886800000</v>
      </c>
      <c r="M151">
        <v>-8000000</v>
      </c>
      <c r="N151">
        <v>300000</v>
      </c>
      <c r="O151">
        <v>3163900000</v>
      </c>
      <c r="P151">
        <v>196</v>
      </c>
      <c r="Q151">
        <v>0</v>
      </c>
      <c r="R151">
        <v>0</v>
      </c>
      <c r="S151">
        <v>136500000</v>
      </c>
      <c r="T151">
        <v>910200000</v>
      </c>
      <c r="U151">
        <v>846600000</v>
      </c>
      <c r="V151">
        <v>11700000</v>
      </c>
      <c r="W151">
        <v>0</v>
      </c>
      <c r="X151">
        <v>532400000</v>
      </c>
      <c r="Y151">
        <v>2289100000</v>
      </c>
      <c r="Z151">
        <v>31</v>
      </c>
      <c r="AA151">
        <v>1450800000</v>
      </c>
      <c r="AB151">
        <v>207900000</v>
      </c>
      <c r="AC151">
        <v>188900000</v>
      </c>
      <c r="AD151">
        <v>63600000</v>
      </c>
      <c r="AE151">
        <v>792600000</v>
      </c>
      <c r="AF151">
        <v>-53700000</v>
      </c>
      <c r="AG151">
        <v>45600000</v>
      </c>
      <c r="AH151">
        <v>1431400000</v>
      </c>
      <c r="AI151">
        <v>0</v>
      </c>
      <c r="AJ151">
        <v>20600000</v>
      </c>
      <c r="AK151">
        <v>0</v>
      </c>
      <c r="AL151">
        <v>421100000</v>
      </c>
      <c r="AM151">
        <v>196000000</v>
      </c>
      <c r="AN151">
        <v>769100000</v>
      </c>
      <c r="AO151">
        <v>108500000</v>
      </c>
      <c r="AP151">
        <v>-693300000</v>
      </c>
      <c r="AQ151">
        <v>635700000</v>
      </c>
      <c r="AR151">
        <v>15100000</v>
      </c>
      <c r="AS151">
        <v>635700000</v>
      </c>
      <c r="AT151">
        <v>635700000</v>
      </c>
      <c r="AU151">
        <v>1001000000</v>
      </c>
      <c r="AV151">
        <v>6000000</v>
      </c>
      <c r="AW151">
        <v>896800000</v>
      </c>
      <c r="AX151">
        <v>19</v>
      </c>
      <c r="AY151">
        <v>0</v>
      </c>
      <c r="AZ151">
        <v>171800000</v>
      </c>
      <c r="BA151">
        <v>0</v>
      </c>
      <c r="BB151">
        <v>-55000000</v>
      </c>
      <c r="BC151">
        <v>0</v>
      </c>
      <c r="BD151">
        <v>-481200000</v>
      </c>
      <c r="BE151">
        <v>246600000</v>
      </c>
      <c r="BF151">
        <v>-21700000</v>
      </c>
      <c r="BG151">
        <v>0</v>
      </c>
      <c r="BH151">
        <v>18</v>
      </c>
      <c r="BI151">
        <v>30</v>
      </c>
      <c r="BJ151">
        <v>14</v>
      </c>
      <c r="BK151">
        <v>147</v>
      </c>
      <c r="BL151">
        <v>0</v>
      </c>
      <c r="BM151">
        <v>2424400000</v>
      </c>
      <c r="BN151">
        <v>-229600000</v>
      </c>
      <c r="BO151">
        <v>548000000</v>
      </c>
      <c r="BP151">
        <v>701400000</v>
      </c>
      <c r="BQ151">
        <v>305400000</v>
      </c>
      <c r="BR151">
        <v>6168000000</v>
      </c>
      <c r="BS151">
        <v>3157600000</v>
      </c>
      <c r="BT151">
        <v>1609900000</v>
      </c>
      <c r="BU151">
        <v>2859500000</v>
      </c>
      <c r="BV151">
        <v>3308500000</v>
      </c>
      <c r="BW151">
        <v>6168000000</v>
      </c>
      <c r="BX151">
        <v>4614700000</v>
      </c>
      <c r="BY151">
        <v>0</v>
      </c>
      <c r="BZ151">
        <v>2013</v>
      </c>
      <c r="CA151">
        <v>4</v>
      </c>
      <c r="CB151">
        <v>158925000</v>
      </c>
      <c r="CC151" t="str">
        <f>VLOOKUP(B151,Securities_csv_Sector!$A$1:$H$506,4)</f>
        <v>Information Technology</v>
      </c>
      <c r="CD151" t="str">
        <f>VLOOKUP(B151,Securities_csv_Sector!$A$1:$H$506,5)</f>
        <v>Electronic Components</v>
      </c>
    </row>
    <row r="152" spans="1:82">
      <c r="A152">
        <v>150</v>
      </c>
      <c r="B152" t="s">
        <v>115</v>
      </c>
      <c r="C152" t="s">
        <v>531</v>
      </c>
      <c r="D152" s="1">
        <v>42004</v>
      </c>
      <c r="E152">
        <v>1044000000</v>
      </c>
      <c r="F152">
        <v>-111500000</v>
      </c>
      <c r="G152">
        <v>18300000</v>
      </c>
      <c r="H152">
        <v>24</v>
      </c>
      <c r="I152">
        <v>-209100000</v>
      </c>
      <c r="J152">
        <v>659400000</v>
      </c>
      <c r="K152">
        <v>127</v>
      </c>
      <c r="L152">
        <v>968900000</v>
      </c>
      <c r="M152">
        <v>-51600000</v>
      </c>
      <c r="N152">
        <v>300000</v>
      </c>
      <c r="O152">
        <v>3651700000</v>
      </c>
      <c r="P152">
        <v>330</v>
      </c>
      <c r="Q152">
        <v>0</v>
      </c>
      <c r="R152">
        <v>0</v>
      </c>
      <c r="S152">
        <v>168100000</v>
      </c>
      <c r="T152">
        <v>1052900000</v>
      </c>
      <c r="U152">
        <v>972500000</v>
      </c>
      <c r="V152">
        <v>-31000000</v>
      </c>
      <c r="W152">
        <v>0</v>
      </c>
      <c r="X152">
        <v>590700000</v>
      </c>
      <c r="Y152">
        <v>2616700000</v>
      </c>
      <c r="Z152">
        <v>32</v>
      </c>
      <c r="AA152">
        <v>1693800000</v>
      </c>
      <c r="AB152">
        <v>257300000</v>
      </c>
      <c r="AC152">
        <v>326300000</v>
      </c>
      <c r="AD152">
        <v>80400000</v>
      </c>
      <c r="AE152">
        <v>865600000</v>
      </c>
      <c r="AF152">
        <v>-60200000</v>
      </c>
      <c r="AG152">
        <v>152600000</v>
      </c>
      <c r="AH152">
        <v>2654600000</v>
      </c>
      <c r="AI152">
        <v>0</v>
      </c>
      <c r="AJ152">
        <v>30500000</v>
      </c>
      <c r="AK152">
        <v>0</v>
      </c>
      <c r="AL152">
        <v>540000000</v>
      </c>
      <c r="AM152">
        <v>82100000</v>
      </c>
      <c r="AN152">
        <v>880900000</v>
      </c>
      <c r="AO152">
        <v>14100000</v>
      </c>
      <c r="AP152">
        <v>-781900000</v>
      </c>
      <c r="AQ152">
        <v>709100000</v>
      </c>
      <c r="AR152">
        <v>9100000</v>
      </c>
      <c r="AS152">
        <v>709100000</v>
      </c>
      <c r="AT152">
        <v>709100000</v>
      </c>
      <c r="AU152">
        <v>1123700000</v>
      </c>
      <c r="AV152">
        <v>14100000</v>
      </c>
      <c r="AW152">
        <v>1034600000</v>
      </c>
      <c r="AX152">
        <v>19</v>
      </c>
      <c r="AY152">
        <v>0</v>
      </c>
      <c r="AZ152">
        <v>133300000</v>
      </c>
      <c r="BA152">
        <v>0</v>
      </c>
      <c r="BB152">
        <v>-205800000</v>
      </c>
      <c r="BC152">
        <v>0</v>
      </c>
      <c r="BD152">
        <v>-512600000</v>
      </c>
      <c r="BE152">
        <v>347800000</v>
      </c>
      <c r="BF152">
        <v>-1000000</v>
      </c>
      <c r="BG152">
        <v>0</v>
      </c>
      <c r="BH152">
        <v>18</v>
      </c>
      <c r="BI152">
        <v>33</v>
      </c>
      <c r="BJ152">
        <v>13</v>
      </c>
      <c r="BK152">
        <v>247</v>
      </c>
      <c r="BL152">
        <v>0</v>
      </c>
      <c r="BM152">
        <v>2453500000</v>
      </c>
      <c r="BN152">
        <v>-441600000</v>
      </c>
      <c r="BO152">
        <v>645100000</v>
      </c>
      <c r="BP152">
        <v>1600000</v>
      </c>
      <c r="BQ152">
        <v>360700000</v>
      </c>
      <c r="BR152">
        <v>6985900000</v>
      </c>
      <c r="BS152">
        <v>3452200000</v>
      </c>
      <c r="BT152">
        <v>1045600000</v>
      </c>
      <c r="BU152">
        <v>2907400000</v>
      </c>
      <c r="BV152">
        <v>4078500000</v>
      </c>
      <c r="BW152">
        <v>6985900000</v>
      </c>
      <c r="BX152">
        <v>5345500000</v>
      </c>
      <c r="BY152">
        <v>0</v>
      </c>
      <c r="BZ152">
        <v>2014</v>
      </c>
      <c r="CA152">
        <v>2.2599999999999998</v>
      </c>
      <c r="CB152">
        <v>313761061.94700003</v>
      </c>
      <c r="CC152" t="str">
        <f>VLOOKUP(B152,Securities_csv_Sector!$A$1:$H$506,4)</f>
        <v>Information Technology</v>
      </c>
      <c r="CD152" t="str">
        <f>VLOOKUP(B152,Securities_csv_Sector!$A$1:$H$506,5)</f>
        <v>Electronic Components</v>
      </c>
    </row>
    <row r="153" spans="1:82">
      <c r="A153">
        <v>151</v>
      </c>
      <c r="B153" t="s">
        <v>115</v>
      </c>
      <c r="C153" t="s">
        <v>532</v>
      </c>
      <c r="D153" s="1">
        <v>42369</v>
      </c>
      <c r="E153">
        <v>1008100000</v>
      </c>
      <c r="F153">
        <v>-22300000</v>
      </c>
      <c r="G153">
        <v>16400000</v>
      </c>
      <c r="H153">
        <v>24</v>
      </c>
      <c r="I153">
        <v>-172100000</v>
      </c>
      <c r="J153">
        <v>783300000</v>
      </c>
      <c r="K153">
        <v>175</v>
      </c>
      <c r="L153">
        <v>1737200000</v>
      </c>
      <c r="M153">
        <v>-5200000</v>
      </c>
      <c r="N153">
        <v>300000</v>
      </c>
      <c r="O153">
        <v>3789200000</v>
      </c>
      <c r="P153">
        <v>382</v>
      </c>
      <c r="Q153">
        <v>0</v>
      </c>
      <c r="R153">
        <v>0</v>
      </c>
      <c r="S153">
        <v>171600000</v>
      </c>
      <c r="T153">
        <v>1121100000</v>
      </c>
      <c r="U153">
        <v>1052800000</v>
      </c>
      <c r="V153">
        <v>-54800000</v>
      </c>
      <c r="W153">
        <v>0</v>
      </c>
      <c r="X153">
        <v>609500000</v>
      </c>
      <c r="Y153">
        <v>2692900000</v>
      </c>
      <c r="Z153">
        <v>32</v>
      </c>
      <c r="AA153">
        <v>1779500000</v>
      </c>
      <c r="AB153">
        <v>280500000</v>
      </c>
      <c r="AC153">
        <v>306000000</v>
      </c>
      <c r="AD153">
        <v>68300000</v>
      </c>
      <c r="AE153">
        <v>851800000</v>
      </c>
      <c r="AF153">
        <v>335900000</v>
      </c>
      <c r="AG153">
        <v>35400000</v>
      </c>
      <c r="AH153">
        <v>2813200000</v>
      </c>
      <c r="AI153">
        <v>0</v>
      </c>
      <c r="AJ153">
        <v>39900000</v>
      </c>
      <c r="AK153">
        <v>0</v>
      </c>
      <c r="AL153">
        <v>153600000</v>
      </c>
      <c r="AM153">
        <v>768300000</v>
      </c>
      <c r="AN153">
        <v>1030500000</v>
      </c>
      <c r="AO153">
        <v>-180100000</v>
      </c>
      <c r="AP153">
        <v>-27300000</v>
      </c>
      <c r="AQ153">
        <v>763500000</v>
      </c>
      <c r="AR153">
        <v>28000000</v>
      </c>
      <c r="AS153">
        <v>763500000</v>
      </c>
      <c r="AT153">
        <v>763500000</v>
      </c>
      <c r="AU153">
        <v>1104600000</v>
      </c>
      <c r="AV153">
        <v>5700000</v>
      </c>
      <c r="AW153">
        <v>1104700000</v>
      </c>
      <c r="AX153">
        <v>20</v>
      </c>
      <c r="AY153">
        <v>0</v>
      </c>
      <c r="AZ153">
        <v>133200000</v>
      </c>
      <c r="BA153">
        <v>0</v>
      </c>
      <c r="BB153">
        <v>-349500000</v>
      </c>
      <c r="BC153">
        <v>0</v>
      </c>
      <c r="BD153">
        <v>-191100000</v>
      </c>
      <c r="BE153">
        <v>358400000</v>
      </c>
      <c r="BF153">
        <v>50700000</v>
      </c>
      <c r="BG153">
        <v>0</v>
      </c>
      <c r="BH153">
        <v>19</v>
      </c>
      <c r="BI153">
        <v>33</v>
      </c>
      <c r="BJ153">
        <v>14</v>
      </c>
      <c r="BK153">
        <v>297</v>
      </c>
      <c r="BL153">
        <v>0</v>
      </c>
      <c r="BM153">
        <v>2804400000</v>
      </c>
      <c r="BN153">
        <v>-184500000</v>
      </c>
      <c r="BO153">
        <v>669100000</v>
      </c>
      <c r="BP153">
        <v>300000</v>
      </c>
      <c r="BQ153">
        <v>23200000</v>
      </c>
      <c r="BR153">
        <v>7458400000</v>
      </c>
      <c r="BS153">
        <v>3850000000</v>
      </c>
      <c r="BT153">
        <v>1008400000</v>
      </c>
      <c r="BU153">
        <v>3238500000</v>
      </c>
      <c r="BV153">
        <v>4219900000</v>
      </c>
      <c r="BW153">
        <v>7458400000</v>
      </c>
      <c r="BX153">
        <v>5568700000</v>
      </c>
      <c r="BY153">
        <v>0</v>
      </c>
      <c r="BZ153">
        <v>2015</v>
      </c>
      <c r="CA153">
        <v>2.4700000000000002</v>
      </c>
      <c r="CB153">
        <v>309109311.741</v>
      </c>
      <c r="CC153" t="str">
        <f>VLOOKUP(B153,Securities_csv_Sector!$A$1:$H$506,4)</f>
        <v>Information Technology</v>
      </c>
      <c r="CD153" t="str">
        <f>VLOOKUP(B153,Securities_csv_Sector!$A$1:$H$506,5)</f>
        <v>Electronic Components</v>
      </c>
    </row>
    <row r="154" spans="1:82">
      <c r="A154">
        <v>152</v>
      </c>
      <c r="B154" t="s">
        <v>116</v>
      </c>
      <c r="C154" t="s">
        <v>527</v>
      </c>
      <c r="D154" s="1">
        <v>41274</v>
      </c>
      <c r="E154">
        <v>4126000000</v>
      </c>
      <c r="F154">
        <v>104000000</v>
      </c>
      <c r="G154">
        <v>341000000</v>
      </c>
      <c r="H154">
        <v>1</v>
      </c>
      <c r="I154">
        <v>-1261000000</v>
      </c>
      <c r="J154">
        <v>7560000000</v>
      </c>
      <c r="K154">
        <v>31</v>
      </c>
      <c r="L154">
        <v>1861000000</v>
      </c>
      <c r="M154">
        <v>96000000</v>
      </c>
      <c r="N154">
        <v>1178000000</v>
      </c>
      <c r="O154">
        <v>20401000000</v>
      </c>
      <c r="P154">
        <v>130</v>
      </c>
      <c r="Q154">
        <v>3790000000</v>
      </c>
      <c r="R154">
        <v>0</v>
      </c>
      <c r="S154">
        <v>1462000000</v>
      </c>
      <c r="T154">
        <v>814000000</v>
      </c>
      <c r="U154">
        <v>324000000</v>
      </c>
      <c r="V154">
        <v>-18000000</v>
      </c>
      <c r="W154">
        <v>0</v>
      </c>
      <c r="X154">
        <v>18947000000</v>
      </c>
      <c r="Y154">
        <v>5170000000</v>
      </c>
      <c r="Z154">
        <v>14</v>
      </c>
      <c r="AA154">
        <v>3299000000</v>
      </c>
      <c r="AB154">
        <v>162000000</v>
      </c>
      <c r="AC154">
        <v>0</v>
      </c>
      <c r="AD154">
        <v>490000000</v>
      </c>
      <c r="AE154">
        <v>2825000000</v>
      </c>
      <c r="AF154">
        <v>-269000000</v>
      </c>
      <c r="AG154">
        <v>-154000000</v>
      </c>
      <c r="AH154">
        <v>8311000000</v>
      </c>
      <c r="AI154">
        <v>1860000000</v>
      </c>
      <c r="AJ154">
        <v>3324000000</v>
      </c>
      <c r="AK154">
        <v>0</v>
      </c>
      <c r="AL154">
        <v>-751000000</v>
      </c>
      <c r="AM154">
        <v>-78000000</v>
      </c>
      <c r="AN154">
        <v>1497000000</v>
      </c>
      <c r="AO154">
        <v>-798000000</v>
      </c>
      <c r="AP154">
        <v>-759000000</v>
      </c>
      <c r="AQ154">
        <v>191000000</v>
      </c>
      <c r="AR154">
        <v>-117000000</v>
      </c>
      <c r="AS154">
        <v>191000000</v>
      </c>
      <c r="AT154">
        <v>191000000</v>
      </c>
      <c r="AU154">
        <v>1739000000</v>
      </c>
      <c r="AV154">
        <v>172000000</v>
      </c>
      <c r="AW154">
        <v>473000000</v>
      </c>
      <c r="AX154">
        <v>2</v>
      </c>
      <c r="AY154">
        <v>2712000000</v>
      </c>
      <c r="AZ154">
        <v>1275000000</v>
      </c>
      <c r="BA154">
        <v>1298000000</v>
      </c>
      <c r="BB154">
        <v>-3402000000</v>
      </c>
      <c r="BC154">
        <v>0</v>
      </c>
      <c r="BD154">
        <v>771000000</v>
      </c>
      <c r="BE154">
        <v>9403000000</v>
      </c>
      <c r="BF154">
        <v>-53000000</v>
      </c>
      <c r="BG154">
        <v>1460000000</v>
      </c>
      <c r="BH154">
        <v>1</v>
      </c>
      <c r="BI154">
        <v>2</v>
      </c>
      <c r="BJ154">
        <v>1</v>
      </c>
      <c r="BK154">
        <v>82</v>
      </c>
      <c r="BL154">
        <v>197000000</v>
      </c>
      <c r="BM154">
        <v>11689000000</v>
      </c>
      <c r="BN154">
        <v>183000000</v>
      </c>
      <c r="BO154">
        <v>997000000</v>
      </c>
      <c r="BP154">
        <v>518000000</v>
      </c>
      <c r="BQ154">
        <v>0</v>
      </c>
      <c r="BR154">
        <v>40179000000</v>
      </c>
      <c r="BS154">
        <v>7700000000</v>
      </c>
      <c r="BT154">
        <v>5942000000</v>
      </c>
      <c r="BU154">
        <v>13199000000</v>
      </c>
      <c r="BV154">
        <v>26980000000</v>
      </c>
      <c r="BW154">
        <v>40179000000</v>
      </c>
      <c r="BX154">
        <v>23700000000</v>
      </c>
      <c r="BY154">
        <v>-3881000000</v>
      </c>
      <c r="BZ154">
        <v>2012</v>
      </c>
      <c r="CA154">
        <v>0.18</v>
      </c>
      <c r="CB154">
        <v>1061111111.11</v>
      </c>
      <c r="CC154" t="str">
        <f>VLOOKUP(B154,Securities_csv_Sector!$A$1:$H$506,4)</f>
        <v>Industrials</v>
      </c>
      <c r="CD154" t="str">
        <f>VLOOKUP(B154,Securities_csv_Sector!$A$1:$H$506,5)</f>
        <v>Aerospace &amp; Defense</v>
      </c>
    </row>
    <row r="155" spans="1:82">
      <c r="A155">
        <v>153</v>
      </c>
      <c r="B155" t="s">
        <v>116</v>
      </c>
      <c r="C155" t="s">
        <v>529</v>
      </c>
      <c r="D155" s="1">
        <v>41639</v>
      </c>
      <c r="E155">
        <v>4349000000</v>
      </c>
      <c r="F155">
        <v>-141000000</v>
      </c>
      <c r="G155">
        <v>25000000</v>
      </c>
      <c r="H155">
        <v>22</v>
      </c>
      <c r="I155">
        <v>-1193000000</v>
      </c>
      <c r="J155">
        <v>7509000000</v>
      </c>
      <c r="K155">
        <v>24</v>
      </c>
      <c r="L155">
        <v>1437000000</v>
      </c>
      <c r="M155">
        <v>25000000</v>
      </c>
      <c r="N155">
        <v>1178000000</v>
      </c>
      <c r="O155">
        <v>19286000000</v>
      </c>
      <c r="P155">
        <v>114</v>
      </c>
      <c r="Q155">
        <v>3184000000</v>
      </c>
      <c r="R155">
        <v>0</v>
      </c>
      <c r="S155">
        <v>1422000000</v>
      </c>
      <c r="T155">
        <v>-1363000000</v>
      </c>
      <c r="U155">
        <v>-1816000000</v>
      </c>
      <c r="V155">
        <v>-33000000</v>
      </c>
      <c r="W155">
        <v>0</v>
      </c>
      <c r="X155">
        <v>17639000000</v>
      </c>
      <c r="Y155">
        <v>3415000000</v>
      </c>
      <c r="Z155">
        <v>16</v>
      </c>
      <c r="AA155">
        <v>3746000000</v>
      </c>
      <c r="AB155">
        <v>428000000</v>
      </c>
      <c r="AC155">
        <v>0</v>
      </c>
      <c r="AD155">
        <v>453000000</v>
      </c>
      <c r="AE155">
        <v>2705000000</v>
      </c>
      <c r="AF155">
        <v>-293000000</v>
      </c>
      <c r="AG155">
        <v>-668000000</v>
      </c>
      <c r="AH155">
        <v>7607000000</v>
      </c>
      <c r="AI155">
        <v>1907000000</v>
      </c>
      <c r="AJ155">
        <v>2929000000</v>
      </c>
      <c r="AK155">
        <v>0</v>
      </c>
      <c r="AL155">
        <v>-460000000</v>
      </c>
      <c r="AM155">
        <v>-424000000</v>
      </c>
      <c r="AN155">
        <v>1578000000</v>
      </c>
      <c r="AO155">
        <v>-679000000</v>
      </c>
      <c r="AP155">
        <v>-1290000000</v>
      </c>
      <c r="AQ155">
        <v>-2285000000</v>
      </c>
      <c r="AR155">
        <v>3349000000</v>
      </c>
      <c r="AS155">
        <v>-2285000000</v>
      </c>
      <c r="AT155">
        <v>-2285000000</v>
      </c>
      <c r="AU155">
        <v>1818000000</v>
      </c>
      <c r="AV155">
        <v>2513000000</v>
      </c>
      <c r="AW155">
        <v>-1388000000</v>
      </c>
      <c r="AX155">
        <v>6</v>
      </c>
      <c r="AY155">
        <v>2628000000</v>
      </c>
      <c r="AZ155">
        <v>1009000000</v>
      </c>
      <c r="BA155">
        <v>1044000000</v>
      </c>
      <c r="BB155">
        <v>-3659000000</v>
      </c>
      <c r="BC155">
        <v>0</v>
      </c>
      <c r="BD155">
        <v>196000000</v>
      </c>
      <c r="BE155">
        <v>8508000000</v>
      </c>
      <c r="BF155">
        <v>-165000000</v>
      </c>
      <c r="BG155">
        <v>1421000000</v>
      </c>
      <c r="BH155">
        <v>8</v>
      </c>
      <c r="BI155">
        <v>17</v>
      </c>
      <c r="BJ155">
        <v>10</v>
      </c>
      <c r="BK155">
        <v>70</v>
      </c>
      <c r="BL155">
        <v>192000000</v>
      </c>
      <c r="BM155">
        <v>9272000000</v>
      </c>
      <c r="BN155">
        <v>25000000</v>
      </c>
      <c r="BO155">
        <v>1008000000</v>
      </c>
      <c r="BP155">
        <v>712000000</v>
      </c>
      <c r="BQ155">
        <v>0</v>
      </c>
      <c r="BR155">
        <v>35742000000</v>
      </c>
      <c r="BS155">
        <v>6969000000</v>
      </c>
      <c r="BT155">
        <v>6105000000</v>
      </c>
      <c r="BU155">
        <v>10593000000</v>
      </c>
      <c r="BV155">
        <v>25149000000</v>
      </c>
      <c r="BW155">
        <v>35742000000</v>
      </c>
      <c r="BX155">
        <v>23032000000</v>
      </c>
      <c r="BY155">
        <v>-3762000000</v>
      </c>
      <c r="BZ155">
        <v>2013</v>
      </c>
      <c r="CA155">
        <v>-2.14</v>
      </c>
      <c r="CB155">
        <v>1067757009.35</v>
      </c>
      <c r="CC155" t="str">
        <f>VLOOKUP(B155,Securities_csv_Sector!$A$1:$H$506,4)</f>
        <v>Industrials</v>
      </c>
      <c r="CD155" t="str">
        <f>VLOOKUP(B155,Securities_csv_Sector!$A$1:$H$506,5)</f>
        <v>Aerospace &amp; Defense</v>
      </c>
    </row>
    <row r="156" spans="1:82">
      <c r="A156">
        <v>154</v>
      </c>
      <c r="B156" t="s">
        <v>116</v>
      </c>
      <c r="C156" t="s">
        <v>531</v>
      </c>
      <c r="D156" s="1">
        <v>42004</v>
      </c>
      <c r="E156">
        <v>4354000000</v>
      </c>
      <c r="F156">
        <v>-312000000</v>
      </c>
      <c r="G156">
        <v>-47000000</v>
      </c>
      <c r="H156">
        <v>2</v>
      </c>
      <c r="I156">
        <v>-1219000000</v>
      </c>
      <c r="J156">
        <v>9284000000</v>
      </c>
      <c r="K156">
        <v>34</v>
      </c>
      <c r="L156">
        <v>1877000000</v>
      </c>
      <c r="M156">
        <v>-355000000</v>
      </c>
      <c r="N156">
        <v>1304000000</v>
      </c>
      <c r="O156">
        <v>19137000000</v>
      </c>
      <c r="P156">
        <v>144</v>
      </c>
      <c r="Q156">
        <v>3139000000</v>
      </c>
      <c r="R156">
        <v>0</v>
      </c>
      <c r="S156">
        <v>1372000000</v>
      </c>
      <c r="T156">
        <v>970000000</v>
      </c>
      <c r="U156">
        <v>497000000</v>
      </c>
      <c r="V156">
        <v>-24000000</v>
      </c>
      <c r="W156">
        <v>0</v>
      </c>
      <c r="X156">
        <v>16426000000</v>
      </c>
      <c r="Y156">
        <v>5247000000</v>
      </c>
      <c r="Z156">
        <v>20</v>
      </c>
      <c r="AA156">
        <v>4769000000</v>
      </c>
      <c r="AB156">
        <v>320000000</v>
      </c>
      <c r="AC156">
        <v>0</v>
      </c>
      <c r="AD156">
        <v>473000000</v>
      </c>
      <c r="AE156">
        <v>3082000000</v>
      </c>
      <c r="AF156">
        <v>-138000000</v>
      </c>
      <c r="AG156">
        <v>-898000000</v>
      </c>
      <c r="AH156">
        <v>8769000000</v>
      </c>
      <c r="AI156">
        <v>1944000000</v>
      </c>
      <c r="AJ156">
        <v>2488000000</v>
      </c>
      <c r="AK156">
        <v>0</v>
      </c>
      <c r="AL156">
        <v>1153000000</v>
      </c>
      <c r="AM156">
        <v>440000000</v>
      </c>
      <c r="AN156">
        <v>1674000000</v>
      </c>
      <c r="AO156">
        <v>2250000000</v>
      </c>
      <c r="AP156">
        <v>-3460000000</v>
      </c>
      <c r="AQ156">
        <v>268000000</v>
      </c>
      <c r="AR156">
        <v>1757000000</v>
      </c>
      <c r="AS156">
        <v>268000000</v>
      </c>
      <c r="AT156">
        <v>268000000</v>
      </c>
      <c r="AU156">
        <v>2128000000</v>
      </c>
      <c r="AV156">
        <v>1168000000</v>
      </c>
      <c r="AW156">
        <v>1017000000</v>
      </c>
      <c r="AX156">
        <v>4</v>
      </c>
      <c r="AY156">
        <v>2759000000</v>
      </c>
      <c r="AZ156">
        <v>761000000</v>
      </c>
      <c r="BA156">
        <v>1021000000</v>
      </c>
      <c r="BB156">
        <v>-4677000000</v>
      </c>
      <c r="BC156">
        <v>0</v>
      </c>
      <c r="BD156">
        <v>-2103000000</v>
      </c>
      <c r="BE156">
        <v>8342000000</v>
      </c>
      <c r="BF156">
        <v>-67000000</v>
      </c>
      <c r="BG156">
        <v>1371000000</v>
      </c>
      <c r="BH156">
        <v>2</v>
      </c>
      <c r="BI156">
        <v>4</v>
      </c>
      <c r="BJ156">
        <v>1</v>
      </c>
      <c r="BK156">
        <v>87</v>
      </c>
      <c r="BL156">
        <v>218000000</v>
      </c>
      <c r="BM156">
        <v>9379000000</v>
      </c>
      <c r="BN156">
        <v>1386000000</v>
      </c>
      <c r="BO156">
        <v>995000000</v>
      </c>
      <c r="BP156">
        <v>83000000</v>
      </c>
      <c r="BQ156">
        <v>0</v>
      </c>
      <c r="BR156">
        <v>37363000000</v>
      </c>
      <c r="BS156">
        <v>7848000000</v>
      </c>
      <c r="BT156">
        <v>5458000000</v>
      </c>
      <c r="BU156">
        <v>12306000000</v>
      </c>
      <c r="BV156">
        <v>25057000000</v>
      </c>
      <c r="BW156">
        <v>37363000000</v>
      </c>
      <c r="BX156">
        <v>23906000000</v>
      </c>
      <c r="BY156">
        <v>-3042000000</v>
      </c>
      <c r="BZ156">
        <v>2014</v>
      </c>
      <c r="CA156">
        <v>0.21</v>
      </c>
      <c r="CB156">
        <v>1276190476.1900001</v>
      </c>
      <c r="CC156" t="str">
        <f>VLOOKUP(B156,Securities_csv_Sector!$A$1:$H$506,4)</f>
        <v>Industrials</v>
      </c>
      <c r="CD156" t="str">
        <f>VLOOKUP(B156,Securities_csv_Sector!$A$1:$H$506,5)</f>
        <v>Aerospace &amp; Defense</v>
      </c>
    </row>
    <row r="157" spans="1:82">
      <c r="A157">
        <v>155</v>
      </c>
      <c r="B157" t="s">
        <v>116</v>
      </c>
      <c r="C157" t="s">
        <v>532</v>
      </c>
      <c r="D157" s="1">
        <v>42369</v>
      </c>
      <c r="E157">
        <v>3978000000</v>
      </c>
      <c r="F157">
        <v>212000000</v>
      </c>
      <c r="G157">
        <v>-2000000</v>
      </c>
      <c r="H157">
        <v>3</v>
      </c>
      <c r="I157">
        <v>-1180000000</v>
      </c>
      <c r="J157">
        <v>10019000000</v>
      </c>
      <c r="K157">
        <v>37</v>
      </c>
      <c r="L157">
        <v>1919000000</v>
      </c>
      <c r="M157">
        <v>-64000000</v>
      </c>
      <c r="N157">
        <v>1391000000</v>
      </c>
      <c r="O157">
        <v>18069000000</v>
      </c>
      <c r="P157">
        <v>153</v>
      </c>
      <c r="Q157">
        <v>2668000000</v>
      </c>
      <c r="R157">
        <v>0</v>
      </c>
      <c r="S157">
        <v>1280000000</v>
      </c>
      <c r="T157">
        <v>746000000</v>
      </c>
      <c r="U157">
        <v>248000000</v>
      </c>
      <c r="V157">
        <v>-39000000</v>
      </c>
      <c r="W157">
        <v>0</v>
      </c>
      <c r="X157">
        <v>14815000000</v>
      </c>
      <c r="Y157">
        <v>5401000000</v>
      </c>
      <c r="Z157">
        <v>20</v>
      </c>
      <c r="AA157">
        <v>4465000000</v>
      </c>
      <c r="AB157">
        <v>445000000</v>
      </c>
      <c r="AC157">
        <v>0</v>
      </c>
      <c r="AD157">
        <v>498000000</v>
      </c>
      <c r="AE157">
        <v>3442000000</v>
      </c>
      <c r="AF157">
        <v>-94000000</v>
      </c>
      <c r="AG157">
        <v>-1199000000</v>
      </c>
      <c r="AH157">
        <v>9044000000</v>
      </c>
      <c r="AI157">
        <v>1685000000</v>
      </c>
      <c r="AJ157">
        <v>2085000000</v>
      </c>
      <c r="AK157">
        <v>0</v>
      </c>
      <c r="AL157">
        <v>-145000000</v>
      </c>
      <c r="AM157">
        <v>42000000</v>
      </c>
      <c r="AN157">
        <v>1582000000</v>
      </c>
      <c r="AO157">
        <v>-441000000</v>
      </c>
      <c r="AP157">
        <v>-1060000000</v>
      </c>
      <c r="AQ157">
        <v>-322000000</v>
      </c>
      <c r="AR157">
        <v>1874000000</v>
      </c>
      <c r="AS157">
        <v>-322000000</v>
      </c>
      <c r="AT157">
        <v>-322000000</v>
      </c>
      <c r="AU157">
        <v>1862000000</v>
      </c>
      <c r="AV157">
        <v>1220000000</v>
      </c>
      <c r="AW157">
        <v>748000000</v>
      </c>
      <c r="AX157">
        <v>3</v>
      </c>
      <c r="AY157">
        <v>4006000000</v>
      </c>
      <c r="AZ157">
        <v>730000000</v>
      </c>
      <c r="BA157">
        <v>1174000000</v>
      </c>
      <c r="BB157">
        <v>-5431000000</v>
      </c>
      <c r="BC157">
        <v>0</v>
      </c>
      <c r="BD157">
        <v>214000000</v>
      </c>
      <c r="BE157">
        <v>8142000000</v>
      </c>
      <c r="BF157">
        <v>-324000000</v>
      </c>
      <c r="BG157">
        <v>1280000000</v>
      </c>
      <c r="BH157">
        <v>1</v>
      </c>
      <c r="BI157">
        <v>2</v>
      </c>
      <c r="BJ157">
        <v>1</v>
      </c>
      <c r="BK157">
        <v>87</v>
      </c>
      <c r="BL157">
        <v>238000000</v>
      </c>
      <c r="BM157">
        <v>8834000000</v>
      </c>
      <c r="BN157">
        <v>27000000</v>
      </c>
      <c r="BO157">
        <v>979000000</v>
      </c>
      <c r="BP157">
        <v>59000000</v>
      </c>
      <c r="BQ157">
        <v>0</v>
      </c>
      <c r="BR157">
        <v>36528000000</v>
      </c>
      <c r="BS157">
        <v>7953000000</v>
      </c>
      <c r="BT157">
        <v>5211000000</v>
      </c>
      <c r="BU157">
        <v>12046000000</v>
      </c>
      <c r="BV157">
        <v>24482000000</v>
      </c>
      <c r="BW157">
        <v>36528000000</v>
      </c>
      <c r="BX157">
        <v>22534000000</v>
      </c>
      <c r="BY157">
        <v>-2825000000</v>
      </c>
      <c r="BZ157">
        <v>2015</v>
      </c>
      <c r="CA157">
        <v>-0.31</v>
      </c>
      <c r="CB157">
        <v>1038709677.42</v>
      </c>
      <c r="CC157" t="str">
        <f>VLOOKUP(B157,Securities_csv_Sector!$A$1:$H$506,4)</f>
        <v>Industrials</v>
      </c>
      <c r="CD157" t="str">
        <f>VLOOKUP(B157,Securities_csv_Sector!$A$1:$H$506,5)</f>
        <v>Aerospace &amp; Defense</v>
      </c>
    </row>
    <row r="158" spans="1:82">
      <c r="A158">
        <v>156</v>
      </c>
      <c r="B158" t="s">
        <v>117</v>
      </c>
      <c r="C158" t="s">
        <v>527</v>
      </c>
      <c r="D158" s="1">
        <v>41274</v>
      </c>
      <c r="E158">
        <v>995000000</v>
      </c>
      <c r="F158">
        <v>-46000000</v>
      </c>
      <c r="G158">
        <v>0</v>
      </c>
      <c r="H158">
        <v>10</v>
      </c>
      <c r="I158">
        <v>-73000000</v>
      </c>
      <c r="J158">
        <v>9450000000</v>
      </c>
      <c r="K158">
        <v>165</v>
      </c>
      <c r="L158">
        <v>3959000000</v>
      </c>
      <c r="M158">
        <v>-75000000</v>
      </c>
      <c r="N158">
        <v>0</v>
      </c>
      <c r="O158">
        <v>1662000000</v>
      </c>
      <c r="P158">
        <v>237</v>
      </c>
      <c r="Q158">
        <v>0</v>
      </c>
      <c r="R158">
        <v>25000000</v>
      </c>
      <c r="S158">
        <v>328000000</v>
      </c>
      <c r="T158">
        <v>1458000000</v>
      </c>
      <c r="U158">
        <v>1458000000</v>
      </c>
      <c r="V158">
        <v>70000000</v>
      </c>
      <c r="W158">
        <v>0</v>
      </c>
      <c r="X158">
        <v>141000000</v>
      </c>
      <c r="Y158">
        <v>7106000000</v>
      </c>
      <c r="Z158">
        <v>66</v>
      </c>
      <c r="AA158">
        <v>3194000000</v>
      </c>
      <c r="AB158">
        <v>309000000</v>
      </c>
      <c r="AC158">
        <v>660000000</v>
      </c>
      <c r="AD158">
        <v>0</v>
      </c>
      <c r="AE158">
        <v>209000000</v>
      </c>
      <c r="AF158">
        <v>-49000000</v>
      </c>
      <c r="AG158">
        <v>77000000</v>
      </c>
      <c r="AH158">
        <v>0</v>
      </c>
      <c r="AI158">
        <v>8000000</v>
      </c>
      <c r="AJ158">
        <v>0</v>
      </c>
      <c r="AK158">
        <v>0</v>
      </c>
      <c r="AL158">
        <v>0</v>
      </c>
      <c r="AM158">
        <v>794000000</v>
      </c>
      <c r="AN158">
        <v>1345000000</v>
      </c>
      <c r="AO158">
        <v>-497000000</v>
      </c>
      <c r="AP158">
        <v>-124000000</v>
      </c>
      <c r="AQ158">
        <v>1149000000</v>
      </c>
      <c r="AR158">
        <v>125000000</v>
      </c>
      <c r="AS158">
        <v>1149000000</v>
      </c>
      <c r="AT158">
        <v>1149000000</v>
      </c>
      <c r="AU158">
        <v>1194000000</v>
      </c>
      <c r="AV158">
        <v>0</v>
      </c>
      <c r="AW158">
        <v>1451000000</v>
      </c>
      <c r="AX158">
        <v>30</v>
      </c>
      <c r="AY158">
        <v>11000000</v>
      </c>
      <c r="AZ158">
        <v>496000000</v>
      </c>
      <c r="BA158">
        <v>1657000000</v>
      </c>
      <c r="BB158">
        <v>-26000000</v>
      </c>
      <c r="BC158">
        <v>-16000000</v>
      </c>
      <c r="BD158">
        <v>-2000000</v>
      </c>
      <c r="BE158">
        <v>206000000</v>
      </c>
      <c r="BF158">
        <v>-213000000</v>
      </c>
      <c r="BG158">
        <v>0</v>
      </c>
      <c r="BH158">
        <v>30</v>
      </c>
      <c r="BI158">
        <v>13</v>
      </c>
      <c r="BJ158">
        <v>24</v>
      </c>
      <c r="BK158">
        <v>229</v>
      </c>
      <c r="BL158">
        <v>604000000</v>
      </c>
      <c r="BM158">
        <v>1893000000</v>
      </c>
      <c r="BN158">
        <v>-282000000</v>
      </c>
      <c r="BO158">
        <v>1139000000</v>
      </c>
      <c r="BP158">
        <v>0</v>
      </c>
      <c r="BQ158">
        <v>416000000</v>
      </c>
      <c r="BR158">
        <v>14200000000</v>
      </c>
      <c r="BS158">
        <v>6274000000</v>
      </c>
      <c r="BT158">
        <v>2652000000</v>
      </c>
      <c r="BU158">
        <v>11317000000</v>
      </c>
      <c r="BV158">
        <v>2883000000</v>
      </c>
      <c r="BW158">
        <v>14200000000</v>
      </c>
      <c r="BX158">
        <v>4856000000</v>
      </c>
      <c r="BY158">
        <v>0</v>
      </c>
      <c r="BZ158">
        <v>2012</v>
      </c>
      <c r="CA158">
        <v>1.01</v>
      </c>
      <c r="CB158">
        <v>1137623762.3800001</v>
      </c>
      <c r="CC158" t="str">
        <f>VLOOKUP(B158,Securities_csv_Sector!$A$1:$H$506,4)</f>
        <v>Information Technology</v>
      </c>
      <c r="CD158" t="str">
        <f>VLOOKUP(B158,Securities_csv_Sector!$A$1:$H$506,5)</f>
        <v>Home Entertainment Software</v>
      </c>
    </row>
    <row r="159" spans="1:82">
      <c r="A159">
        <v>157</v>
      </c>
      <c r="B159" t="s">
        <v>117</v>
      </c>
      <c r="C159" t="s">
        <v>529</v>
      </c>
      <c r="D159" s="1">
        <v>41639</v>
      </c>
      <c r="E159">
        <v>991000000</v>
      </c>
      <c r="F159">
        <v>198000000</v>
      </c>
      <c r="G159">
        <v>0</v>
      </c>
      <c r="H159">
        <v>15</v>
      </c>
      <c r="I159">
        <v>-74000000</v>
      </c>
      <c r="J159">
        <v>9682000000</v>
      </c>
      <c r="K159">
        <v>185</v>
      </c>
      <c r="L159">
        <v>4410000000</v>
      </c>
      <c r="M159">
        <v>6000000</v>
      </c>
      <c r="N159">
        <v>0</v>
      </c>
      <c r="O159">
        <v>1531000000</v>
      </c>
      <c r="P159">
        <v>260</v>
      </c>
      <c r="Q159">
        <v>0</v>
      </c>
      <c r="R159">
        <v>66000000</v>
      </c>
      <c r="S159">
        <v>316000000</v>
      </c>
      <c r="T159">
        <v>1372000000</v>
      </c>
      <c r="U159">
        <v>1319000000</v>
      </c>
      <c r="V159">
        <v>102000000</v>
      </c>
      <c r="W159">
        <v>0</v>
      </c>
      <c r="X159">
        <v>138000000</v>
      </c>
      <c r="Y159">
        <v>7092000000</v>
      </c>
      <c r="Z159">
        <v>67</v>
      </c>
      <c r="AA159">
        <v>3052000000</v>
      </c>
      <c r="AB159">
        <v>309000000</v>
      </c>
      <c r="AC159">
        <v>497000000</v>
      </c>
      <c r="AD159">
        <v>53000000</v>
      </c>
      <c r="AE159">
        <v>171000000</v>
      </c>
      <c r="AF159">
        <v>376000000</v>
      </c>
      <c r="AG159">
        <v>-204000000</v>
      </c>
      <c r="AH159">
        <v>4668000000</v>
      </c>
      <c r="AI159">
        <v>9000000</v>
      </c>
      <c r="AJ159">
        <v>0</v>
      </c>
      <c r="AK159">
        <v>0</v>
      </c>
      <c r="AL159">
        <v>4744000000</v>
      </c>
      <c r="AM159">
        <v>451000000</v>
      </c>
      <c r="AN159">
        <v>1264000000</v>
      </c>
      <c r="AO159">
        <v>-1223000000</v>
      </c>
      <c r="AP159">
        <v>308000000</v>
      </c>
      <c r="AQ159">
        <v>1010000000</v>
      </c>
      <c r="AR159">
        <v>273000000</v>
      </c>
      <c r="AS159">
        <v>1010000000</v>
      </c>
      <c r="AT159">
        <v>1010000000</v>
      </c>
      <c r="AU159">
        <v>831000000</v>
      </c>
      <c r="AV159">
        <v>0</v>
      </c>
      <c r="AW159">
        <v>1372000000</v>
      </c>
      <c r="AX159">
        <v>30</v>
      </c>
      <c r="AY159">
        <v>35000000</v>
      </c>
      <c r="AZ159">
        <v>796000000</v>
      </c>
      <c r="BA159">
        <v>1389000000</v>
      </c>
      <c r="BB159">
        <v>68000000</v>
      </c>
      <c r="BC159">
        <v>-49000000</v>
      </c>
      <c r="BD159">
        <v>6000000</v>
      </c>
      <c r="BE159">
        <v>251000000</v>
      </c>
      <c r="BF159">
        <v>-335000000</v>
      </c>
      <c r="BG159">
        <v>0</v>
      </c>
      <c r="BH159">
        <v>29</v>
      </c>
      <c r="BI159">
        <v>20</v>
      </c>
      <c r="BJ159">
        <v>22</v>
      </c>
      <c r="BK159">
        <v>252</v>
      </c>
      <c r="BL159">
        <v>584000000</v>
      </c>
      <c r="BM159">
        <v>2686000000</v>
      </c>
      <c r="BN159">
        <v>-5672000000</v>
      </c>
      <c r="BO159">
        <v>1096000000</v>
      </c>
      <c r="BP159">
        <v>25000000</v>
      </c>
      <c r="BQ159">
        <v>33000000</v>
      </c>
      <c r="BR159">
        <v>14012000000</v>
      </c>
      <c r="BS159">
        <v>6241000000</v>
      </c>
      <c r="BT159">
        <v>2405000000</v>
      </c>
      <c r="BU159">
        <v>6622000000</v>
      </c>
      <c r="BV159">
        <v>7390000000</v>
      </c>
      <c r="BW159">
        <v>14012000000</v>
      </c>
      <c r="BX159">
        <v>4583000000</v>
      </c>
      <c r="BY159">
        <v>-5814000000</v>
      </c>
      <c r="BZ159">
        <v>2013</v>
      </c>
      <c r="CA159">
        <v>0.96</v>
      </c>
      <c r="CB159">
        <v>1052083333.33</v>
      </c>
      <c r="CC159" t="str">
        <f>VLOOKUP(B159,Securities_csv_Sector!$A$1:$H$506,4)</f>
        <v>Information Technology</v>
      </c>
      <c r="CD159" t="str">
        <f>VLOOKUP(B159,Securities_csv_Sector!$A$1:$H$506,5)</f>
        <v>Home Entertainment Software</v>
      </c>
    </row>
    <row r="160" spans="1:82">
      <c r="A160">
        <v>158</v>
      </c>
      <c r="B160" t="s">
        <v>117</v>
      </c>
      <c r="C160" t="s">
        <v>531</v>
      </c>
      <c r="D160" s="1">
        <v>42004</v>
      </c>
      <c r="E160">
        <v>917000000</v>
      </c>
      <c r="F160">
        <v>-177000000</v>
      </c>
      <c r="G160">
        <v>0</v>
      </c>
      <c r="H160">
        <v>12</v>
      </c>
      <c r="I160">
        <v>-107000000</v>
      </c>
      <c r="J160">
        <v>9924000000</v>
      </c>
      <c r="K160">
        <v>179</v>
      </c>
      <c r="L160">
        <v>4848000000</v>
      </c>
      <c r="M160">
        <v>-2000000</v>
      </c>
      <c r="N160">
        <v>0</v>
      </c>
      <c r="O160">
        <v>1525000000</v>
      </c>
      <c r="P160">
        <v>241</v>
      </c>
      <c r="Q160">
        <v>264000000</v>
      </c>
      <c r="R160">
        <v>10000000</v>
      </c>
      <c r="S160">
        <v>353000000</v>
      </c>
      <c r="T160">
        <v>1183000000</v>
      </c>
      <c r="U160">
        <v>981000000</v>
      </c>
      <c r="V160">
        <v>-396000000</v>
      </c>
      <c r="W160">
        <v>0</v>
      </c>
      <c r="X160">
        <v>157000000</v>
      </c>
      <c r="Y160">
        <v>7086000000</v>
      </c>
      <c r="Z160">
        <v>65</v>
      </c>
      <c r="AA160">
        <v>2883000000</v>
      </c>
      <c r="AB160">
        <v>146000000</v>
      </c>
      <c r="AC160">
        <v>500000000</v>
      </c>
      <c r="AD160">
        <v>202000000</v>
      </c>
      <c r="AE160">
        <v>123000000</v>
      </c>
      <c r="AF160">
        <v>21000000</v>
      </c>
      <c r="AG160">
        <v>553000000</v>
      </c>
      <c r="AH160">
        <v>4324000000</v>
      </c>
      <c r="AI160">
        <v>9000000</v>
      </c>
      <c r="AJ160">
        <v>0</v>
      </c>
      <c r="AK160">
        <v>0</v>
      </c>
      <c r="AL160">
        <v>-375000000</v>
      </c>
      <c r="AM160">
        <v>438000000</v>
      </c>
      <c r="AN160">
        <v>1292000000</v>
      </c>
      <c r="AO160">
        <v>-374000000</v>
      </c>
      <c r="AP160">
        <v>-84000000</v>
      </c>
      <c r="AQ160">
        <v>835000000</v>
      </c>
      <c r="AR160">
        <v>61000000</v>
      </c>
      <c r="AS160">
        <v>835000000</v>
      </c>
      <c r="AT160">
        <v>835000000</v>
      </c>
      <c r="AU160">
        <v>659000000</v>
      </c>
      <c r="AV160">
        <v>0</v>
      </c>
      <c r="AW160">
        <v>1183000000</v>
      </c>
      <c r="AX160">
        <v>27</v>
      </c>
      <c r="AY160">
        <v>85000000</v>
      </c>
      <c r="AZ160">
        <v>901000000</v>
      </c>
      <c r="BA160">
        <v>1797000000</v>
      </c>
      <c r="BB160">
        <v>-303000000</v>
      </c>
      <c r="BC160">
        <v>-66000000</v>
      </c>
      <c r="BD160">
        <v>2000000</v>
      </c>
      <c r="BE160">
        <v>361000000</v>
      </c>
      <c r="BF160">
        <v>-331000000</v>
      </c>
      <c r="BG160">
        <v>0</v>
      </c>
      <c r="BH160">
        <v>22</v>
      </c>
      <c r="BI160">
        <v>14</v>
      </c>
      <c r="BJ160">
        <v>19</v>
      </c>
      <c r="BK160">
        <v>236</v>
      </c>
      <c r="BL160">
        <v>571000000</v>
      </c>
      <c r="BM160">
        <v>3374000000</v>
      </c>
      <c r="BN160">
        <v>175000000</v>
      </c>
      <c r="BO160">
        <v>1129000000</v>
      </c>
      <c r="BP160">
        <v>0</v>
      </c>
      <c r="BQ160">
        <v>10000000</v>
      </c>
      <c r="BR160">
        <v>14642000000</v>
      </c>
      <c r="BS160">
        <v>6541000000</v>
      </c>
      <c r="BT160">
        <v>2714000000</v>
      </c>
      <c r="BU160">
        <v>7233000000</v>
      </c>
      <c r="BV160">
        <v>7409000000</v>
      </c>
      <c r="BW160">
        <v>14642000000</v>
      </c>
      <c r="BX160">
        <v>4408000000</v>
      </c>
      <c r="BY160">
        <v>-5762000000</v>
      </c>
      <c r="BZ160">
        <v>2014</v>
      </c>
      <c r="CA160">
        <v>1.1399999999999999</v>
      </c>
      <c r="CB160">
        <v>732456140.35099995</v>
      </c>
      <c r="CC160" t="str">
        <f>VLOOKUP(B160,Securities_csv_Sector!$A$1:$H$506,4)</f>
        <v>Information Technology</v>
      </c>
      <c r="CD160" t="str">
        <f>VLOOKUP(B160,Securities_csv_Sector!$A$1:$H$506,5)</f>
        <v>Home Entertainment Software</v>
      </c>
    </row>
    <row r="161" spans="1:82">
      <c r="A161">
        <v>159</v>
      </c>
      <c r="B161" t="s">
        <v>117</v>
      </c>
      <c r="C161" t="s">
        <v>532</v>
      </c>
      <c r="D161" s="1">
        <v>42369</v>
      </c>
      <c r="E161">
        <v>909000000</v>
      </c>
      <c r="F161">
        <v>-40000000</v>
      </c>
      <c r="G161">
        <v>0</v>
      </c>
      <c r="H161">
        <v>11</v>
      </c>
      <c r="I161">
        <v>-111000000</v>
      </c>
      <c r="J161">
        <v>10242000000</v>
      </c>
      <c r="K161">
        <v>70</v>
      </c>
      <c r="L161">
        <v>1823000000</v>
      </c>
      <c r="M161">
        <v>-54000000</v>
      </c>
      <c r="N161">
        <v>0</v>
      </c>
      <c r="O161">
        <v>1585000000</v>
      </c>
      <c r="P161">
        <v>130</v>
      </c>
      <c r="Q161">
        <v>275000000</v>
      </c>
      <c r="R161">
        <v>10000000</v>
      </c>
      <c r="S161">
        <v>501000000</v>
      </c>
      <c r="T161">
        <v>1319000000</v>
      </c>
      <c r="U161">
        <v>1121000000</v>
      </c>
      <c r="V161">
        <v>-366000000</v>
      </c>
      <c r="W161">
        <v>0</v>
      </c>
      <c r="X161">
        <v>189000000</v>
      </c>
      <c r="Y161">
        <v>7095000000</v>
      </c>
      <c r="Z161">
        <v>66</v>
      </c>
      <c r="AA161">
        <v>3079000000</v>
      </c>
      <c r="AB161">
        <v>229000000</v>
      </c>
      <c r="AC161">
        <v>562000000</v>
      </c>
      <c r="AD161">
        <v>198000000</v>
      </c>
      <c r="AE161">
        <v>128000000</v>
      </c>
      <c r="AF161">
        <v>0</v>
      </c>
      <c r="AG161">
        <v>181000000</v>
      </c>
      <c r="AH161">
        <v>4079000000</v>
      </c>
      <c r="AI161">
        <v>9000000</v>
      </c>
      <c r="AJ161">
        <v>0</v>
      </c>
      <c r="AK161">
        <v>0</v>
      </c>
      <c r="AL161">
        <v>-48000000</v>
      </c>
      <c r="AM161">
        <v>-3025000000</v>
      </c>
      <c r="AN161">
        <v>1192000000</v>
      </c>
      <c r="AO161">
        <v>-135000000</v>
      </c>
      <c r="AP161">
        <v>-3716000000</v>
      </c>
      <c r="AQ161">
        <v>892000000</v>
      </c>
      <c r="AR161">
        <v>41000000</v>
      </c>
      <c r="AS161">
        <v>892000000</v>
      </c>
      <c r="AT161">
        <v>892000000</v>
      </c>
      <c r="AU161">
        <v>679000000</v>
      </c>
      <c r="AV161">
        <v>0</v>
      </c>
      <c r="AW161">
        <v>1319000000</v>
      </c>
      <c r="AX161">
        <v>28</v>
      </c>
      <c r="AY161">
        <v>3734000000</v>
      </c>
      <c r="AZ161">
        <v>749000000</v>
      </c>
      <c r="BA161">
        <v>1702000000</v>
      </c>
      <c r="BB161">
        <v>-633000000</v>
      </c>
      <c r="BC161">
        <v>-83000000</v>
      </c>
      <c r="BD161">
        <v>-3605000000</v>
      </c>
      <c r="BE161">
        <v>483000000</v>
      </c>
      <c r="BF161">
        <v>-329000000</v>
      </c>
      <c r="BG161">
        <v>0</v>
      </c>
      <c r="BH161">
        <v>24</v>
      </c>
      <c r="BI161">
        <v>14</v>
      </c>
      <c r="BJ161">
        <v>19</v>
      </c>
      <c r="BK161">
        <v>125</v>
      </c>
      <c r="BL161">
        <v>646000000</v>
      </c>
      <c r="BM161">
        <v>4096000000</v>
      </c>
      <c r="BN161">
        <v>106000000</v>
      </c>
      <c r="BO161">
        <v>1114000000</v>
      </c>
      <c r="BP161">
        <v>0</v>
      </c>
      <c r="BQ161">
        <v>8000000</v>
      </c>
      <c r="BR161">
        <v>15251000000</v>
      </c>
      <c r="BS161">
        <v>3387000000</v>
      </c>
      <c r="BT161">
        <v>2611000000</v>
      </c>
      <c r="BU161">
        <v>8068000000</v>
      </c>
      <c r="BV161">
        <v>7183000000</v>
      </c>
      <c r="BW161">
        <v>15251000000</v>
      </c>
      <c r="BX161">
        <v>4664000000</v>
      </c>
      <c r="BY161">
        <v>-5637000000</v>
      </c>
      <c r="BZ161">
        <v>2015</v>
      </c>
      <c r="CA161">
        <v>1.21</v>
      </c>
      <c r="CB161">
        <v>737190082.64499998</v>
      </c>
      <c r="CC161" t="str">
        <f>VLOOKUP(B161,Securities_csv_Sector!$A$1:$H$506,4)</f>
        <v>Information Technology</v>
      </c>
      <c r="CD161" t="str">
        <f>VLOOKUP(B161,Securities_csv_Sector!$A$1:$H$506,5)</f>
        <v>Home Entertainment Software</v>
      </c>
    </row>
    <row r="162" spans="1:82">
      <c r="A162">
        <v>160</v>
      </c>
      <c r="B162" t="s">
        <v>118</v>
      </c>
      <c r="C162" t="s">
        <v>527</v>
      </c>
      <c r="D162" s="1">
        <v>41274</v>
      </c>
      <c r="E162">
        <v>360778000</v>
      </c>
      <c r="F162">
        <v>0</v>
      </c>
      <c r="G162">
        <v>13295000</v>
      </c>
      <c r="H162">
        <v>6</v>
      </c>
      <c r="I162">
        <v>-934570000</v>
      </c>
      <c r="J162">
        <v>7086407000</v>
      </c>
      <c r="L162">
        <v>2733618000</v>
      </c>
      <c r="M162">
        <v>0</v>
      </c>
      <c r="N162">
        <v>1144000</v>
      </c>
      <c r="O162">
        <v>0</v>
      </c>
      <c r="Q162">
        <v>63365000</v>
      </c>
      <c r="R162">
        <v>0</v>
      </c>
      <c r="S162">
        <v>275228000</v>
      </c>
      <c r="T162">
        <v>387351000</v>
      </c>
      <c r="U162">
        <v>250431000</v>
      </c>
      <c r="V162">
        <v>0</v>
      </c>
      <c r="W162">
        <v>20914000</v>
      </c>
      <c r="X162">
        <v>8015120000</v>
      </c>
      <c r="Y162">
        <v>0</v>
      </c>
      <c r="Z162">
        <v>100</v>
      </c>
      <c r="AA162">
        <v>1000627000</v>
      </c>
      <c r="AB162">
        <v>0</v>
      </c>
      <c r="AC162">
        <v>0</v>
      </c>
      <c r="AD162">
        <v>136920000</v>
      </c>
      <c r="AE162">
        <v>0</v>
      </c>
      <c r="AF162">
        <v>23410000</v>
      </c>
      <c r="AG162">
        <v>-4737000</v>
      </c>
      <c r="AH162">
        <v>3903936000</v>
      </c>
      <c r="AI162">
        <v>129352000</v>
      </c>
      <c r="AJ162">
        <v>3578000</v>
      </c>
      <c r="AK162">
        <v>7027000</v>
      </c>
      <c r="AL162">
        <v>193322000</v>
      </c>
      <c r="AM162">
        <v>2116765000</v>
      </c>
      <c r="AN162">
        <v>540819000</v>
      </c>
      <c r="AO162">
        <v>2199332000</v>
      </c>
      <c r="AP162">
        <v>-623386000</v>
      </c>
      <c r="AQ162">
        <v>423562000</v>
      </c>
      <c r="AR162">
        <v>-167769000</v>
      </c>
      <c r="AS162">
        <v>423869000</v>
      </c>
      <c r="AT162">
        <v>250431000</v>
      </c>
      <c r="AU162">
        <v>0</v>
      </c>
      <c r="AV162">
        <v>1449000</v>
      </c>
      <c r="AW162">
        <v>353142000</v>
      </c>
      <c r="AX162">
        <v>35</v>
      </c>
      <c r="AY162">
        <v>168673000</v>
      </c>
      <c r="AZ162">
        <v>0</v>
      </c>
      <c r="BA162">
        <v>0</v>
      </c>
      <c r="BB162">
        <v>-108007000</v>
      </c>
      <c r="BC162">
        <v>-54930000</v>
      </c>
      <c r="BD162">
        <v>284698000</v>
      </c>
      <c r="BE162">
        <v>10495000</v>
      </c>
      <c r="BF162">
        <v>14535000</v>
      </c>
      <c r="BG162">
        <v>243680000</v>
      </c>
      <c r="BH162">
        <v>25</v>
      </c>
      <c r="BI162">
        <v>4</v>
      </c>
      <c r="BJ162">
        <v>42</v>
      </c>
      <c r="BL162">
        <v>0</v>
      </c>
      <c r="BM162">
        <v>-142329000</v>
      </c>
      <c r="BN162">
        <v>2426840000</v>
      </c>
      <c r="BO162">
        <v>402356000</v>
      </c>
      <c r="BP162">
        <v>37049000</v>
      </c>
      <c r="BQ162">
        <v>49950000</v>
      </c>
      <c r="BR162">
        <v>11160078000</v>
      </c>
      <c r="BS162">
        <v>0</v>
      </c>
      <c r="BT162">
        <v>0</v>
      </c>
      <c r="BU162">
        <v>6837215000</v>
      </c>
      <c r="BV162">
        <v>4322863000</v>
      </c>
      <c r="BW162">
        <v>11160078000</v>
      </c>
      <c r="BX162">
        <v>1000627000</v>
      </c>
      <c r="BY162">
        <v>0</v>
      </c>
      <c r="BZ162">
        <v>2012</v>
      </c>
      <c r="CA162">
        <v>4.34</v>
      </c>
      <c r="CB162">
        <v>97594930.875599995</v>
      </c>
      <c r="CC162" t="str">
        <f>VLOOKUP(B162,Securities_csv_Sector!$A$1:$H$506,4)</f>
        <v>Real Estate</v>
      </c>
      <c r="CD162" t="str">
        <f>VLOOKUP(B162,Securities_csv_Sector!$A$1:$H$506,5)</f>
        <v>Residential REITs</v>
      </c>
    </row>
    <row r="163" spans="1:82">
      <c r="A163">
        <v>161</v>
      </c>
      <c r="B163" t="s">
        <v>118</v>
      </c>
      <c r="C163" t="s">
        <v>529</v>
      </c>
      <c r="D163" s="1">
        <v>41639</v>
      </c>
      <c r="E163">
        <v>421667000</v>
      </c>
      <c r="F163">
        <v>0</v>
      </c>
      <c r="G163">
        <v>-65681000</v>
      </c>
      <c r="H163">
        <v>4</v>
      </c>
      <c r="I163">
        <v>-2151799000</v>
      </c>
      <c r="J163">
        <v>8988723000</v>
      </c>
      <c r="L163">
        <v>281355000</v>
      </c>
      <c r="M163">
        <v>0</v>
      </c>
      <c r="N163">
        <v>1294000</v>
      </c>
      <c r="O163">
        <v>0</v>
      </c>
      <c r="Q163">
        <v>72052000</v>
      </c>
      <c r="R163">
        <v>0</v>
      </c>
      <c r="S163">
        <v>565928000</v>
      </c>
      <c r="T163">
        <v>230229000</v>
      </c>
      <c r="U163">
        <v>57827000</v>
      </c>
      <c r="V163">
        <v>0</v>
      </c>
      <c r="W163">
        <v>-11154000</v>
      </c>
      <c r="X163">
        <v>14284209000</v>
      </c>
      <c r="Y163">
        <v>0</v>
      </c>
      <c r="Z163">
        <v>100</v>
      </c>
      <c r="AA163">
        <v>1462921000</v>
      </c>
      <c r="AB163">
        <v>0</v>
      </c>
      <c r="AC163">
        <v>0</v>
      </c>
      <c r="AD163">
        <v>172402000</v>
      </c>
      <c r="AE163">
        <v>0</v>
      </c>
      <c r="AF163">
        <v>16164000</v>
      </c>
      <c r="AG163">
        <v>10997000</v>
      </c>
      <c r="AH163">
        <v>6228983000</v>
      </c>
      <c r="AI163">
        <v>367866000</v>
      </c>
      <c r="AJ163">
        <v>3595000</v>
      </c>
      <c r="AK163">
        <v>17320000</v>
      </c>
      <c r="AL163">
        <v>-1385519000</v>
      </c>
      <c r="AM163">
        <v>-2452263000</v>
      </c>
      <c r="AN163">
        <v>724315000</v>
      </c>
      <c r="AO163">
        <v>-1995404000</v>
      </c>
      <c r="AP163">
        <v>-1181174000</v>
      </c>
      <c r="AQ163">
        <v>352771000</v>
      </c>
      <c r="AR163">
        <v>-171049000</v>
      </c>
      <c r="AS163">
        <v>353141000</v>
      </c>
      <c r="AT163">
        <v>57827000</v>
      </c>
      <c r="AU163">
        <v>0</v>
      </c>
      <c r="AV163">
        <v>0</v>
      </c>
      <c r="AW163">
        <v>307064000</v>
      </c>
      <c r="AX163">
        <v>21</v>
      </c>
      <c r="AY163">
        <v>224097000</v>
      </c>
      <c r="AZ163">
        <v>0</v>
      </c>
      <c r="BA163">
        <v>0</v>
      </c>
      <c r="BB163">
        <v>-48631000</v>
      </c>
      <c r="BC163">
        <v>-51000000</v>
      </c>
      <c r="BD163">
        <v>954461000</v>
      </c>
      <c r="BE163">
        <v>15852000</v>
      </c>
      <c r="BF163">
        <v>-34332000</v>
      </c>
      <c r="BG163">
        <v>560215000</v>
      </c>
      <c r="BH163">
        <v>4</v>
      </c>
      <c r="BI163">
        <v>1</v>
      </c>
      <c r="BJ163">
        <v>24</v>
      </c>
      <c r="BL163">
        <v>0</v>
      </c>
      <c r="BM163">
        <v>-345254000</v>
      </c>
      <c r="BN163">
        <v>-32486000</v>
      </c>
      <c r="BO163">
        <v>595642000</v>
      </c>
      <c r="BP163">
        <v>44594000</v>
      </c>
      <c r="BQ163">
        <v>98564000</v>
      </c>
      <c r="BR163">
        <v>15328143000</v>
      </c>
      <c r="BS163">
        <v>0</v>
      </c>
      <c r="BT163">
        <v>0</v>
      </c>
      <c r="BU163">
        <v>8596132000</v>
      </c>
      <c r="BV163">
        <v>6732011000</v>
      </c>
      <c r="BW163">
        <v>15328143000</v>
      </c>
      <c r="BX163">
        <v>1462921000</v>
      </c>
      <c r="BY163">
        <v>0</v>
      </c>
      <c r="BZ163">
        <v>2013</v>
      </c>
      <c r="CA163">
        <v>2.78</v>
      </c>
      <c r="CB163">
        <v>126896043.16500001</v>
      </c>
      <c r="CC163" t="str">
        <f>VLOOKUP(B163,Securities_csv_Sector!$A$1:$H$506,4)</f>
        <v>Real Estate</v>
      </c>
      <c r="CD163" t="str">
        <f>VLOOKUP(B163,Securities_csv_Sector!$A$1:$H$506,5)</f>
        <v>Residential REITs</v>
      </c>
    </row>
    <row r="164" spans="1:82">
      <c r="A164">
        <v>162</v>
      </c>
      <c r="B164" t="s">
        <v>118</v>
      </c>
      <c r="C164" t="s">
        <v>531</v>
      </c>
      <c r="D164" s="1">
        <v>42004</v>
      </c>
      <c r="E164">
        <v>438959000</v>
      </c>
      <c r="F164">
        <v>0</v>
      </c>
      <c r="G164">
        <v>85003000</v>
      </c>
      <c r="H164">
        <v>8</v>
      </c>
      <c r="I164">
        <v>-1341657000</v>
      </c>
      <c r="J164">
        <v>9354685000</v>
      </c>
      <c r="L164">
        <v>509460000</v>
      </c>
      <c r="M164">
        <v>0</v>
      </c>
      <c r="N164">
        <v>1320000</v>
      </c>
      <c r="O164">
        <v>0</v>
      </c>
      <c r="Q164">
        <v>67029000</v>
      </c>
      <c r="R164">
        <v>0</v>
      </c>
      <c r="S164">
        <v>428031000</v>
      </c>
      <c r="T164">
        <v>849134000</v>
      </c>
      <c r="U164">
        <v>668516000</v>
      </c>
      <c r="V164">
        <v>0</v>
      </c>
      <c r="W164">
        <v>148766000</v>
      </c>
      <c r="X164">
        <v>14935740000</v>
      </c>
      <c r="Y164">
        <v>0</v>
      </c>
      <c r="Z164">
        <v>100</v>
      </c>
      <c r="AA164">
        <v>1685061000</v>
      </c>
      <c r="AB164">
        <v>9368000</v>
      </c>
      <c r="AC164">
        <v>0</v>
      </c>
      <c r="AD164">
        <v>180618000</v>
      </c>
      <c r="AE164">
        <v>0</v>
      </c>
      <c r="AF164">
        <v>220031000</v>
      </c>
      <c r="AG164">
        <v>6959000</v>
      </c>
      <c r="AH164">
        <v>6591623000</v>
      </c>
      <c r="AI164">
        <v>298315000</v>
      </c>
      <c r="AJ164">
        <v>0</v>
      </c>
      <c r="AK164">
        <v>12765000</v>
      </c>
      <c r="AL164">
        <v>412321000</v>
      </c>
      <c r="AM164">
        <v>228105000</v>
      </c>
      <c r="AN164">
        <v>886641000</v>
      </c>
      <c r="AO164">
        <v>158224000</v>
      </c>
      <c r="AP164">
        <v>-816760000</v>
      </c>
      <c r="AQ164">
        <v>697327000</v>
      </c>
      <c r="AR164">
        <v>-242290000</v>
      </c>
      <c r="AS164">
        <v>683567000</v>
      </c>
      <c r="AT164">
        <v>659148000</v>
      </c>
      <c r="AU164">
        <v>0</v>
      </c>
      <c r="AV164">
        <v>0</v>
      </c>
      <c r="AW164">
        <v>615365000</v>
      </c>
      <c r="AX164">
        <v>37</v>
      </c>
      <c r="AY164">
        <v>234409000</v>
      </c>
      <c r="AZ164">
        <v>0</v>
      </c>
      <c r="BA164">
        <v>0</v>
      </c>
      <c r="BB164">
        <v>-42515000</v>
      </c>
      <c r="BC164">
        <v>0</v>
      </c>
      <c r="BD164">
        <v>304866000</v>
      </c>
      <c r="BE164">
        <v>2000000</v>
      </c>
      <c r="BF164">
        <v>-3386000</v>
      </c>
      <c r="BG164">
        <v>442682000</v>
      </c>
      <c r="BH164">
        <v>40</v>
      </c>
      <c r="BI164">
        <v>7</v>
      </c>
      <c r="BJ164">
        <v>41</v>
      </c>
      <c r="BL164">
        <v>0</v>
      </c>
      <c r="BM164">
        <v>-267085000</v>
      </c>
      <c r="BN164">
        <v>339834000</v>
      </c>
      <c r="BO164">
        <v>627014000</v>
      </c>
      <c r="BP164">
        <v>48826000</v>
      </c>
      <c r="BQ164">
        <v>95625000</v>
      </c>
      <c r="BR164">
        <v>16140578000</v>
      </c>
      <c r="BS164">
        <v>0</v>
      </c>
      <c r="BT164">
        <v>0</v>
      </c>
      <c r="BU164">
        <v>9046405000</v>
      </c>
      <c r="BV164">
        <v>7094173000</v>
      </c>
      <c r="BW164">
        <v>16140578000</v>
      </c>
      <c r="BX164">
        <v>1685061000</v>
      </c>
      <c r="BY164">
        <v>0</v>
      </c>
      <c r="BZ164">
        <v>2014</v>
      </c>
      <c r="CA164">
        <v>5.22</v>
      </c>
      <c r="CB164">
        <v>133587547.89300001</v>
      </c>
      <c r="CC164" t="str">
        <f>VLOOKUP(B164,Securities_csv_Sector!$A$1:$H$506,4)</f>
        <v>Real Estate</v>
      </c>
      <c r="CD164" t="str">
        <f>VLOOKUP(B164,Securities_csv_Sector!$A$1:$H$506,5)</f>
        <v>Residential REITs</v>
      </c>
    </row>
    <row r="165" spans="1:82">
      <c r="A165">
        <v>163</v>
      </c>
      <c r="B165" t="s">
        <v>118</v>
      </c>
      <c r="C165" t="s">
        <v>532</v>
      </c>
      <c r="D165" s="1">
        <v>42369</v>
      </c>
      <c r="E165">
        <v>471347000</v>
      </c>
      <c r="F165">
        <v>0</v>
      </c>
      <c r="G165">
        <v>152008000</v>
      </c>
      <c r="H165">
        <v>8</v>
      </c>
      <c r="I165">
        <v>-1625191000</v>
      </c>
      <c r="J165">
        <v>10068532000</v>
      </c>
      <c r="L165">
        <v>400507000</v>
      </c>
      <c r="M165">
        <v>0</v>
      </c>
      <c r="N165">
        <v>1370000</v>
      </c>
      <c r="O165">
        <v>0</v>
      </c>
      <c r="Q165">
        <v>37577000</v>
      </c>
      <c r="R165">
        <v>0</v>
      </c>
      <c r="S165">
        <v>475854000</v>
      </c>
      <c r="T165">
        <v>919209000</v>
      </c>
      <c r="U165">
        <v>743594000</v>
      </c>
      <c r="V165">
        <v>0</v>
      </c>
      <c r="W165">
        <v>70018000</v>
      </c>
      <c r="X165">
        <v>15942309000</v>
      </c>
      <c r="Y165">
        <v>0</v>
      </c>
      <c r="Z165">
        <v>100</v>
      </c>
      <c r="AA165">
        <v>1856028000</v>
      </c>
      <c r="AB165">
        <v>1861000</v>
      </c>
      <c r="AC165">
        <v>0</v>
      </c>
      <c r="AD165">
        <v>175615000</v>
      </c>
      <c r="AE165">
        <v>0</v>
      </c>
      <c r="AF165">
        <v>102599000</v>
      </c>
      <c r="AG165">
        <v>23113000</v>
      </c>
      <c r="AH165">
        <v>6555750000</v>
      </c>
      <c r="AI165">
        <v>216919000</v>
      </c>
      <c r="AJ165">
        <v>0</v>
      </c>
      <c r="AK165">
        <v>9997000</v>
      </c>
      <c r="AL165">
        <v>14782000</v>
      </c>
      <c r="AM165">
        <v>-108953000</v>
      </c>
      <c r="AN165">
        <v>1056754000</v>
      </c>
      <c r="AO165">
        <v>33810000</v>
      </c>
      <c r="AP165">
        <v>-1199517000</v>
      </c>
      <c r="AQ165">
        <v>741733000</v>
      </c>
      <c r="AR165">
        <v>-184892000</v>
      </c>
      <c r="AS165">
        <v>742038000</v>
      </c>
      <c r="AT165">
        <v>741733000</v>
      </c>
      <c r="AU165">
        <v>0</v>
      </c>
      <c r="AV165">
        <v>-10542000</v>
      </c>
      <c r="AW165">
        <v>697183000</v>
      </c>
      <c r="AX165">
        <v>38</v>
      </c>
      <c r="AY165">
        <v>229172000</v>
      </c>
      <c r="AZ165">
        <v>0</v>
      </c>
      <c r="BA165">
        <v>0</v>
      </c>
      <c r="BB165">
        <v>-31387000</v>
      </c>
      <c r="BC165">
        <v>0</v>
      </c>
      <c r="BD165">
        <v>323075000</v>
      </c>
      <c r="BE165">
        <v>553000</v>
      </c>
      <c r="BF165">
        <v>946000</v>
      </c>
      <c r="BG165">
        <v>477923000</v>
      </c>
      <c r="BH165">
        <v>40</v>
      </c>
      <c r="BI165">
        <v>8</v>
      </c>
      <c r="BJ165">
        <v>40</v>
      </c>
      <c r="BL165">
        <v>0</v>
      </c>
      <c r="BM165">
        <v>-197989000</v>
      </c>
      <c r="BN165">
        <v>674686000</v>
      </c>
      <c r="BO165">
        <v>691464000</v>
      </c>
      <c r="BP165">
        <v>53132000</v>
      </c>
      <c r="BQ165">
        <v>104821000</v>
      </c>
      <c r="BR165">
        <v>16931305000</v>
      </c>
      <c r="BS165">
        <v>0</v>
      </c>
      <c r="BT165">
        <v>0</v>
      </c>
      <c r="BU165">
        <v>9840526000</v>
      </c>
      <c r="BV165">
        <v>7090779000</v>
      </c>
      <c r="BW165">
        <v>16931305000</v>
      </c>
      <c r="BX165">
        <v>1856028000</v>
      </c>
      <c r="BY165">
        <v>0</v>
      </c>
      <c r="BZ165">
        <v>2015</v>
      </c>
      <c r="CA165">
        <v>5.54</v>
      </c>
      <c r="CB165">
        <v>133886823.105</v>
      </c>
      <c r="CC165" t="str">
        <f>VLOOKUP(B165,Securities_csv_Sector!$A$1:$H$506,4)</f>
        <v>Real Estate</v>
      </c>
      <c r="CD165" t="str">
        <f>VLOOKUP(B165,Securities_csv_Sector!$A$1:$H$506,5)</f>
        <v>Residential REITs</v>
      </c>
    </row>
    <row r="166" spans="1:82">
      <c r="A166">
        <v>164</v>
      </c>
      <c r="B166" t="s">
        <v>119</v>
      </c>
      <c r="C166" t="s">
        <v>527</v>
      </c>
      <c r="D166" s="1">
        <v>42309</v>
      </c>
      <c r="E166">
        <v>867000000</v>
      </c>
      <c r="F166">
        <v>-187000000</v>
      </c>
      <c r="G166">
        <v>26000000</v>
      </c>
      <c r="H166">
        <v>29</v>
      </c>
      <c r="I166">
        <v>-593000000</v>
      </c>
      <c r="J166">
        <v>0</v>
      </c>
      <c r="K166">
        <v>163</v>
      </c>
      <c r="L166">
        <v>1822000000</v>
      </c>
      <c r="M166">
        <v>62000000</v>
      </c>
      <c r="N166">
        <v>2547000000</v>
      </c>
      <c r="O166">
        <v>3271000000</v>
      </c>
      <c r="P166">
        <v>336</v>
      </c>
      <c r="Q166">
        <v>0</v>
      </c>
      <c r="R166">
        <v>0</v>
      </c>
      <c r="S166">
        <v>984000000</v>
      </c>
      <c r="T166">
        <v>1658000000</v>
      </c>
      <c r="U166">
        <v>1467000000</v>
      </c>
      <c r="V166">
        <v>0</v>
      </c>
      <c r="W166">
        <v>0</v>
      </c>
      <c r="X166">
        <v>1460000000</v>
      </c>
      <c r="Y166">
        <v>1674000000</v>
      </c>
      <c r="Z166">
        <v>52</v>
      </c>
      <c r="AA166">
        <v>3553000000</v>
      </c>
      <c r="AB166">
        <v>76000000</v>
      </c>
      <c r="AC166">
        <v>3277000000</v>
      </c>
      <c r="AD166">
        <v>191000000</v>
      </c>
      <c r="AE166">
        <v>524000000</v>
      </c>
      <c r="AF166">
        <v>-14000000</v>
      </c>
      <c r="AG166">
        <v>37000000</v>
      </c>
      <c r="AH166">
        <v>3826000000</v>
      </c>
      <c r="AI166">
        <v>0</v>
      </c>
      <c r="AJ166">
        <v>0</v>
      </c>
      <c r="AK166">
        <v>0</v>
      </c>
      <c r="AL166">
        <v>-1817000000</v>
      </c>
      <c r="AM166">
        <v>218000000</v>
      </c>
      <c r="AN166">
        <v>2318000000</v>
      </c>
      <c r="AO166">
        <v>-1859000000</v>
      </c>
      <c r="AP166">
        <v>-241000000</v>
      </c>
      <c r="AQ166">
        <v>1364000000</v>
      </c>
      <c r="AR166">
        <v>6000000</v>
      </c>
      <c r="AS166">
        <v>1364000000</v>
      </c>
      <c r="AT166">
        <v>1391000000</v>
      </c>
      <c r="AU166">
        <v>1019000000</v>
      </c>
      <c r="AV166">
        <v>137000000</v>
      </c>
      <c r="AW166">
        <v>1632000000</v>
      </c>
      <c r="AX166">
        <v>24</v>
      </c>
      <c r="AY166">
        <v>345000000</v>
      </c>
      <c r="AZ166">
        <v>394000000</v>
      </c>
      <c r="BA166">
        <v>206000000</v>
      </c>
      <c r="BB166">
        <v>-73000000</v>
      </c>
      <c r="BC166">
        <v>0</v>
      </c>
      <c r="BD166">
        <v>366000000</v>
      </c>
      <c r="BE166">
        <v>856000000</v>
      </c>
      <c r="BF166">
        <v>52000000</v>
      </c>
      <c r="BG166">
        <v>249000000</v>
      </c>
      <c r="BH166">
        <v>21</v>
      </c>
      <c r="BI166">
        <v>31</v>
      </c>
      <c r="BJ166">
        <v>20</v>
      </c>
      <c r="BK166">
        <v>289</v>
      </c>
      <c r="BL166">
        <v>1049000000</v>
      </c>
      <c r="BM166">
        <v>2240000000</v>
      </c>
      <c r="BN166">
        <v>241000000</v>
      </c>
      <c r="BO166">
        <v>486000000</v>
      </c>
      <c r="BP166">
        <v>46000000</v>
      </c>
      <c r="BQ166">
        <v>0</v>
      </c>
      <c r="BR166">
        <v>10515000000</v>
      </c>
      <c r="BS166">
        <v>3759000000</v>
      </c>
      <c r="BT166">
        <v>1119000000</v>
      </c>
      <c r="BU166">
        <v>4714000000</v>
      </c>
      <c r="BV166">
        <v>5801000000</v>
      </c>
      <c r="BW166">
        <v>10515000000</v>
      </c>
      <c r="BX166">
        <v>6824000000</v>
      </c>
      <c r="BY166">
        <v>0</v>
      </c>
      <c r="CC166" t="str">
        <f>VLOOKUP(B166,Securities_csv_Sector!$A$1:$H$506,4)</f>
        <v>Information Technology</v>
      </c>
      <c r="CD166" t="str">
        <f>VLOOKUP(B166,Securities_csv_Sector!$A$1:$H$506,5)</f>
        <v>Semiconductors</v>
      </c>
    </row>
    <row r="167" spans="1:82">
      <c r="A167">
        <v>165</v>
      </c>
      <c r="B167" t="s">
        <v>119</v>
      </c>
      <c r="C167" t="s">
        <v>529</v>
      </c>
      <c r="D167" s="1">
        <v>42673</v>
      </c>
      <c r="E167">
        <v>1778000000</v>
      </c>
      <c r="F167">
        <v>-491000000</v>
      </c>
      <c r="G167">
        <v>-113000000</v>
      </c>
      <c r="H167">
        <v>10</v>
      </c>
      <c r="I167">
        <v>-723000000</v>
      </c>
      <c r="J167">
        <v>0</v>
      </c>
      <c r="K167">
        <v>101</v>
      </c>
      <c r="L167">
        <v>3097000000</v>
      </c>
      <c r="M167">
        <v>996000000</v>
      </c>
      <c r="N167">
        <v>19241000000</v>
      </c>
      <c r="O167">
        <v>7300000000</v>
      </c>
      <c r="P167">
        <v>231</v>
      </c>
      <c r="Q167">
        <v>0</v>
      </c>
      <c r="R167">
        <v>0</v>
      </c>
      <c r="S167">
        <v>3078000000</v>
      </c>
      <c r="T167">
        <v>-522000000</v>
      </c>
      <c r="U167">
        <v>-1107000000</v>
      </c>
      <c r="V167">
        <v>0</v>
      </c>
      <c r="W167">
        <v>0</v>
      </c>
      <c r="X167">
        <v>2509000000</v>
      </c>
      <c r="Y167">
        <v>24732000000</v>
      </c>
      <c r="Z167">
        <v>45</v>
      </c>
      <c r="AA167">
        <v>5940000000</v>
      </c>
      <c r="AB167">
        <v>642000000</v>
      </c>
      <c r="AC167">
        <v>15068000000</v>
      </c>
      <c r="AD167">
        <v>585000000</v>
      </c>
      <c r="AE167">
        <v>1400000000</v>
      </c>
      <c r="AF167">
        <v>46000000</v>
      </c>
      <c r="AG167">
        <v>196000000</v>
      </c>
      <c r="AH167">
        <v>13188000000</v>
      </c>
      <c r="AI167">
        <v>0</v>
      </c>
      <c r="AJ167">
        <v>2984000000</v>
      </c>
      <c r="AK167">
        <v>0</v>
      </c>
      <c r="AL167">
        <v>8193000000</v>
      </c>
      <c r="AM167">
        <v>1275000000</v>
      </c>
      <c r="AN167">
        <v>3411000000</v>
      </c>
      <c r="AO167">
        <v>7704000000</v>
      </c>
      <c r="AP167">
        <v>-9840000000</v>
      </c>
      <c r="AQ167">
        <v>-1861000000</v>
      </c>
      <c r="AR167">
        <v>1711000000</v>
      </c>
      <c r="AS167">
        <v>-1739000000</v>
      </c>
      <c r="AT167">
        <v>-1749000000</v>
      </c>
      <c r="AU167">
        <v>2181000000</v>
      </c>
      <c r="AV167">
        <v>996000000</v>
      </c>
      <c r="AW167">
        <v>-409000000</v>
      </c>
      <c r="AX167">
        <v>3</v>
      </c>
      <c r="AY167">
        <v>532000000</v>
      </c>
      <c r="AZ167">
        <v>447000000</v>
      </c>
      <c r="BA167">
        <v>846000000</v>
      </c>
      <c r="BB167">
        <v>-134000000</v>
      </c>
      <c r="BC167">
        <v>0</v>
      </c>
      <c r="BD167">
        <v>-9163000000</v>
      </c>
      <c r="BE167">
        <v>11824000000</v>
      </c>
      <c r="BF167">
        <v>-218000000</v>
      </c>
      <c r="BG167">
        <v>1873000000</v>
      </c>
      <c r="BH167">
        <v>8</v>
      </c>
      <c r="BI167">
        <v>6</v>
      </c>
      <c r="BJ167">
        <v>14</v>
      </c>
      <c r="BK167">
        <v>186</v>
      </c>
      <c r="BL167">
        <v>2674000000</v>
      </c>
      <c r="BM167">
        <v>-215000000</v>
      </c>
      <c r="BN167">
        <v>295000000</v>
      </c>
      <c r="BO167">
        <v>806000000</v>
      </c>
      <c r="BP167">
        <v>454000000</v>
      </c>
      <c r="BQ167">
        <v>0</v>
      </c>
      <c r="BR167">
        <v>49966000000</v>
      </c>
      <c r="BS167">
        <v>7125000000</v>
      </c>
      <c r="BT167">
        <v>3078000000</v>
      </c>
      <c r="BU167">
        <v>18892000000</v>
      </c>
      <c r="BV167">
        <v>31074000000</v>
      </c>
      <c r="BW167">
        <v>49966000000</v>
      </c>
      <c r="BX167">
        <v>13240000000</v>
      </c>
      <c r="BY167">
        <v>0</v>
      </c>
      <c r="CC167" t="str">
        <f>VLOOKUP(B167,Securities_csv_Sector!$A$1:$H$506,4)</f>
        <v>Information Technology</v>
      </c>
      <c r="CD167" t="str">
        <f>VLOOKUP(B167,Securities_csv_Sector!$A$1:$H$506,5)</f>
        <v>Semiconductors</v>
      </c>
    </row>
    <row r="168" spans="1:82">
      <c r="A168">
        <v>166</v>
      </c>
      <c r="B168" t="s">
        <v>120</v>
      </c>
      <c r="C168" t="s">
        <v>527</v>
      </c>
      <c r="D168" s="1">
        <v>41274</v>
      </c>
      <c r="E168">
        <v>1393800000</v>
      </c>
      <c r="F168">
        <v>-106700000</v>
      </c>
      <c r="G168">
        <v>-68800000</v>
      </c>
      <c r="H168">
        <v>14</v>
      </c>
      <c r="I168">
        <v>-99200000</v>
      </c>
      <c r="J168">
        <v>801800000</v>
      </c>
      <c r="K168">
        <v>11</v>
      </c>
      <c r="L168">
        <v>235400000</v>
      </c>
      <c r="M168">
        <v>-800000</v>
      </c>
      <c r="N168">
        <v>124100000</v>
      </c>
      <c r="O168">
        <v>4335300000</v>
      </c>
      <c r="P168">
        <v>116</v>
      </c>
      <c r="Q168">
        <v>331600000</v>
      </c>
      <c r="R168">
        <v>140500000</v>
      </c>
      <c r="S168">
        <v>220600000</v>
      </c>
      <c r="T168">
        <v>310500000</v>
      </c>
      <c r="U168">
        <v>237600000</v>
      </c>
      <c r="V168">
        <v>1600000</v>
      </c>
      <c r="W168">
        <v>0</v>
      </c>
      <c r="X168">
        <v>1015500000</v>
      </c>
      <c r="Y168">
        <v>764400000</v>
      </c>
      <c r="Z168">
        <v>26</v>
      </c>
      <c r="AA168">
        <v>1528200000</v>
      </c>
      <c r="AB168">
        <v>80000000</v>
      </c>
      <c r="AC168">
        <v>125000000</v>
      </c>
      <c r="AD168">
        <v>72900000</v>
      </c>
      <c r="AE168">
        <v>473300000</v>
      </c>
      <c r="AF168">
        <v>-6700000</v>
      </c>
      <c r="AG168">
        <v>78900000</v>
      </c>
      <c r="AH168">
        <v>702200000</v>
      </c>
      <c r="AI168">
        <v>0</v>
      </c>
      <c r="AJ168">
        <v>0</v>
      </c>
      <c r="AK168">
        <v>0</v>
      </c>
      <c r="AL168">
        <v>40500000</v>
      </c>
      <c r="AM168">
        <v>57400000</v>
      </c>
      <c r="AN168">
        <v>513400000</v>
      </c>
      <c r="AO168">
        <v>-297600000</v>
      </c>
      <c r="AP168">
        <v>-160000000</v>
      </c>
      <c r="AQ168">
        <v>215400000</v>
      </c>
      <c r="AR168">
        <v>118900000</v>
      </c>
      <c r="AS168">
        <v>215400000</v>
      </c>
      <c r="AT168">
        <v>157600000</v>
      </c>
      <c r="AU168">
        <v>1101900000</v>
      </c>
      <c r="AV168">
        <v>0</v>
      </c>
      <c r="AW168">
        <v>379300000</v>
      </c>
      <c r="AX168">
        <v>6</v>
      </c>
      <c r="AY168">
        <v>457100000</v>
      </c>
      <c r="AZ168">
        <v>601100000</v>
      </c>
      <c r="BA168">
        <v>160500000</v>
      </c>
      <c r="BB168">
        <v>-278000000</v>
      </c>
      <c r="BC168">
        <v>-2700000</v>
      </c>
      <c r="BD168">
        <v>-54100000</v>
      </c>
      <c r="BE168">
        <v>607200000</v>
      </c>
      <c r="BF168">
        <v>-12900000</v>
      </c>
      <c r="BG168">
        <v>0</v>
      </c>
      <c r="BH168">
        <v>4</v>
      </c>
      <c r="BI168">
        <v>15</v>
      </c>
      <c r="BJ168">
        <v>4</v>
      </c>
      <c r="BK168">
        <v>93</v>
      </c>
      <c r="BL168">
        <v>0</v>
      </c>
      <c r="BM168">
        <v>1910800000</v>
      </c>
      <c r="BN168">
        <v>-225000000</v>
      </c>
      <c r="BO168">
        <v>1148900000</v>
      </c>
      <c r="BP168">
        <v>520200000</v>
      </c>
      <c r="BQ168">
        <v>0</v>
      </c>
      <c r="BR168">
        <v>5105300000</v>
      </c>
      <c r="BS168">
        <v>2411700000</v>
      </c>
      <c r="BT168">
        <v>2074500000</v>
      </c>
      <c r="BU168">
        <v>1580900000</v>
      </c>
      <c r="BV168">
        <v>3524400000</v>
      </c>
      <c r="BW168">
        <v>5105300000</v>
      </c>
      <c r="BX168">
        <v>5863500000</v>
      </c>
      <c r="BY168">
        <v>-977800000</v>
      </c>
      <c r="CC168" t="str">
        <f>VLOOKUP(B168,Securities_csv_Sector!$A$1:$H$506,4)</f>
        <v>Materials</v>
      </c>
      <c r="CD168" t="str">
        <f>VLOOKUP(B168,Securities_csv_Sector!$A$1:$H$506,5)</f>
        <v>Paper Packaging</v>
      </c>
    </row>
    <row r="169" spans="1:82">
      <c r="A169">
        <v>167</v>
      </c>
      <c r="B169" t="s">
        <v>120</v>
      </c>
      <c r="C169" t="s">
        <v>529</v>
      </c>
      <c r="D169" s="1">
        <v>41636</v>
      </c>
      <c r="E169">
        <v>1477200000</v>
      </c>
      <c r="F169">
        <v>-136000000</v>
      </c>
      <c r="G169">
        <v>-36600000</v>
      </c>
      <c r="H169">
        <v>14</v>
      </c>
      <c r="I169">
        <v>-129200000</v>
      </c>
      <c r="J169">
        <v>812300000</v>
      </c>
      <c r="K169">
        <v>23</v>
      </c>
      <c r="L169">
        <v>351600000</v>
      </c>
      <c r="M169">
        <v>-75900000</v>
      </c>
      <c r="N169">
        <v>124100000</v>
      </c>
      <c r="O169">
        <v>4502300000</v>
      </c>
      <c r="P169">
        <v>135</v>
      </c>
      <c r="Q169">
        <v>263400000</v>
      </c>
      <c r="R169">
        <v>137300000</v>
      </c>
      <c r="S169">
        <v>204600000</v>
      </c>
      <c r="T169">
        <v>426900000</v>
      </c>
      <c r="U169">
        <v>366000000</v>
      </c>
      <c r="V169">
        <v>2900000</v>
      </c>
      <c r="W169">
        <v>0</v>
      </c>
      <c r="X169">
        <v>922500000</v>
      </c>
      <c r="Y169">
        <v>751100000</v>
      </c>
      <c r="Z169">
        <v>27</v>
      </c>
      <c r="AA169">
        <v>1637700000</v>
      </c>
      <c r="AB169">
        <v>124300000</v>
      </c>
      <c r="AC169">
        <v>96000000</v>
      </c>
      <c r="AD169">
        <v>60900000</v>
      </c>
      <c r="AE169">
        <v>494100000</v>
      </c>
      <c r="AF169">
        <v>100000</v>
      </c>
      <c r="AG169">
        <v>5000000</v>
      </c>
      <c r="AH169">
        <v>950600000</v>
      </c>
      <c r="AI169">
        <v>0</v>
      </c>
      <c r="AJ169">
        <v>0</v>
      </c>
      <c r="AK169">
        <v>0</v>
      </c>
      <c r="AL169">
        <v>-187200000</v>
      </c>
      <c r="AM169">
        <v>115700000</v>
      </c>
      <c r="AN169">
        <v>319600000</v>
      </c>
      <c r="AO169">
        <v>-546200000</v>
      </c>
      <c r="AP169">
        <v>339400000</v>
      </c>
      <c r="AQ169">
        <v>213200000</v>
      </c>
      <c r="AR169">
        <v>58700000</v>
      </c>
      <c r="AS169">
        <v>213200000</v>
      </c>
      <c r="AT169">
        <v>241700000</v>
      </c>
      <c r="AU169">
        <v>1119900000</v>
      </c>
      <c r="AV169">
        <v>0</v>
      </c>
      <c r="AW169">
        <v>463500000</v>
      </c>
      <c r="AX169">
        <v>8</v>
      </c>
      <c r="AY169">
        <v>485800000</v>
      </c>
      <c r="AZ169">
        <v>126200000</v>
      </c>
      <c r="BA169">
        <v>0</v>
      </c>
      <c r="BB169">
        <v>-281100000</v>
      </c>
      <c r="BC169">
        <v>-8300000</v>
      </c>
      <c r="BD169">
        <v>468500000</v>
      </c>
      <c r="BE169">
        <v>476400000</v>
      </c>
      <c r="BF169">
        <v>50000000</v>
      </c>
      <c r="BG169">
        <v>0</v>
      </c>
      <c r="BH169">
        <v>6</v>
      </c>
      <c r="BI169">
        <v>25</v>
      </c>
      <c r="BJ169">
        <v>3</v>
      </c>
      <c r="BK169">
        <v>103</v>
      </c>
      <c r="BL169">
        <v>0</v>
      </c>
      <c r="BM169">
        <v>2009100000</v>
      </c>
      <c r="BN169">
        <v>-238700000</v>
      </c>
      <c r="BO169">
        <v>1174200000</v>
      </c>
      <c r="BP169">
        <v>76900000</v>
      </c>
      <c r="BQ169">
        <v>0</v>
      </c>
      <c r="BR169">
        <v>4610600000</v>
      </c>
      <c r="BS169">
        <v>2091800000</v>
      </c>
      <c r="BT169">
        <v>1554100000</v>
      </c>
      <c r="BU169">
        <v>1492200000</v>
      </c>
      <c r="BV169">
        <v>3118400000</v>
      </c>
      <c r="BW169">
        <v>4610600000</v>
      </c>
      <c r="BX169">
        <v>6140000000</v>
      </c>
      <c r="BY169">
        <v>-1172200000</v>
      </c>
      <c r="BZ169">
        <v>2013</v>
      </c>
      <c r="CA169">
        <v>2.19</v>
      </c>
      <c r="CB169">
        <v>97351598.173500001</v>
      </c>
      <c r="CC169" t="str">
        <f>VLOOKUP(B169,Securities_csv_Sector!$A$1:$H$506,4)</f>
        <v>Materials</v>
      </c>
      <c r="CD169" t="str">
        <f>VLOOKUP(B169,Securities_csv_Sector!$A$1:$H$506,5)</f>
        <v>Paper Packaging</v>
      </c>
    </row>
    <row r="170" spans="1:82">
      <c r="A170">
        <v>168</v>
      </c>
      <c r="B170" t="s">
        <v>120</v>
      </c>
      <c r="C170" t="s">
        <v>531</v>
      </c>
      <c r="D170" s="1">
        <v>42007</v>
      </c>
      <c r="E170">
        <v>1388700000</v>
      </c>
      <c r="F170">
        <v>-65400000</v>
      </c>
      <c r="G170">
        <v>-68200000</v>
      </c>
      <c r="H170">
        <v>23</v>
      </c>
      <c r="I170">
        <v>-147900000</v>
      </c>
      <c r="J170">
        <v>823900000</v>
      </c>
      <c r="K170">
        <v>13</v>
      </c>
      <c r="L170">
        <v>207200000</v>
      </c>
      <c r="M170">
        <v>-33000000</v>
      </c>
      <c r="N170">
        <v>124100000</v>
      </c>
      <c r="O170">
        <v>4679100000</v>
      </c>
      <c r="P170">
        <v>121</v>
      </c>
      <c r="Q170">
        <v>312900000</v>
      </c>
      <c r="R170">
        <v>127800000</v>
      </c>
      <c r="S170">
        <v>201600000</v>
      </c>
      <c r="T170">
        <v>424100000</v>
      </c>
      <c r="U170">
        <v>360800000</v>
      </c>
      <c r="V170">
        <v>-4900000</v>
      </c>
      <c r="W170">
        <v>0</v>
      </c>
      <c r="X170">
        <v>875300000</v>
      </c>
      <c r="Y170">
        <v>721600000</v>
      </c>
      <c r="Z170">
        <v>26</v>
      </c>
      <c r="AA170">
        <v>1651200000</v>
      </c>
      <c r="AB170">
        <v>113500000</v>
      </c>
      <c r="AC170">
        <v>67400000</v>
      </c>
      <c r="AD170">
        <v>63300000</v>
      </c>
      <c r="AE170">
        <v>491800000</v>
      </c>
      <c r="AF170">
        <v>300000</v>
      </c>
      <c r="AG170">
        <v>-72600000</v>
      </c>
      <c r="AH170">
        <v>940100000</v>
      </c>
      <c r="AI170">
        <v>0</v>
      </c>
      <c r="AJ170">
        <v>0</v>
      </c>
      <c r="AK170">
        <v>0</v>
      </c>
      <c r="AL170">
        <v>124900000</v>
      </c>
      <c r="AM170">
        <v>-143900000</v>
      </c>
      <c r="AN170">
        <v>354900000</v>
      </c>
      <c r="AO170">
        <v>-323500000</v>
      </c>
      <c r="AP170">
        <v>-170400000</v>
      </c>
      <c r="AQ170">
        <v>245100000</v>
      </c>
      <c r="AR170">
        <v>134300000</v>
      </c>
      <c r="AS170">
        <v>245100000</v>
      </c>
      <c r="AT170">
        <v>247300000</v>
      </c>
      <c r="AU170">
        <v>1065600000</v>
      </c>
      <c r="AV170">
        <v>0</v>
      </c>
      <c r="AW170">
        <v>492300000</v>
      </c>
      <c r="AX170">
        <v>8</v>
      </c>
      <c r="AY170">
        <v>458400000</v>
      </c>
      <c r="AZ170">
        <v>156700000</v>
      </c>
      <c r="BA170">
        <v>0</v>
      </c>
      <c r="BB170">
        <v>-545500000</v>
      </c>
      <c r="BC170">
        <v>-2000000</v>
      </c>
      <c r="BD170">
        <v>-22800000</v>
      </c>
      <c r="BE170">
        <v>648300000</v>
      </c>
      <c r="BF170">
        <v>-55100000</v>
      </c>
      <c r="BG170">
        <v>0</v>
      </c>
      <c r="BH170">
        <v>6</v>
      </c>
      <c r="BI170">
        <v>34</v>
      </c>
      <c r="BJ170">
        <v>4</v>
      </c>
      <c r="BK170">
        <v>90</v>
      </c>
      <c r="BL170">
        <v>0</v>
      </c>
      <c r="BM170">
        <v>2116500000</v>
      </c>
      <c r="BN170">
        <v>-321300000</v>
      </c>
      <c r="BO170">
        <v>1158900000</v>
      </c>
      <c r="BP170">
        <v>204300000</v>
      </c>
      <c r="BQ170">
        <v>0</v>
      </c>
      <c r="BR170">
        <v>4356900000</v>
      </c>
      <c r="BS170">
        <v>1921300000</v>
      </c>
      <c r="BT170">
        <v>1593000000</v>
      </c>
      <c r="BU170">
        <v>1047700000</v>
      </c>
      <c r="BV170">
        <v>3309200000</v>
      </c>
      <c r="BW170">
        <v>4356900000</v>
      </c>
      <c r="BX170">
        <v>6330300000</v>
      </c>
      <c r="BY170">
        <v>-1471300000</v>
      </c>
      <c r="BZ170">
        <v>2014</v>
      </c>
      <c r="CA170">
        <v>2.65</v>
      </c>
      <c r="CB170">
        <v>92490566.037699997</v>
      </c>
      <c r="CC170" t="str">
        <f>VLOOKUP(B170,Securities_csv_Sector!$A$1:$H$506,4)</f>
        <v>Materials</v>
      </c>
      <c r="CD170" t="str">
        <f>VLOOKUP(B170,Securities_csv_Sector!$A$1:$H$506,5)</f>
        <v>Paper Packaging</v>
      </c>
    </row>
    <row r="171" spans="1:82">
      <c r="A171">
        <v>169</v>
      </c>
      <c r="B171" t="s">
        <v>120</v>
      </c>
      <c r="C171" t="s">
        <v>532</v>
      </c>
      <c r="D171" s="1">
        <v>42371</v>
      </c>
      <c r="E171">
        <v>1363800000</v>
      </c>
      <c r="F171">
        <v>-135900000</v>
      </c>
      <c r="G171">
        <v>-68300000</v>
      </c>
      <c r="H171">
        <v>28</v>
      </c>
      <c r="I171">
        <v>-135800000</v>
      </c>
      <c r="J171">
        <v>834000000</v>
      </c>
      <c r="K171">
        <v>11</v>
      </c>
      <c r="L171">
        <v>158800000</v>
      </c>
      <c r="M171">
        <v>-34400000</v>
      </c>
      <c r="N171">
        <v>124100000</v>
      </c>
      <c r="O171">
        <v>4321100000</v>
      </c>
      <c r="P171">
        <v>122</v>
      </c>
      <c r="Q171">
        <v>372200000</v>
      </c>
      <c r="R171">
        <v>107900000</v>
      </c>
      <c r="S171">
        <v>188300000</v>
      </c>
      <c r="T171">
        <v>469400000</v>
      </c>
      <c r="U171">
        <v>408900000</v>
      </c>
      <c r="V171">
        <v>-11900000</v>
      </c>
      <c r="W171">
        <v>0</v>
      </c>
      <c r="X171">
        <v>847900000</v>
      </c>
      <c r="Y171">
        <v>686200000</v>
      </c>
      <c r="Z171">
        <v>28</v>
      </c>
      <c r="AA171">
        <v>1645800000</v>
      </c>
      <c r="AB171">
        <v>134500000</v>
      </c>
      <c r="AC171">
        <v>45800000</v>
      </c>
      <c r="AD171">
        <v>60500000</v>
      </c>
      <c r="AE171">
        <v>478700000</v>
      </c>
      <c r="AF171">
        <v>-500000</v>
      </c>
      <c r="AG171">
        <v>29800000</v>
      </c>
      <c r="AH171">
        <v>963600000</v>
      </c>
      <c r="AI171">
        <v>0</v>
      </c>
      <c r="AJ171">
        <v>0</v>
      </c>
      <c r="AK171">
        <v>0</v>
      </c>
      <c r="AL171">
        <v>-105800000</v>
      </c>
      <c r="AM171">
        <v>-48400000</v>
      </c>
      <c r="AN171">
        <v>473700000</v>
      </c>
      <c r="AO171">
        <v>-367300000</v>
      </c>
      <c r="AP171">
        <v>-142900000</v>
      </c>
      <c r="AQ171">
        <v>274300000</v>
      </c>
      <c r="AR171">
        <v>135100000</v>
      </c>
      <c r="AS171">
        <v>274300000</v>
      </c>
      <c r="AT171">
        <v>274400000</v>
      </c>
      <c r="AU171">
        <v>995600000</v>
      </c>
      <c r="AV171">
        <v>0</v>
      </c>
      <c r="AW171">
        <v>537700000</v>
      </c>
      <c r="AX171">
        <v>9</v>
      </c>
      <c r="AY171">
        <v>406200000</v>
      </c>
      <c r="AZ171">
        <v>142300000</v>
      </c>
      <c r="BA171">
        <v>0</v>
      </c>
      <c r="BB171">
        <v>-683000000</v>
      </c>
      <c r="BC171">
        <v>-100000</v>
      </c>
      <c r="BD171">
        <v>-6600000</v>
      </c>
      <c r="BE171">
        <v>637400000</v>
      </c>
      <c r="BF171">
        <v>16500000</v>
      </c>
      <c r="BG171">
        <v>0</v>
      </c>
      <c r="BH171">
        <v>7</v>
      </c>
      <c r="BI171">
        <v>42</v>
      </c>
      <c r="BJ171">
        <v>5</v>
      </c>
      <c r="BK171">
        <v>89</v>
      </c>
      <c r="BL171">
        <v>0</v>
      </c>
      <c r="BM171">
        <v>2277600000</v>
      </c>
      <c r="BN171">
        <v>-128300000</v>
      </c>
      <c r="BO171">
        <v>1108100000</v>
      </c>
      <c r="BP171">
        <v>95300000</v>
      </c>
      <c r="BQ171">
        <v>0</v>
      </c>
      <c r="BR171">
        <v>4133700000</v>
      </c>
      <c r="BS171">
        <v>1775400000</v>
      </c>
      <c r="BT171">
        <v>1459100000</v>
      </c>
      <c r="BU171">
        <v>965700000</v>
      </c>
      <c r="BV171">
        <v>3168000000</v>
      </c>
      <c r="BW171">
        <v>4133700000</v>
      </c>
      <c r="BX171">
        <v>5966900000</v>
      </c>
      <c r="BY171">
        <v>-1587000000</v>
      </c>
      <c r="BZ171">
        <v>2015</v>
      </c>
      <c r="CA171">
        <v>3.01</v>
      </c>
      <c r="CB171">
        <v>91129568.106299996</v>
      </c>
      <c r="CC171" t="str">
        <f>VLOOKUP(B171,Securities_csv_Sector!$A$1:$H$506,4)</f>
        <v>Materials</v>
      </c>
      <c r="CD171" t="str">
        <f>VLOOKUP(B171,Securities_csv_Sector!$A$1:$H$506,5)</f>
        <v>Paper Packaging</v>
      </c>
    </row>
    <row r="172" spans="1:82">
      <c r="A172">
        <v>170</v>
      </c>
      <c r="B172" t="s">
        <v>121</v>
      </c>
      <c r="C172" t="s">
        <v>527</v>
      </c>
      <c r="D172" s="1">
        <v>41274</v>
      </c>
      <c r="E172">
        <v>368978000</v>
      </c>
      <c r="F172">
        <v>-34528000</v>
      </c>
      <c r="G172">
        <v>17917000</v>
      </c>
      <c r="H172">
        <v>8</v>
      </c>
      <c r="I172">
        <v>-928574000</v>
      </c>
      <c r="J172">
        <v>6222644000</v>
      </c>
      <c r="K172">
        <v>5</v>
      </c>
      <c r="L172">
        <v>54189000</v>
      </c>
      <c r="M172">
        <v>0</v>
      </c>
      <c r="N172">
        <v>1770000</v>
      </c>
      <c r="O172">
        <v>1329500000</v>
      </c>
      <c r="P172">
        <v>50</v>
      </c>
      <c r="Q172">
        <v>0</v>
      </c>
      <c r="R172">
        <v>1573422000</v>
      </c>
      <c r="S172">
        <v>379985000</v>
      </c>
      <c r="T172">
        <v>630389000</v>
      </c>
      <c r="U172">
        <v>630389000</v>
      </c>
      <c r="V172">
        <v>0</v>
      </c>
      <c r="W172">
        <v>0</v>
      </c>
      <c r="X172">
        <v>11739364000</v>
      </c>
      <c r="Y172">
        <v>1207250000</v>
      </c>
      <c r="Z172">
        <v>53</v>
      </c>
      <c r="AA172">
        <v>1524426000</v>
      </c>
      <c r="AB172">
        <v>256787000</v>
      </c>
      <c r="AC172">
        <v>0</v>
      </c>
      <c r="AD172">
        <v>0</v>
      </c>
      <c r="AE172">
        <v>29772000</v>
      </c>
      <c r="AF172">
        <v>41580000</v>
      </c>
      <c r="AG172">
        <v>-83097000</v>
      </c>
      <c r="AH172">
        <v>5570246000</v>
      </c>
      <c r="AI172">
        <v>10791000</v>
      </c>
      <c r="AJ172">
        <v>0</v>
      </c>
      <c r="AK172">
        <v>0</v>
      </c>
      <c r="AL172">
        <v>-409793000</v>
      </c>
      <c r="AM172">
        <v>10226000</v>
      </c>
      <c r="AN172">
        <v>955598000</v>
      </c>
      <c r="AO172">
        <v>-563016000</v>
      </c>
      <c r="AP172">
        <v>-382356000</v>
      </c>
      <c r="AQ172">
        <v>358070000</v>
      </c>
      <c r="AR172">
        <v>308141000</v>
      </c>
      <c r="AS172">
        <v>358070000</v>
      </c>
      <c r="AT172">
        <v>373602000</v>
      </c>
      <c r="AU172">
        <v>385003000</v>
      </c>
      <c r="AV172">
        <v>0</v>
      </c>
      <c r="AW172">
        <v>924104000</v>
      </c>
      <c r="AX172">
        <v>32</v>
      </c>
      <c r="AY172">
        <v>1262124000</v>
      </c>
      <c r="AZ172">
        <v>30483000</v>
      </c>
      <c r="BA172">
        <v>239950000</v>
      </c>
      <c r="BB172">
        <v>-116191000</v>
      </c>
      <c r="BC172">
        <v>36752000</v>
      </c>
      <c r="BD172">
        <v>504638000</v>
      </c>
      <c r="BE172">
        <v>2116627000</v>
      </c>
      <c r="BF172">
        <v>27027000</v>
      </c>
      <c r="BG172">
        <v>380402000</v>
      </c>
      <c r="BH172">
        <v>22</v>
      </c>
      <c r="BI172">
        <v>14</v>
      </c>
      <c r="BJ172">
        <v>13</v>
      </c>
      <c r="BK172">
        <v>47</v>
      </c>
      <c r="BL172">
        <v>0</v>
      </c>
      <c r="BM172">
        <v>-1664955000</v>
      </c>
      <c r="BN172">
        <v>23484000</v>
      </c>
      <c r="BO172">
        <v>220758000</v>
      </c>
      <c r="BP172">
        <v>385904000</v>
      </c>
      <c r="BQ172">
        <v>0</v>
      </c>
      <c r="BR172">
        <v>14718976000</v>
      </c>
      <c r="BS172">
        <v>499447000</v>
      </c>
      <c r="BT172">
        <v>994832000</v>
      </c>
      <c r="BU172">
        <v>4444988000</v>
      </c>
      <c r="BV172">
        <v>10255127000</v>
      </c>
      <c r="BW172">
        <v>14700115000</v>
      </c>
      <c r="BX172">
        <v>2853926000</v>
      </c>
      <c r="BY172">
        <v>0</v>
      </c>
      <c r="BZ172">
        <v>2012</v>
      </c>
      <c r="CA172">
        <v>2.0299999999999998</v>
      </c>
      <c r="CB172">
        <v>176389162.56200001</v>
      </c>
      <c r="CC172" t="str">
        <f>VLOOKUP(B172,Securities_csv_Sector!$A$1:$H$506,4)</f>
        <v>Utilities</v>
      </c>
      <c r="CD172" t="str">
        <f>VLOOKUP(B172,Securities_csv_Sector!$A$1:$H$506,5)</f>
        <v>Water Utilities</v>
      </c>
    </row>
    <row r="173" spans="1:82">
      <c r="A173">
        <v>171</v>
      </c>
      <c r="B173" t="s">
        <v>121</v>
      </c>
      <c r="C173" t="s">
        <v>529</v>
      </c>
      <c r="D173" s="1">
        <v>41639</v>
      </c>
      <c r="E173">
        <v>348368000</v>
      </c>
      <c r="F173">
        <v>-79000000</v>
      </c>
      <c r="G173">
        <v>-33000000</v>
      </c>
      <c r="H173">
        <v>8</v>
      </c>
      <c r="I173">
        <v>-980000000</v>
      </c>
      <c r="J173">
        <v>6261396000</v>
      </c>
      <c r="K173">
        <v>4</v>
      </c>
      <c r="L173">
        <v>55469000</v>
      </c>
      <c r="M173">
        <v>0</v>
      </c>
      <c r="N173">
        <v>1784000</v>
      </c>
      <c r="O173">
        <v>1289000000</v>
      </c>
      <c r="P173">
        <v>46</v>
      </c>
      <c r="Q173">
        <v>0</v>
      </c>
      <c r="R173">
        <v>1867105000</v>
      </c>
      <c r="S173">
        <v>407000000</v>
      </c>
      <c r="T173">
        <v>608000000</v>
      </c>
      <c r="U173">
        <v>608000000</v>
      </c>
      <c r="V173">
        <v>0</v>
      </c>
      <c r="W173">
        <v>0</v>
      </c>
      <c r="X173">
        <v>12388354000</v>
      </c>
      <c r="Y173">
        <v>1207764000</v>
      </c>
      <c r="Z173">
        <v>55</v>
      </c>
      <c r="AA173">
        <v>1590000000</v>
      </c>
      <c r="AB173">
        <v>237000000</v>
      </c>
      <c r="AC173">
        <v>0</v>
      </c>
      <c r="AD173">
        <v>0</v>
      </c>
      <c r="AE173">
        <v>32973000</v>
      </c>
      <c r="AF173">
        <v>-24000000</v>
      </c>
      <c r="AG173">
        <v>-83000000</v>
      </c>
      <c r="AH173">
        <v>5588610000</v>
      </c>
      <c r="AI173">
        <v>754000</v>
      </c>
      <c r="AJ173">
        <v>0</v>
      </c>
      <c r="AK173">
        <v>0</v>
      </c>
      <c r="AL173">
        <v>264000000</v>
      </c>
      <c r="AM173">
        <v>3000000</v>
      </c>
      <c r="AN173">
        <v>896000000</v>
      </c>
      <c r="AO173">
        <v>160000000</v>
      </c>
      <c r="AP173">
        <v>-1053000000</v>
      </c>
      <c r="AQ173">
        <v>369000000</v>
      </c>
      <c r="AR173">
        <v>355000000</v>
      </c>
      <c r="AS173">
        <v>369000000</v>
      </c>
      <c r="AT173">
        <v>371000000</v>
      </c>
      <c r="AU173">
        <v>447328000</v>
      </c>
      <c r="AV173">
        <v>0</v>
      </c>
      <c r="AW173">
        <v>948000000</v>
      </c>
      <c r="AX173">
        <v>33</v>
      </c>
      <c r="AY173">
        <v>919463000</v>
      </c>
      <c r="AZ173">
        <v>36037000</v>
      </c>
      <c r="BA173">
        <v>242684000</v>
      </c>
      <c r="BB173">
        <v>-34635000</v>
      </c>
      <c r="BC173">
        <v>19000000</v>
      </c>
      <c r="BD173">
        <v>-49000000</v>
      </c>
      <c r="BE173">
        <v>1651913000</v>
      </c>
      <c r="BF173">
        <v>-73000000</v>
      </c>
      <c r="BG173">
        <v>407000000</v>
      </c>
      <c r="BH173">
        <v>21</v>
      </c>
      <c r="BI173">
        <v>13</v>
      </c>
      <c r="BJ173">
        <v>13</v>
      </c>
      <c r="BK173">
        <v>44</v>
      </c>
      <c r="BL173">
        <v>0</v>
      </c>
      <c r="BM173">
        <v>-1495698000</v>
      </c>
      <c r="BN173">
        <v>26000000</v>
      </c>
      <c r="BO173">
        <v>234000000</v>
      </c>
      <c r="BP173">
        <v>644481000</v>
      </c>
      <c r="BQ173">
        <v>0</v>
      </c>
      <c r="BR173">
        <v>15088142000</v>
      </c>
      <c r="BS173">
        <v>571807000</v>
      </c>
      <c r="BT173">
        <v>1235533000</v>
      </c>
      <c r="BU173">
        <v>4727804000</v>
      </c>
      <c r="BV173">
        <v>10343161000</v>
      </c>
      <c r="BW173">
        <v>15070965000</v>
      </c>
      <c r="BX173">
        <v>2879000000</v>
      </c>
      <c r="BY173">
        <v>-5043000</v>
      </c>
      <c r="BZ173">
        <v>2013</v>
      </c>
      <c r="CA173">
        <v>2.08</v>
      </c>
      <c r="CB173">
        <v>177403846.15400001</v>
      </c>
      <c r="CC173" t="str">
        <f>VLOOKUP(B173,Securities_csv_Sector!$A$1:$H$506,4)</f>
        <v>Utilities</v>
      </c>
      <c r="CD173" t="str">
        <f>VLOOKUP(B173,Securities_csv_Sector!$A$1:$H$506,5)</f>
        <v>Water Utilities</v>
      </c>
    </row>
    <row r="174" spans="1:82">
      <c r="A174">
        <v>172</v>
      </c>
      <c r="B174" t="s">
        <v>121</v>
      </c>
      <c r="C174" t="s">
        <v>531</v>
      </c>
      <c r="D174" s="1">
        <v>42004</v>
      </c>
      <c r="E174">
        <v>577000000</v>
      </c>
      <c r="F174">
        <v>-62000000</v>
      </c>
      <c r="G174">
        <v>8000000</v>
      </c>
      <c r="H174">
        <v>9</v>
      </c>
      <c r="I174">
        <v>-956000000</v>
      </c>
      <c r="J174">
        <v>6302000000</v>
      </c>
      <c r="K174">
        <v>3</v>
      </c>
      <c r="L174">
        <v>37000000</v>
      </c>
      <c r="M174">
        <v>0</v>
      </c>
      <c r="N174">
        <v>2000000</v>
      </c>
      <c r="O174">
        <v>1350000000</v>
      </c>
      <c r="P174">
        <v>46</v>
      </c>
      <c r="Q174">
        <v>0</v>
      </c>
      <c r="R174">
        <v>2059000000</v>
      </c>
      <c r="S174">
        <v>424000000</v>
      </c>
      <c r="T174">
        <v>710000000</v>
      </c>
      <c r="U174">
        <v>710000000</v>
      </c>
      <c r="V174">
        <v>0</v>
      </c>
      <c r="W174">
        <v>0</v>
      </c>
      <c r="X174">
        <v>13029000000</v>
      </c>
      <c r="Y174">
        <v>1208000000</v>
      </c>
      <c r="Z174">
        <v>55</v>
      </c>
      <c r="AA174">
        <v>1661000000</v>
      </c>
      <c r="AB174">
        <v>280000000</v>
      </c>
      <c r="AC174">
        <v>0</v>
      </c>
      <c r="AD174">
        <v>0</v>
      </c>
      <c r="AE174">
        <v>37000000</v>
      </c>
      <c r="AF174">
        <v>-9000000</v>
      </c>
      <c r="AG174">
        <v>-25000000</v>
      </c>
      <c r="AH174">
        <v>5795000000</v>
      </c>
      <c r="AI174">
        <v>0</v>
      </c>
      <c r="AJ174">
        <v>0</v>
      </c>
      <c r="AK174">
        <v>0</v>
      </c>
      <c r="AL174">
        <v>76000000</v>
      </c>
      <c r="AM174">
        <v>-4000000</v>
      </c>
      <c r="AN174">
        <v>1097000000</v>
      </c>
      <c r="AO174">
        <v>-87000000</v>
      </c>
      <c r="AP174">
        <v>-1014000000</v>
      </c>
      <c r="AQ174">
        <v>423000000</v>
      </c>
      <c r="AR174">
        <v>299000000</v>
      </c>
      <c r="AS174">
        <v>423000000</v>
      </c>
      <c r="AT174">
        <v>430000000</v>
      </c>
      <c r="AU174">
        <v>453000000</v>
      </c>
      <c r="AV174">
        <v>0</v>
      </c>
      <c r="AW174">
        <v>1003000000</v>
      </c>
      <c r="AX174">
        <v>33</v>
      </c>
      <c r="AY174">
        <v>1226000000</v>
      </c>
      <c r="AZ174">
        <v>48000000</v>
      </c>
      <c r="BA174">
        <v>153000000</v>
      </c>
      <c r="BB174">
        <v>-82000000</v>
      </c>
      <c r="BC174">
        <v>32000000</v>
      </c>
      <c r="BD174">
        <v>-49000000</v>
      </c>
      <c r="BE174">
        <v>2013000000</v>
      </c>
      <c r="BF174">
        <v>38000000</v>
      </c>
      <c r="BG174">
        <v>424000000</v>
      </c>
      <c r="BH174">
        <v>24</v>
      </c>
      <c r="BI174">
        <v>14</v>
      </c>
      <c r="BJ174">
        <v>14</v>
      </c>
      <c r="BK174">
        <v>43</v>
      </c>
      <c r="BL174">
        <v>0</v>
      </c>
      <c r="BM174">
        <v>-1296000000</v>
      </c>
      <c r="BN174">
        <v>21000000</v>
      </c>
      <c r="BO174">
        <v>236000000</v>
      </c>
      <c r="BP174">
        <v>511000000</v>
      </c>
      <c r="BQ174">
        <v>0</v>
      </c>
      <c r="BR174">
        <v>16038000000</v>
      </c>
      <c r="BS174">
        <v>575000000</v>
      </c>
      <c r="BT174">
        <v>1241000000</v>
      </c>
      <c r="BU174">
        <v>4915000000</v>
      </c>
      <c r="BV174">
        <v>11108000000</v>
      </c>
      <c r="BW174">
        <v>16023000000</v>
      </c>
      <c r="BX174">
        <v>3011000000</v>
      </c>
      <c r="BY174">
        <v>-11000000</v>
      </c>
      <c r="BZ174">
        <v>2014</v>
      </c>
      <c r="CA174">
        <v>2.36</v>
      </c>
      <c r="CB174">
        <v>179237288.13600001</v>
      </c>
      <c r="CC174" t="str">
        <f>VLOOKUP(B174,Securities_csv_Sector!$A$1:$H$506,4)</f>
        <v>Utilities</v>
      </c>
      <c r="CD174" t="str">
        <f>VLOOKUP(B174,Securities_csv_Sector!$A$1:$H$506,5)</f>
        <v>Water Utilities</v>
      </c>
    </row>
    <row r="175" spans="1:82">
      <c r="A175">
        <v>173</v>
      </c>
      <c r="B175" t="s">
        <v>121</v>
      </c>
      <c r="C175" t="s">
        <v>532</v>
      </c>
      <c r="D175" s="1">
        <v>42369</v>
      </c>
      <c r="E175">
        <v>707000000</v>
      </c>
      <c r="F175">
        <v>-84000000</v>
      </c>
      <c r="G175">
        <v>18000000</v>
      </c>
      <c r="H175">
        <v>9</v>
      </c>
      <c r="I175">
        <v>-1160000000</v>
      </c>
      <c r="J175">
        <v>6351000000</v>
      </c>
      <c r="K175">
        <v>4</v>
      </c>
      <c r="L175">
        <v>66000000</v>
      </c>
      <c r="M175">
        <v>0</v>
      </c>
      <c r="N175">
        <v>2000000</v>
      </c>
      <c r="O175">
        <v>1404000000</v>
      </c>
      <c r="P175">
        <v>43</v>
      </c>
      <c r="Q175">
        <v>0</v>
      </c>
      <c r="R175">
        <v>2334000000</v>
      </c>
      <c r="S175">
        <v>440000000</v>
      </c>
      <c r="T175">
        <v>782000000</v>
      </c>
      <c r="U175">
        <v>782000000</v>
      </c>
      <c r="V175">
        <v>0</v>
      </c>
      <c r="W175">
        <v>0</v>
      </c>
      <c r="X175">
        <v>13933000000</v>
      </c>
      <c r="Y175">
        <v>1302000000</v>
      </c>
      <c r="Z175">
        <v>56</v>
      </c>
      <c r="AA175">
        <v>1755000000</v>
      </c>
      <c r="AB175">
        <v>306000000</v>
      </c>
      <c r="AC175">
        <v>0</v>
      </c>
      <c r="AD175">
        <v>0</v>
      </c>
      <c r="AE175">
        <v>38000000</v>
      </c>
      <c r="AF175">
        <v>-197000000</v>
      </c>
      <c r="AG175">
        <v>23000000</v>
      </c>
      <c r="AH175">
        <v>6211000000</v>
      </c>
      <c r="AI175">
        <v>0</v>
      </c>
      <c r="AJ175">
        <v>0</v>
      </c>
      <c r="AK175">
        <v>0</v>
      </c>
      <c r="AL175">
        <v>608000000</v>
      </c>
      <c r="AM175">
        <v>22000000</v>
      </c>
      <c r="AN175">
        <v>1179000000</v>
      </c>
      <c r="AO175">
        <v>308000000</v>
      </c>
      <c r="AP175">
        <v>-1465000000</v>
      </c>
      <c r="AQ175">
        <v>476000000</v>
      </c>
      <c r="AR175">
        <v>333000000</v>
      </c>
      <c r="AS175">
        <v>476000000</v>
      </c>
      <c r="AT175">
        <v>476000000</v>
      </c>
      <c r="AU175">
        <v>522000000</v>
      </c>
      <c r="AV175">
        <v>0</v>
      </c>
      <c r="AW175">
        <v>1075000000</v>
      </c>
      <c r="AX175">
        <v>34</v>
      </c>
      <c r="AY175">
        <v>1349000000</v>
      </c>
      <c r="AZ175">
        <v>31000000</v>
      </c>
      <c r="BA175">
        <v>144000000</v>
      </c>
      <c r="BB175">
        <v>-88000000</v>
      </c>
      <c r="BC175">
        <v>26000000</v>
      </c>
      <c r="BD175">
        <v>-108000000</v>
      </c>
      <c r="BE175">
        <v>2102000000</v>
      </c>
      <c r="BF175">
        <v>-9000000</v>
      </c>
      <c r="BG175">
        <v>440000000</v>
      </c>
      <c r="BH175">
        <v>25</v>
      </c>
      <c r="BI175">
        <v>15</v>
      </c>
      <c r="BJ175">
        <v>15</v>
      </c>
      <c r="BK175">
        <v>40</v>
      </c>
      <c r="BL175">
        <v>0</v>
      </c>
      <c r="BM175">
        <v>-1073000000</v>
      </c>
      <c r="BN175">
        <v>-87000000</v>
      </c>
      <c r="BO175">
        <v>243000000</v>
      </c>
      <c r="BP175">
        <v>682000000</v>
      </c>
      <c r="BQ175">
        <v>0</v>
      </c>
      <c r="BR175">
        <v>17241000000</v>
      </c>
      <c r="BS175">
        <v>657000000</v>
      </c>
      <c r="BT175">
        <v>1533000000</v>
      </c>
      <c r="BU175">
        <v>5049000000</v>
      </c>
      <c r="BV175">
        <v>12180000000</v>
      </c>
      <c r="BW175">
        <v>17229000000</v>
      </c>
      <c r="BX175">
        <v>3159000000</v>
      </c>
      <c r="BY175">
        <v>-143000000</v>
      </c>
      <c r="BZ175">
        <v>2015</v>
      </c>
      <c r="CA175">
        <v>2.66</v>
      </c>
      <c r="CB175">
        <v>178947368.421</v>
      </c>
      <c r="CC175" t="str">
        <f>VLOOKUP(B175,Securities_csv_Sector!$A$1:$H$506,4)</f>
        <v>Utilities</v>
      </c>
      <c r="CD175" t="str">
        <f>VLOOKUP(B175,Securities_csv_Sector!$A$1:$H$506,5)</f>
        <v>Water Utilities</v>
      </c>
    </row>
    <row r="176" spans="1:82">
      <c r="A176">
        <v>174</v>
      </c>
      <c r="B176" t="s">
        <v>122</v>
      </c>
      <c r="C176" t="s">
        <v>527</v>
      </c>
      <c r="D176" s="1">
        <v>41274</v>
      </c>
      <c r="E176">
        <v>10006000000</v>
      </c>
      <c r="F176">
        <v>153000000</v>
      </c>
      <c r="G176">
        <v>0</v>
      </c>
      <c r="H176">
        <v>24</v>
      </c>
      <c r="I176">
        <v>-1053000000</v>
      </c>
      <c r="J176">
        <v>12067000000</v>
      </c>
      <c r="L176">
        <v>27526000000</v>
      </c>
      <c r="M176">
        <v>0</v>
      </c>
      <c r="N176">
        <v>221000000</v>
      </c>
      <c r="O176">
        <v>480000000</v>
      </c>
      <c r="Q176">
        <v>0</v>
      </c>
      <c r="R176">
        <v>0</v>
      </c>
      <c r="S176">
        <v>991000000</v>
      </c>
      <c r="T176">
        <v>8197000000</v>
      </c>
      <c r="U176">
        <v>6451000000</v>
      </c>
      <c r="V176">
        <v>88000000</v>
      </c>
      <c r="W176">
        <v>0</v>
      </c>
      <c r="X176">
        <v>3635000000</v>
      </c>
      <c r="Y176">
        <v>0</v>
      </c>
      <c r="Z176">
        <v>0</v>
      </c>
      <c r="AA176">
        <v>0</v>
      </c>
      <c r="AB176">
        <v>1969000000</v>
      </c>
      <c r="AC176">
        <v>0</v>
      </c>
      <c r="AD176">
        <v>1746000000</v>
      </c>
      <c r="AE176">
        <v>0</v>
      </c>
      <c r="AF176">
        <v>-5057000000</v>
      </c>
      <c r="AG176">
        <v>-1439000000</v>
      </c>
      <c r="AH176">
        <v>0</v>
      </c>
      <c r="AI176">
        <v>69923000000</v>
      </c>
      <c r="AJ176">
        <v>0</v>
      </c>
      <c r="AK176">
        <v>0</v>
      </c>
      <c r="AL176">
        <v>-1157000000</v>
      </c>
      <c r="AM176">
        <v>-2643000000</v>
      </c>
      <c r="AN176">
        <v>7082000000</v>
      </c>
      <c r="AO176">
        <v>-3268000000</v>
      </c>
      <c r="AP176">
        <v>-6545000000</v>
      </c>
      <c r="AQ176">
        <v>4482000000</v>
      </c>
      <c r="AR176">
        <v>2505000000</v>
      </c>
      <c r="AS176">
        <v>4482000000</v>
      </c>
      <c r="AT176">
        <v>4482000000</v>
      </c>
      <c r="AU176">
        <v>45914000000</v>
      </c>
      <c r="AV176">
        <v>0</v>
      </c>
      <c r="AW176">
        <v>0</v>
      </c>
      <c r="AX176">
        <v>0</v>
      </c>
      <c r="AY176">
        <v>11418000000</v>
      </c>
      <c r="AZ176">
        <v>0</v>
      </c>
      <c r="BA176">
        <v>39803000000</v>
      </c>
      <c r="BB176">
        <v>-927000000</v>
      </c>
      <c r="BC176">
        <v>2300000000</v>
      </c>
      <c r="BD176">
        <v>-435000000</v>
      </c>
      <c r="BE176">
        <v>22158000000</v>
      </c>
      <c r="BF176">
        <v>390000000</v>
      </c>
      <c r="BG176">
        <v>1712000000</v>
      </c>
      <c r="BH176">
        <v>19</v>
      </c>
      <c r="BI176">
        <v>34</v>
      </c>
      <c r="BJ176">
        <v>13</v>
      </c>
      <c r="BL176">
        <v>0</v>
      </c>
      <c r="BM176">
        <v>7525000000</v>
      </c>
      <c r="BN176">
        <v>-3509000000</v>
      </c>
      <c r="BO176">
        <v>23392000000</v>
      </c>
      <c r="BP176">
        <v>3314000000</v>
      </c>
      <c r="BQ176">
        <v>338000000</v>
      </c>
      <c r="BR176" s="2">
        <v>153140000000</v>
      </c>
      <c r="BS176">
        <v>0</v>
      </c>
      <c r="BT176">
        <v>0</v>
      </c>
      <c r="BU176">
        <v>18886000000</v>
      </c>
      <c r="BV176" s="2">
        <v>134254000000</v>
      </c>
      <c r="BW176" s="2">
        <v>153140000000</v>
      </c>
      <c r="BX176">
        <v>33781000000</v>
      </c>
      <c r="BY176">
        <v>0</v>
      </c>
      <c r="BZ176">
        <v>2012</v>
      </c>
      <c r="CA176">
        <v>3.91</v>
      </c>
      <c r="CB176">
        <v>1146291560.0999999</v>
      </c>
      <c r="CC176" t="str">
        <f>VLOOKUP(B176,Securities_csv_Sector!$A$1:$H$506,4)</f>
        <v>Financials</v>
      </c>
      <c r="CD176" t="str">
        <f>VLOOKUP(B176,Securities_csv_Sector!$A$1:$H$506,5)</f>
        <v>Consumer Finance</v>
      </c>
    </row>
    <row r="177" spans="1:82">
      <c r="A177">
        <v>175</v>
      </c>
      <c r="B177" t="s">
        <v>122</v>
      </c>
      <c r="C177" t="s">
        <v>529</v>
      </c>
      <c r="D177" s="1">
        <v>41639</v>
      </c>
      <c r="E177">
        <v>10615000000</v>
      </c>
      <c r="F177">
        <v>-73000000</v>
      </c>
      <c r="G177">
        <v>0</v>
      </c>
      <c r="H177">
        <v>27</v>
      </c>
      <c r="I177">
        <v>-1006000000</v>
      </c>
      <c r="J177">
        <v>12202000000</v>
      </c>
      <c r="L177">
        <v>24004000000</v>
      </c>
      <c r="M177">
        <v>0</v>
      </c>
      <c r="N177">
        <v>213000000</v>
      </c>
      <c r="O177">
        <v>442000000</v>
      </c>
      <c r="Q177">
        <v>0</v>
      </c>
      <c r="R177">
        <v>0</v>
      </c>
      <c r="S177">
        <v>1020000000</v>
      </c>
      <c r="T177">
        <v>9404000000</v>
      </c>
      <c r="U177">
        <v>7888000000</v>
      </c>
      <c r="V177">
        <v>-151000000</v>
      </c>
      <c r="W177">
        <v>0</v>
      </c>
      <c r="X177">
        <v>3875000000</v>
      </c>
      <c r="Y177">
        <v>0</v>
      </c>
      <c r="Z177">
        <v>0</v>
      </c>
      <c r="AA177">
        <v>0</v>
      </c>
      <c r="AB177">
        <v>2529000000</v>
      </c>
      <c r="AC177">
        <v>0</v>
      </c>
      <c r="AD177">
        <v>1516000000</v>
      </c>
      <c r="AE177">
        <v>0</v>
      </c>
      <c r="AF177">
        <v>-6140000000</v>
      </c>
      <c r="AG177">
        <v>-271000000</v>
      </c>
      <c r="AH177">
        <v>0</v>
      </c>
      <c r="AI177">
        <v>71601000000</v>
      </c>
      <c r="AJ177">
        <v>0</v>
      </c>
      <c r="AK177">
        <v>0</v>
      </c>
      <c r="AL177">
        <v>-925000000</v>
      </c>
      <c r="AM177">
        <v>-2764000000</v>
      </c>
      <c r="AN177">
        <v>8547000000</v>
      </c>
      <c r="AO177">
        <v>-3891000000</v>
      </c>
      <c r="AP177">
        <v>-7269000000</v>
      </c>
      <c r="AQ177">
        <v>5359000000</v>
      </c>
      <c r="AR177">
        <v>2177000000</v>
      </c>
      <c r="AS177">
        <v>5359000000</v>
      </c>
      <c r="AT177">
        <v>5359000000</v>
      </c>
      <c r="AU177">
        <v>47185000000</v>
      </c>
      <c r="AV177">
        <v>0</v>
      </c>
      <c r="AW177">
        <v>0</v>
      </c>
      <c r="AX177">
        <v>0</v>
      </c>
      <c r="AY177">
        <v>11228000000</v>
      </c>
      <c r="AZ177">
        <v>0</v>
      </c>
      <c r="BA177">
        <v>41763000000</v>
      </c>
      <c r="BB177">
        <v>-1426000000</v>
      </c>
      <c r="BC177">
        <v>1195000000</v>
      </c>
      <c r="BD177">
        <v>-123000000</v>
      </c>
      <c r="BE177">
        <v>21150000000</v>
      </c>
      <c r="BF177">
        <v>335000000</v>
      </c>
      <c r="BG177">
        <v>1832000000</v>
      </c>
      <c r="BH177">
        <v>23</v>
      </c>
      <c r="BI177">
        <v>40</v>
      </c>
      <c r="BJ177">
        <v>15</v>
      </c>
      <c r="BL177">
        <v>0</v>
      </c>
      <c r="BM177">
        <v>8507000000</v>
      </c>
      <c r="BN177">
        <v>-3222000000</v>
      </c>
      <c r="BO177">
        <v>23150000000</v>
      </c>
      <c r="BP177">
        <v>5021000000</v>
      </c>
      <c r="BQ177">
        <v>498000000</v>
      </c>
      <c r="BR177" s="2">
        <v>153375000000</v>
      </c>
      <c r="BS177">
        <v>0</v>
      </c>
      <c r="BT177">
        <v>0</v>
      </c>
      <c r="BU177">
        <v>19496000000</v>
      </c>
      <c r="BV177" s="2">
        <v>133879000000</v>
      </c>
      <c r="BW177" s="2">
        <v>153375000000</v>
      </c>
      <c r="BX177">
        <v>34828000000</v>
      </c>
      <c r="BY177">
        <v>0</v>
      </c>
      <c r="BZ177">
        <v>2013</v>
      </c>
      <c r="CA177">
        <v>4.91</v>
      </c>
      <c r="CB177">
        <v>1091446028.51</v>
      </c>
      <c r="CC177" t="str">
        <f>VLOOKUP(B177,Securities_csv_Sector!$A$1:$H$506,4)</f>
        <v>Financials</v>
      </c>
      <c r="CD177" t="str">
        <f>VLOOKUP(B177,Securities_csv_Sector!$A$1:$H$506,5)</f>
        <v>Consumer Finance</v>
      </c>
    </row>
    <row r="178" spans="1:82">
      <c r="A178">
        <v>176</v>
      </c>
      <c r="B178" t="s">
        <v>122</v>
      </c>
      <c r="C178" t="s">
        <v>531</v>
      </c>
      <c r="D178" s="1">
        <v>42004</v>
      </c>
      <c r="E178">
        <v>11300000000</v>
      </c>
      <c r="F178">
        <v>-56000000</v>
      </c>
      <c r="G178">
        <v>0</v>
      </c>
      <c r="H178">
        <v>28</v>
      </c>
      <c r="I178">
        <v>-1195000000</v>
      </c>
      <c r="J178">
        <v>12874000000</v>
      </c>
      <c r="L178">
        <v>26249000000</v>
      </c>
      <c r="M178">
        <v>0</v>
      </c>
      <c r="N178">
        <v>205000000</v>
      </c>
      <c r="O178">
        <v>373000000</v>
      </c>
      <c r="Q178">
        <v>0</v>
      </c>
      <c r="R178">
        <v>0</v>
      </c>
      <c r="S178">
        <v>1012000000</v>
      </c>
      <c r="T178">
        <v>10325000000</v>
      </c>
      <c r="U178">
        <v>8991000000</v>
      </c>
      <c r="V178">
        <v>-232000000</v>
      </c>
      <c r="W178">
        <v>0</v>
      </c>
      <c r="X178">
        <v>3938000000</v>
      </c>
      <c r="Y178">
        <v>0</v>
      </c>
      <c r="Z178">
        <v>0</v>
      </c>
      <c r="AA178">
        <v>0</v>
      </c>
      <c r="AB178">
        <v>3106000000</v>
      </c>
      <c r="AC178">
        <v>0</v>
      </c>
      <c r="AD178">
        <v>1334000000</v>
      </c>
      <c r="AE178">
        <v>0</v>
      </c>
      <c r="AF178">
        <v>-6615000000</v>
      </c>
      <c r="AG178">
        <v>2106000000</v>
      </c>
      <c r="AH178">
        <v>0</v>
      </c>
      <c r="AI178">
        <v>74535000000</v>
      </c>
      <c r="AJ178">
        <v>0</v>
      </c>
      <c r="AK178">
        <v>0</v>
      </c>
      <c r="AL178">
        <v>1878000000</v>
      </c>
      <c r="AM178">
        <v>2802000000</v>
      </c>
      <c r="AN178">
        <v>10990000000</v>
      </c>
      <c r="AO178">
        <v>11000000</v>
      </c>
      <c r="AP178">
        <v>-7967000000</v>
      </c>
      <c r="AQ178">
        <v>5885000000</v>
      </c>
      <c r="AR178">
        <v>1393000000</v>
      </c>
      <c r="AS178">
        <v>5885000000</v>
      </c>
      <c r="AT178">
        <v>5885000000</v>
      </c>
      <c r="AU178">
        <v>47000000000</v>
      </c>
      <c r="AV178">
        <v>0</v>
      </c>
      <c r="AW178">
        <v>0</v>
      </c>
      <c r="AX178">
        <v>0</v>
      </c>
      <c r="AY178">
        <v>11342000000</v>
      </c>
      <c r="AZ178">
        <v>0</v>
      </c>
      <c r="BA178">
        <v>44171000000</v>
      </c>
      <c r="BB178">
        <v>-1919000000</v>
      </c>
      <c r="BC178">
        <v>2459000000</v>
      </c>
      <c r="BD178">
        <v>-157000000</v>
      </c>
      <c r="BE178">
        <v>21524000000</v>
      </c>
      <c r="BF178">
        <v>650000000</v>
      </c>
      <c r="BG178">
        <v>2044000000</v>
      </c>
      <c r="BH178">
        <v>25</v>
      </c>
      <c r="BI178">
        <v>43</v>
      </c>
      <c r="BJ178">
        <v>16</v>
      </c>
      <c r="BL178">
        <v>0</v>
      </c>
      <c r="BM178">
        <v>9513000000</v>
      </c>
      <c r="BN178">
        <v>-3285000000</v>
      </c>
      <c r="BO178">
        <v>23153000000</v>
      </c>
      <c r="BP178">
        <v>3480000000</v>
      </c>
      <c r="BQ178">
        <v>470000000</v>
      </c>
      <c r="BR178" s="2">
        <v>159103000000</v>
      </c>
      <c r="BS178">
        <v>0</v>
      </c>
      <c r="BT178">
        <v>0</v>
      </c>
      <c r="BU178">
        <v>20673000000</v>
      </c>
      <c r="BV178" s="2">
        <v>138430000000</v>
      </c>
      <c r="BW178" s="2">
        <v>159103000000</v>
      </c>
      <c r="BX178">
        <v>35895000000</v>
      </c>
      <c r="BY178">
        <v>0</v>
      </c>
      <c r="BZ178">
        <v>2014</v>
      </c>
      <c r="CC178" t="str">
        <f>VLOOKUP(B178,Securities_csv_Sector!$A$1:$H$506,4)</f>
        <v>Financials</v>
      </c>
      <c r="CD178" t="str">
        <f>VLOOKUP(B178,Securities_csv_Sector!$A$1:$H$506,5)</f>
        <v>Consumer Finance</v>
      </c>
    </row>
    <row r="179" spans="1:82">
      <c r="A179">
        <v>177</v>
      </c>
      <c r="B179" t="s">
        <v>122</v>
      </c>
      <c r="C179" t="s">
        <v>532</v>
      </c>
      <c r="D179" s="1">
        <v>42369</v>
      </c>
      <c r="E179">
        <v>11822000000</v>
      </c>
      <c r="F179">
        <v>-673000000</v>
      </c>
      <c r="G179">
        <v>0</v>
      </c>
      <c r="H179">
        <v>25</v>
      </c>
      <c r="I179">
        <v>-1341000000</v>
      </c>
      <c r="J179">
        <v>13348000000</v>
      </c>
      <c r="L179">
        <v>26263000000</v>
      </c>
      <c r="M179">
        <v>0</v>
      </c>
      <c r="N179">
        <v>194000000</v>
      </c>
      <c r="O179">
        <v>475000000</v>
      </c>
      <c r="Q179">
        <v>0</v>
      </c>
      <c r="R179">
        <v>0</v>
      </c>
      <c r="S179">
        <v>1043000000</v>
      </c>
      <c r="T179">
        <v>9086000000</v>
      </c>
      <c r="U179">
        <v>7938000000</v>
      </c>
      <c r="V179">
        <v>-276000000</v>
      </c>
      <c r="W179">
        <v>0</v>
      </c>
      <c r="X179">
        <v>4108000000</v>
      </c>
      <c r="Y179">
        <v>0</v>
      </c>
      <c r="Z179">
        <v>0</v>
      </c>
      <c r="AA179">
        <v>0</v>
      </c>
      <c r="AB179">
        <v>2775000000</v>
      </c>
      <c r="AC179">
        <v>0</v>
      </c>
      <c r="AD179">
        <v>1148000000</v>
      </c>
      <c r="AE179">
        <v>0</v>
      </c>
      <c r="AF179">
        <v>-6577000000</v>
      </c>
      <c r="AG179">
        <v>653000000</v>
      </c>
      <c r="AH179">
        <v>0</v>
      </c>
      <c r="AI179">
        <v>62558000000</v>
      </c>
      <c r="AJ179">
        <v>0</v>
      </c>
      <c r="AK179">
        <v>0</v>
      </c>
      <c r="AL179">
        <v>-8289000000</v>
      </c>
      <c r="AM179">
        <v>474000000</v>
      </c>
      <c r="AN179">
        <v>10972000000</v>
      </c>
      <c r="AO179">
        <v>-2029000000</v>
      </c>
      <c r="AP179">
        <v>-8193000000</v>
      </c>
      <c r="AQ179">
        <v>5163000000</v>
      </c>
      <c r="AR179">
        <v>2728000000</v>
      </c>
      <c r="AS179">
        <v>5163000000</v>
      </c>
      <c r="AT179">
        <v>5163000000</v>
      </c>
      <c r="AU179">
        <v>61687000000</v>
      </c>
      <c r="AV179">
        <v>0</v>
      </c>
      <c r="AW179">
        <v>0</v>
      </c>
      <c r="AX179">
        <v>0</v>
      </c>
      <c r="AY179">
        <v>10069000000</v>
      </c>
      <c r="AZ179">
        <v>0</v>
      </c>
      <c r="BA179">
        <v>54997000000</v>
      </c>
      <c r="BB179">
        <v>-2534000000</v>
      </c>
      <c r="BC179">
        <v>10878000000</v>
      </c>
      <c r="BD179">
        <v>-275000000</v>
      </c>
      <c r="BE179">
        <v>20819000000</v>
      </c>
      <c r="BF179">
        <v>2058000000</v>
      </c>
      <c r="BG179">
        <v>1988000000</v>
      </c>
      <c r="BH179">
        <v>23</v>
      </c>
      <c r="BI179">
        <v>38</v>
      </c>
      <c r="BJ179">
        <v>15</v>
      </c>
      <c r="BL179">
        <v>0</v>
      </c>
      <c r="BM179">
        <v>9665000000</v>
      </c>
      <c r="BN179">
        <v>-3446000000</v>
      </c>
      <c r="BO179">
        <v>22892000000</v>
      </c>
      <c r="BP179">
        <v>4812000000</v>
      </c>
      <c r="BQ179">
        <v>258000000</v>
      </c>
      <c r="BR179" s="2">
        <v>161184000000</v>
      </c>
      <c r="BS179">
        <v>0</v>
      </c>
      <c r="BT179">
        <v>0</v>
      </c>
      <c r="BU179">
        <v>20673000000</v>
      </c>
      <c r="BV179" s="2">
        <v>140511000000</v>
      </c>
      <c r="BW179" s="2">
        <v>161184000000</v>
      </c>
      <c r="BX179">
        <v>34441000000</v>
      </c>
      <c r="BY179">
        <v>0</v>
      </c>
      <c r="BZ179">
        <v>2015</v>
      </c>
      <c r="CC179" t="str">
        <f>VLOOKUP(B179,Securities_csv_Sector!$A$1:$H$506,4)</f>
        <v>Financials</v>
      </c>
      <c r="CD179" t="str">
        <f>VLOOKUP(B179,Securities_csv_Sector!$A$1:$H$506,5)</f>
        <v>Consumer Finance</v>
      </c>
    </row>
    <row r="180" spans="1:82">
      <c r="A180">
        <v>178</v>
      </c>
      <c r="B180" t="s">
        <v>123</v>
      </c>
      <c r="C180" t="s">
        <v>527</v>
      </c>
      <c r="D180" s="1">
        <v>41517</v>
      </c>
      <c r="E180">
        <v>386200000</v>
      </c>
      <c r="F180">
        <v>-54800000</v>
      </c>
      <c r="G180">
        <v>2800000</v>
      </c>
      <c r="H180">
        <v>13</v>
      </c>
      <c r="I180">
        <v>-40600000</v>
      </c>
      <c r="J180">
        <v>735500000</v>
      </c>
      <c r="K180">
        <v>93</v>
      </c>
      <c r="L180">
        <v>359100000</v>
      </c>
      <c r="M180">
        <v>-6500000</v>
      </c>
      <c r="N180">
        <v>500000</v>
      </c>
      <c r="O180">
        <v>1251500000</v>
      </c>
      <c r="P180">
        <v>237</v>
      </c>
      <c r="Q180">
        <v>1700000</v>
      </c>
      <c r="R180">
        <v>53900000</v>
      </c>
      <c r="S180">
        <v>40800000</v>
      </c>
      <c r="T180">
        <v>224300000</v>
      </c>
      <c r="U180">
        <v>193100000</v>
      </c>
      <c r="V180">
        <v>-300000</v>
      </c>
      <c r="W180">
        <v>0</v>
      </c>
      <c r="X180">
        <v>147900000</v>
      </c>
      <c r="Y180">
        <v>568200000</v>
      </c>
      <c r="Z180">
        <v>40</v>
      </c>
      <c r="AA180">
        <v>837600000</v>
      </c>
      <c r="AB180">
        <v>65700000</v>
      </c>
      <c r="AC180">
        <v>245100000</v>
      </c>
      <c r="AD180">
        <v>31200000</v>
      </c>
      <c r="AE180">
        <v>203000000</v>
      </c>
      <c r="AF180">
        <v>0</v>
      </c>
      <c r="AG180">
        <v>22900000</v>
      </c>
      <c r="AH180">
        <v>353600000</v>
      </c>
      <c r="AI180">
        <v>0</v>
      </c>
      <c r="AJ180">
        <v>0</v>
      </c>
      <c r="AK180">
        <v>0</v>
      </c>
      <c r="AL180">
        <v>0</v>
      </c>
      <c r="AM180">
        <v>74600000</v>
      </c>
      <c r="AN180">
        <v>132300000</v>
      </c>
      <c r="AO180">
        <v>1100000</v>
      </c>
      <c r="AP180">
        <v>-58500000</v>
      </c>
      <c r="AQ180">
        <v>127400000</v>
      </c>
      <c r="AR180">
        <v>12200000</v>
      </c>
      <c r="AS180">
        <v>127400000</v>
      </c>
      <c r="AT180">
        <v>127400000</v>
      </c>
      <c r="AU180">
        <v>331900000</v>
      </c>
      <c r="AV180">
        <v>8500000</v>
      </c>
      <c r="AW180">
        <v>221500000</v>
      </c>
      <c r="AX180">
        <v>11</v>
      </c>
      <c r="AY180">
        <v>27400000</v>
      </c>
      <c r="AZ180">
        <v>19500000</v>
      </c>
      <c r="BA180">
        <v>0</v>
      </c>
      <c r="BB180">
        <v>-62600000</v>
      </c>
      <c r="BC180">
        <v>0</v>
      </c>
      <c r="BD180">
        <v>-17900000</v>
      </c>
      <c r="BE180">
        <v>116600000</v>
      </c>
      <c r="BF180">
        <v>-9700000</v>
      </c>
      <c r="BG180">
        <v>0</v>
      </c>
      <c r="BH180">
        <v>9</v>
      </c>
      <c r="BI180">
        <v>19</v>
      </c>
      <c r="BJ180">
        <v>6</v>
      </c>
      <c r="BK180">
        <v>184</v>
      </c>
      <c r="BL180">
        <v>0</v>
      </c>
      <c r="BM180">
        <v>740300000</v>
      </c>
      <c r="BN180">
        <v>14900000</v>
      </c>
      <c r="BO180">
        <v>607600000</v>
      </c>
      <c r="BP180">
        <v>0</v>
      </c>
      <c r="BQ180">
        <v>0</v>
      </c>
      <c r="BR180">
        <v>1903800000</v>
      </c>
      <c r="BS180">
        <v>913500000</v>
      </c>
      <c r="BT180">
        <v>386200000</v>
      </c>
      <c r="BU180">
        <v>993500000</v>
      </c>
      <c r="BV180">
        <v>910300000</v>
      </c>
      <c r="BW180">
        <v>1903800000</v>
      </c>
      <c r="BX180">
        <v>2089100000</v>
      </c>
      <c r="BY180">
        <v>-420200000</v>
      </c>
      <c r="BZ180">
        <v>2013</v>
      </c>
      <c r="CA180">
        <v>2.97</v>
      </c>
      <c r="CB180">
        <v>42895622.895599999</v>
      </c>
      <c r="CC180" t="str">
        <f>VLOOKUP(B180,Securities_csv_Sector!$A$1:$H$506,4)</f>
        <v>Industrials</v>
      </c>
      <c r="CD180" t="str">
        <f>VLOOKUP(B180,Securities_csv_Sector!$A$1:$H$506,5)</f>
        <v>Electrical Components &amp; Equipment</v>
      </c>
    </row>
    <row r="181" spans="1:82">
      <c r="A181">
        <v>179</v>
      </c>
      <c r="B181" t="s">
        <v>123</v>
      </c>
      <c r="C181" t="s">
        <v>529</v>
      </c>
      <c r="D181" s="1">
        <v>41882</v>
      </c>
      <c r="E181">
        <v>470500000</v>
      </c>
      <c r="F181">
        <v>-55400000</v>
      </c>
      <c r="G181">
        <v>-1300000</v>
      </c>
      <c r="H181">
        <v>15</v>
      </c>
      <c r="I181">
        <v>-35300000</v>
      </c>
      <c r="J181">
        <v>761500000</v>
      </c>
      <c r="K181">
        <v>117</v>
      </c>
      <c r="L181">
        <v>552500000</v>
      </c>
      <c r="M181">
        <v>-9000000</v>
      </c>
      <c r="N181">
        <v>500000</v>
      </c>
      <c r="O181">
        <v>1414300000</v>
      </c>
      <c r="P181">
        <v>252</v>
      </c>
      <c r="Q181">
        <v>3000000</v>
      </c>
      <c r="R181">
        <v>58400000</v>
      </c>
      <c r="S181">
        <v>43400000</v>
      </c>
      <c r="T181">
        <v>297800000</v>
      </c>
      <c r="U181">
        <v>265700000</v>
      </c>
      <c r="V181">
        <v>900000</v>
      </c>
      <c r="W181">
        <v>0</v>
      </c>
      <c r="X181">
        <v>152500000</v>
      </c>
      <c r="Y181">
        <v>569400000</v>
      </c>
      <c r="Z181">
        <v>41</v>
      </c>
      <c r="AA181">
        <v>979200000</v>
      </c>
      <c r="AB181">
        <v>89900000</v>
      </c>
      <c r="AC181">
        <v>231600000</v>
      </c>
      <c r="AD181">
        <v>32100000</v>
      </c>
      <c r="AE181">
        <v>212000000</v>
      </c>
      <c r="AF181">
        <v>0</v>
      </c>
      <c r="AG181">
        <v>97400000</v>
      </c>
      <c r="AH181">
        <v>351900000</v>
      </c>
      <c r="AI181">
        <v>0</v>
      </c>
      <c r="AJ181">
        <v>0</v>
      </c>
      <c r="AK181">
        <v>0</v>
      </c>
      <c r="AL181">
        <v>0</v>
      </c>
      <c r="AM181">
        <v>193400000</v>
      </c>
      <c r="AN181">
        <v>233100000</v>
      </c>
      <c r="AO181">
        <v>-6300000</v>
      </c>
      <c r="AP181">
        <v>-34300000</v>
      </c>
      <c r="AQ181">
        <v>175800000</v>
      </c>
      <c r="AR181">
        <v>7500000</v>
      </c>
      <c r="AS181">
        <v>175800000</v>
      </c>
      <c r="AT181">
        <v>175800000</v>
      </c>
      <c r="AU181">
        <v>394900000</v>
      </c>
      <c r="AV181">
        <v>-200000</v>
      </c>
      <c r="AW181">
        <v>299100000</v>
      </c>
      <c r="AX181">
        <v>12</v>
      </c>
      <c r="AY181">
        <v>23500000</v>
      </c>
      <c r="AZ181">
        <v>27000000</v>
      </c>
      <c r="BA181">
        <v>0</v>
      </c>
      <c r="BB181">
        <v>-71900000</v>
      </c>
      <c r="BC181">
        <v>-2600000</v>
      </c>
      <c r="BD181">
        <v>1000000</v>
      </c>
      <c r="BE181">
        <v>122100000</v>
      </c>
      <c r="BF181">
        <v>-26600000</v>
      </c>
      <c r="BG181">
        <v>0</v>
      </c>
      <c r="BH181">
        <v>11</v>
      </c>
      <c r="BI181">
        <v>23</v>
      </c>
      <c r="BJ181">
        <v>7</v>
      </c>
      <c r="BK181">
        <v>207</v>
      </c>
      <c r="BL181">
        <v>0</v>
      </c>
      <c r="BM181">
        <v>893600000</v>
      </c>
      <c r="BN181">
        <v>8400000</v>
      </c>
      <c r="BO181">
        <v>680300000</v>
      </c>
      <c r="BP181">
        <v>0</v>
      </c>
      <c r="BQ181">
        <v>0</v>
      </c>
      <c r="BR181">
        <v>2166400000</v>
      </c>
      <c r="BS181">
        <v>1186400000</v>
      </c>
      <c r="BT181">
        <v>470500000</v>
      </c>
      <c r="BU181">
        <v>1163500000</v>
      </c>
      <c r="BV181">
        <v>1002900000</v>
      </c>
      <c r="BW181">
        <v>2166400000</v>
      </c>
      <c r="BX181">
        <v>2393500000</v>
      </c>
      <c r="BY181">
        <v>-420200000</v>
      </c>
      <c r="BZ181">
        <v>2014</v>
      </c>
      <c r="CA181">
        <v>4.07</v>
      </c>
      <c r="CB181">
        <v>43194103.1941</v>
      </c>
      <c r="CC181" t="str">
        <f>VLOOKUP(B181,Securities_csv_Sector!$A$1:$H$506,4)</f>
        <v>Industrials</v>
      </c>
      <c r="CD181" t="str">
        <f>VLOOKUP(B181,Securities_csv_Sector!$A$1:$H$506,5)</f>
        <v>Electrical Components &amp; Equipment</v>
      </c>
    </row>
    <row r="182" spans="1:82">
      <c r="A182">
        <v>180</v>
      </c>
      <c r="B182" t="s">
        <v>123</v>
      </c>
      <c r="C182" t="s">
        <v>531</v>
      </c>
      <c r="D182" s="1">
        <v>42247</v>
      </c>
      <c r="E182">
        <v>520900000</v>
      </c>
      <c r="F182">
        <v>-46100000</v>
      </c>
      <c r="G182">
        <v>-1200000</v>
      </c>
      <c r="H182">
        <v>16</v>
      </c>
      <c r="I182">
        <v>-56500000</v>
      </c>
      <c r="J182">
        <v>797100000</v>
      </c>
      <c r="K182">
        <v>145</v>
      </c>
      <c r="L182">
        <v>756800000</v>
      </c>
      <c r="M182">
        <v>-15100000</v>
      </c>
      <c r="N182">
        <v>500000</v>
      </c>
      <c r="O182">
        <v>1561100000</v>
      </c>
      <c r="P182">
        <v>271</v>
      </c>
      <c r="Q182">
        <v>3500000</v>
      </c>
      <c r="R182">
        <v>31700000</v>
      </c>
      <c r="S182">
        <v>45800000</v>
      </c>
      <c r="T182">
        <v>375100000</v>
      </c>
      <c r="U182">
        <v>343600000</v>
      </c>
      <c r="V182">
        <v>-8300000</v>
      </c>
      <c r="W182">
        <v>0</v>
      </c>
      <c r="X182">
        <v>174600000</v>
      </c>
      <c r="Y182">
        <v>565000000</v>
      </c>
      <c r="Z182">
        <v>42</v>
      </c>
      <c r="AA182">
        <v>1145600000</v>
      </c>
      <c r="AB182">
        <v>121500000</v>
      </c>
      <c r="AC182">
        <v>223400000</v>
      </c>
      <c r="AD182">
        <v>31500000</v>
      </c>
      <c r="AE182">
        <v>224800000</v>
      </c>
      <c r="AF182">
        <v>0</v>
      </c>
      <c r="AG182">
        <v>82400000</v>
      </c>
      <c r="AH182">
        <v>352400000</v>
      </c>
      <c r="AI182">
        <v>0</v>
      </c>
      <c r="AJ182">
        <v>0</v>
      </c>
      <c r="AK182">
        <v>0</v>
      </c>
      <c r="AL182">
        <v>0</v>
      </c>
      <c r="AM182">
        <v>204300000</v>
      </c>
      <c r="AN182">
        <v>288900000</v>
      </c>
      <c r="AO182">
        <v>-3900000</v>
      </c>
      <c r="AP182">
        <v>-72400000</v>
      </c>
      <c r="AQ182">
        <v>222100000</v>
      </c>
      <c r="AR182">
        <v>6700000</v>
      </c>
      <c r="AS182">
        <v>222100000</v>
      </c>
      <c r="AT182">
        <v>222100000</v>
      </c>
      <c r="AU182">
        <v>411700000</v>
      </c>
      <c r="AV182">
        <v>12400000</v>
      </c>
      <c r="AW182">
        <v>376300000</v>
      </c>
      <c r="AX182">
        <v>14</v>
      </c>
      <c r="AY182">
        <v>27100000</v>
      </c>
      <c r="AZ182">
        <v>20100000</v>
      </c>
      <c r="BA182">
        <v>0</v>
      </c>
      <c r="BB182">
        <v>-110400000</v>
      </c>
      <c r="BC182">
        <v>-10400000</v>
      </c>
      <c r="BD182">
        <v>-15900000</v>
      </c>
      <c r="BE182">
        <v>142000000</v>
      </c>
      <c r="BF182">
        <v>-6900000</v>
      </c>
      <c r="BG182">
        <v>0</v>
      </c>
      <c r="BH182">
        <v>13</v>
      </c>
      <c r="BI182">
        <v>25</v>
      </c>
      <c r="BJ182">
        <v>8</v>
      </c>
      <c r="BK182">
        <v>228</v>
      </c>
      <c r="BL182">
        <v>0</v>
      </c>
      <c r="BM182">
        <v>1093000000</v>
      </c>
      <c r="BN182">
        <v>11600000</v>
      </c>
      <c r="BO182">
        <v>756900000</v>
      </c>
      <c r="BP182">
        <v>0</v>
      </c>
      <c r="BQ182">
        <v>0</v>
      </c>
      <c r="BR182">
        <v>2407000000</v>
      </c>
      <c r="BS182">
        <v>1413400000</v>
      </c>
      <c r="BT182">
        <v>520900000</v>
      </c>
      <c r="BU182">
        <v>1360000000</v>
      </c>
      <c r="BV182">
        <v>1047000000</v>
      </c>
      <c r="BW182">
        <v>2407000000</v>
      </c>
      <c r="BX182">
        <v>2706700000</v>
      </c>
      <c r="BY182">
        <v>-420200000</v>
      </c>
      <c r="BZ182">
        <v>2015</v>
      </c>
      <c r="CA182">
        <v>5.13</v>
      </c>
      <c r="CB182">
        <v>43294346.978600003</v>
      </c>
      <c r="CC182" t="str">
        <f>VLOOKUP(B182,Securities_csv_Sector!$A$1:$H$506,4)</f>
        <v>Industrials</v>
      </c>
      <c r="CD182" t="str">
        <f>VLOOKUP(B182,Securities_csv_Sector!$A$1:$H$506,5)</f>
        <v>Electrical Components &amp; Equipment</v>
      </c>
    </row>
    <row r="183" spans="1:82">
      <c r="A183">
        <v>181</v>
      </c>
      <c r="B183" t="s">
        <v>123</v>
      </c>
      <c r="C183" t="s">
        <v>532</v>
      </c>
      <c r="D183" s="1">
        <v>42613</v>
      </c>
      <c r="E183">
        <v>672300000</v>
      </c>
      <c r="F183">
        <v>-94600000</v>
      </c>
      <c r="G183">
        <v>1600000</v>
      </c>
      <c r="H183">
        <v>18</v>
      </c>
      <c r="I183">
        <v>-83700000</v>
      </c>
      <c r="J183">
        <v>856400000</v>
      </c>
      <c r="K183">
        <v>61</v>
      </c>
      <c r="L183">
        <v>413200000</v>
      </c>
      <c r="M183">
        <v>-24000000</v>
      </c>
      <c r="N183">
        <v>500000</v>
      </c>
      <c r="O183">
        <v>1855100000</v>
      </c>
      <c r="P183">
        <v>197</v>
      </c>
      <c r="Q183">
        <v>5100000</v>
      </c>
      <c r="R183">
        <v>74600000</v>
      </c>
      <c r="S183">
        <v>62600000</v>
      </c>
      <c r="T183">
        <v>476800000</v>
      </c>
      <c r="U183">
        <v>444600000</v>
      </c>
      <c r="V183">
        <v>-4000000</v>
      </c>
      <c r="W183">
        <v>0</v>
      </c>
      <c r="X183">
        <v>267800000</v>
      </c>
      <c r="Y183">
        <v>947800000</v>
      </c>
      <c r="Z183">
        <v>44</v>
      </c>
      <c r="AA183">
        <v>1436200000</v>
      </c>
      <c r="AB183">
        <v>153800000</v>
      </c>
      <c r="AC183">
        <v>381400000</v>
      </c>
      <c r="AD183">
        <v>32200000</v>
      </c>
      <c r="AE183">
        <v>295200000</v>
      </c>
      <c r="AF183">
        <v>0</v>
      </c>
      <c r="AG183">
        <v>125900000</v>
      </c>
      <c r="AH183">
        <v>355000000</v>
      </c>
      <c r="AI183">
        <v>0</v>
      </c>
      <c r="AJ183">
        <v>0</v>
      </c>
      <c r="AK183">
        <v>0</v>
      </c>
      <c r="AL183">
        <v>2500000</v>
      </c>
      <c r="AM183">
        <v>-343600000</v>
      </c>
      <c r="AN183">
        <v>345700000</v>
      </c>
      <c r="AO183">
        <v>19400000</v>
      </c>
      <c r="AP183">
        <v>-704700000</v>
      </c>
      <c r="AQ183">
        <v>290800000</v>
      </c>
      <c r="AR183">
        <v>-1900000</v>
      </c>
      <c r="AS183">
        <v>290800000</v>
      </c>
      <c r="AT183">
        <v>290800000</v>
      </c>
      <c r="AU183">
        <v>572800000</v>
      </c>
      <c r="AV183">
        <v>15000000</v>
      </c>
      <c r="AW183">
        <v>475200000</v>
      </c>
      <c r="AX183">
        <v>14</v>
      </c>
      <c r="AY183">
        <v>23000000</v>
      </c>
      <c r="AZ183">
        <v>41700000</v>
      </c>
      <c r="BA183">
        <v>0</v>
      </c>
      <c r="BB183">
        <v>-139400000</v>
      </c>
      <c r="BC183">
        <v>0</v>
      </c>
      <c r="BD183">
        <v>-621000000</v>
      </c>
      <c r="BE183">
        <v>186100000</v>
      </c>
      <c r="BF183">
        <v>-13100000</v>
      </c>
      <c r="BG183">
        <v>0</v>
      </c>
      <c r="BH183">
        <v>14</v>
      </c>
      <c r="BI183">
        <v>27</v>
      </c>
      <c r="BJ183">
        <v>9</v>
      </c>
      <c r="BK183">
        <v>153</v>
      </c>
      <c r="BL183">
        <v>0</v>
      </c>
      <c r="BM183">
        <v>1360900000</v>
      </c>
      <c r="BN183">
        <v>14200000</v>
      </c>
      <c r="BO183">
        <v>946000000</v>
      </c>
      <c r="BP183">
        <v>200000</v>
      </c>
      <c r="BQ183">
        <v>0</v>
      </c>
      <c r="BR183">
        <v>2948000000</v>
      </c>
      <c r="BS183">
        <v>1322900000</v>
      </c>
      <c r="BT183">
        <v>672500000</v>
      </c>
      <c r="BU183">
        <v>1659800000</v>
      </c>
      <c r="BV183">
        <v>1288200000</v>
      </c>
      <c r="BW183">
        <v>2948000000</v>
      </c>
      <c r="BX183">
        <v>3291300000</v>
      </c>
      <c r="BY183">
        <v>-418600000</v>
      </c>
      <c r="BZ183">
        <v>2016</v>
      </c>
      <c r="CA183">
        <v>6.67</v>
      </c>
      <c r="CB183">
        <v>43598200.899599999</v>
      </c>
      <c r="CC183" t="str">
        <f>VLOOKUP(B183,Securities_csv_Sector!$A$1:$H$506,4)</f>
        <v>Industrials</v>
      </c>
      <c r="CD183" t="str">
        <f>VLOOKUP(B183,Securities_csv_Sector!$A$1:$H$506,5)</f>
        <v>Electrical Components &amp; Equipment</v>
      </c>
    </row>
    <row r="184" spans="1:82">
      <c r="A184">
        <v>182</v>
      </c>
      <c r="B184" t="s">
        <v>124</v>
      </c>
      <c r="C184" t="s">
        <v>527</v>
      </c>
      <c r="D184" s="1">
        <v>41517</v>
      </c>
      <c r="E184">
        <v>3995417000</v>
      </c>
      <c r="F184">
        <v>-8196000</v>
      </c>
      <c r="G184">
        <v>0</v>
      </c>
      <c r="H184">
        <v>60</v>
      </c>
      <c r="I184">
        <v>-414451000</v>
      </c>
      <c r="J184">
        <v>814457000</v>
      </c>
      <c r="K184">
        <v>3</v>
      </c>
      <c r="L184">
        <v>142191000</v>
      </c>
      <c r="M184">
        <v>-232846000</v>
      </c>
      <c r="N184">
        <v>368000</v>
      </c>
      <c r="O184">
        <v>4406595000</v>
      </c>
      <c r="P184">
        <v>79</v>
      </c>
      <c r="Q184">
        <v>4069000</v>
      </c>
      <c r="R184">
        <v>0</v>
      </c>
      <c r="S184">
        <v>235490000</v>
      </c>
      <c r="T184">
        <v>1773098000</v>
      </c>
      <c r="U184">
        <v>1587683000</v>
      </c>
      <c r="V184">
        <v>-1596000</v>
      </c>
      <c r="W184">
        <v>0</v>
      </c>
      <c r="X184">
        <v>3071361000</v>
      </c>
      <c r="Y184">
        <v>367829000</v>
      </c>
      <c r="Z184">
        <v>52</v>
      </c>
      <c r="AA184">
        <v>4740935000</v>
      </c>
      <c r="AB184">
        <v>571203000</v>
      </c>
      <c r="AC184">
        <v>0</v>
      </c>
      <c r="AD184">
        <v>185415000</v>
      </c>
      <c r="AE184">
        <v>2861014000</v>
      </c>
      <c r="AF184">
        <v>-6525000</v>
      </c>
      <c r="AG184">
        <v>417938000</v>
      </c>
      <c r="AH184">
        <v>4013267000</v>
      </c>
      <c r="AI184">
        <v>0</v>
      </c>
      <c r="AJ184">
        <v>0</v>
      </c>
      <c r="AK184">
        <v>0</v>
      </c>
      <c r="AL184">
        <v>391107000</v>
      </c>
      <c r="AM184">
        <v>39098000</v>
      </c>
      <c r="AN184">
        <v>1415011000</v>
      </c>
      <c r="AO184">
        <v>-847022000</v>
      </c>
      <c r="AP184">
        <v>-527295000</v>
      </c>
      <c r="AQ184">
        <v>1016480000</v>
      </c>
      <c r="AR184">
        <v>-9741000</v>
      </c>
      <c r="AS184">
        <v>1016480000</v>
      </c>
      <c r="AT184">
        <v>1016480000</v>
      </c>
      <c r="AU184">
        <v>173365000</v>
      </c>
      <c r="AV184">
        <v>0</v>
      </c>
      <c r="AW184">
        <v>1773098000</v>
      </c>
      <c r="AX184">
        <v>19</v>
      </c>
      <c r="AY184">
        <v>170817000</v>
      </c>
      <c r="AZ184">
        <v>101443000</v>
      </c>
      <c r="BA184">
        <v>0</v>
      </c>
      <c r="BB184">
        <v>-120788000</v>
      </c>
      <c r="BC184">
        <v>-14720000</v>
      </c>
      <c r="BD184">
        <v>-106319000</v>
      </c>
      <c r="BE184">
        <v>396991000</v>
      </c>
      <c r="BF184">
        <v>-4114000</v>
      </c>
      <c r="BG184">
        <v>0</v>
      </c>
      <c r="BH184">
        <v>17</v>
      </c>
      <c r="BI184">
        <v>94</v>
      </c>
      <c r="BJ184">
        <v>11</v>
      </c>
      <c r="BK184">
        <v>10</v>
      </c>
      <c r="BL184">
        <v>0</v>
      </c>
      <c r="BM184">
        <v>-1378936000</v>
      </c>
      <c r="BN184">
        <v>-1290161000</v>
      </c>
      <c r="BO184">
        <v>2967837000</v>
      </c>
      <c r="BP184">
        <v>173733000</v>
      </c>
      <c r="BQ184">
        <v>0</v>
      </c>
      <c r="BR184">
        <v>6892089000</v>
      </c>
      <c r="BS184">
        <v>3278013000</v>
      </c>
      <c r="BT184">
        <v>4169150000</v>
      </c>
      <c r="BU184">
        <v>-1687319000</v>
      </c>
      <c r="BV184">
        <v>8579408000</v>
      </c>
      <c r="BW184">
        <v>6892089000</v>
      </c>
      <c r="BX184">
        <v>9147530000</v>
      </c>
      <c r="BY184">
        <v>-1002420000</v>
      </c>
      <c r="BZ184">
        <v>2013</v>
      </c>
      <c r="CA184">
        <v>28.28</v>
      </c>
      <c r="CB184">
        <v>35943422.913699999</v>
      </c>
      <c r="CC184" t="str">
        <f>VLOOKUP(B184,Securities_csv_Sector!$A$1:$H$506,4)</f>
        <v>Consumer Discretionary</v>
      </c>
      <c r="CD184" t="str">
        <f>VLOOKUP(B184,Securities_csv_Sector!$A$1:$H$506,5)</f>
        <v>Specialty Stores</v>
      </c>
    </row>
    <row r="185" spans="1:82">
      <c r="A185">
        <v>183</v>
      </c>
      <c r="B185" t="s">
        <v>124</v>
      </c>
      <c r="C185" t="s">
        <v>529</v>
      </c>
      <c r="D185" s="1">
        <v>41881</v>
      </c>
      <c r="E185">
        <v>4360184000</v>
      </c>
      <c r="F185">
        <v>-27963000</v>
      </c>
      <c r="G185">
        <v>0</v>
      </c>
      <c r="H185">
        <v>66</v>
      </c>
      <c r="I185">
        <v>-438116000</v>
      </c>
      <c r="J185">
        <v>843504000</v>
      </c>
      <c r="K185">
        <v>3</v>
      </c>
      <c r="L185">
        <v>124485000</v>
      </c>
      <c r="M185">
        <v>-276834000</v>
      </c>
      <c r="N185">
        <v>339000</v>
      </c>
      <c r="O185">
        <v>4540406000</v>
      </c>
      <c r="P185">
        <v>79</v>
      </c>
      <c r="Q185">
        <v>45137000</v>
      </c>
      <c r="R185">
        <v>0</v>
      </c>
      <c r="S185">
        <v>258123000</v>
      </c>
      <c r="T185">
        <v>1830223000</v>
      </c>
      <c r="U185">
        <v>1662714000</v>
      </c>
      <c r="V185">
        <v>585000</v>
      </c>
      <c r="W185">
        <v>0</v>
      </c>
      <c r="X185">
        <v>3310475000</v>
      </c>
      <c r="Y185">
        <v>367829000</v>
      </c>
      <c r="Z185">
        <v>52</v>
      </c>
      <c r="AA185">
        <v>4934907000</v>
      </c>
      <c r="AB185">
        <v>592970000</v>
      </c>
      <c r="AC185">
        <v>0</v>
      </c>
      <c r="AD185">
        <v>167509000</v>
      </c>
      <c r="AE185">
        <v>3140100000</v>
      </c>
      <c r="AF185">
        <v>-2940000</v>
      </c>
      <c r="AG185">
        <v>331824000</v>
      </c>
      <c r="AH185">
        <v>4142196000</v>
      </c>
      <c r="AI185">
        <v>0</v>
      </c>
      <c r="AJ185">
        <v>0</v>
      </c>
      <c r="AK185">
        <v>0</v>
      </c>
      <c r="AL185">
        <v>124144000</v>
      </c>
      <c r="AM185">
        <v>-17706000</v>
      </c>
      <c r="AN185">
        <v>1341234000</v>
      </c>
      <c r="AO185">
        <v>-911557000</v>
      </c>
      <c r="AP185">
        <v>-447968000</v>
      </c>
      <c r="AQ185">
        <v>1069744000</v>
      </c>
      <c r="AR185">
        <v>-15989000</v>
      </c>
      <c r="AS185">
        <v>1069744000</v>
      </c>
      <c r="AT185">
        <v>1069744000</v>
      </c>
      <c r="AU185">
        <v>205607000</v>
      </c>
      <c r="AV185">
        <v>0</v>
      </c>
      <c r="AW185">
        <v>1830223000</v>
      </c>
      <c r="AX185">
        <v>19</v>
      </c>
      <c r="AY185">
        <v>193110000</v>
      </c>
      <c r="AZ185">
        <v>110420000</v>
      </c>
      <c r="BA185">
        <v>0</v>
      </c>
      <c r="BB185">
        <v>-128903000</v>
      </c>
      <c r="BC185">
        <v>-2294000</v>
      </c>
      <c r="BD185">
        <v>-6912000</v>
      </c>
      <c r="BE185">
        <v>435730000</v>
      </c>
      <c r="BF185">
        <v>2329000</v>
      </c>
      <c r="BG185">
        <v>0</v>
      </c>
      <c r="BH185">
        <v>18</v>
      </c>
      <c r="BI185">
        <v>103</v>
      </c>
      <c r="BJ185">
        <v>11</v>
      </c>
      <c r="BK185">
        <v>10</v>
      </c>
      <c r="BL185">
        <v>0</v>
      </c>
      <c r="BM185">
        <v>-1529123000</v>
      </c>
      <c r="BN185">
        <v>-1057178000</v>
      </c>
      <c r="BO185">
        <v>3104684000</v>
      </c>
      <c r="BP185">
        <v>180910000</v>
      </c>
      <c r="BQ185">
        <v>0</v>
      </c>
      <c r="BR185">
        <v>7497163000</v>
      </c>
      <c r="BS185">
        <v>3580612000</v>
      </c>
      <c r="BT185">
        <v>4541094000</v>
      </c>
      <c r="BU185">
        <v>-1621857000</v>
      </c>
      <c r="BV185">
        <v>9119020000</v>
      </c>
      <c r="BW185">
        <v>7497163000</v>
      </c>
      <c r="BX185">
        <v>9475313000</v>
      </c>
      <c r="BY185">
        <v>-807674000</v>
      </c>
      <c r="BZ185">
        <v>2014</v>
      </c>
      <c r="CA185">
        <v>32.159999999999997</v>
      </c>
      <c r="CB185">
        <v>33263184.079599999</v>
      </c>
      <c r="CC185" t="str">
        <f>VLOOKUP(B185,Securities_csv_Sector!$A$1:$H$506,4)</f>
        <v>Consumer Discretionary</v>
      </c>
      <c r="CD185" t="str">
        <f>VLOOKUP(B185,Securities_csv_Sector!$A$1:$H$506,5)</f>
        <v>Specialty Stores</v>
      </c>
    </row>
    <row r="186" spans="1:82">
      <c r="A186">
        <v>184</v>
      </c>
      <c r="B186" t="s">
        <v>124</v>
      </c>
      <c r="C186" t="s">
        <v>531</v>
      </c>
      <c r="D186" s="1">
        <v>42245</v>
      </c>
      <c r="E186">
        <v>4712873000</v>
      </c>
      <c r="F186">
        <v>-36466000</v>
      </c>
      <c r="G186">
        <v>0</v>
      </c>
      <c r="H186">
        <v>68</v>
      </c>
      <c r="I186">
        <v>-480579000</v>
      </c>
      <c r="J186">
        <v>938355000</v>
      </c>
      <c r="K186">
        <v>4</v>
      </c>
      <c r="L186">
        <v>175309000</v>
      </c>
      <c r="M186">
        <v>-266776000</v>
      </c>
      <c r="N186">
        <v>321000</v>
      </c>
      <c r="O186">
        <v>4860309000</v>
      </c>
      <c r="P186">
        <v>84</v>
      </c>
      <c r="Q186">
        <v>42615000</v>
      </c>
      <c r="R186">
        <v>0</v>
      </c>
      <c r="S186">
        <v>276149000</v>
      </c>
      <c r="T186">
        <v>1953051000</v>
      </c>
      <c r="U186">
        <v>1802612000</v>
      </c>
      <c r="V186">
        <v>-9686000</v>
      </c>
      <c r="W186">
        <v>0</v>
      </c>
      <c r="X186">
        <v>3505632000</v>
      </c>
      <c r="Y186">
        <v>391887000</v>
      </c>
      <c r="Z186">
        <v>52</v>
      </c>
      <c r="AA186">
        <v>5327031000</v>
      </c>
      <c r="AB186">
        <v>642371000</v>
      </c>
      <c r="AC186">
        <v>0</v>
      </c>
      <c r="AD186">
        <v>150439000</v>
      </c>
      <c r="AE186">
        <v>3421635000</v>
      </c>
      <c r="AF186">
        <v>-3329000</v>
      </c>
      <c r="AG186">
        <v>366223000</v>
      </c>
      <c r="AH186">
        <v>4624876000</v>
      </c>
      <c r="AI186">
        <v>0</v>
      </c>
      <c r="AJ186">
        <v>0</v>
      </c>
      <c r="AK186">
        <v>0</v>
      </c>
      <c r="AL186">
        <v>268814000</v>
      </c>
      <c r="AM186">
        <v>50824000</v>
      </c>
      <c r="AN186">
        <v>1525123000</v>
      </c>
      <c r="AO186">
        <v>-896702000</v>
      </c>
      <c r="AP186">
        <v>-567911000</v>
      </c>
      <c r="AQ186">
        <v>1160241000</v>
      </c>
      <c r="AR186">
        <v>11994000</v>
      </c>
      <c r="AS186">
        <v>1160241000</v>
      </c>
      <c r="AT186">
        <v>1160241000</v>
      </c>
      <c r="AU186">
        <v>251503000</v>
      </c>
      <c r="AV186">
        <v>0</v>
      </c>
      <c r="AW186">
        <v>1953051000</v>
      </c>
      <c r="AX186">
        <v>19</v>
      </c>
      <c r="AY186">
        <v>191921000</v>
      </c>
      <c r="AZ186">
        <v>121847000</v>
      </c>
      <c r="BA186">
        <v>0</v>
      </c>
      <c r="BB186">
        <v>-249518000</v>
      </c>
      <c r="BC186">
        <v>-8712000</v>
      </c>
      <c r="BD186">
        <v>-84003000</v>
      </c>
      <c r="BE186">
        <v>465990000</v>
      </c>
      <c r="BF186">
        <v>13758000</v>
      </c>
      <c r="BG186">
        <v>0</v>
      </c>
      <c r="BH186">
        <v>18</v>
      </c>
      <c r="BI186">
        <v>106</v>
      </c>
      <c r="BJ186">
        <v>11</v>
      </c>
      <c r="BK186">
        <v>12</v>
      </c>
      <c r="BL186">
        <v>0</v>
      </c>
      <c r="BM186">
        <v>-1418738000</v>
      </c>
      <c r="BN186">
        <v>-1204699000</v>
      </c>
      <c r="BO186">
        <v>3373980000</v>
      </c>
      <c r="BP186">
        <v>0</v>
      </c>
      <c r="BQ186">
        <v>0</v>
      </c>
      <c r="BR186">
        <v>8102349000</v>
      </c>
      <c r="BS186">
        <v>3970294000</v>
      </c>
      <c r="BT186">
        <v>4712873000</v>
      </c>
      <c r="BU186">
        <v>-1701390000</v>
      </c>
      <c r="BV186">
        <v>9803739000</v>
      </c>
      <c r="BW186">
        <v>8102349000</v>
      </c>
      <c r="BX186">
        <v>10187340000</v>
      </c>
      <c r="BY186">
        <v>-971810000</v>
      </c>
      <c r="BZ186">
        <v>2015</v>
      </c>
      <c r="CA186">
        <v>36.76</v>
      </c>
      <c r="CB186">
        <v>31562595.212200001</v>
      </c>
      <c r="CC186" t="str">
        <f>VLOOKUP(B186,Securities_csv_Sector!$A$1:$H$506,4)</f>
        <v>Consumer Discretionary</v>
      </c>
      <c r="CD186" t="str">
        <f>VLOOKUP(B186,Securities_csv_Sector!$A$1:$H$506,5)</f>
        <v>Specialty Stores</v>
      </c>
    </row>
    <row r="187" spans="1:82">
      <c r="A187">
        <v>185</v>
      </c>
      <c r="B187" t="s">
        <v>124</v>
      </c>
      <c r="C187" t="s">
        <v>532</v>
      </c>
      <c r="D187" s="1">
        <v>42609</v>
      </c>
      <c r="E187">
        <v>4690320000</v>
      </c>
      <c r="F187">
        <v>-41447000</v>
      </c>
      <c r="G187">
        <v>0</v>
      </c>
      <c r="H187">
        <v>69</v>
      </c>
      <c r="I187">
        <v>-488791000</v>
      </c>
      <c r="J187">
        <v>1054647000</v>
      </c>
      <c r="K187">
        <v>4</v>
      </c>
      <c r="L187">
        <v>189734000</v>
      </c>
      <c r="M187">
        <v>-227518000</v>
      </c>
      <c r="N187">
        <v>303000</v>
      </c>
      <c r="O187">
        <v>5026940000</v>
      </c>
      <c r="P187">
        <v>90</v>
      </c>
      <c r="Q187">
        <v>36855000</v>
      </c>
      <c r="R187">
        <v>284500000</v>
      </c>
      <c r="S187">
        <v>305377000</v>
      </c>
      <c r="T187">
        <v>2060395000</v>
      </c>
      <c r="U187">
        <v>1912714000</v>
      </c>
      <c r="V187">
        <v>-4272000</v>
      </c>
      <c r="W187">
        <v>0</v>
      </c>
      <c r="X187">
        <v>3733254000</v>
      </c>
      <c r="Y187">
        <v>391887000</v>
      </c>
      <c r="Z187">
        <v>53</v>
      </c>
      <c r="AA187">
        <v>5608736000</v>
      </c>
      <c r="AB187">
        <v>671707000</v>
      </c>
      <c r="AC187">
        <v>0</v>
      </c>
      <c r="AD187">
        <v>147681000</v>
      </c>
      <c r="AE187">
        <v>3631916000</v>
      </c>
      <c r="AF187">
        <v>-9698000</v>
      </c>
      <c r="AG187">
        <v>321320000</v>
      </c>
      <c r="AH187">
        <v>4924119000</v>
      </c>
      <c r="AI187">
        <v>0</v>
      </c>
      <c r="AJ187">
        <v>0</v>
      </c>
      <c r="AK187">
        <v>0</v>
      </c>
      <c r="AL187">
        <v>263580000</v>
      </c>
      <c r="AM187">
        <v>14425000</v>
      </c>
      <c r="AN187">
        <v>1577329000</v>
      </c>
      <c r="AO187">
        <v>-1052797000</v>
      </c>
      <c r="AP187">
        <v>-505835000</v>
      </c>
      <c r="AQ187">
        <v>1241007000</v>
      </c>
      <c r="AR187">
        <v>-31608000</v>
      </c>
      <c r="AS187">
        <v>1241007000</v>
      </c>
      <c r="AT187">
        <v>1241007000</v>
      </c>
      <c r="AU187">
        <v>287680000</v>
      </c>
      <c r="AV187">
        <v>0</v>
      </c>
      <c r="AW187">
        <v>2060395000</v>
      </c>
      <c r="AX187">
        <v>19</v>
      </c>
      <c r="AY187">
        <v>198218000</v>
      </c>
      <c r="AZ187">
        <v>130243000</v>
      </c>
      <c r="BA187">
        <v>0</v>
      </c>
      <c r="BB187">
        <v>-307529000</v>
      </c>
      <c r="BC187">
        <v>-7935000</v>
      </c>
      <c r="BD187">
        <v>-7346000</v>
      </c>
      <c r="BE187">
        <v>488386000</v>
      </c>
      <c r="BF187">
        <v>10198000</v>
      </c>
      <c r="BG187">
        <v>0</v>
      </c>
      <c r="BH187">
        <v>18</v>
      </c>
      <c r="BI187">
        <v>107</v>
      </c>
      <c r="BJ187">
        <v>12</v>
      </c>
      <c r="BK187">
        <v>13</v>
      </c>
      <c r="BL187">
        <v>0</v>
      </c>
      <c r="BM187">
        <v>-1602186000</v>
      </c>
      <c r="BN187">
        <v>-1372173000</v>
      </c>
      <c r="BO187">
        <v>3548341000</v>
      </c>
      <c r="BP187">
        <v>0</v>
      </c>
      <c r="BQ187">
        <v>0</v>
      </c>
      <c r="BR187">
        <v>8599787000</v>
      </c>
      <c r="BS187">
        <v>4239573000</v>
      </c>
      <c r="BT187">
        <v>4690320000</v>
      </c>
      <c r="BU187">
        <v>-1787538000</v>
      </c>
      <c r="BV187">
        <v>10387325000</v>
      </c>
      <c r="BW187">
        <v>8599787000</v>
      </c>
      <c r="BX187">
        <v>10635676000</v>
      </c>
      <c r="BY187">
        <v>-932773000</v>
      </c>
      <c r="BZ187">
        <v>2016</v>
      </c>
      <c r="CA187">
        <v>41.52</v>
      </c>
      <c r="CB187">
        <v>29889378.6127</v>
      </c>
      <c r="CC187" t="str">
        <f>VLOOKUP(B187,Securities_csv_Sector!$A$1:$H$506,4)</f>
        <v>Consumer Discretionary</v>
      </c>
      <c r="CD187" t="str">
        <f>VLOOKUP(B187,Securities_csv_Sector!$A$1:$H$506,5)</f>
        <v>Specialty Stores</v>
      </c>
    </row>
    <row r="188" spans="1:82">
      <c r="A188">
        <v>186</v>
      </c>
      <c r="B188" t="s">
        <v>125</v>
      </c>
      <c r="C188" t="s">
        <v>527</v>
      </c>
      <c r="D188" s="1">
        <v>41639</v>
      </c>
      <c r="E188">
        <v>49923000000</v>
      </c>
      <c r="F188">
        <v>-488000000</v>
      </c>
      <c r="G188">
        <v>76000000</v>
      </c>
      <c r="H188">
        <v>31</v>
      </c>
      <c r="I188">
        <v>-2098000000</v>
      </c>
      <c r="J188">
        <v>4415000000</v>
      </c>
      <c r="K188">
        <v>30</v>
      </c>
      <c r="L188">
        <v>9088000000</v>
      </c>
      <c r="M188">
        <v>-5562000000</v>
      </c>
      <c r="N188">
        <v>5061000000</v>
      </c>
      <c r="O188">
        <v>73268000000</v>
      </c>
      <c r="P188">
        <v>126</v>
      </c>
      <c r="Q188">
        <v>2939000000</v>
      </c>
      <c r="R188">
        <v>0</v>
      </c>
      <c r="S188">
        <v>1844000000</v>
      </c>
      <c r="T188">
        <v>6618000000</v>
      </c>
      <c r="U188">
        <v>6232000000</v>
      </c>
      <c r="V188">
        <v>-29000000</v>
      </c>
      <c r="W188">
        <v>0</v>
      </c>
      <c r="X188">
        <v>10224000000</v>
      </c>
      <c r="Y188">
        <v>5043000000</v>
      </c>
      <c r="Z188">
        <v>15</v>
      </c>
      <c r="AA188">
        <v>13355000000</v>
      </c>
      <c r="AB188">
        <v>1646000000</v>
      </c>
      <c r="AC188">
        <v>3052000000</v>
      </c>
      <c r="AD188">
        <v>386000000</v>
      </c>
      <c r="AE188">
        <v>42912000000</v>
      </c>
      <c r="AF188">
        <v>-2941000000</v>
      </c>
      <c r="AG188">
        <v>7105000000</v>
      </c>
      <c r="AH188">
        <v>8072000000</v>
      </c>
      <c r="AI188">
        <v>4831000000</v>
      </c>
      <c r="AJ188">
        <v>122000000</v>
      </c>
      <c r="AK188">
        <v>0</v>
      </c>
      <c r="AL188">
        <v>-863000000</v>
      </c>
      <c r="AM188">
        <v>-1253000000</v>
      </c>
      <c r="AN188">
        <v>8179000000</v>
      </c>
      <c r="AO188">
        <v>-4249000000</v>
      </c>
      <c r="AP188">
        <v>-5154000000</v>
      </c>
      <c r="AQ188">
        <v>4585000000</v>
      </c>
      <c r="AR188">
        <v>672000000</v>
      </c>
      <c r="AS188">
        <v>4585000000</v>
      </c>
      <c r="AT188">
        <v>4586000000</v>
      </c>
      <c r="AU188">
        <v>6904000000</v>
      </c>
      <c r="AV188">
        <v>0</v>
      </c>
      <c r="AW188">
        <v>6562000000</v>
      </c>
      <c r="AX188">
        <v>8</v>
      </c>
      <c r="AY188">
        <v>1500000000</v>
      </c>
      <c r="AZ188">
        <v>0</v>
      </c>
      <c r="BA188">
        <v>0</v>
      </c>
      <c r="BB188">
        <v>-9894000000</v>
      </c>
      <c r="BC188">
        <v>-343000000</v>
      </c>
      <c r="BD188">
        <v>-115000000</v>
      </c>
      <c r="BE188">
        <v>18108000000</v>
      </c>
      <c r="BF188">
        <v>23000000</v>
      </c>
      <c r="BG188">
        <v>0</v>
      </c>
      <c r="BH188">
        <v>7</v>
      </c>
      <c r="BI188">
        <v>42</v>
      </c>
      <c r="BJ188">
        <v>5</v>
      </c>
      <c r="BK188">
        <v>43</v>
      </c>
      <c r="BL188">
        <v>3071000000</v>
      </c>
      <c r="BM188">
        <v>32964000000</v>
      </c>
      <c r="BN188">
        <v>-1704000000</v>
      </c>
      <c r="BO188">
        <v>3742000000</v>
      </c>
      <c r="BP188">
        <v>1563000000</v>
      </c>
      <c r="BQ188">
        <v>6170000000</v>
      </c>
      <c r="BR188">
        <v>92663000000</v>
      </c>
      <c r="BS188">
        <v>65074000000</v>
      </c>
      <c r="BT188">
        <v>51486000000</v>
      </c>
      <c r="BU188">
        <v>14875000000</v>
      </c>
      <c r="BV188">
        <v>77788000000</v>
      </c>
      <c r="BW188">
        <v>92663000000</v>
      </c>
      <c r="BX188">
        <v>86623000000</v>
      </c>
      <c r="BY188">
        <v>-17671000000</v>
      </c>
      <c r="BZ188">
        <v>2013</v>
      </c>
      <c r="CA188">
        <v>6.03</v>
      </c>
      <c r="CB188">
        <v>760364842.454</v>
      </c>
      <c r="CC188" t="str">
        <f>VLOOKUP(B188,Securities_csv_Sector!$A$1:$H$506,4)</f>
        <v>Industrials</v>
      </c>
      <c r="CD188" t="str">
        <f>VLOOKUP(B188,Securities_csv_Sector!$A$1:$H$506,5)</f>
        <v>Aerospace &amp; Defense</v>
      </c>
    </row>
    <row r="189" spans="1:82">
      <c r="A189">
        <v>187</v>
      </c>
      <c r="B189" t="s">
        <v>125</v>
      </c>
      <c r="C189" t="s">
        <v>529</v>
      </c>
      <c r="D189" s="1">
        <v>42004</v>
      </c>
      <c r="E189">
        <v>47304000000</v>
      </c>
      <c r="F189">
        <v>-750000000</v>
      </c>
      <c r="G189">
        <v>-13000000</v>
      </c>
      <c r="H189">
        <v>63</v>
      </c>
      <c r="I189">
        <v>-2236000000</v>
      </c>
      <c r="J189">
        <v>4625000000</v>
      </c>
      <c r="K189">
        <v>27</v>
      </c>
      <c r="L189">
        <v>11733000000</v>
      </c>
      <c r="M189">
        <v>-4330000000</v>
      </c>
      <c r="N189">
        <v>5061000000</v>
      </c>
      <c r="O189">
        <v>76752000000</v>
      </c>
      <c r="P189">
        <v>140</v>
      </c>
      <c r="Q189">
        <v>317000000</v>
      </c>
      <c r="R189">
        <v>2207000000</v>
      </c>
      <c r="S189">
        <v>1906000000</v>
      </c>
      <c r="T189">
        <v>7470000000</v>
      </c>
      <c r="U189">
        <v>7137000000</v>
      </c>
      <c r="V189">
        <v>-87000000</v>
      </c>
      <c r="W189">
        <v>0</v>
      </c>
      <c r="X189">
        <v>11007000000</v>
      </c>
      <c r="Y189">
        <v>5119000000</v>
      </c>
      <c r="Z189">
        <v>15</v>
      </c>
      <c r="AA189">
        <v>14010000000</v>
      </c>
      <c r="AB189">
        <v>1691000000</v>
      </c>
      <c r="AC189">
        <v>2869000000</v>
      </c>
      <c r="AD189">
        <v>333000000</v>
      </c>
      <c r="AE189">
        <v>46756000000</v>
      </c>
      <c r="AF189">
        <v>4799000000</v>
      </c>
      <c r="AG189">
        <v>5943000000</v>
      </c>
      <c r="AH189">
        <v>8141000000</v>
      </c>
      <c r="AI189">
        <v>4525000000</v>
      </c>
      <c r="AJ189">
        <v>125000000</v>
      </c>
      <c r="AK189">
        <v>0</v>
      </c>
      <c r="AL189">
        <v>-639000000</v>
      </c>
      <c r="AM189">
        <v>2645000000</v>
      </c>
      <c r="AN189">
        <v>8858000000</v>
      </c>
      <c r="AO189">
        <v>-8593000000</v>
      </c>
      <c r="AP189">
        <v>2467000000</v>
      </c>
      <c r="AQ189">
        <v>5446000000</v>
      </c>
      <c r="AR189">
        <v>609000000</v>
      </c>
      <c r="AS189">
        <v>5446000000</v>
      </c>
      <c r="AT189">
        <v>5446000000</v>
      </c>
      <c r="AU189">
        <v>7919000000</v>
      </c>
      <c r="AV189">
        <v>0</v>
      </c>
      <c r="AW189">
        <v>7473000000</v>
      </c>
      <c r="AX189">
        <v>8</v>
      </c>
      <c r="AY189">
        <v>1317000000</v>
      </c>
      <c r="AZ189">
        <v>0</v>
      </c>
      <c r="BA189">
        <v>0</v>
      </c>
      <c r="BB189">
        <v>-13903000000</v>
      </c>
      <c r="BC189">
        <v>-295000000</v>
      </c>
      <c r="BD189">
        <v>-96000000</v>
      </c>
      <c r="BE189">
        <v>25550000000</v>
      </c>
      <c r="BF189">
        <v>34000000</v>
      </c>
      <c r="BG189">
        <v>0</v>
      </c>
      <c r="BH189">
        <v>8</v>
      </c>
      <c r="BI189">
        <v>82</v>
      </c>
      <c r="BJ189">
        <v>6</v>
      </c>
      <c r="BK189">
        <v>44</v>
      </c>
      <c r="BL189">
        <v>3047000000</v>
      </c>
      <c r="BM189">
        <v>36180000000</v>
      </c>
      <c r="BN189">
        <v>-5658000000</v>
      </c>
      <c r="BO189">
        <v>3480000000</v>
      </c>
      <c r="BP189">
        <v>929000000</v>
      </c>
      <c r="BQ189">
        <v>1359000000</v>
      </c>
      <c r="BR189">
        <v>92921000000</v>
      </c>
      <c r="BS189">
        <v>67767000000</v>
      </c>
      <c r="BT189">
        <v>48233000000</v>
      </c>
      <c r="BU189">
        <v>8665000000</v>
      </c>
      <c r="BV189">
        <v>84256000000</v>
      </c>
      <c r="BW189">
        <v>92921000000</v>
      </c>
      <c r="BX189">
        <v>90762000000</v>
      </c>
      <c r="BY189">
        <v>-23298000000</v>
      </c>
      <c r="BZ189">
        <v>2014</v>
      </c>
      <c r="CA189">
        <v>7.47</v>
      </c>
      <c r="CB189">
        <v>729049531.45899999</v>
      </c>
      <c r="CC189" t="str">
        <f>VLOOKUP(B189,Securities_csv_Sector!$A$1:$H$506,4)</f>
        <v>Industrials</v>
      </c>
      <c r="CD189" t="str">
        <f>VLOOKUP(B189,Securities_csv_Sector!$A$1:$H$506,5)</f>
        <v>Aerospace &amp; Defense</v>
      </c>
    </row>
    <row r="190" spans="1:82">
      <c r="A190">
        <v>188</v>
      </c>
      <c r="B190" t="s">
        <v>125</v>
      </c>
      <c r="C190" t="s">
        <v>531</v>
      </c>
      <c r="D190" s="1">
        <v>42369</v>
      </c>
      <c r="E190">
        <v>49178000000</v>
      </c>
      <c r="F190">
        <v>-902000000</v>
      </c>
      <c r="G190">
        <v>-14000000</v>
      </c>
      <c r="H190">
        <v>82</v>
      </c>
      <c r="I190">
        <v>-2450000000</v>
      </c>
      <c r="J190">
        <v>4834000000</v>
      </c>
      <c r="K190">
        <v>24</v>
      </c>
      <c r="L190">
        <v>11302000000</v>
      </c>
      <c r="M190">
        <v>-1110000000</v>
      </c>
      <c r="N190">
        <v>5061000000</v>
      </c>
      <c r="O190">
        <v>82088000000</v>
      </c>
      <c r="P190">
        <v>135</v>
      </c>
      <c r="Q190">
        <v>265000000</v>
      </c>
      <c r="R190">
        <v>2392000000</v>
      </c>
      <c r="S190">
        <v>1833000000</v>
      </c>
      <c r="T190">
        <v>7430000000</v>
      </c>
      <c r="U190">
        <v>7155000000</v>
      </c>
      <c r="V190">
        <v>-28000000</v>
      </c>
      <c r="W190">
        <v>0</v>
      </c>
      <c r="X190">
        <v>12076000000</v>
      </c>
      <c r="Y190">
        <v>5126000000</v>
      </c>
      <c r="Z190">
        <v>15</v>
      </c>
      <c r="AA190">
        <v>14026000000</v>
      </c>
      <c r="AB190">
        <v>1979000000</v>
      </c>
      <c r="AC190">
        <v>2657000000</v>
      </c>
      <c r="AD190">
        <v>275000000</v>
      </c>
      <c r="AE190">
        <v>47257000000</v>
      </c>
      <c r="AF190">
        <v>554000000</v>
      </c>
      <c r="AG190">
        <v>3949000000</v>
      </c>
      <c r="AH190">
        <v>8730000000</v>
      </c>
      <c r="AI190">
        <v>4642000000</v>
      </c>
      <c r="AJ190">
        <v>62000000</v>
      </c>
      <c r="AK190">
        <v>0</v>
      </c>
      <c r="AL190">
        <v>861000000</v>
      </c>
      <c r="AM190">
        <v>-431000000</v>
      </c>
      <c r="AN190">
        <v>9363000000</v>
      </c>
      <c r="AO190">
        <v>-7920000000</v>
      </c>
      <c r="AP190">
        <v>-1846000000</v>
      </c>
      <c r="AQ190">
        <v>5176000000</v>
      </c>
      <c r="AR190">
        <v>559000000</v>
      </c>
      <c r="AS190">
        <v>5176000000</v>
      </c>
      <c r="AT190">
        <v>5176000000</v>
      </c>
      <c r="AU190">
        <v>8925000000</v>
      </c>
      <c r="AV190">
        <v>0</v>
      </c>
      <c r="AW190">
        <v>7443000000</v>
      </c>
      <c r="AX190">
        <v>8</v>
      </c>
      <c r="AY190">
        <v>1408000000</v>
      </c>
      <c r="AZ190">
        <v>0</v>
      </c>
      <c r="BA190">
        <v>0</v>
      </c>
      <c r="BB190">
        <v>-12748000000</v>
      </c>
      <c r="BC190">
        <v>-96000000</v>
      </c>
      <c r="BD190">
        <v>50000000</v>
      </c>
      <c r="BE190">
        <v>26477000000</v>
      </c>
      <c r="BF190">
        <v>-142000000</v>
      </c>
      <c r="BG190">
        <v>0</v>
      </c>
      <c r="BH190">
        <v>7</v>
      </c>
      <c r="BI190">
        <v>113</v>
      </c>
      <c r="BJ190">
        <v>5</v>
      </c>
      <c r="BK190">
        <v>42</v>
      </c>
      <c r="BL190">
        <v>3331000000</v>
      </c>
      <c r="BM190">
        <v>38756000000</v>
      </c>
      <c r="BN190">
        <v>-6352000000</v>
      </c>
      <c r="BO190">
        <v>3251000000</v>
      </c>
      <c r="BP190">
        <v>1234000000</v>
      </c>
      <c r="BQ190">
        <v>750000000</v>
      </c>
      <c r="BR190">
        <v>94408000000</v>
      </c>
      <c r="BS190">
        <v>68234000000</v>
      </c>
      <c r="BT190">
        <v>50412000000</v>
      </c>
      <c r="BU190">
        <v>6335000000</v>
      </c>
      <c r="BV190">
        <v>88073000000</v>
      </c>
      <c r="BW190">
        <v>94408000000</v>
      </c>
      <c r="BX190">
        <v>96114000000</v>
      </c>
      <c r="BY190">
        <v>-29568000000</v>
      </c>
      <c r="BZ190">
        <v>2015</v>
      </c>
      <c r="CA190">
        <v>7.52</v>
      </c>
      <c r="CB190">
        <v>688297872.34000003</v>
      </c>
      <c r="CC190" t="str">
        <f>VLOOKUP(B190,Securities_csv_Sector!$A$1:$H$506,4)</f>
        <v>Industrials</v>
      </c>
      <c r="CD190" t="str">
        <f>VLOOKUP(B190,Securities_csv_Sector!$A$1:$H$506,5)</f>
        <v>Aerospace &amp; Defense</v>
      </c>
    </row>
    <row r="191" spans="1:82">
      <c r="A191">
        <v>189</v>
      </c>
      <c r="B191" t="s">
        <v>125</v>
      </c>
      <c r="C191" t="s">
        <v>532</v>
      </c>
      <c r="D191" s="1">
        <v>42735</v>
      </c>
      <c r="E191">
        <v>49750000000</v>
      </c>
      <c r="F191">
        <v>-584000000</v>
      </c>
      <c r="G191">
        <v>33000000</v>
      </c>
      <c r="H191">
        <v>599</v>
      </c>
      <c r="I191">
        <v>-2613000000</v>
      </c>
      <c r="J191">
        <v>4762000000</v>
      </c>
      <c r="K191">
        <v>20</v>
      </c>
      <c r="L191">
        <v>8801000000</v>
      </c>
      <c r="M191">
        <v>3755000000</v>
      </c>
      <c r="N191">
        <v>5061000000</v>
      </c>
      <c r="O191">
        <v>80790000000</v>
      </c>
      <c r="P191">
        <v>125</v>
      </c>
      <c r="Q191">
        <v>332000000</v>
      </c>
      <c r="R191">
        <v>1338000000</v>
      </c>
      <c r="S191">
        <v>1910000000</v>
      </c>
      <c r="T191">
        <v>5874000000</v>
      </c>
      <c r="U191">
        <v>5568000000</v>
      </c>
      <c r="V191">
        <v>-33000000</v>
      </c>
      <c r="W191">
        <v>0</v>
      </c>
      <c r="X191">
        <v>12807000000</v>
      </c>
      <c r="Y191">
        <v>5324000000</v>
      </c>
      <c r="Z191">
        <v>15</v>
      </c>
      <c r="AA191">
        <v>13781000000</v>
      </c>
      <c r="AB191">
        <v>673000000</v>
      </c>
      <c r="AC191">
        <v>2540000000</v>
      </c>
      <c r="AD191">
        <v>306000000</v>
      </c>
      <c r="AE191">
        <v>43199000000</v>
      </c>
      <c r="AF191">
        <v>-510000000</v>
      </c>
      <c r="AG191">
        <v>130000000</v>
      </c>
      <c r="AH191">
        <v>9568000000</v>
      </c>
      <c r="AI191">
        <v>5090000000</v>
      </c>
      <c r="AJ191">
        <v>60000000</v>
      </c>
      <c r="AK191">
        <v>0</v>
      </c>
      <c r="AL191">
        <v>-34000000</v>
      </c>
      <c r="AM191">
        <v>-2501000000</v>
      </c>
      <c r="AN191">
        <v>10499000000</v>
      </c>
      <c r="AO191">
        <v>-9587000000</v>
      </c>
      <c r="AP191">
        <v>-3380000000</v>
      </c>
      <c r="AQ191">
        <v>4895000000</v>
      </c>
      <c r="AR191">
        <v>649000000</v>
      </c>
      <c r="AS191">
        <v>4895000000</v>
      </c>
      <c r="AT191">
        <v>4895000000</v>
      </c>
      <c r="AU191">
        <v>9260000000</v>
      </c>
      <c r="AV191">
        <v>0</v>
      </c>
      <c r="AW191">
        <v>5834000000</v>
      </c>
      <c r="AX191">
        <v>6</v>
      </c>
      <c r="AY191">
        <v>1416000000</v>
      </c>
      <c r="AZ191">
        <v>0</v>
      </c>
      <c r="BA191">
        <v>0</v>
      </c>
      <c r="BB191">
        <v>-13623000000</v>
      </c>
      <c r="BC191">
        <v>-117000000</v>
      </c>
      <c r="BD191">
        <v>-257000000</v>
      </c>
      <c r="BE191">
        <v>28080000000</v>
      </c>
      <c r="BF191">
        <v>-256000000</v>
      </c>
      <c r="BG191">
        <v>0</v>
      </c>
      <c r="BH191">
        <v>6</v>
      </c>
      <c r="BI191">
        <v>682</v>
      </c>
      <c r="BJ191">
        <v>5</v>
      </c>
      <c r="BK191">
        <v>38</v>
      </c>
      <c r="BL191">
        <v>4627000000</v>
      </c>
      <c r="BM191">
        <v>40714000000</v>
      </c>
      <c r="BN191">
        <v>-6680000000</v>
      </c>
      <c r="BO191">
        <v>3313000000</v>
      </c>
      <c r="BP191">
        <v>384000000</v>
      </c>
      <c r="BQ191">
        <v>1228000000</v>
      </c>
      <c r="BR191">
        <v>89997000000</v>
      </c>
      <c r="BS191">
        <v>62488000000</v>
      </c>
      <c r="BT191">
        <v>50134000000</v>
      </c>
      <c r="BU191">
        <v>817000000</v>
      </c>
      <c r="BV191">
        <v>89180000000</v>
      </c>
      <c r="BW191">
        <v>89997000000</v>
      </c>
      <c r="BX191">
        <v>94571000000</v>
      </c>
      <c r="BY191">
        <v>-36097000000</v>
      </c>
      <c r="CC191" t="str">
        <f>VLOOKUP(B191,Securities_csv_Sector!$A$1:$H$506,4)</f>
        <v>Industrials</v>
      </c>
      <c r="CD191" t="str">
        <f>VLOOKUP(B191,Securities_csv_Sector!$A$1:$H$506,5)</f>
        <v>Aerospace &amp; Defense</v>
      </c>
    </row>
    <row r="192" spans="1:82">
      <c r="A192">
        <v>190</v>
      </c>
      <c r="B192" t="s">
        <v>126</v>
      </c>
      <c r="C192" t="s">
        <v>527</v>
      </c>
      <c r="D192" s="1">
        <v>41274</v>
      </c>
      <c r="E192" s="2">
        <v>148579000000</v>
      </c>
      <c r="F192">
        <v>0</v>
      </c>
      <c r="G192">
        <v>0</v>
      </c>
      <c r="H192">
        <v>2</v>
      </c>
      <c r="I192">
        <v>5000000</v>
      </c>
      <c r="J192">
        <v>0</v>
      </c>
      <c r="L192" s="2">
        <v>626626000000</v>
      </c>
      <c r="M192">
        <v>0</v>
      </c>
      <c r="N192" s="2">
        <v>158142000000</v>
      </c>
      <c r="O192">
        <v>3753000000</v>
      </c>
      <c r="Q192">
        <v>0</v>
      </c>
      <c r="R192">
        <v>0</v>
      </c>
      <c r="S192">
        <v>5618000000</v>
      </c>
      <c r="T192">
        <v>17826000000</v>
      </c>
      <c r="U192">
        <v>3072000000</v>
      </c>
      <c r="V192">
        <v>-731000000</v>
      </c>
      <c r="W192">
        <v>2070000000</v>
      </c>
      <c r="X192">
        <v>11858000000</v>
      </c>
      <c r="Y192">
        <v>69976000000</v>
      </c>
      <c r="Z192">
        <v>0</v>
      </c>
      <c r="AA192">
        <v>0</v>
      </c>
      <c r="AB192">
        <v>-1116000000</v>
      </c>
      <c r="AC192">
        <v>6684000000</v>
      </c>
      <c r="AD192">
        <v>12991000000</v>
      </c>
      <c r="AE192">
        <v>0</v>
      </c>
      <c r="AF192">
        <v>-37463000000</v>
      </c>
      <c r="AG192">
        <v>24061000000</v>
      </c>
      <c r="AH192" s="2">
        <v>119603000000</v>
      </c>
      <c r="AI192" s="2">
        <v>1550507000000</v>
      </c>
      <c r="AJ192">
        <v>0</v>
      </c>
      <c r="AK192">
        <v>0</v>
      </c>
      <c r="AL192">
        <v>-28811000000</v>
      </c>
      <c r="AM192">
        <v>-9350000000</v>
      </c>
      <c r="AN192">
        <v>-16056000000</v>
      </c>
      <c r="AO192">
        <v>42416000000</v>
      </c>
      <c r="AP192">
        <v>-34979000000</v>
      </c>
      <c r="AQ192">
        <v>4188000000</v>
      </c>
      <c r="AR192">
        <v>-43450000000</v>
      </c>
      <c r="AS192">
        <v>2760000000</v>
      </c>
      <c r="AT192">
        <v>6258000000</v>
      </c>
      <c r="AU192">
        <v>71467000000</v>
      </c>
      <c r="AV192">
        <v>0</v>
      </c>
      <c r="AW192">
        <v>0</v>
      </c>
      <c r="AX192">
        <v>0</v>
      </c>
      <c r="AY192" s="2">
        <v>150112000000</v>
      </c>
      <c r="AZ192">
        <v>0</v>
      </c>
      <c r="BA192" s="2">
        <v>1105261000000</v>
      </c>
      <c r="BB192">
        <v>-2797000000</v>
      </c>
      <c r="BC192">
        <v>72469000000</v>
      </c>
      <c r="BD192">
        <v>2479000000</v>
      </c>
      <c r="BE192">
        <v>0</v>
      </c>
      <c r="BF192">
        <v>-6473000000</v>
      </c>
      <c r="BG192">
        <v>9433000000</v>
      </c>
      <c r="BH192">
        <v>3</v>
      </c>
      <c r="BI192">
        <v>1</v>
      </c>
      <c r="BJ192">
        <v>4</v>
      </c>
      <c r="BL192">
        <v>0</v>
      </c>
      <c r="BM192">
        <v>62843000000</v>
      </c>
      <c r="BN192">
        <v>667000000</v>
      </c>
      <c r="BO192">
        <v>70829000000</v>
      </c>
      <c r="BP192" s="2">
        <v>323990000000</v>
      </c>
      <c r="BQ192">
        <v>0</v>
      </c>
      <c r="BR192" s="2">
        <v>2209974000000</v>
      </c>
      <c r="BS192">
        <v>0</v>
      </c>
      <c r="BT192">
        <v>0</v>
      </c>
      <c r="BU192" s="2">
        <v>236956000000</v>
      </c>
      <c r="BV192" s="2">
        <v>1973018000000</v>
      </c>
      <c r="BW192" s="2">
        <v>2209974000000</v>
      </c>
      <c r="BX192" s="2">
        <v>100078000000</v>
      </c>
      <c r="BY192">
        <v>0</v>
      </c>
      <c r="BZ192">
        <v>2012</v>
      </c>
      <c r="CA192">
        <v>0.26</v>
      </c>
      <c r="CB192">
        <v>16107692307.700001</v>
      </c>
      <c r="CC192" t="str">
        <f>VLOOKUP(B192,Securities_csv_Sector!$A$1:$H$506,4)</f>
        <v>Financials</v>
      </c>
      <c r="CD192" t="str">
        <f>VLOOKUP(B192,Securities_csv_Sector!$A$1:$H$506,5)</f>
        <v>Banks</v>
      </c>
    </row>
    <row r="193" spans="1:82">
      <c r="A193">
        <v>191</v>
      </c>
      <c r="B193" t="s">
        <v>126</v>
      </c>
      <c r="C193" t="s">
        <v>529</v>
      </c>
      <c r="D193" s="1">
        <v>41639</v>
      </c>
      <c r="E193" s="2">
        <v>135662000000</v>
      </c>
      <c r="F193">
        <v>0</v>
      </c>
      <c r="G193">
        <v>0</v>
      </c>
      <c r="H193">
        <v>5</v>
      </c>
      <c r="I193">
        <v>0</v>
      </c>
      <c r="J193">
        <v>0</v>
      </c>
      <c r="L193" s="2">
        <v>577793000000</v>
      </c>
      <c r="M193">
        <v>0</v>
      </c>
      <c r="N193" s="2">
        <v>155293000000</v>
      </c>
      <c r="O193">
        <v>3034000000</v>
      </c>
      <c r="Q193">
        <v>0</v>
      </c>
      <c r="R193">
        <v>0</v>
      </c>
      <c r="S193">
        <v>4260000000</v>
      </c>
      <c r="T193">
        <v>27531000000</v>
      </c>
      <c r="U193">
        <v>16172000000</v>
      </c>
      <c r="V193">
        <v>-1863000000</v>
      </c>
      <c r="W193">
        <v>2901000000</v>
      </c>
      <c r="X193">
        <v>10475000000</v>
      </c>
      <c r="Y193">
        <v>69844000000</v>
      </c>
      <c r="Z193">
        <v>0</v>
      </c>
      <c r="AA193">
        <v>0</v>
      </c>
      <c r="AB193">
        <v>4741000000</v>
      </c>
      <c r="AC193">
        <v>5574000000</v>
      </c>
      <c r="AD193">
        <v>9721000000</v>
      </c>
      <c r="AE193">
        <v>0</v>
      </c>
      <c r="AF193">
        <v>25546000000</v>
      </c>
      <c r="AG193">
        <v>-12919000000</v>
      </c>
      <c r="AH193" s="2">
        <v>120876000000</v>
      </c>
      <c r="AI193" s="2">
        <v>1499652000000</v>
      </c>
      <c r="AJ193">
        <v>0</v>
      </c>
      <c r="AK193">
        <v>0</v>
      </c>
      <c r="AL193">
        <v>-99088000000</v>
      </c>
      <c r="AM193">
        <v>20570000000</v>
      </c>
      <c r="AN193">
        <v>92817000000</v>
      </c>
      <c r="AO193">
        <v>-95442000000</v>
      </c>
      <c r="AP193">
        <v>25058000000</v>
      </c>
      <c r="AQ193">
        <v>11431000000</v>
      </c>
      <c r="AR193">
        <v>6196000000</v>
      </c>
      <c r="AS193">
        <v>10082000000</v>
      </c>
      <c r="AT193">
        <v>14332000000</v>
      </c>
      <c r="AU193">
        <v>59448000000</v>
      </c>
      <c r="AV193">
        <v>0</v>
      </c>
      <c r="AW193">
        <v>0</v>
      </c>
      <c r="AX193">
        <v>0</v>
      </c>
      <c r="AY193" s="2">
        <v>124090000000</v>
      </c>
      <c r="AZ193">
        <v>0</v>
      </c>
      <c r="BA193" s="2">
        <v>1119271000000</v>
      </c>
      <c r="BB193">
        <v>-8457000000</v>
      </c>
      <c r="BC193">
        <v>13996000000</v>
      </c>
      <c r="BD193">
        <v>-488000000</v>
      </c>
      <c r="BE193">
        <v>0</v>
      </c>
      <c r="BF193">
        <v>37960000000</v>
      </c>
      <c r="BG193">
        <v>4642000000</v>
      </c>
      <c r="BH193">
        <v>16</v>
      </c>
      <c r="BI193">
        <v>7</v>
      </c>
      <c r="BJ193">
        <v>11</v>
      </c>
      <c r="BL193">
        <v>0</v>
      </c>
      <c r="BM193">
        <v>72497000000</v>
      </c>
      <c r="BN193">
        <v>-8673000000</v>
      </c>
      <c r="BO193">
        <v>68128000000</v>
      </c>
      <c r="BP193" s="2">
        <v>244105000000</v>
      </c>
      <c r="BQ193">
        <v>11540000000</v>
      </c>
      <c r="BR193" s="2">
        <v>2102273000000</v>
      </c>
      <c r="BS193">
        <v>0</v>
      </c>
      <c r="BT193">
        <v>0</v>
      </c>
      <c r="BU193" s="2">
        <v>232685000000</v>
      </c>
      <c r="BV193" s="2">
        <v>1869588000000</v>
      </c>
      <c r="BW193" s="2">
        <v>2102273000000</v>
      </c>
      <c r="BX193" s="2">
        <v>101697000000</v>
      </c>
      <c r="BY193">
        <v>0</v>
      </c>
      <c r="BZ193">
        <v>2013</v>
      </c>
      <c r="CA193">
        <v>0.94</v>
      </c>
      <c r="CB193">
        <v>12160638297.9</v>
      </c>
      <c r="CC193" t="str">
        <f>VLOOKUP(B193,Securities_csv_Sector!$A$1:$H$506,4)</f>
        <v>Financials</v>
      </c>
      <c r="CD193" t="str">
        <f>VLOOKUP(B193,Securities_csv_Sector!$A$1:$H$506,5)</f>
        <v>Banks</v>
      </c>
    </row>
    <row r="194" spans="1:82">
      <c r="A194">
        <v>192</v>
      </c>
      <c r="B194" t="s">
        <v>126</v>
      </c>
      <c r="C194" t="s">
        <v>531</v>
      </c>
      <c r="D194" s="1">
        <v>42004</v>
      </c>
      <c r="E194" s="2">
        <v>145438000000</v>
      </c>
      <c r="F194">
        <v>0</v>
      </c>
      <c r="G194">
        <v>0</v>
      </c>
      <c r="H194">
        <v>2</v>
      </c>
      <c r="I194">
        <v>0</v>
      </c>
      <c r="J194">
        <v>0</v>
      </c>
      <c r="L194" s="2">
        <v>581963000000</v>
      </c>
      <c r="M194">
        <v>0</v>
      </c>
      <c r="N194" s="2">
        <v>153458000000</v>
      </c>
      <c r="O194">
        <v>2656000000</v>
      </c>
      <c r="Q194">
        <v>0</v>
      </c>
      <c r="R194">
        <v>0</v>
      </c>
      <c r="S194">
        <v>5210000000</v>
      </c>
      <c r="T194">
        <v>16709000000</v>
      </c>
      <c r="U194">
        <v>6855000000</v>
      </c>
      <c r="V194">
        <v>-3067000000</v>
      </c>
      <c r="W194">
        <v>1130000000</v>
      </c>
      <c r="X194">
        <v>10049000000</v>
      </c>
      <c r="Y194">
        <v>69777000000</v>
      </c>
      <c r="Z194">
        <v>0</v>
      </c>
      <c r="AA194">
        <v>0</v>
      </c>
      <c r="AB194">
        <v>2022000000</v>
      </c>
      <c r="AC194">
        <v>4612000000</v>
      </c>
      <c r="AD194">
        <v>8278000000</v>
      </c>
      <c r="AE194">
        <v>0</v>
      </c>
      <c r="AF194">
        <v>-5677000000</v>
      </c>
      <c r="AG194">
        <v>9702000000</v>
      </c>
      <c r="AH194" s="2">
        <v>121101000000</v>
      </c>
      <c r="AI194" s="2">
        <v>1508266000000</v>
      </c>
      <c r="AJ194">
        <v>0</v>
      </c>
      <c r="AK194">
        <v>0</v>
      </c>
      <c r="AL194">
        <v>-13832000000</v>
      </c>
      <c r="AM194">
        <v>7267000000</v>
      </c>
      <c r="AN194">
        <v>30135000000</v>
      </c>
      <c r="AO194">
        <v>-12201000000</v>
      </c>
      <c r="AP194">
        <v>-7600000000</v>
      </c>
      <c r="AQ194">
        <v>4833000000</v>
      </c>
      <c r="AR194">
        <v>-345000000</v>
      </c>
      <c r="AS194">
        <v>3789000000</v>
      </c>
      <c r="AT194">
        <v>5963000000</v>
      </c>
      <c r="AU194">
        <v>61845000000</v>
      </c>
      <c r="AV194">
        <v>0</v>
      </c>
      <c r="AW194">
        <v>0</v>
      </c>
      <c r="AX194">
        <v>0</v>
      </c>
      <c r="AY194" s="2">
        <v>112063000000</v>
      </c>
      <c r="AZ194">
        <v>0</v>
      </c>
      <c r="BA194" s="2">
        <v>1118936000000</v>
      </c>
      <c r="BB194">
        <v>-4320000000</v>
      </c>
      <c r="BC194">
        <v>-345000000</v>
      </c>
      <c r="BD194">
        <v>-1923000000</v>
      </c>
      <c r="BE194">
        <v>0</v>
      </c>
      <c r="BF194">
        <v>4114000000</v>
      </c>
      <c r="BG194">
        <v>3211000000</v>
      </c>
      <c r="BH194">
        <v>7</v>
      </c>
      <c r="BI194">
        <v>3</v>
      </c>
      <c r="BJ194">
        <v>5</v>
      </c>
      <c r="BL194">
        <v>0</v>
      </c>
      <c r="BM194">
        <v>75024000000</v>
      </c>
      <c r="BN194">
        <v>4282000000</v>
      </c>
      <c r="BO194">
        <v>74181000000</v>
      </c>
      <c r="BP194" s="2">
        <v>232449000000</v>
      </c>
      <c r="BQ194">
        <v>7510000000</v>
      </c>
      <c r="BR194" s="2">
        <v>2104534000000</v>
      </c>
      <c r="BS194">
        <v>0</v>
      </c>
      <c r="BT194">
        <v>0</v>
      </c>
      <c r="BU194" s="2">
        <v>243471000000</v>
      </c>
      <c r="BV194" s="2">
        <v>1861063000000</v>
      </c>
      <c r="BW194" s="2">
        <v>2104534000000</v>
      </c>
      <c r="BX194">
        <v>95181000000</v>
      </c>
      <c r="BY194">
        <v>0</v>
      </c>
      <c r="BZ194">
        <v>2014</v>
      </c>
      <c r="CA194">
        <v>0.36</v>
      </c>
      <c r="CB194">
        <v>13425000000</v>
      </c>
      <c r="CC194" t="str">
        <f>VLOOKUP(B194,Securities_csv_Sector!$A$1:$H$506,4)</f>
        <v>Financials</v>
      </c>
      <c r="CD194" t="str">
        <f>VLOOKUP(B194,Securities_csv_Sector!$A$1:$H$506,5)</f>
        <v>Banks</v>
      </c>
    </row>
    <row r="195" spans="1:82">
      <c r="A195">
        <v>193</v>
      </c>
      <c r="B195" t="s">
        <v>126</v>
      </c>
      <c r="C195" t="s">
        <v>532</v>
      </c>
      <c r="D195" s="1">
        <v>42369</v>
      </c>
      <c r="E195" s="2">
        <v>146286000000</v>
      </c>
      <c r="F195">
        <v>0</v>
      </c>
      <c r="G195">
        <v>0</v>
      </c>
      <c r="H195">
        <v>6</v>
      </c>
      <c r="I195">
        <v>0</v>
      </c>
      <c r="J195">
        <v>0</v>
      </c>
      <c r="L195" s="2">
        <v>612987000000</v>
      </c>
      <c r="M195">
        <v>0</v>
      </c>
      <c r="N195" s="2">
        <v>151042000000</v>
      </c>
      <c r="O195">
        <v>2204000000</v>
      </c>
      <c r="Q195">
        <v>0</v>
      </c>
      <c r="R195">
        <v>0</v>
      </c>
      <c r="S195">
        <v>4861000000</v>
      </c>
      <c r="T195">
        <v>31842000000</v>
      </c>
      <c r="U195">
        <v>22154000000</v>
      </c>
      <c r="V195">
        <v>-597000000</v>
      </c>
      <c r="W195">
        <v>261000000</v>
      </c>
      <c r="X195">
        <v>9485000000</v>
      </c>
      <c r="Y195">
        <v>69761000000</v>
      </c>
      <c r="Z195">
        <v>0</v>
      </c>
      <c r="AA195">
        <v>0</v>
      </c>
      <c r="AB195">
        <v>6266000000</v>
      </c>
      <c r="AC195">
        <v>3768000000</v>
      </c>
      <c r="AD195">
        <v>8345000000</v>
      </c>
      <c r="AE195">
        <v>0</v>
      </c>
      <c r="AF195">
        <v>-56263000000</v>
      </c>
      <c r="AG195">
        <v>730000000</v>
      </c>
      <c r="AH195" s="2">
        <v>105413000000</v>
      </c>
      <c r="AI195" s="2">
        <v>1534829000000</v>
      </c>
      <c r="AJ195">
        <v>0</v>
      </c>
      <c r="AK195">
        <v>0</v>
      </c>
      <c r="AL195">
        <v>-26755000000</v>
      </c>
      <c r="AM195">
        <v>20764000000</v>
      </c>
      <c r="AN195">
        <v>27730000000</v>
      </c>
      <c r="AO195">
        <v>48585000000</v>
      </c>
      <c r="AP195">
        <v>-54954000000</v>
      </c>
      <c r="AQ195">
        <v>15888000000</v>
      </c>
      <c r="AR195">
        <v>3340000000</v>
      </c>
      <c r="AS195">
        <v>14405000000</v>
      </c>
      <c r="AT195">
        <v>16149000000</v>
      </c>
      <c r="AU195">
        <v>58312000000</v>
      </c>
      <c r="AV195">
        <v>0</v>
      </c>
      <c r="AW195">
        <v>0</v>
      </c>
      <c r="AX195">
        <v>0</v>
      </c>
      <c r="AY195" s="2">
        <v>108582000000</v>
      </c>
      <c r="AZ195">
        <v>0</v>
      </c>
      <c r="BA195" s="2">
        <v>1197259000000</v>
      </c>
      <c r="BB195">
        <v>-5674000000</v>
      </c>
      <c r="BC195">
        <v>78324000000</v>
      </c>
      <c r="BD195">
        <v>1309000000</v>
      </c>
      <c r="BE195">
        <v>0</v>
      </c>
      <c r="BF195">
        <v>-381000000</v>
      </c>
      <c r="BG195">
        <v>3995000000</v>
      </c>
      <c r="BH195">
        <v>24</v>
      </c>
      <c r="BI195">
        <v>9</v>
      </c>
      <c r="BJ195">
        <v>17</v>
      </c>
      <c r="BL195">
        <v>0</v>
      </c>
      <c r="BM195">
        <v>88564000000</v>
      </c>
      <c r="BN195">
        <v>590000000</v>
      </c>
      <c r="BO195">
        <v>56358000000</v>
      </c>
      <c r="BP195" s="2">
        <v>202389000000</v>
      </c>
      <c r="BQ195">
        <v>7744000000</v>
      </c>
      <c r="BR195" s="2">
        <v>2144316000000</v>
      </c>
      <c r="BS195">
        <v>0</v>
      </c>
      <c r="BT195">
        <v>0</v>
      </c>
      <c r="BU195" s="2">
        <v>256205000000</v>
      </c>
      <c r="BV195" s="2">
        <v>1888111000000</v>
      </c>
      <c r="BW195" s="2">
        <v>2144316000000</v>
      </c>
      <c r="BX195">
        <v>93056000000</v>
      </c>
      <c r="BY195">
        <v>0</v>
      </c>
      <c r="CC195" t="str">
        <f>VLOOKUP(B195,Securities_csv_Sector!$A$1:$H$506,4)</f>
        <v>Financials</v>
      </c>
      <c r="CD195" t="str">
        <f>VLOOKUP(B195,Securities_csv_Sector!$A$1:$H$506,5)</f>
        <v>Banks</v>
      </c>
    </row>
    <row r="196" spans="1:82">
      <c r="A196">
        <v>194</v>
      </c>
      <c r="B196" t="s">
        <v>127</v>
      </c>
      <c r="C196" t="s">
        <v>527</v>
      </c>
      <c r="D196" s="1">
        <v>41274</v>
      </c>
      <c r="E196">
        <v>4409000000</v>
      </c>
      <c r="F196">
        <v>-41000000</v>
      </c>
      <c r="G196">
        <v>155000000</v>
      </c>
      <c r="H196">
        <v>34</v>
      </c>
      <c r="I196">
        <v>-1161000000</v>
      </c>
      <c r="J196">
        <v>5769000000</v>
      </c>
      <c r="K196">
        <v>69</v>
      </c>
      <c r="L196">
        <v>3270000000</v>
      </c>
      <c r="M196">
        <v>-129000000</v>
      </c>
      <c r="N196">
        <v>683000000</v>
      </c>
      <c r="O196">
        <v>6802000000</v>
      </c>
      <c r="P196">
        <v>195</v>
      </c>
      <c r="Q196">
        <v>0</v>
      </c>
      <c r="R196">
        <v>0</v>
      </c>
      <c r="S196">
        <v>712000000</v>
      </c>
      <c r="T196">
        <v>2925000000</v>
      </c>
      <c r="U196">
        <v>2838000000</v>
      </c>
      <c r="V196">
        <v>-57000000</v>
      </c>
      <c r="W196">
        <v>0</v>
      </c>
      <c r="X196">
        <v>6098000000</v>
      </c>
      <c r="Y196">
        <v>2502000000</v>
      </c>
      <c r="Z196">
        <v>51</v>
      </c>
      <c r="AA196">
        <v>7134000000</v>
      </c>
      <c r="AB196">
        <v>555000000</v>
      </c>
      <c r="AC196">
        <v>814000000</v>
      </c>
      <c r="AD196">
        <v>87000000</v>
      </c>
      <c r="AE196">
        <v>2803000000</v>
      </c>
      <c r="AF196">
        <v>0</v>
      </c>
      <c r="AG196">
        <v>40000000</v>
      </c>
      <c r="AH196">
        <v>5580000000</v>
      </c>
      <c r="AI196">
        <v>0</v>
      </c>
      <c r="AJ196">
        <v>40000000</v>
      </c>
      <c r="AK196">
        <v>0</v>
      </c>
      <c r="AL196">
        <v>765000000</v>
      </c>
      <c r="AM196">
        <v>365000000</v>
      </c>
      <c r="AN196">
        <v>3106000000</v>
      </c>
      <c r="AO196">
        <v>-1115000000</v>
      </c>
      <c r="AP196">
        <v>-1569000000</v>
      </c>
      <c r="AQ196">
        <v>2326000000</v>
      </c>
      <c r="AR196">
        <v>674000000</v>
      </c>
      <c r="AS196">
        <v>2326000000</v>
      </c>
      <c r="AT196">
        <v>2283000000</v>
      </c>
      <c r="AU196">
        <v>2769000000</v>
      </c>
      <c r="AV196">
        <v>0</v>
      </c>
      <c r="AW196">
        <v>2770000000</v>
      </c>
      <c r="AX196">
        <v>20</v>
      </c>
      <c r="AY196">
        <v>1716000000</v>
      </c>
      <c r="AZ196">
        <v>418000000</v>
      </c>
      <c r="BA196">
        <v>0</v>
      </c>
      <c r="BB196">
        <v>-2810000000</v>
      </c>
      <c r="BC196">
        <v>-108000000</v>
      </c>
      <c r="BD196">
        <v>-408000000</v>
      </c>
      <c r="BE196">
        <v>3073000000</v>
      </c>
      <c r="BF196">
        <v>-476000000</v>
      </c>
      <c r="BG196">
        <v>0</v>
      </c>
      <c r="BH196">
        <v>20</v>
      </c>
      <c r="BI196">
        <v>41</v>
      </c>
      <c r="BJ196">
        <v>17</v>
      </c>
      <c r="BK196">
        <v>136</v>
      </c>
      <c r="BL196">
        <v>1081000000</v>
      </c>
      <c r="BM196">
        <v>10888000000</v>
      </c>
      <c r="BN196">
        <v>-968000000</v>
      </c>
      <c r="BO196">
        <v>3283000000</v>
      </c>
      <c r="BP196">
        <v>350000000</v>
      </c>
      <c r="BQ196">
        <v>0</v>
      </c>
      <c r="BR196">
        <v>20390000000</v>
      </c>
      <c r="BS196">
        <v>9260000000</v>
      </c>
      <c r="BT196">
        <v>4759000000</v>
      </c>
      <c r="BU196">
        <v>6938000000</v>
      </c>
      <c r="BV196">
        <v>13452000000</v>
      </c>
      <c r="BW196">
        <v>20390000000</v>
      </c>
      <c r="BX196">
        <v>13936000000</v>
      </c>
      <c r="BY196">
        <v>-7592000000</v>
      </c>
      <c r="BZ196">
        <v>2012</v>
      </c>
      <c r="CA196">
        <v>4.22</v>
      </c>
      <c r="CB196">
        <v>551184834.12300003</v>
      </c>
      <c r="CC196" t="str">
        <f>VLOOKUP(B196,Securities_csv_Sector!$A$1:$H$506,4)</f>
        <v>Health Care</v>
      </c>
      <c r="CD196" t="str">
        <f>VLOOKUP(B196,Securities_csv_Sector!$A$1:$H$506,5)</f>
        <v>Health Care Equipment</v>
      </c>
    </row>
    <row r="197" spans="1:82">
      <c r="A197">
        <v>195</v>
      </c>
      <c r="B197" t="s">
        <v>127</v>
      </c>
      <c r="C197" t="s">
        <v>529</v>
      </c>
      <c r="D197" s="1">
        <v>41639</v>
      </c>
      <c r="E197">
        <v>4208000000</v>
      </c>
      <c r="F197">
        <v>16000000</v>
      </c>
      <c r="G197">
        <v>7000000</v>
      </c>
      <c r="H197">
        <v>24</v>
      </c>
      <c r="I197">
        <v>-706000000</v>
      </c>
      <c r="J197">
        <v>5818000000</v>
      </c>
      <c r="K197">
        <v>52</v>
      </c>
      <c r="L197">
        <v>2733000000</v>
      </c>
      <c r="M197">
        <v>-49000000</v>
      </c>
      <c r="N197">
        <v>683000000</v>
      </c>
      <c r="O197">
        <v>5251000000</v>
      </c>
      <c r="P197">
        <v>194</v>
      </c>
      <c r="Q197">
        <v>0</v>
      </c>
      <c r="R197">
        <v>0</v>
      </c>
      <c r="S197">
        <v>635000000</v>
      </c>
      <c r="T197">
        <v>503000000</v>
      </c>
      <c r="U197">
        <v>375000000</v>
      </c>
      <c r="V197">
        <v>-18000000</v>
      </c>
      <c r="W197">
        <v>0</v>
      </c>
      <c r="X197">
        <v>7832000000</v>
      </c>
      <c r="Y197">
        <v>4205000000</v>
      </c>
      <c r="Z197">
        <v>44</v>
      </c>
      <c r="AA197">
        <v>4162000000</v>
      </c>
      <c r="AB197">
        <v>60000000</v>
      </c>
      <c r="AC197">
        <v>2294000000</v>
      </c>
      <c r="AD197">
        <v>128000000</v>
      </c>
      <c r="AE197">
        <v>3499000000</v>
      </c>
      <c r="AF197">
        <v>0</v>
      </c>
      <c r="AG197">
        <v>175000000</v>
      </c>
      <c r="AH197">
        <v>8126000000</v>
      </c>
      <c r="AI197">
        <v>0</v>
      </c>
      <c r="AJ197">
        <v>23000000</v>
      </c>
      <c r="AK197">
        <v>0</v>
      </c>
      <c r="AL197">
        <v>3096000000</v>
      </c>
      <c r="AM197">
        <v>-537000000</v>
      </c>
      <c r="AN197">
        <v>3198000000</v>
      </c>
      <c r="AO197">
        <v>1645000000</v>
      </c>
      <c r="AP197">
        <v>-5362000000</v>
      </c>
      <c r="AQ197">
        <v>2012000000</v>
      </c>
      <c r="AR197">
        <v>-1380000000</v>
      </c>
      <c r="AS197">
        <v>2012000000</v>
      </c>
      <c r="AT197">
        <v>315000000</v>
      </c>
      <c r="AU197">
        <v>3415000000</v>
      </c>
      <c r="AV197">
        <v>0</v>
      </c>
      <c r="AW197">
        <v>496000000</v>
      </c>
      <c r="AX197">
        <v>5</v>
      </c>
      <c r="AY197">
        <v>698000000</v>
      </c>
      <c r="AZ197">
        <v>548000000</v>
      </c>
      <c r="BA197">
        <v>0</v>
      </c>
      <c r="BB197">
        <v>-1976000000</v>
      </c>
      <c r="BC197">
        <v>-23000000</v>
      </c>
      <c r="BD197">
        <v>-4656000000</v>
      </c>
      <c r="BE197">
        <v>3364000000</v>
      </c>
      <c r="BF197">
        <v>-120000000</v>
      </c>
      <c r="BG197">
        <v>0</v>
      </c>
      <c r="BH197">
        <v>4</v>
      </c>
      <c r="BI197">
        <v>4</v>
      </c>
      <c r="BJ197">
        <v>21</v>
      </c>
      <c r="BK197">
        <v>128</v>
      </c>
      <c r="BL197">
        <v>582000000</v>
      </c>
      <c r="BM197">
        <v>11852000000</v>
      </c>
      <c r="BN197">
        <v>-405000000</v>
      </c>
      <c r="BO197">
        <v>3084000000</v>
      </c>
      <c r="BP197">
        <v>1040000000</v>
      </c>
      <c r="BQ197">
        <v>0</v>
      </c>
      <c r="BR197">
        <v>25224000000</v>
      </c>
      <c r="BS197">
        <v>10195000000</v>
      </c>
      <c r="BT197">
        <v>5248000000</v>
      </c>
      <c r="BU197">
        <v>8463000000</v>
      </c>
      <c r="BV197">
        <v>16761000000</v>
      </c>
      <c r="BW197">
        <v>25224000000</v>
      </c>
      <c r="BX197">
        <v>9413000000</v>
      </c>
      <c r="BY197">
        <v>-7914000000</v>
      </c>
      <c r="BZ197">
        <v>2013</v>
      </c>
      <c r="CA197">
        <v>3.7</v>
      </c>
      <c r="CB197">
        <v>543783783.78400004</v>
      </c>
      <c r="CC197" t="str">
        <f>VLOOKUP(B197,Securities_csv_Sector!$A$1:$H$506,4)</f>
        <v>Health Care</v>
      </c>
      <c r="CD197" t="str">
        <f>VLOOKUP(B197,Securities_csv_Sector!$A$1:$H$506,5)</f>
        <v>Health Care Equipment</v>
      </c>
    </row>
    <row r="198" spans="1:82">
      <c r="A198">
        <v>196</v>
      </c>
      <c r="B198" t="s">
        <v>127</v>
      </c>
      <c r="C198" t="s">
        <v>531</v>
      </c>
      <c r="D198" s="1">
        <v>42004</v>
      </c>
      <c r="E198">
        <v>3013000000</v>
      </c>
      <c r="F198">
        <v>-93000000</v>
      </c>
      <c r="G198">
        <v>-21000000</v>
      </c>
      <c r="H198">
        <v>31</v>
      </c>
      <c r="I198">
        <v>-925000000</v>
      </c>
      <c r="J198">
        <v>5853000000</v>
      </c>
      <c r="K198">
        <v>48</v>
      </c>
      <c r="L198">
        <v>2925000000</v>
      </c>
      <c r="M198">
        <v>-143000000</v>
      </c>
      <c r="N198">
        <v>683000000</v>
      </c>
      <c r="O198">
        <v>6138000000</v>
      </c>
      <c r="P198">
        <v>168</v>
      </c>
      <c r="Q198">
        <v>0</v>
      </c>
      <c r="R198">
        <v>0</v>
      </c>
      <c r="S198">
        <v>792000000</v>
      </c>
      <c r="T198">
        <v>635000000</v>
      </c>
      <c r="U198">
        <v>490000000</v>
      </c>
      <c r="V198">
        <v>-79000000</v>
      </c>
      <c r="W198">
        <v>0</v>
      </c>
      <c r="X198">
        <v>10499000000</v>
      </c>
      <c r="Y198">
        <v>2927000000</v>
      </c>
      <c r="Z198">
        <v>43</v>
      </c>
      <c r="AA198">
        <v>4581000000</v>
      </c>
      <c r="AB198">
        <v>33000000</v>
      </c>
      <c r="AC198">
        <v>1620000000</v>
      </c>
      <c r="AD198">
        <v>145000000</v>
      </c>
      <c r="AE198">
        <v>1577000000</v>
      </c>
      <c r="AF198">
        <v>0</v>
      </c>
      <c r="AG198">
        <v>-37000000</v>
      </c>
      <c r="AH198">
        <v>7331000000</v>
      </c>
      <c r="AI198">
        <v>0</v>
      </c>
      <c r="AJ198">
        <v>36000000</v>
      </c>
      <c r="AK198">
        <v>0</v>
      </c>
      <c r="AL198">
        <v>-113000000</v>
      </c>
      <c r="AM198">
        <v>192000000</v>
      </c>
      <c r="AN198">
        <v>3215000000</v>
      </c>
      <c r="AO198">
        <v>-1402000000</v>
      </c>
      <c r="AP198">
        <v>-1542000000</v>
      </c>
      <c r="AQ198">
        <v>2497000000</v>
      </c>
      <c r="AR198">
        <v>-1721000000</v>
      </c>
      <c r="AS198">
        <v>2497000000</v>
      </c>
      <c r="AT198">
        <v>457000000</v>
      </c>
      <c r="AU198">
        <v>1884000000</v>
      </c>
      <c r="AV198">
        <v>0</v>
      </c>
      <c r="AW198">
        <v>656000000</v>
      </c>
      <c r="AX198">
        <v>6</v>
      </c>
      <c r="AY198">
        <v>930000000</v>
      </c>
      <c r="AZ198">
        <v>3776000000</v>
      </c>
      <c r="BA198">
        <v>1326000000</v>
      </c>
      <c r="BB198">
        <v>-3650000000</v>
      </c>
      <c r="BC198">
        <v>-13000000</v>
      </c>
      <c r="BD198">
        <v>-617000000</v>
      </c>
      <c r="BE198">
        <v>4614000000</v>
      </c>
      <c r="BF198">
        <v>-141000000</v>
      </c>
      <c r="BG198">
        <v>0</v>
      </c>
      <c r="BH198">
        <v>5</v>
      </c>
      <c r="BI198">
        <v>6</v>
      </c>
      <c r="BJ198">
        <v>23</v>
      </c>
      <c r="BK198">
        <v>142</v>
      </c>
      <c r="BL198">
        <v>610000000</v>
      </c>
      <c r="BM198">
        <v>13227000000</v>
      </c>
      <c r="BN198">
        <v>-181000000</v>
      </c>
      <c r="BO198">
        <v>3315000000</v>
      </c>
      <c r="BP198">
        <v>1698000000</v>
      </c>
      <c r="BQ198">
        <v>0</v>
      </c>
      <c r="BR198">
        <v>26138000000</v>
      </c>
      <c r="BS198">
        <v>10162000000</v>
      </c>
      <c r="BT198">
        <v>6037000000</v>
      </c>
      <c r="BU198">
        <v>8120000000</v>
      </c>
      <c r="BV198">
        <v>18018000000</v>
      </c>
      <c r="BW198">
        <v>26138000000</v>
      </c>
      <c r="BX198">
        <v>10719000000</v>
      </c>
      <c r="BY198">
        <v>-7993000000</v>
      </c>
      <c r="BZ198">
        <v>2014</v>
      </c>
      <c r="CA198">
        <v>4.6100000000000003</v>
      </c>
      <c r="CB198">
        <v>541648590.02199996</v>
      </c>
      <c r="CC198" t="str">
        <f>VLOOKUP(B198,Securities_csv_Sector!$A$1:$H$506,4)</f>
        <v>Health Care</v>
      </c>
      <c r="CD198" t="str">
        <f>VLOOKUP(B198,Securities_csv_Sector!$A$1:$H$506,5)</f>
        <v>Health Care Equipment</v>
      </c>
    </row>
    <row r="199" spans="1:82">
      <c r="A199">
        <v>197</v>
      </c>
      <c r="B199" t="s">
        <v>127</v>
      </c>
      <c r="C199" t="s">
        <v>532</v>
      </c>
      <c r="D199" s="1">
        <v>42369</v>
      </c>
      <c r="E199">
        <v>3119000000</v>
      </c>
      <c r="F199">
        <v>-4000000</v>
      </c>
      <c r="G199">
        <v>105000000</v>
      </c>
      <c r="H199">
        <v>11</v>
      </c>
      <c r="I199">
        <v>-911000000</v>
      </c>
      <c r="J199">
        <v>5902000000</v>
      </c>
      <c r="K199">
        <v>128</v>
      </c>
      <c r="L199">
        <v>2213000000</v>
      </c>
      <c r="M199">
        <v>-118000000</v>
      </c>
      <c r="N199">
        <v>683000000</v>
      </c>
      <c r="O199">
        <v>5822000000</v>
      </c>
      <c r="P199">
        <v>205</v>
      </c>
      <c r="Q199">
        <v>0</v>
      </c>
      <c r="R199">
        <v>0</v>
      </c>
      <c r="S199">
        <v>759000000</v>
      </c>
      <c r="T199">
        <v>554000000</v>
      </c>
      <c r="U199">
        <v>428000000</v>
      </c>
      <c r="V199">
        <v>-195000000</v>
      </c>
      <c r="W199">
        <v>0</v>
      </c>
      <c r="X199">
        <v>4386000000</v>
      </c>
      <c r="Y199">
        <v>2687000000</v>
      </c>
      <c r="Z199">
        <v>42</v>
      </c>
      <c r="AA199">
        <v>4146000000</v>
      </c>
      <c r="AB199">
        <v>35000000</v>
      </c>
      <c r="AC199">
        <v>1349000000</v>
      </c>
      <c r="AD199">
        <v>126000000</v>
      </c>
      <c r="AE199">
        <v>1604000000</v>
      </c>
      <c r="AF199">
        <v>0</v>
      </c>
      <c r="AG199">
        <v>236000000</v>
      </c>
      <c r="AH199">
        <v>3935000000</v>
      </c>
      <c r="AI199">
        <v>0</v>
      </c>
      <c r="AJ199">
        <v>19000000</v>
      </c>
      <c r="AK199">
        <v>0</v>
      </c>
      <c r="AL199">
        <v>2517000000</v>
      </c>
      <c r="AM199">
        <v>-712000000</v>
      </c>
      <c r="AN199">
        <v>1647000000</v>
      </c>
      <c r="AO199">
        <v>-357000000</v>
      </c>
      <c r="AP199">
        <v>-1807000000</v>
      </c>
      <c r="AQ199">
        <v>968000000</v>
      </c>
      <c r="AR199">
        <v>-282000000</v>
      </c>
      <c r="AS199">
        <v>968000000</v>
      </c>
      <c r="AT199">
        <v>393000000</v>
      </c>
      <c r="AU199">
        <v>1731000000</v>
      </c>
      <c r="AV199">
        <v>0</v>
      </c>
      <c r="AW199">
        <v>449000000</v>
      </c>
      <c r="AX199">
        <v>5</v>
      </c>
      <c r="AY199">
        <v>757000000</v>
      </c>
      <c r="AZ199">
        <v>1100000000</v>
      </c>
      <c r="BA199">
        <v>46000000</v>
      </c>
      <c r="BB199">
        <v>224000000</v>
      </c>
      <c r="BC199">
        <v>-2164000000</v>
      </c>
      <c r="BD199">
        <v>-896000000</v>
      </c>
      <c r="BE199">
        <v>2425000000</v>
      </c>
      <c r="BF199">
        <v>-430000000</v>
      </c>
      <c r="BG199">
        <v>0</v>
      </c>
      <c r="BH199">
        <v>4</v>
      </c>
      <c r="BI199">
        <v>5</v>
      </c>
      <c r="BJ199">
        <v>10</v>
      </c>
      <c r="BK199">
        <v>177</v>
      </c>
      <c r="BL199">
        <v>603000000</v>
      </c>
      <c r="BM199">
        <v>9683000000</v>
      </c>
      <c r="BN199">
        <v>200000000</v>
      </c>
      <c r="BO199">
        <v>3094000000</v>
      </c>
      <c r="BP199">
        <v>2585000000</v>
      </c>
      <c r="BQ199">
        <v>5148000000</v>
      </c>
      <c r="BR199">
        <v>20975000000</v>
      </c>
      <c r="BS199">
        <v>11796000000</v>
      </c>
      <c r="BT199">
        <v>5750000000</v>
      </c>
      <c r="BU199">
        <v>8846000000</v>
      </c>
      <c r="BV199">
        <v>12129000000</v>
      </c>
      <c r="BW199">
        <v>20975000000</v>
      </c>
      <c r="BX199">
        <v>9968000000</v>
      </c>
      <c r="BY199">
        <v>-7646000000</v>
      </c>
      <c r="BZ199">
        <v>2015</v>
      </c>
      <c r="CA199">
        <v>1.78</v>
      </c>
      <c r="CB199">
        <v>543820224.71899998</v>
      </c>
      <c r="CC199" t="str">
        <f>VLOOKUP(B199,Securities_csv_Sector!$A$1:$H$506,4)</f>
        <v>Health Care</v>
      </c>
      <c r="CD199" t="str">
        <f>VLOOKUP(B199,Securities_csv_Sector!$A$1:$H$506,5)</f>
        <v>Health Care Equipment</v>
      </c>
    </row>
    <row r="200" spans="1:82">
      <c r="A200">
        <v>198</v>
      </c>
      <c r="B200" t="s">
        <v>128</v>
      </c>
      <c r="C200" t="s">
        <v>527</v>
      </c>
      <c r="D200" s="1">
        <v>41335</v>
      </c>
      <c r="E200">
        <v>1383729000</v>
      </c>
      <c r="F200">
        <v>0</v>
      </c>
      <c r="G200">
        <v>0</v>
      </c>
      <c r="H200">
        <v>25</v>
      </c>
      <c r="I200">
        <v>-315937000</v>
      </c>
      <c r="J200">
        <v>1540451000</v>
      </c>
      <c r="K200">
        <v>62</v>
      </c>
      <c r="L200">
        <v>564971000</v>
      </c>
      <c r="M200">
        <v>-200197000</v>
      </c>
      <c r="N200">
        <v>3327000</v>
      </c>
      <c r="O200">
        <v>6525830000</v>
      </c>
      <c r="P200">
        <v>237</v>
      </c>
      <c r="Q200">
        <v>0</v>
      </c>
      <c r="R200">
        <v>484868000</v>
      </c>
      <c r="S200">
        <v>195117000</v>
      </c>
      <c r="T200">
        <v>1638218000</v>
      </c>
      <c r="U200">
        <v>1634059000</v>
      </c>
      <c r="V200">
        <v>-1980000</v>
      </c>
      <c r="W200">
        <v>0</v>
      </c>
      <c r="X200">
        <v>1466667000</v>
      </c>
      <c r="Y200">
        <v>483518000</v>
      </c>
      <c r="Z200">
        <v>40</v>
      </c>
      <c r="AA200">
        <v>4388755000</v>
      </c>
      <c r="AB200">
        <v>596271000</v>
      </c>
      <c r="AC200">
        <v>0</v>
      </c>
      <c r="AD200">
        <v>4159000</v>
      </c>
      <c r="AE200">
        <v>2466214000</v>
      </c>
      <c r="AF200">
        <v>331988000</v>
      </c>
      <c r="AG200">
        <v>126827000</v>
      </c>
      <c r="AH200">
        <v>0</v>
      </c>
      <c r="AI200">
        <v>77325000</v>
      </c>
      <c r="AJ200">
        <v>0</v>
      </c>
      <c r="AK200">
        <v>0</v>
      </c>
      <c r="AL200">
        <v>-25511000</v>
      </c>
      <c r="AM200">
        <v>-438195000</v>
      </c>
      <c r="AN200">
        <v>1196225000</v>
      </c>
      <c r="AO200">
        <v>-965393000</v>
      </c>
      <c r="AP200">
        <v>-667047000</v>
      </c>
      <c r="AQ200">
        <v>1037788000</v>
      </c>
      <c r="AR200">
        <v>78649000</v>
      </c>
      <c r="AS200">
        <v>1037788000</v>
      </c>
      <c r="AT200">
        <v>1037788000</v>
      </c>
      <c r="AU200">
        <v>0</v>
      </c>
      <c r="AV200">
        <v>0</v>
      </c>
      <c r="AW200">
        <v>1638218000</v>
      </c>
      <c r="AX200">
        <v>15</v>
      </c>
      <c r="AY200">
        <v>384957000</v>
      </c>
      <c r="AZ200">
        <v>386367000</v>
      </c>
      <c r="BA200">
        <v>0</v>
      </c>
      <c r="BB200">
        <v>-4320000</v>
      </c>
      <c r="BC200">
        <v>0</v>
      </c>
      <c r="BD200">
        <v>-683098000</v>
      </c>
      <c r="BE200">
        <v>80144000</v>
      </c>
      <c r="BF200">
        <v>-41959000</v>
      </c>
      <c r="BG200">
        <v>0</v>
      </c>
      <c r="BH200">
        <v>15</v>
      </c>
      <c r="BI200">
        <v>40</v>
      </c>
      <c r="BJ200">
        <v>10</v>
      </c>
      <c r="BK200">
        <v>86</v>
      </c>
      <c r="BL200">
        <v>0</v>
      </c>
      <c r="BM200">
        <v>7573612000</v>
      </c>
      <c r="BN200">
        <v>-944903000</v>
      </c>
      <c r="BO200">
        <v>2750537000</v>
      </c>
      <c r="BP200">
        <v>251481000</v>
      </c>
      <c r="BQ200">
        <v>449933000</v>
      </c>
      <c r="BR200">
        <v>6279952000</v>
      </c>
      <c r="BS200">
        <v>3867485000</v>
      </c>
      <c r="BT200">
        <v>1635210000</v>
      </c>
      <c r="BU200">
        <v>4079730000</v>
      </c>
      <c r="BV200">
        <v>2200222000</v>
      </c>
      <c r="BW200">
        <v>6279952000</v>
      </c>
      <c r="BX200">
        <v>10914585000</v>
      </c>
      <c r="BY200">
        <v>-5033340000</v>
      </c>
      <c r="BZ200">
        <v>2012</v>
      </c>
      <c r="CA200">
        <v>4.62</v>
      </c>
      <c r="CB200">
        <v>224629437.229</v>
      </c>
      <c r="CC200" t="str">
        <f>VLOOKUP(B200,Securities_csv_Sector!$A$1:$H$506,4)</f>
        <v>Consumer Discretionary</v>
      </c>
      <c r="CD200" t="str">
        <f>VLOOKUP(B200,Securities_csv_Sector!$A$1:$H$506,5)</f>
        <v>Specialty Stores</v>
      </c>
    </row>
    <row r="201" spans="1:82">
      <c r="A201">
        <v>199</v>
      </c>
      <c r="B201" t="s">
        <v>128</v>
      </c>
      <c r="C201" t="s">
        <v>529</v>
      </c>
      <c r="D201" s="1">
        <v>41699</v>
      </c>
      <c r="E201">
        <v>1550920000</v>
      </c>
      <c r="F201">
        <v>0</v>
      </c>
      <c r="G201">
        <v>0</v>
      </c>
      <c r="H201">
        <v>26</v>
      </c>
      <c r="I201">
        <v>-320812000</v>
      </c>
      <c r="J201">
        <v>1673217000</v>
      </c>
      <c r="K201">
        <v>47</v>
      </c>
      <c r="L201">
        <v>366516000</v>
      </c>
      <c r="M201">
        <v>-117926000</v>
      </c>
      <c r="N201">
        <v>3350000</v>
      </c>
      <c r="O201">
        <v>6938381000</v>
      </c>
      <c r="P201">
        <v>206</v>
      </c>
      <c r="Q201">
        <v>0</v>
      </c>
      <c r="R201">
        <v>486996000</v>
      </c>
      <c r="S201">
        <v>220116000</v>
      </c>
      <c r="T201">
        <v>1614587000</v>
      </c>
      <c r="U201">
        <v>1613447000</v>
      </c>
      <c r="V201">
        <v>-6745000</v>
      </c>
      <c r="W201">
        <v>0</v>
      </c>
      <c r="X201">
        <v>1579804000</v>
      </c>
      <c r="Y201">
        <v>486279000</v>
      </c>
      <c r="Z201">
        <v>40</v>
      </c>
      <c r="AA201">
        <v>4565582000</v>
      </c>
      <c r="AB201">
        <v>591157000</v>
      </c>
      <c r="AC201">
        <v>0</v>
      </c>
      <c r="AD201">
        <v>1140000</v>
      </c>
      <c r="AE201">
        <v>2578956000</v>
      </c>
      <c r="AF201">
        <v>-42570000</v>
      </c>
      <c r="AG201">
        <v>226929000</v>
      </c>
      <c r="AH201">
        <v>0</v>
      </c>
      <c r="AI201">
        <v>87393000</v>
      </c>
      <c r="AJ201">
        <v>0</v>
      </c>
      <c r="AK201">
        <v>0</v>
      </c>
      <c r="AL201">
        <v>0</v>
      </c>
      <c r="AM201">
        <v>-198455000</v>
      </c>
      <c r="AN201">
        <v>1381726000</v>
      </c>
      <c r="AO201">
        <v>-1210054000</v>
      </c>
      <c r="AP201">
        <v>-363382000</v>
      </c>
      <c r="AQ201">
        <v>1022290000</v>
      </c>
      <c r="AR201">
        <v>47063000</v>
      </c>
      <c r="AS201">
        <v>1022290000</v>
      </c>
      <c r="AT201">
        <v>1022290000</v>
      </c>
      <c r="AU201">
        <v>0</v>
      </c>
      <c r="AV201">
        <v>0</v>
      </c>
      <c r="AW201">
        <v>1614587000</v>
      </c>
      <c r="AX201">
        <v>14</v>
      </c>
      <c r="AY201">
        <v>413570000</v>
      </c>
      <c r="AZ201">
        <v>354184000</v>
      </c>
      <c r="BA201">
        <v>0</v>
      </c>
      <c r="BB201">
        <v>-13847000</v>
      </c>
      <c r="BC201">
        <v>0</v>
      </c>
      <c r="BD201">
        <v>0</v>
      </c>
      <c r="BE201">
        <v>92614000</v>
      </c>
      <c r="BF201">
        <v>-16746000</v>
      </c>
      <c r="BG201">
        <v>0</v>
      </c>
      <c r="BH201">
        <v>14</v>
      </c>
      <c r="BI201">
        <v>41</v>
      </c>
      <c r="BJ201">
        <v>9</v>
      </c>
      <c r="BK201">
        <v>66</v>
      </c>
      <c r="BL201">
        <v>0</v>
      </c>
      <c r="BM201">
        <v>8595902000</v>
      </c>
      <c r="BN201">
        <v>-1229180000</v>
      </c>
      <c r="BO201">
        <v>2950995000</v>
      </c>
      <c r="BP201">
        <v>284216000</v>
      </c>
      <c r="BQ201">
        <v>489331000</v>
      </c>
      <c r="BR201">
        <v>6356033000</v>
      </c>
      <c r="BS201">
        <v>3788987000</v>
      </c>
      <c r="BT201">
        <v>1835136000</v>
      </c>
      <c r="BU201">
        <v>3941287000</v>
      </c>
      <c r="BV201">
        <v>2414746000</v>
      </c>
      <c r="BW201">
        <v>6356033000</v>
      </c>
      <c r="BX201">
        <v>11503963000</v>
      </c>
      <c r="BY201">
        <v>-6317335000</v>
      </c>
      <c r="BZ201">
        <v>2013</v>
      </c>
      <c r="CA201">
        <v>4.8499999999999996</v>
      </c>
      <c r="CB201">
        <v>210781443.29899999</v>
      </c>
      <c r="CC201" t="str">
        <f>VLOOKUP(B201,Securities_csv_Sector!$A$1:$H$506,4)</f>
        <v>Consumer Discretionary</v>
      </c>
      <c r="CD201" t="str">
        <f>VLOOKUP(B201,Securities_csv_Sector!$A$1:$H$506,5)</f>
        <v>Specialty Stores</v>
      </c>
    </row>
    <row r="202" spans="1:82">
      <c r="A202">
        <v>200</v>
      </c>
      <c r="B202" t="s">
        <v>128</v>
      </c>
      <c r="C202" t="s">
        <v>531</v>
      </c>
      <c r="D202" s="1">
        <v>42063</v>
      </c>
      <c r="E202">
        <v>1636521000</v>
      </c>
      <c r="F202">
        <v>0</v>
      </c>
      <c r="G202">
        <v>0</v>
      </c>
      <c r="H202">
        <v>35</v>
      </c>
      <c r="I202">
        <v>-330637000</v>
      </c>
      <c r="J202">
        <v>1796692000</v>
      </c>
      <c r="K202">
        <v>51</v>
      </c>
      <c r="L202">
        <v>875574000</v>
      </c>
      <c r="M202">
        <v>-161506000</v>
      </c>
      <c r="N202">
        <v>3367000</v>
      </c>
      <c r="O202">
        <v>7261397000</v>
      </c>
      <c r="P202">
        <v>210</v>
      </c>
      <c r="Q202">
        <v>0</v>
      </c>
      <c r="R202">
        <v>493137000</v>
      </c>
      <c r="S202">
        <v>239193000</v>
      </c>
      <c r="T202">
        <v>1554293000</v>
      </c>
      <c r="U202">
        <v>1503835000</v>
      </c>
      <c r="V202">
        <v>-13269000</v>
      </c>
      <c r="W202">
        <v>0</v>
      </c>
      <c r="X202">
        <v>1676700000</v>
      </c>
      <c r="Y202">
        <v>486279000</v>
      </c>
      <c r="Z202">
        <v>39</v>
      </c>
      <c r="AA202">
        <v>4619779000</v>
      </c>
      <c r="AB202">
        <v>546361000</v>
      </c>
      <c r="AC202">
        <v>0</v>
      </c>
      <c r="AD202">
        <v>50458000</v>
      </c>
      <c r="AE202">
        <v>2731881000</v>
      </c>
      <c r="AF202">
        <v>379406000</v>
      </c>
      <c r="AG202">
        <v>103233000</v>
      </c>
      <c r="AH202">
        <v>1500000000</v>
      </c>
      <c r="AI202">
        <v>97160000</v>
      </c>
      <c r="AJ202">
        <v>0</v>
      </c>
      <c r="AK202">
        <v>0</v>
      </c>
      <c r="AL202">
        <v>1500000000</v>
      </c>
      <c r="AM202">
        <v>509058000</v>
      </c>
      <c r="AN202">
        <v>1178489000</v>
      </c>
      <c r="AO202">
        <v>-704931000</v>
      </c>
      <c r="AP202">
        <v>48769000</v>
      </c>
      <c r="AQ202">
        <v>957474000</v>
      </c>
      <c r="AR202">
        <v>27439000</v>
      </c>
      <c r="AS202">
        <v>957474000</v>
      </c>
      <c r="AT202">
        <v>957474000</v>
      </c>
      <c r="AU202">
        <v>0</v>
      </c>
      <c r="AV202">
        <v>0</v>
      </c>
      <c r="AW202">
        <v>1554293000</v>
      </c>
      <c r="AX202">
        <v>13</v>
      </c>
      <c r="AY202">
        <v>415251000</v>
      </c>
      <c r="AZ202">
        <v>366156000</v>
      </c>
      <c r="BA202">
        <v>306160000</v>
      </c>
      <c r="BB202">
        <v>-42313000</v>
      </c>
      <c r="BC202">
        <v>0</v>
      </c>
      <c r="BD202">
        <v>0</v>
      </c>
      <c r="BE202">
        <v>79985000</v>
      </c>
      <c r="BF202">
        <v>12656000</v>
      </c>
      <c r="BG202">
        <v>0</v>
      </c>
      <c r="BH202">
        <v>13</v>
      </c>
      <c r="BI202">
        <v>55</v>
      </c>
      <c r="BJ202">
        <v>8</v>
      </c>
      <c r="BK202">
        <v>70</v>
      </c>
      <c r="BL202">
        <v>0</v>
      </c>
      <c r="BM202">
        <v>9553376000</v>
      </c>
      <c r="BN202">
        <v>-2209400000</v>
      </c>
      <c r="BO202">
        <v>3065486000</v>
      </c>
      <c r="BP202">
        <v>0</v>
      </c>
      <c r="BQ202">
        <v>109992000</v>
      </c>
      <c r="BR202">
        <v>6758993000</v>
      </c>
      <c r="BS202">
        <v>4083603000</v>
      </c>
      <c r="BT202">
        <v>1942681000</v>
      </c>
      <c r="BU202">
        <v>2743190000</v>
      </c>
      <c r="BV202">
        <v>4015803000</v>
      </c>
      <c r="BW202">
        <v>6758993000</v>
      </c>
      <c r="BX202">
        <v>11881176000</v>
      </c>
      <c r="BY202">
        <v>-8567932000</v>
      </c>
      <c r="BZ202">
        <v>2014</v>
      </c>
      <c r="CA202">
        <v>5.13</v>
      </c>
      <c r="CB202">
        <v>186642105.26300001</v>
      </c>
      <c r="CC202" t="str">
        <f>VLOOKUP(B202,Securities_csv_Sector!$A$1:$H$506,4)</f>
        <v>Consumer Discretionary</v>
      </c>
      <c r="CD202" t="str">
        <f>VLOOKUP(B202,Securities_csv_Sector!$A$1:$H$506,5)</f>
        <v>Specialty Stores</v>
      </c>
    </row>
    <row r="203" spans="1:82">
      <c r="A203">
        <v>201</v>
      </c>
      <c r="B203" t="s">
        <v>128</v>
      </c>
      <c r="C203" t="s">
        <v>532</v>
      </c>
      <c r="D203" s="1">
        <v>42427</v>
      </c>
      <c r="E203">
        <v>1569295000</v>
      </c>
      <c r="F203">
        <v>0</v>
      </c>
      <c r="G203">
        <v>0</v>
      </c>
      <c r="H203">
        <v>33</v>
      </c>
      <c r="I203">
        <v>-328395000</v>
      </c>
      <c r="J203">
        <v>1884813000</v>
      </c>
      <c r="K203">
        <v>32</v>
      </c>
      <c r="L203">
        <v>515573000</v>
      </c>
      <c r="M203">
        <v>-121748000</v>
      </c>
      <c r="N203">
        <v>3377000</v>
      </c>
      <c r="O203">
        <v>7483577000</v>
      </c>
      <c r="P203">
        <v>205</v>
      </c>
      <c r="Q203">
        <v>0</v>
      </c>
      <c r="R203">
        <v>499368000</v>
      </c>
      <c r="S203">
        <v>273947000</v>
      </c>
      <c r="T203">
        <v>1414903000</v>
      </c>
      <c r="U203">
        <v>1327445000</v>
      </c>
      <c r="V203">
        <v>-7801000</v>
      </c>
      <c r="W203">
        <v>0</v>
      </c>
      <c r="X203">
        <v>1725043000</v>
      </c>
      <c r="Y203">
        <v>487169000</v>
      </c>
      <c r="Z203">
        <v>38</v>
      </c>
      <c r="AA203">
        <v>4620310000</v>
      </c>
      <c r="AB203">
        <v>485956000</v>
      </c>
      <c r="AC203">
        <v>0</v>
      </c>
      <c r="AD203">
        <v>87458000</v>
      </c>
      <c r="AE203">
        <v>2848119000</v>
      </c>
      <c r="AF203">
        <v>52763000</v>
      </c>
      <c r="AG203">
        <v>-64362000</v>
      </c>
      <c r="AH203">
        <v>1500000000</v>
      </c>
      <c r="AI203">
        <v>71289000</v>
      </c>
      <c r="AJ203">
        <v>0</v>
      </c>
      <c r="AK203">
        <v>0</v>
      </c>
      <c r="AL203">
        <v>-7646000</v>
      </c>
      <c r="AM203">
        <v>-360001000</v>
      </c>
      <c r="AN203">
        <v>1012184000</v>
      </c>
      <c r="AO203">
        <v>-1088752000</v>
      </c>
      <c r="AP203">
        <v>-275632000</v>
      </c>
      <c r="AQ203">
        <v>841489000</v>
      </c>
      <c r="AR203">
        <v>113990000</v>
      </c>
      <c r="AS203">
        <v>841489000</v>
      </c>
      <c r="AT203">
        <v>841489000</v>
      </c>
      <c r="AU203">
        <v>0</v>
      </c>
      <c r="AV203">
        <v>0</v>
      </c>
      <c r="AW203">
        <v>1414903000</v>
      </c>
      <c r="AX203">
        <v>12</v>
      </c>
      <c r="AY203">
        <v>389477000</v>
      </c>
      <c r="AZ203">
        <v>376073000</v>
      </c>
      <c r="BA203">
        <v>297930000</v>
      </c>
      <c r="BB203">
        <v>-54998000</v>
      </c>
      <c r="BC203">
        <v>0</v>
      </c>
      <c r="BD203">
        <v>0</v>
      </c>
      <c r="BE203">
        <v>72807000</v>
      </c>
      <c r="BF203">
        <v>-31132000</v>
      </c>
      <c r="BG203">
        <v>0</v>
      </c>
      <c r="BH203">
        <v>11</v>
      </c>
      <c r="BI203">
        <v>52</v>
      </c>
      <c r="BJ203">
        <v>7</v>
      </c>
      <c r="BK203">
        <v>52</v>
      </c>
      <c r="BL203">
        <v>0</v>
      </c>
      <c r="BM203">
        <v>10394865000</v>
      </c>
      <c r="BN203">
        <v>-1091476000</v>
      </c>
      <c r="BO203">
        <v>3205407000</v>
      </c>
      <c r="BP203">
        <v>0</v>
      </c>
      <c r="BQ203">
        <v>86197000</v>
      </c>
      <c r="BR203">
        <v>6498940000</v>
      </c>
      <c r="BS203">
        <v>3825962000</v>
      </c>
      <c r="BT203">
        <v>1867225000</v>
      </c>
      <c r="BU203">
        <v>2559540000</v>
      </c>
      <c r="BV203">
        <v>3939400000</v>
      </c>
      <c r="BW203">
        <v>6498940000</v>
      </c>
      <c r="BX203">
        <v>12103887000</v>
      </c>
      <c r="BY203">
        <v>-9668517000</v>
      </c>
      <c r="BZ203">
        <v>2015</v>
      </c>
      <c r="CA203">
        <v>5.15</v>
      </c>
      <c r="CB203">
        <v>163395922.33000001</v>
      </c>
      <c r="CC203" t="str">
        <f>VLOOKUP(B203,Securities_csv_Sector!$A$1:$H$506,4)</f>
        <v>Consumer Discretionary</v>
      </c>
      <c r="CD203" t="str">
        <f>VLOOKUP(B203,Securities_csv_Sector!$A$1:$H$506,5)</f>
        <v>Specialty Stores</v>
      </c>
    </row>
    <row r="204" spans="1:82">
      <c r="A204">
        <v>202</v>
      </c>
      <c r="B204" t="s">
        <v>129</v>
      </c>
      <c r="C204" t="s">
        <v>527</v>
      </c>
      <c r="D204" s="1">
        <v>41274</v>
      </c>
      <c r="E204">
        <v>8223000000</v>
      </c>
      <c r="F204">
        <v>0</v>
      </c>
      <c r="G204">
        <v>0</v>
      </c>
      <c r="H204">
        <v>9</v>
      </c>
      <c r="I204">
        <v>0</v>
      </c>
      <c r="J204">
        <v>5973000000</v>
      </c>
      <c r="L204">
        <v>42267000000</v>
      </c>
      <c r="M204">
        <v>0</v>
      </c>
      <c r="N204">
        <v>3499000000</v>
      </c>
      <c r="O204">
        <v>429000000</v>
      </c>
      <c r="Q204">
        <v>0</v>
      </c>
      <c r="R204">
        <v>0</v>
      </c>
      <c r="S204">
        <v>391000000</v>
      </c>
      <c r="T204">
        <v>3423000000</v>
      </c>
      <c r="U204">
        <v>2792000000</v>
      </c>
      <c r="V204">
        <v>0</v>
      </c>
      <c r="W204">
        <v>0</v>
      </c>
      <c r="X204">
        <v>1888000000</v>
      </c>
      <c r="Y204">
        <v>6804000000</v>
      </c>
      <c r="Z204">
        <v>0</v>
      </c>
      <c r="AA204">
        <v>0</v>
      </c>
      <c r="AB204">
        <v>764000000</v>
      </c>
      <c r="AC204">
        <v>673000000</v>
      </c>
      <c r="AD204">
        <v>631000000</v>
      </c>
      <c r="AE204">
        <v>0</v>
      </c>
      <c r="AF204">
        <v>-8497000000</v>
      </c>
      <c r="AG204">
        <v>346000000</v>
      </c>
      <c r="AH204">
        <v>0</v>
      </c>
      <c r="AI204" s="2">
        <v>156951000000</v>
      </c>
      <c r="AJ204">
        <v>65000000</v>
      </c>
      <c r="AK204">
        <v>0</v>
      </c>
      <c r="AL204">
        <v>-3487000000</v>
      </c>
      <c r="AM204">
        <v>-537000000</v>
      </c>
      <c r="AN204">
        <v>3714000000</v>
      </c>
      <c r="AO204">
        <v>2796000000</v>
      </c>
      <c r="AP204">
        <v>-7047000000</v>
      </c>
      <c r="AQ204">
        <v>1979000000</v>
      </c>
      <c r="AR204">
        <v>1320000000</v>
      </c>
      <c r="AS204">
        <v>1916000000</v>
      </c>
      <c r="AT204">
        <v>1979000000</v>
      </c>
      <c r="AU204">
        <v>0</v>
      </c>
      <c r="AV204">
        <v>68000000</v>
      </c>
      <c r="AW204">
        <v>0</v>
      </c>
      <c r="AX204">
        <v>0</v>
      </c>
      <c r="AY204">
        <v>15144000000</v>
      </c>
      <c r="AZ204">
        <v>0</v>
      </c>
      <c r="BA204" s="2">
        <v>133075000000</v>
      </c>
      <c r="BB204">
        <v>-559000000</v>
      </c>
      <c r="BC204">
        <v>4731000000</v>
      </c>
      <c r="BD204">
        <v>1450000000</v>
      </c>
      <c r="BE204">
        <v>0</v>
      </c>
      <c r="BF204">
        <v>-371000000</v>
      </c>
      <c r="BG204">
        <v>1167000000</v>
      </c>
      <c r="BH204">
        <v>26</v>
      </c>
      <c r="BI204">
        <v>13</v>
      </c>
      <c r="BJ204">
        <v>18</v>
      </c>
      <c r="BL204">
        <v>0</v>
      </c>
      <c r="BM204">
        <v>10129000000</v>
      </c>
      <c r="BN204">
        <v>2116000000</v>
      </c>
      <c r="BO204">
        <v>5650000000</v>
      </c>
      <c r="BP204">
        <v>2864000000</v>
      </c>
      <c r="BQ204">
        <v>0</v>
      </c>
      <c r="BR204" s="2">
        <v>184499000000</v>
      </c>
      <c r="BS204">
        <v>0</v>
      </c>
      <c r="BT204">
        <v>0</v>
      </c>
      <c r="BU204">
        <v>21158000000</v>
      </c>
      <c r="BV204" s="2">
        <v>163341000000</v>
      </c>
      <c r="BW204" s="2">
        <v>184499000000</v>
      </c>
      <c r="BX204">
        <v>10737000000</v>
      </c>
      <c r="BY204">
        <v>0</v>
      </c>
      <c r="BZ204">
        <v>2012</v>
      </c>
      <c r="CA204">
        <v>2.74</v>
      </c>
      <c r="CB204">
        <v>722262773.72300005</v>
      </c>
      <c r="CC204" t="str">
        <f>VLOOKUP(B204,Securities_csv_Sector!$A$1:$H$506,4)</f>
        <v>Financials</v>
      </c>
      <c r="CD204" t="str">
        <f>VLOOKUP(B204,Securities_csv_Sector!$A$1:$H$506,5)</f>
        <v>Banks</v>
      </c>
    </row>
    <row r="205" spans="1:82">
      <c r="A205">
        <v>203</v>
      </c>
      <c r="B205" t="s">
        <v>129</v>
      </c>
      <c r="C205" t="s">
        <v>529</v>
      </c>
      <c r="D205" s="1">
        <v>41639</v>
      </c>
      <c r="E205">
        <v>7095000000</v>
      </c>
      <c r="F205">
        <v>0</v>
      </c>
      <c r="G205">
        <v>0</v>
      </c>
      <c r="H205">
        <v>7</v>
      </c>
      <c r="I205">
        <v>0</v>
      </c>
      <c r="J205">
        <v>6172000000</v>
      </c>
      <c r="L205">
        <v>42370000000</v>
      </c>
      <c r="M205">
        <v>0</v>
      </c>
      <c r="N205">
        <v>3533000000</v>
      </c>
      <c r="O205">
        <v>301000000</v>
      </c>
      <c r="Q205">
        <v>0</v>
      </c>
      <c r="R205">
        <v>0</v>
      </c>
      <c r="S205">
        <v>421000000</v>
      </c>
      <c r="T205">
        <v>3873000000</v>
      </c>
      <c r="U205">
        <v>3283000000</v>
      </c>
      <c r="V205">
        <v>0</v>
      </c>
      <c r="W205">
        <v>0</v>
      </c>
      <c r="X205">
        <v>1869000000</v>
      </c>
      <c r="Y205">
        <v>6814000000</v>
      </c>
      <c r="Z205">
        <v>0</v>
      </c>
      <c r="AA205">
        <v>0</v>
      </c>
      <c r="AB205">
        <v>1553000000</v>
      </c>
      <c r="AC205">
        <v>569000000</v>
      </c>
      <c r="AD205">
        <v>590000000</v>
      </c>
      <c r="AE205">
        <v>0</v>
      </c>
      <c r="AF205">
        <v>-5653000000</v>
      </c>
      <c r="AG205">
        <v>-812000000</v>
      </c>
      <c r="AH205">
        <v>0</v>
      </c>
      <c r="AI205" s="2">
        <v>157081000000</v>
      </c>
      <c r="AJ205">
        <v>50000000</v>
      </c>
      <c r="AK205">
        <v>0</v>
      </c>
      <c r="AL205">
        <v>3804000000</v>
      </c>
      <c r="AM205">
        <v>-874000000</v>
      </c>
      <c r="AN205">
        <v>5308000000</v>
      </c>
      <c r="AO205">
        <v>-1973000000</v>
      </c>
      <c r="AP205">
        <v>-4209000000</v>
      </c>
      <c r="AQ205">
        <v>1680000000</v>
      </c>
      <c r="AR205">
        <v>1460000000</v>
      </c>
      <c r="AS205">
        <v>1563000000</v>
      </c>
      <c r="AT205">
        <v>1680000000</v>
      </c>
      <c r="AU205">
        <v>0</v>
      </c>
      <c r="AV205">
        <v>46000000</v>
      </c>
      <c r="AW205">
        <v>0</v>
      </c>
      <c r="AX205">
        <v>0</v>
      </c>
      <c r="AY205">
        <v>14512000000</v>
      </c>
      <c r="AZ205">
        <v>0</v>
      </c>
      <c r="BA205" s="2">
        <v>127475000000</v>
      </c>
      <c r="BB205">
        <v>-593000000</v>
      </c>
      <c r="BC205">
        <v>-5352000000</v>
      </c>
      <c r="BD205">
        <v>1444000000</v>
      </c>
      <c r="BE205">
        <v>0</v>
      </c>
      <c r="BF205">
        <v>-52000000</v>
      </c>
      <c r="BG205">
        <v>698000000</v>
      </c>
      <c r="BH205">
        <v>31</v>
      </c>
      <c r="BI205">
        <v>14</v>
      </c>
      <c r="BJ205">
        <v>16</v>
      </c>
      <c r="BL205">
        <v>0</v>
      </c>
      <c r="BM205">
        <v>11044000000</v>
      </c>
      <c r="BN205">
        <v>487000000</v>
      </c>
      <c r="BO205">
        <v>5625000000</v>
      </c>
      <c r="BP205">
        <v>4138000000</v>
      </c>
      <c r="BQ205">
        <v>0</v>
      </c>
      <c r="BR205" s="2">
        <v>183010000000</v>
      </c>
      <c r="BS205">
        <v>0</v>
      </c>
      <c r="BT205">
        <v>0</v>
      </c>
      <c r="BU205">
        <v>22759000000</v>
      </c>
      <c r="BV205" s="2">
        <v>160251000000</v>
      </c>
      <c r="BW205" s="2">
        <v>183010000000</v>
      </c>
      <c r="BX205">
        <v>10543000000</v>
      </c>
      <c r="BY205">
        <v>0</v>
      </c>
      <c r="BZ205">
        <v>2013</v>
      </c>
      <c r="CA205">
        <v>2.2200000000000002</v>
      </c>
      <c r="CB205">
        <v>756756756.75699997</v>
      </c>
      <c r="CC205" t="str">
        <f>VLOOKUP(B205,Securities_csv_Sector!$A$1:$H$506,4)</f>
        <v>Financials</v>
      </c>
      <c r="CD205" t="str">
        <f>VLOOKUP(B205,Securities_csv_Sector!$A$1:$H$506,5)</f>
        <v>Banks</v>
      </c>
    </row>
    <row r="206" spans="1:82">
      <c r="A206">
        <v>204</v>
      </c>
      <c r="B206" t="s">
        <v>129</v>
      </c>
      <c r="C206" t="s">
        <v>531</v>
      </c>
      <c r="D206" s="1">
        <v>42004</v>
      </c>
      <c r="E206">
        <v>6388000000</v>
      </c>
      <c r="F206">
        <v>0</v>
      </c>
      <c r="G206">
        <v>0</v>
      </c>
      <c r="H206">
        <v>9</v>
      </c>
      <c r="I206">
        <v>0</v>
      </c>
      <c r="J206">
        <v>6517000000</v>
      </c>
      <c r="L206">
        <v>43472000000</v>
      </c>
      <c r="M206">
        <v>0</v>
      </c>
      <c r="N206">
        <v>3603000000</v>
      </c>
      <c r="O206">
        <v>239000000</v>
      </c>
      <c r="Q206">
        <v>0</v>
      </c>
      <c r="R206">
        <v>0</v>
      </c>
      <c r="S206">
        <v>424000000</v>
      </c>
      <c r="T206">
        <v>3656000000</v>
      </c>
      <c r="U206">
        <v>3127000000</v>
      </c>
      <c r="V206">
        <v>0</v>
      </c>
      <c r="W206">
        <v>0</v>
      </c>
      <c r="X206">
        <v>1827000000</v>
      </c>
      <c r="Y206">
        <v>6869000000</v>
      </c>
      <c r="Z206">
        <v>0</v>
      </c>
      <c r="AA206">
        <v>0</v>
      </c>
      <c r="AB206">
        <v>921000000</v>
      </c>
      <c r="AC206">
        <v>505000000</v>
      </c>
      <c r="AD206">
        <v>529000000</v>
      </c>
      <c r="AE206">
        <v>0</v>
      </c>
      <c r="AF206">
        <v>-5666000000</v>
      </c>
      <c r="AG206">
        <v>-4000000</v>
      </c>
      <c r="AH206">
        <v>0</v>
      </c>
      <c r="AI206" s="2">
        <v>162198000000</v>
      </c>
      <c r="AJ206">
        <v>88000000</v>
      </c>
      <c r="AK206">
        <v>0</v>
      </c>
      <c r="AL206">
        <v>1177000000</v>
      </c>
      <c r="AM206">
        <v>160000000</v>
      </c>
      <c r="AN206">
        <v>3210000000</v>
      </c>
      <c r="AO206">
        <v>965000000</v>
      </c>
      <c r="AP206">
        <v>-4015000000</v>
      </c>
      <c r="AQ206">
        <v>2131000000</v>
      </c>
      <c r="AR206">
        <v>271000000</v>
      </c>
      <c r="AS206">
        <v>1983000000</v>
      </c>
      <c r="AT206">
        <v>2131000000</v>
      </c>
      <c r="AU206">
        <v>0</v>
      </c>
      <c r="AV206">
        <v>46000000</v>
      </c>
      <c r="AW206">
        <v>0</v>
      </c>
      <c r="AX206">
        <v>0</v>
      </c>
      <c r="AY206">
        <v>13110000000</v>
      </c>
      <c r="AZ206">
        <v>0</v>
      </c>
      <c r="BA206" s="2">
        <v>129040000000</v>
      </c>
      <c r="BB206">
        <v>-751000000</v>
      </c>
      <c r="BC206">
        <v>602000000</v>
      </c>
      <c r="BD206">
        <v>1651000000</v>
      </c>
      <c r="BE206">
        <v>0</v>
      </c>
      <c r="BF206">
        <v>313000000</v>
      </c>
      <c r="BG206">
        <v>342000000</v>
      </c>
      <c r="BH206">
        <v>31</v>
      </c>
      <c r="BI206">
        <v>13</v>
      </c>
      <c r="BJ206">
        <v>21</v>
      </c>
      <c r="BL206">
        <v>0</v>
      </c>
      <c r="BM206">
        <v>12317000000</v>
      </c>
      <c r="BN206">
        <v>0</v>
      </c>
      <c r="BO206">
        <v>5715000000</v>
      </c>
      <c r="BP206">
        <v>3717000000</v>
      </c>
      <c r="BQ206">
        <v>0</v>
      </c>
      <c r="BR206" s="2">
        <v>186834000000</v>
      </c>
      <c r="BS206">
        <v>0</v>
      </c>
      <c r="BT206">
        <v>0</v>
      </c>
      <c r="BU206">
        <v>24289000000</v>
      </c>
      <c r="BV206" s="2">
        <v>162545000000</v>
      </c>
      <c r="BW206" s="2">
        <v>186834000000</v>
      </c>
      <c r="BX206">
        <v>9998000000</v>
      </c>
      <c r="BY206">
        <v>0</v>
      </c>
      <c r="BZ206">
        <v>2014</v>
      </c>
      <c r="CA206">
        <v>2.79</v>
      </c>
      <c r="CB206">
        <v>763799283.15400004</v>
      </c>
      <c r="CC206" t="str">
        <f>VLOOKUP(B206,Securities_csv_Sector!$A$1:$H$506,4)</f>
        <v>Financials</v>
      </c>
      <c r="CD206" t="str">
        <f>VLOOKUP(B206,Securities_csv_Sector!$A$1:$H$506,5)</f>
        <v>Banks</v>
      </c>
    </row>
    <row r="207" spans="1:82">
      <c r="A207">
        <v>205</v>
      </c>
      <c r="B207" t="s">
        <v>129</v>
      </c>
      <c r="C207" t="s">
        <v>532</v>
      </c>
      <c r="D207" s="1">
        <v>42369</v>
      </c>
      <c r="E207">
        <v>6121000000</v>
      </c>
      <c r="F207">
        <v>0</v>
      </c>
      <c r="G207">
        <v>0</v>
      </c>
      <c r="H207">
        <v>8</v>
      </c>
      <c r="I207">
        <v>0</v>
      </c>
      <c r="J207">
        <v>8365000000</v>
      </c>
      <c r="L207">
        <v>47538000000</v>
      </c>
      <c r="M207">
        <v>0</v>
      </c>
      <c r="N207">
        <v>3902000000</v>
      </c>
      <c r="O207">
        <v>233000000</v>
      </c>
      <c r="Q207">
        <v>0</v>
      </c>
      <c r="R207">
        <v>0</v>
      </c>
      <c r="S207">
        <v>461000000</v>
      </c>
      <c r="T207">
        <v>3419000000</v>
      </c>
      <c r="U207">
        <v>2917000000</v>
      </c>
      <c r="V207">
        <v>0</v>
      </c>
      <c r="W207">
        <v>0</v>
      </c>
      <c r="X207">
        <v>2007000000</v>
      </c>
      <c r="Y207">
        <v>8548000000</v>
      </c>
      <c r="Z207">
        <v>0</v>
      </c>
      <c r="AA207">
        <v>0</v>
      </c>
      <c r="AB207">
        <v>794000000</v>
      </c>
      <c r="AC207">
        <v>686000000</v>
      </c>
      <c r="AD207">
        <v>502000000</v>
      </c>
      <c r="AE207">
        <v>0</v>
      </c>
      <c r="AF207">
        <v>-3082000000</v>
      </c>
      <c r="AG207">
        <v>263000000</v>
      </c>
      <c r="AH207">
        <v>0</v>
      </c>
      <c r="AI207" s="2">
        <v>180689000000</v>
      </c>
      <c r="AJ207">
        <v>34000000</v>
      </c>
      <c r="AK207">
        <v>0</v>
      </c>
      <c r="AL207">
        <v>-1143000000</v>
      </c>
      <c r="AM207">
        <v>1386000000</v>
      </c>
      <c r="AN207">
        <v>2915000000</v>
      </c>
      <c r="AO207">
        <v>109000000</v>
      </c>
      <c r="AP207">
        <v>-1638000000</v>
      </c>
      <c r="AQ207">
        <v>2084000000</v>
      </c>
      <c r="AR207">
        <v>14000000</v>
      </c>
      <c r="AS207">
        <v>1936000000</v>
      </c>
      <c r="AT207">
        <v>2084000000</v>
      </c>
      <c r="AU207">
        <v>0</v>
      </c>
      <c r="AV207">
        <v>165000000</v>
      </c>
      <c r="AW207">
        <v>0</v>
      </c>
      <c r="AX207">
        <v>0</v>
      </c>
      <c r="AY207">
        <v>14306000000</v>
      </c>
      <c r="AZ207">
        <v>0</v>
      </c>
      <c r="BA207" s="2">
        <v>149124000000</v>
      </c>
      <c r="BB207">
        <v>-1028000000</v>
      </c>
      <c r="BC207">
        <v>2189000000</v>
      </c>
      <c r="BD207">
        <v>1444000000</v>
      </c>
      <c r="BE207">
        <v>0</v>
      </c>
      <c r="BF207">
        <v>-368000000</v>
      </c>
      <c r="BG207">
        <v>533000000</v>
      </c>
      <c r="BH207">
        <v>28</v>
      </c>
      <c r="BI207">
        <v>11</v>
      </c>
      <c r="BJ207">
        <v>20</v>
      </c>
      <c r="BL207">
        <v>0</v>
      </c>
      <c r="BM207">
        <v>13464000000</v>
      </c>
      <c r="BN207">
        <v>0</v>
      </c>
      <c r="BO207">
        <v>5996000000</v>
      </c>
      <c r="BP207">
        <v>3593000000</v>
      </c>
      <c r="BQ207">
        <v>0</v>
      </c>
      <c r="BR207" s="2">
        <v>209947000000</v>
      </c>
      <c r="BS207">
        <v>0</v>
      </c>
      <c r="BT207">
        <v>0</v>
      </c>
      <c r="BU207">
        <v>27306000000</v>
      </c>
      <c r="BV207" s="2">
        <v>182641000000</v>
      </c>
      <c r="BW207" s="2">
        <v>209947000000</v>
      </c>
      <c r="BX207">
        <v>10346000000</v>
      </c>
      <c r="BY207">
        <v>0</v>
      </c>
      <c r="BZ207">
        <v>2015</v>
      </c>
      <c r="CA207">
        <v>2.59</v>
      </c>
      <c r="CB207">
        <v>804633204.63300002</v>
      </c>
      <c r="CC207" t="str">
        <f>VLOOKUP(B207,Securities_csv_Sector!$A$1:$H$506,4)</f>
        <v>Financials</v>
      </c>
      <c r="CD207" t="str">
        <f>VLOOKUP(B207,Securities_csv_Sector!$A$1:$H$506,5)</f>
        <v>Banks</v>
      </c>
    </row>
    <row r="208" spans="1:82">
      <c r="A208">
        <v>206</v>
      </c>
      <c r="B208" t="s">
        <v>130</v>
      </c>
      <c r="C208" t="s">
        <v>527</v>
      </c>
      <c r="D208" s="1">
        <v>40971</v>
      </c>
      <c r="E208">
        <v>7876000000</v>
      </c>
      <c r="F208">
        <v>41000000</v>
      </c>
      <c r="G208">
        <v>77000000</v>
      </c>
      <c r="H208">
        <v>33</v>
      </c>
      <c r="I208">
        <v>-766000000</v>
      </c>
      <c r="J208">
        <v>0</v>
      </c>
      <c r="K208">
        <v>14</v>
      </c>
      <c r="L208">
        <v>1199000000</v>
      </c>
      <c r="M208">
        <v>120000000</v>
      </c>
      <c r="N208">
        <v>34000000</v>
      </c>
      <c r="O208">
        <v>34473000000</v>
      </c>
      <c r="P208">
        <v>116</v>
      </c>
      <c r="Q208">
        <v>0</v>
      </c>
      <c r="R208">
        <v>0</v>
      </c>
      <c r="S208">
        <v>945000000</v>
      </c>
      <c r="T208">
        <v>2277000000</v>
      </c>
      <c r="U208">
        <v>2166000000</v>
      </c>
      <c r="V208">
        <v>5000000</v>
      </c>
      <c r="W208">
        <v>0</v>
      </c>
      <c r="X208">
        <v>3471000000</v>
      </c>
      <c r="Y208">
        <v>1335000000</v>
      </c>
      <c r="Z208">
        <v>24</v>
      </c>
      <c r="AA208">
        <v>10984000000</v>
      </c>
      <c r="AB208">
        <v>742000000</v>
      </c>
      <c r="AC208">
        <v>359000000</v>
      </c>
      <c r="AD208">
        <v>111000000</v>
      </c>
      <c r="AE208">
        <v>5731000000</v>
      </c>
      <c r="AF208">
        <v>178000000</v>
      </c>
      <c r="AG208">
        <v>576000000</v>
      </c>
      <c r="AH208">
        <v>1685000000</v>
      </c>
      <c r="AI208">
        <v>140000000</v>
      </c>
      <c r="AJ208">
        <v>621000000</v>
      </c>
      <c r="AK208">
        <v>0</v>
      </c>
      <c r="AL208">
        <v>509000000</v>
      </c>
      <c r="AM208">
        <v>96000000</v>
      </c>
      <c r="AN208">
        <v>3293000000</v>
      </c>
      <c r="AO208">
        <v>-2478000000</v>
      </c>
      <c r="AP208">
        <v>-724000000</v>
      </c>
      <c r="AQ208">
        <v>-1231000000</v>
      </c>
      <c r="AR208">
        <v>1613000000</v>
      </c>
      <c r="AS208">
        <v>-1231000000</v>
      </c>
      <c r="AT208">
        <v>1424000000</v>
      </c>
      <c r="AU208">
        <v>2288000000</v>
      </c>
      <c r="AV208">
        <v>29000000</v>
      </c>
      <c r="AW208">
        <v>2200000000</v>
      </c>
      <c r="AX208">
        <v>5</v>
      </c>
      <c r="AY208">
        <v>403000000</v>
      </c>
      <c r="AZ208">
        <v>1079000000</v>
      </c>
      <c r="BA208">
        <v>456000000</v>
      </c>
      <c r="BB208">
        <v>90000000</v>
      </c>
      <c r="BC208">
        <v>-23000000</v>
      </c>
      <c r="BD208">
        <v>-136000000</v>
      </c>
      <c r="BE208">
        <v>1099000000</v>
      </c>
      <c r="BF208">
        <v>-24000000</v>
      </c>
      <c r="BG208">
        <v>0</v>
      </c>
      <c r="BH208">
        <v>5</v>
      </c>
      <c r="BI208">
        <v>58</v>
      </c>
      <c r="BJ208">
        <v>3</v>
      </c>
      <c r="BK208">
        <v>52</v>
      </c>
      <c r="BL208">
        <v>0</v>
      </c>
      <c r="BM208">
        <v>3621000000</v>
      </c>
      <c r="BN208">
        <v>-1433000000</v>
      </c>
      <c r="BO208">
        <v>8755000000</v>
      </c>
      <c r="BP208">
        <v>523000000</v>
      </c>
      <c r="BQ208">
        <v>0</v>
      </c>
      <c r="BR208">
        <v>16005000000</v>
      </c>
      <c r="BS208">
        <v>10297000000</v>
      </c>
      <c r="BT208">
        <v>8855000000</v>
      </c>
      <c r="BU208">
        <v>3745000000</v>
      </c>
      <c r="BV208">
        <v>12260000000</v>
      </c>
      <c r="BW208">
        <v>16005000000</v>
      </c>
      <c r="BX208">
        <v>45457000000</v>
      </c>
      <c r="BY208">
        <v>0</v>
      </c>
      <c r="BZ208">
        <v>2012</v>
      </c>
      <c r="CA208">
        <v>-3.36</v>
      </c>
      <c r="CB208">
        <v>366369047.61900002</v>
      </c>
      <c r="CC208" t="str">
        <f>VLOOKUP(B208,Securities_csv_Sector!$A$1:$H$506,4)</f>
        <v>Consumer Discretionary</v>
      </c>
      <c r="CD208" t="str">
        <f>VLOOKUP(B208,Securities_csv_Sector!$A$1:$H$506,5)</f>
        <v>Computer &amp; Electronics Retail</v>
      </c>
    </row>
    <row r="209" spans="1:82">
      <c r="A209">
        <v>207</v>
      </c>
      <c r="B209" t="s">
        <v>130</v>
      </c>
      <c r="C209" t="s">
        <v>529</v>
      </c>
      <c r="D209" s="1">
        <v>41671</v>
      </c>
      <c r="E209">
        <v>6586000000</v>
      </c>
      <c r="F209">
        <v>7000000</v>
      </c>
      <c r="G209">
        <v>39000000</v>
      </c>
      <c r="H209">
        <v>13</v>
      </c>
      <c r="I209">
        <v>-547000000</v>
      </c>
      <c r="J209">
        <v>300000000</v>
      </c>
      <c r="K209">
        <v>39</v>
      </c>
      <c r="L209">
        <v>2678000000</v>
      </c>
      <c r="M209">
        <v>597000000</v>
      </c>
      <c r="N209">
        <v>35000000</v>
      </c>
      <c r="O209">
        <v>31212000000</v>
      </c>
      <c r="P209">
        <v>141</v>
      </c>
      <c r="Q209">
        <v>0</v>
      </c>
      <c r="R209">
        <v>0</v>
      </c>
      <c r="S209">
        <v>716000000</v>
      </c>
      <c r="T209">
        <v>1183000000</v>
      </c>
      <c r="U209">
        <v>1083000000</v>
      </c>
      <c r="V209">
        <v>-44000000</v>
      </c>
      <c r="W209">
        <v>0</v>
      </c>
      <c r="X209">
        <v>2598000000</v>
      </c>
      <c r="Y209">
        <v>425000000</v>
      </c>
      <c r="Z209">
        <v>23</v>
      </c>
      <c r="AA209">
        <v>9399000000</v>
      </c>
      <c r="AB209">
        <v>388000000</v>
      </c>
      <c r="AC209">
        <v>101000000</v>
      </c>
      <c r="AD209">
        <v>100000000</v>
      </c>
      <c r="AE209">
        <v>5376000000</v>
      </c>
      <c r="AF209">
        <v>-180000000</v>
      </c>
      <c r="AG209">
        <v>-1205000000</v>
      </c>
      <c r="AH209">
        <v>1612000000</v>
      </c>
      <c r="AI209">
        <v>0</v>
      </c>
      <c r="AJ209">
        <v>3000000</v>
      </c>
      <c r="AK209">
        <v>0</v>
      </c>
      <c r="AL209">
        <v>381000000</v>
      </c>
      <c r="AM209">
        <v>852000000</v>
      </c>
      <c r="AN209">
        <v>1094000000</v>
      </c>
      <c r="AO209">
        <v>319000000</v>
      </c>
      <c r="AP209">
        <v>-517000000</v>
      </c>
      <c r="AQ209">
        <v>532000000</v>
      </c>
      <c r="AR209">
        <v>526000000</v>
      </c>
      <c r="AS209">
        <v>532000000</v>
      </c>
      <c r="AT209">
        <v>695000000</v>
      </c>
      <c r="AU209">
        <v>1308000000</v>
      </c>
      <c r="AV209">
        <v>149000000</v>
      </c>
      <c r="AW209">
        <v>1144000000</v>
      </c>
      <c r="AX209">
        <v>3</v>
      </c>
      <c r="AY209">
        <v>404000000</v>
      </c>
      <c r="AZ209">
        <v>900000000</v>
      </c>
      <c r="BA209">
        <v>805000000</v>
      </c>
      <c r="BB209">
        <v>492000000</v>
      </c>
      <c r="BC209">
        <v>0</v>
      </c>
      <c r="BD209">
        <v>210000000</v>
      </c>
      <c r="BE209">
        <v>976000000</v>
      </c>
      <c r="BF209">
        <v>-70000000</v>
      </c>
      <c r="BG209">
        <v>0</v>
      </c>
      <c r="BH209">
        <v>3</v>
      </c>
      <c r="BI209">
        <v>27</v>
      </c>
      <c r="BJ209">
        <v>1</v>
      </c>
      <c r="BK209">
        <v>69</v>
      </c>
      <c r="BL209">
        <v>0</v>
      </c>
      <c r="BM209">
        <v>3159000000</v>
      </c>
      <c r="BN209">
        <v>171000000</v>
      </c>
      <c r="BO209">
        <v>8106000000</v>
      </c>
      <c r="BP209">
        <v>45000000</v>
      </c>
      <c r="BQ209">
        <v>223000000</v>
      </c>
      <c r="BR209">
        <v>14013000000</v>
      </c>
      <c r="BS209">
        <v>10485000000</v>
      </c>
      <c r="BT209">
        <v>7436000000</v>
      </c>
      <c r="BU209">
        <v>3986000000</v>
      </c>
      <c r="BV209">
        <v>10027000000</v>
      </c>
      <c r="BW209">
        <v>14013000000</v>
      </c>
      <c r="BX209">
        <v>40611000000</v>
      </c>
      <c r="BY209">
        <v>0</v>
      </c>
      <c r="BZ209">
        <v>2014</v>
      </c>
      <c r="CA209">
        <v>1.56</v>
      </c>
      <c r="CB209">
        <v>341025641.02600002</v>
      </c>
      <c r="CC209" t="str">
        <f>VLOOKUP(B209,Securities_csv_Sector!$A$1:$H$506,4)</f>
        <v>Consumer Discretionary</v>
      </c>
      <c r="CD209" t="str">
        <f>VLOOKUP(B209,Securities_csv_Sector!$A$1:$H$506,5)</f>
        <v>Computer &amp; Electronics Retail</v>
      </c>
    </row>
    <row r="210" spans="1:82">
      <c r="A210">
        <v>208</v>
      </c>
      <c r="B210" t="s">
        <v>130</v>
      </c>
      <c r="C210" t="s">
        <v>531</v>
      </c>
      <c r="D210" s="1">
        <v>42035</v>
      </c>
      <c r="E210">
        <v>6414000000</v>
      </c>
      <c r="F210">
        <v>-19000000</v>
      </c>
      <c r="G210">
        <v>27000000</v>
      </c>
      <c r="H210">
        <v>25</v>
      </c>
      <c r="I210">
        <v>-561000000</v>
      </c>
      <c r="J210">
        <v>437000000</v>
      </c>
      <c r="K210">
        <v>50</v>
      </c>
      <c r="L210">
        <v>2432000000</v>
      </c>
      <c r="M210">
        <v>-141000000</v>
      </c>
      <c r="N210">
        <v>35000000</v>
      </c>
      <c r="O210">
        <v>31292000000</v>
      </c>
      <c r="P210">
        <v>148</v>
      </c>
      <c r="Q210">
        <v>0</v>
      </c>
      <c r="R210">
        <v>0</v>
      </c>
      <c r="S210">
        <v>656000000</v>
      </c>
      <c r="T210">
        <v>1477000000</v>
      </c>
      <c r="U210">
        <v>1387000000</v>
      </c>
      <c r="V210">
        <v>-52000000</v>
      </c>
      <c r="W210">
        <v>0</v>
      </c>
      <c r="X210">
        <v>2462000000</v>
      </c>
      <c r="Y210">
        <v>425000000</v>
      </c>
      <c r="Z210">
        <v>22</v>
      </c>
      <c r="AA210">
        <v>9047000000</v>
      </c>
      <c r="AB210">
        <v>141000000</v>
      </c>
      <c r="AC210">
        <v>57000000</v>
      </c>
      <c r="AD210">
        <v>90000000</v>
      </c>
      <c r="AE210">
        <v>5174000000</v>
      </c>
      <c r="AF210">
        <v>-1224000000</v>
      </c>
      <c r="AG210">
        <v>355000000</v>
      </c>
      <c r="AH210">
        <v>1572000000</v>
      </c>
      <c r="AI210">
        <v>0</v>
      </c>
      <c r="AJ210">
        <v>5000000</v>
      </c>
      <c r="AK210">
        <v>0</v>
      </c>
      <c r="AL210">
        <v>-24000000</v>
      </c>
      <c r="AM210">
        <v>-52000000</v>
      </c>
      <c r="AN210">
        <v>1935000000</v>
      </c>
      <c r="AO210">
        <v>-223000000</v>
      </c>
      <c r="AP210">
        <v>-1712000000</v>
      </c>
      <c r="AQ210">
        <v>1233000000</v>
      </c>
      <c r="AR210">
        <v>-180000000</v>
      </c>
      <c r="AS210">
        <v>1233000000</v>
      </c>
      <c r="AT210">
        <v>1246000000</v>
      </c>
      <c r="AU210">
        <v>1280000000</v>
      </c>
      <c r="AV210">
        <v>5000000</v>
      </c>
      <c r="AW210">
        <v>1450000000</v>
      </c>
      <c r="AX210">
        <v>4</v>
      </c>
      <c r="AY210">
        <v>829000000</v>
      </c>
      <c r="AZ210">
        <v>1130000000</v>
      </c>
      <c r="BA210">
        <v>1322000000</v>
      </c>
      <c r="BB210">
        <v>382000000</v>
      </c>
      <c r="BC210">
        <v>2000000</v>
      </c>
      <c r="BD210">
        <v>73000000</v>
      </c>
      <c r="BE210">
        <v>896000000</v>
      </c>
      <c r="BF210">
        <v>29000000</v>
      </c>
      <c r="BG210">
        <v>0</v>
      </c>
      <c r="BH210">
        <v>3</v>
      </c>
      <c r="BI210">
        <v>28</v>
      </c>
      <c r="BJ210">
        <v>3</v>
      </c>
      <c r="BK210">
        <v>81</v>
      </c>
      <c r="BL210">
        <v>0</v>
      </c>
      <c r="BM210">
        <v>4141000000</v>
      </c>
      <c r="BN210">
        <v>50000000</v>
      </c>
      <c r="BO210">
        <v>7592000000</v>
      </c>
      <c r="BP210">
        <v>41000000</v>
      </c>
      <c r="BQ210">
        <v>1456000000</v>
      </c>
      <c r="BR210">
        <v>15245000000</v>
      </c>
      <c r="BS210">
        <v>11472000000</v>
      </c>
      <c r="BT210">
        <v>7777000000</v>
      </c>
      <c r="BU210">
        <v>4995000000</v>
      </c>
      <c r="BV210">
        <v>10250000000</v>
      </c>
      <c r="BW210">
        <v>15245000000</v>
      </c>
      <c r="BX210">
        <v>40339000000</v>
      </c>
      <c r="BY210">
        <v>0</v>
      </c>
      <c r="BZ210">
        <v>2015</v>
      </c>
      <c r="CA210">
        <v>3.53</v>
      </c>
      <c r="CB210">
        <v>349291784.70300001</v>
      </c>
      <c r="CC210" t="str">
        <f>VLOOKUP(B210,Securities_csv_Sector!$A$1:$H$506,4)</f>
        <v>Consumer Discretionary</v>
      </c>
      <c r="CD210" t="str">
        <f>VLOOKUP(B210,Securities_csv_Sector!$A$1:$H$506,5)</f>
        <v>Computer &amp; Electronics Retail</v>
      </c>
    </row>
    <row r="211" spans="1:82">
      <c r="A211">
        <v>209</v>
      </c>
      <c r="B211" t="s">
        <v>130</v>
      </c>
      <c r="C211" t="s">
        <v>532</v>
      </c>
      <c r="D211" s="1">
        <v>42399</v>
      </c>
      <c r="E211">
        <v>5764000000</v>
      </c>
      <c r="F211">
        <v>123000000</v>
      </c>
      <c r="G211">
        <v>15000000</v>
      </c>
      <c r="H211">
        <v>20</v>
      </c>
      <c r="I211">
        <v>-649000000</v>
      </c>
      <c r="J211">
        <v>0</v>
      </c>
      <c r="K211">
        <v>47</v>
      </c>
      <c r="L211">
        <v>1976000000</v>
      </c>
      <c r="M211">
        <v>86000000</v>
      </c>
      <c r="N211">
        <v>32000000</v>
      </c>
      <c r="O211">
        <v>30337000000</v>
      </c>
      <c r="P211">
        <v>143</v>
      </c>
      <c r="Q211">
        <v>0</v>
      </c>
      <c r="R211">
        <v>0</v>
      </c>
      <c r="S211">
        <v>657000000</v>
      </c>
      <c r="T211">
        <v>1390000000</v>
      </c>
      <c r="U211">
        <v>1310000000</v>
      </c>
      <c r="V211">
        <v>-38000000</v>
      </c>
      <c r="W211">
        <v>0</v>
      </c>
      <c r="X211">
        <v>2377000000</v>
      </c>
      <c r="Y211">
        <v>425000000</v>
      </c>
      <c r="Z211">
        <v>23</v>
      </c>
      <c r="AA211">
        <v>9191000000</v>
      </c>
      <c r="AB211">
        <v>503000000</v>
      </c>
      <c r="AC211">
        <v>18000000</v>
      </c>
      <c r="AD211">
        <v>80000000</v>
      </c>
      <c r="AE211">
        <v>5051000000</v>
      </c>
      <c r="AF211">
        <v>146000000</v>
      </c>
      <c r="AG211">
        <v>-770000000</v>
      </c>
      <c r="AH211">
        <v>1339000000</v>
      </c>
      <c r="AI211">
        <v>0</v>
      </c>
      <c r="AJ211">
        <v>0</v>
      </c>
      <c r="AK211">
        <v>0</v>
      </c>
      <c r="AL211">
        <v>-28000000</v>
      </c>
      <c r="AM211">
        <v>-650000000</v>
      </c>
      <c r="AN211">
        <v>1322000000</v>
      </c>
      <c r="AO211">
        <v>-1515000000</v>
      </c>
      <c r="AP211">
        <v>-419000000</v>
      </c>
      <c r="AQ211">
        <v>897000000</v>
      </c>
      <c r="AR211">
        <v>293000000</v>
      </c>
      <c r="AS211">
        <v>897000000</v>
      </c>
      <c r="AT211">
        <v>807000000</v>
      </c>
      <c r="AU211">
        <v>1162000000</v>
      </c>
      <c r="AV211">
        <v>198000000</v>
      </c>
      <c r="AW211">
        <v>1375000000</v>
      </c>
      <c r="AX211">
        <v>3</v>
      </c>
      <c r="AY211">
        <v>813000000</v>
      </c>
      <c r="AZ211">
        <v>392000000</v>
      </c>
      <c r="BA211">
        <v>766000000</v>
      </c>
      <c r="BB211">
        <v>216000000</v>
      </c>
      <c r="BC211">
        <v>20000000</v>
      </c>
      <c r="BD211">
        <v>84000000</v>
      </c>
      <c r="BE211">
        <v>877000000</v>
      </c>
      <c r="BF211">
        <v>36000000</v>
      </c>
      <c r="BG211">
        <v>0</v>
      </c>
      <c r="BH211">
        <v>3</v>
      </c>
      <c r="BI211">
        <v>30</v>
      </c>
      <c r="BJ211">
        <v>2</v>
      </c>
      <c r="BK211">
        <v>70</v>
      </c>
      <c r="BL211">
        <v>0</v>
      </c>
      <c r="BM211">
        <v>4130000000</v>
      </c>
      <c r="BN211">
        <v>-1008000000</v>
      </c>
      <c r="BO211">
        <v>7618000000</v>
      </c>
      <c r="BP211">
        <v>395000000</v>
      </c>
      <c r="BQ211">
        <v>1305000000</v>
      </c>
      <c r="BR211">
        <v>13519000000</v>
      </c>
      <c r="BS211">
        <v>9886000000</v>
      </c>
      <c r="BT211">
        <v>6925000000</v>
      </c>
      <c r="BU211">
        <v>4378000000</v>
      </c>
      <c r="BV211">
        <v>9141000000</v>
      </c>
      <c r="BW211">
        <v>13519000000</v>
      </c>
      <c r="BX211">
        <v>39528000000</v>
      </c>
      <c r="BY211">
        <v>0</v>
      </c>
      <c r="BZ211">
        <v>2016</v>
      </c>
      <c r="CA211">
        <v>2.59</v>
      </c>
      <c r="CB211">
        <v>346332046.33200002</v>
      </c>
      <c r="CC211" t="str">
        <f>VLOOKUP(B211,Securities_csv_Sector!$A$1:$H$506,4)</f>
        <v>Consumer Discretionary</v>
      </c>
      <c r="CD211" t="str">
        <f>VLOOKUP(B211,Securities_csv_Sector!$A$1:$H$506,5)</f>
        <v>Computer &amp; Electronics Retail</v>
      </c>
    </row>
    <row r="212" spans="1:82">
      <c r="A212">
        <v>210</v>
      </c>
      <c r="B212" t="s">
        <v>131</v>
      </c>
      <c r="C212" t="s">
        <v>527</v>
      </c>
      <c r="D212" s="1">
        <v>41639</v>
      </c>
      <c r="E212">
        <v>586500000</v>
      </c>
      <c r="F212">
        <v>23500000</v>
      </c>
      <c r="G212">
        <v>619300000</v>
      </c>
      <c r="H212">
        <v>33</v>
      </c>
      <c r="I212">
        <v>-69100000</v>
      </c>
      <c r="J212">
        <v>1729600000</v>
      </c>
      <c r="K212">
        <v>185</v>
      </c>
      <c r="L212">
        <v>1083200000</v>
      </c>
      <c r="M212">
        <v>-35900000</v>
      </c>
      <c r="N212">
        <v>19400000</v>
      </c>
      <c r="O212">
        <v>1194400000</v>
      </c>
      <c r="P212">
        <v>356</v>
      </c>
      <c r="Q212">
        <v>3900000</v>
      </c>
      <c r="R212">
        <v>161900000</v>
      </c>
      <c r="S212">
        <v>146400000</v>
      </c>
      <c r="T212">
        <v>1258400000</v>
      </c>
      <c r="U212">
        <v>1213400000</v>
      </c>
      <c r="V212">
        <v>-1100000</v>
      </c>
      <c r="W212">
        <v>0</v>
      </c>
      <c r="X212">
        <v>391200000</v>
      </c>
      <c r="Y212">
        <v>1099500000</v>
      </c>
      <c r="Z212">
        <v>61</v>
      </c>
      <c r="AA212">
        <v>1855100000</v>
      </c>
      <c r="AB212">
        <v>523600000</v>
      </c>
      <c r="AC212">
        <v>1164900000</v>
      </c>
      <c r="AD212">
        <v>45000000</v>
      </c>
      <c r="AE212">
        <v>356200000</v>
      </c>
      <c r="AF212">
        <v>0</v>
      </c>
      <c r="AG212">
        <v>-77300000</v>
      </c>
      <c r="AH212">
        <v>1405700000</v>
      </c>
      <c r="AI212">
        <v>0</v>
      </c>
      <c r="AJ212">
        <v>0</v>
      </c>
      <c r="AK212">
        <v>0</v>
      </c>
      <c r="AL212">
        <v>0</v>
      </c>
      <c r="AM212">
        <v>170600000</v>
      </c>
      <c r="AN212">
        <v>1123300000</v>
      </c>
      <c r="AO212">
        <v>-663300000</v>
      </c>
      <c r="AP212">
        <v>-288300000</v>
      </c>
      <c r="AQ212">
        <v>689800000</v>
      </c>
      <c r="AR212">
        <v>297900000</v>
      </c>
      <c r="AS212">
        <v>689800000</v>
      </c>
      <c r="AT212">
        <v>689800000</v>
      </c>
      <c r="AU212">
        <v>557800000</v>
      </c>
      <c r="AV212">
        <v>0</v>
      </c>
      <c r="AW212">
        <v>639100000</v>
      </c>
      <c r="AX212">
        <v>21</v>
      </c>
      <c r="AY212">
        <v>291200000</v>
      </c>
      <c r="AZ212">
        <v>93200000</v>
      </c>
      <c r="BA212">
        <v>0</v>
      </c>
      <c r="BB212">
        <v>-20900000</v>
      </c>
      <c r="BC212">
        <v>-1200000</v>
      </c>
      <c r="BD212">
        <v>-219200000</v>
      </c>
      <c r="BE212">
        <v>798800000</v>
      </c>
      <c r="BF212">
        <v>78900000</v>
      </c>
      <c r="BG212">
        <v>0</v>
      </c>
      <c r="BH212">
        <v>40</v>
      </c>
      <c r="BI212">
        <v>58</v>
      </c>
      <c r="BJ212">
        <v>23</v>
      </c>
      <c r="BK212">
        <v>296</v>
      </c>
      <c r="BL212">
        <v>295700000</v>
      </c>
      <c r="BM212">
        <v>360100000</v>
      </c>
      <c r="BN212">
        <v>-616100000</v>
      </c>
      <c r="BO212">
        <v>920300000</v>
      </c>
      <c r="BP212">
        <v>0</v>
      </c>
      <c r="BQ212">
        <v>0</v>
      </c>
      <c r="BR212">
        <v>5041100000</v>
      </c>
      <c r="BS212">
        <v>2090400000</v>
      </c>
      <c r="BT212">
        <v>586500000</v>
      </c>
      <c r="BU212">
        <v>2088200000</v>
      </c>
      <c r="BV212">
        <v>2952900000</v>
      </c>
      <c r="BW212">
        <v>5041100000</v>
      </c>
      <c r="BX212">
        <v>3049500000</v>
      </c>
      <c r="BY212">
        <v>0</v>
      </c>
      <c r="BZ212">
        <v>2013</v>
      </c>
      <c r="CA212">
        <v>8.5399999999999991</v>
      </c>
      <c r="CB212">
        <v>80772833.723700002</v>
      </c>
      <c r="CC212" t="str">
        <f>VLOOKUP(B212,Securities_csv_Sector!$A$1:$H$506,4)</f>
        <v>Health Care</v>
      </c>
      <c r="CD212" t="str">
        <f>VLOOKUP(B212,Securities_csv_Sector!$A$1:$H$506,5)</f>
        <v>Health Care Equipment</v>
      </c>
    </row>
    <row r="213" spans="1:82">
      <c r="A213">
        <v>211</v>
      </c>
      <c r="B213" t="s">
        <v>131</v>
      </c>
      <c r="C213" t="s">
        <v>529</v>
      </c>
      <c r="D213" s="1">
        <v>42004</v>
      </c>
      <c r="E213">
        <v>536600000</v>
      </c>
      <c r="F213">
        <v>21300000</v>
      </c>
      <c r="G213">
        <v>-290900000</v>
      </c>
      <c r="H213">
        <v>16</v>
      </c>
      <c r="I213">
        <v>-126600000</v>
      </c>
      <c r="J213">
        <v>1945300000</v>
      </c>
      <c r="K213">
        <v>164</v>
      </c>
      <c r="L213">
        <v>1007600000</v>
      </c>
      <c r="M213">
        <v>-53900000</v>
      </c>
      <c r="N213">
        <v>18700000</v>
      </c>
      <c r="O213">
        <v>1258600000</v>
      </c>
      <c r="P213">
        <v>333</v>
      </c>
      <c r="Q213">
        <v>11500000</v>
      </c>
      <c r="R213">
        <v>145900000</v>
      </c>
      <c r="S213">
        <v>174100000</v>
      </c>
      <c r="T213">
        <v>490600000</v>
      </c>
      <c r="U213">
        <v>445800000</v>
      </c>
      <c r="V213">
        <v>-19100000</v>
      </c>
      <c r="W213">
        <v>0</v>
      </c>
      <c r="X213">
        <v>446400000</v>
      </c>
      <c r="Y213">
        <v>1091200000</v>
      </c>
      <c r="Z213">
        <v>62</v>
      </c>
      <c r="AA213">
        <v>2065000000</v>
      </c>
      <c r="AB213">
        <v>151300000</v>
      </c>
      <c r="AC213">
        <v>1053900000</v>
      </c>
      <c r="AD213">
        <v>44800000</v>
      </c>
      <c r="AE213">
        <v>376200000</v>
      </c>
      <c r="AF213">
        <v>7100000</v>
      </c>
      <c r="AG213">
        <v>-35000000</v>
      </c>
      <c r="AH213">
        <v>1401900000</v>
      </c>
      <c r="AI213">
        <v>0</v>
      </c>
      <c r="AJ213">
        <v>0</v>
      </c>
      <c r="AK213">
        <v>0</v>
      </c>
      <c r="AL213">
        <v>78000000</v>
      </c>
      <c r="AM213">
        <v>-106800000</v>
      </c>
      <c r="AN213">
        <v>660000000</v>
      </c>
      <c r="AO213">
        <v>-584400000</v>
      </c>
      <c r="AP213">
        <v>-163300000</v>
      </c>
      <c r="AQ213">
        <v>294500000</v>
      </c>
      <c r="AR213">
        <v>353000000</v>
      </c>
      <c r="AS213">
        <v>294500000</v>
      </c>
      <c r="AT213">
        <v>294500000</v>
      </c>
      <c r="AU213">
        <v>548500000</v>
      </c>
      <c r="AV213">
        <v>0</v>
      </c>
      <c r="AW213">
        <v>781500000</v>
      </c>
      <c r="AX213">
        <v>24</v>
      </c>
      <c r="AY213">
        <v>442500000</v>
      </c>
      <c r="AZ213">
        <v>114800000</v>
      </c>
      <c r="BA213">
        <v>0</v>
      </c>
      <c r="BB213">
        <v>-88800000</v>
      </c>
      <c r="BC213">
        <v>-70200000</v>
      </c>
      <c r="BD213">
        <v>-43800000</v>
      </c>
      <c r="BE213">
        <v>1125300000</v>
      </c>
      <c r="BF213">
        <v>-94000000</v>
      </c>
      <c r="BG213">
        <v>0</v>
      </c>
      <c r="BH213">
        <v>13</v>
      </c>
      <c r="BI213">
        <v>25</v>
      </c>
      <c r="BJ213">
        <v>9</v>
      </c>
      <c r="BK213">
        <v>272</v>
      </c>
      <c r="BL213">
        <v>302000000</v>
      </c>
      <c r="BM213">
        <v>-70300000</v>
      </c>
      <c r="BN213">
        <v>-561200000</v>
      </c>
      <c r="BO213">
        <v>981500000</v>
      </c>
      <c r="BP213">
        <v>78000000</v>
      </c>
      <c r="BQ213">
        <v>0</v>
      </c>
      <c r="BR213">
        <v>5092600000</v>
      </c>
      <c r="BS213">
        <v>2047100000</v>
      </c>
      <c r="BT213">
        <v>614600000</v>
      </c>
      <c r="BU213">
        <v>1804900000</v>
      </c>
      <c r="BV213">
        <v>3287700000</v>
      </c>
      <c r="BW213">
        <v>5092600000</v>
      </c>
      <c r="BX213">
        <v>3323600000</v>
      </c>
      <c r="BY213">
        <v>0</v>
      </c>
      <c r="BZ213">
        <v>2014</v>
      </c>
      <c r="CA213">
        <v>3.83</v>
      </c>
      <c r="CB213">
        <v>76892950.391599998</v>
      </c>
      <c r="CC213" t="str">
        <f>VLOOKUP(B213,Securities_csv_Sector!$A$1:$H$506,4)</f>
        <v>Health Care</v>
      </c>
      <c r="CD213" t="str">
        <f>VLOOKUP(B213,Securities_csv_Sector!$A$1:$H$506,5)</f>
        <v>Health Care Equipment</v>
      </c>
    </row>
    <row r="214" spans="1:82">
      <c r="A214">
        <v>212</v>
      </c>
      <c r="B214" t="s">
        <v>131</v>
      </c>
      <c r="C214" t="s">
        <v>531</v>
      </c>
      <c r="D214" s="1">
        <v>42369</v>
      </c>
      <c r="E214">
        <v>1010500000</v>
      </c>
      <c r="F214">
        <v>-18000000</v>
      </c>
      <c r="G214">
        <v>-449200000</v>
      </c>
      <c r="H214">
        <v>9</v>
      </c>
      <c r="I214">
        <v>-102900000</v>
      </c>
      <c r="J214">
        <v>2148400000</v>
      </c>
      <c r="K214">
        <v>82</v>
      </c>
      <c r="L214">
        <v>1030900000</v>
      </c>
      <c r="M214">
        <v>-33100000</v>
      </c>
      <c r="N214">
        <v>18400000</v>
      </c>
      <c r="O214">
        <v>1301200000</v>
      </c>
      <c r="P214">
        <v>156</v>
      </c>
      <c r="Q214">
        <v>50500000</v>
      </c>
      <c r="R214">
        <v>47200000</v>
      </c>
      <c r="S214">
        <v>193100000</v>
      </c>
      <c r="T214">
        <v>394300000</v>
      </c>
      <c r="U214">
        <v>349400000</v>
      </c>
      <c r="V214">
        <v>-42200000</v>
      </c>
      <c r="W214">
        <v>0</v>
      </c>
      <c r="X214">
        <v>472400000</v>
      </c>
      <c r="Y214">
        <v>1140600000</v>
      </c>
      <c r="Z214">
        <v>62</v>
      </c>
      <c r="AA214">
        <v>2114800000</v>
      </c>
      <c r="AB214">
        <v>214000000</v>
      </c>
      <c r="AC214">
        <v>1019100000</v>
      </c>
      <c r="AD214">
        <v>44900000</v>
      </c>
      <c r="AE214">
        <v>413700000</v>
      </c>
      <c r="AF214">
        <v>21000000</v>
      </c>
      <c r="AG214">
        <v>-217300000</v>
      </c>
      <c r="AH214">
        <v>1144100000</v>
      </c>
      <c r="AI214">
        <v>0</v>
      </c>
      <c r="AJ214">
        <v>0</v>
      </c>
      <c r="AK214">
        <v>0</v>
      </c>
      <c r="AL214">
        <v>-82000000</v>
      </c>
      <c r="AM214">
        <v>-9600000</v>
      </c>
      <c r="AN214">
        <v>798100000</v>
      </c>
      <c r="AO214">
        <v>-554100000</v>
      </c>
      <c r="AP214">
        <v>-211400000</v>
      </c>
      <c r="AQ214">
        <v>135400000</v>
      </c>
      <c r="AR214">
        <v>707400000</v>
      </c>
      <c r="AS214">
        <v>135400000</v>
      </c>
      <c r="AT214">
        <v>135400000</v>
      </c>
      <c r="AU214">
        <v>445100000</v>
      </c>
      <c r="AV214">
        <v>0</v>
      </c>
      <c r="AW214">
        <v>843500000</v>
      </c>
      <c r="AX214">
        <v>25</v>
      </c>
      <c r="AY214">
        <v>192100000</v>
      </c>
      <c r="AZ214">
        <v>79600000</v>
      </c>
      <c r="BA214">
        <v>0</v>
      </c>
      <c r="BB214">
        <v>-208000000</v>
      </c>
      <c r="BC214">
        <v>-6900000</v>
      </c>
      <c r="BD214">
        <v>-129500000</v>
      </c>
      <c r="BE214">
        <v>936700000</v>
      </c>
      <c r="BF214">
        <v>30600000</v>
      </c>
      <c r="BG214">
        <v>0</v>
      </c>
      <c r="BH214">
        <v>10</v>
      </c>
      <c r="BI214">
        <v>24</v>
      </c>
      <c r="BJ214">
        <v>4</v>
      </c>
      <c r="BK214">
        <v>123</v>
      </c>
      <c r="BL214">
        <v>259200000</v>
      </c>
      <c r="BM214">
        <v>-503500000</v>
      </c>
      <c r="BN214">
        <v>-440000000</v>
      </c>
      <c r="BO214">
        <v>1012100000</v>
      </c>
      <c r="BP214">
        <v>250200000</v>
      </c>
      <c r="BQ214">
        <v>0</v>
      </c>
      <c r="BR214">
        <v>4844000000</v>
      </c>
      <c r="BS214">
        <v>1969300000</v>
      </c>
      <c r="BT214">
        <v>1260700000</v>
      </c>
      <c r="BU214">
        <v>1455300000</v>
      </c>
      <c r="BV214">
        <v>3388700000</v>
      </c>
      <c r="BW214">
        <v>4844000000</v>
      </c>
      <c r="BX214">
        <v>3416000000</v>
      </c>
      <c r="BY214">
        <v>0</v>
      </c>
      <c r="BZ214">
        <v>2015</v>
      </c>
      <c r="CA214">
        <v>1.8</v>
      </c>
      <c r="CB214">
        <v>75222222.222200006</v>
      </c>
      <c r="CC214" t="str">
        <f>VLOOKUP(B214,Securities_csv_Sector!$A$1:$H$506,4)</f>
        <v>Health Care</v>
      </c>
      <c r="CD214" t="str">
        <f>VLOOKUP(B214,Securities_csv_Sector!$A$1:$H$506,5)</f>
        <v>Health Care Equipment</v>
      </c>
    </row>
    <row r="215" spans="1:82">
      <c r="A215">
        <v>213</v>
      </c>
      <c r="B215" t="s">
        <v>131</v>
      </c>
      <c r="C215" t="s">
        <v>532</v>
      </c>
      <c r="D215" s="1">
        <v>42735</v>
      </c>
      <c r="E215">
        <v>1108900000</v>
      </c>
      <c r="F215">
        <v>-25100000</v>
      </c>
      <c r="G215">
        <v>-229400000</v>
      </c>
      <c r="H215">
        <v>32</v>
      </c>
      <c r="I215">
        <v>-100300000</v>
      </c>
      <c r="J215">
        <v>2346800000</v>
      </c>
      <c r="K215">
        <v>100</v>
      </c>
      <c r="L215">
        <v>1106500000</v>
      </c>
      <c r="M215">
        <v>-83700000</v>
      </c>
      <c r="N215">
        <v>18200000</v>
      </c>
      <c r="O215">
        <v>1371700000</v>
      </c>
      <c r="P215">
        <v>209</v>
      </c>
      <c r="Q215">
        <v>64400000</v>
      </c>
      <c r="R215">
        <v>18900000</v>
      </c>
      <c r="S215">
        <v>213400000</v>
      </c>
      <c r="T215">
        <v>718200000</v>
      </c>
      <c r="U215">
        <v>663700000</v>
      </c>
      <c r="V215">
        <v>-18400000</v>
      </c>
      <c r="W215">
        <v>0</v>
      </c>
      <c r="X215">
        <v>489500000</v>
      </c>
      <c r="Y215">
        <v>1260500000</v>
      </c>
      <c r="Z215">
        <v>63</v>
      </c>
      <c r="AA215">
        <v>2342300000</v>
      </c>
      <c r="AB215">
        <v>132300000</v>
      </c>
      <c r="AC215">
        <v>1010000000</v>
      </c>
      <c r="AD215">
        <v>54500000</v>
      </c>
      <c r="AE215">
        <v>483000000</v>
      </c>
      <c r="AF215">
        <v>0</v>
      </c>
      <c r="AG215">
        <v>-318800000</v>
      </c>
      <c r="AH215">
        <v>1641700000</v>
      </c>
      <c r="AI215">
        <v>0</v>
      </c>
      <c r="AJ215">
        <v>0</v>
      </c>
      <c r="AK215">
        <v>0</v>
      </c>
      <c r="AL215">
        <v>245600000</v>
      </c>
      <c r="AM215">
        <v>-45500000</v>
      </c>
      <c r="AN215">
        <v>546600000</v>
      </c>
      <c r="AO215">
        <v>-149800000</v>
      </c>
      <c r="AP215">
        <v>-423900000</v>
      </c>
      <c r="AQ215">
        <v>531400000</v>
      </c>
      <c r="AR215">
        <v>258000000</v>
      </c>
      <c r="AS215">
        <v>531400000</v>
      </c>
      <c r="AT215">
        <v>531400000</v>
      </c>
      <c r="AU215">
        <v>477300000</v>
      </c>
      <c r="AV215">
        <v>0</v>
      </c>
      <c r="AW215">
        <v>947600000</v>
      </c>
      <c r="AX215">
        <v>26</v>
      </c>
      <c r="AY215">
        <v>165300000</v>
      </c>
      <c r="AZ215">
        <v>249600000</v>
      </c>
      <c r="BA215">
        <v>0</v>
      </c>
      <c r="BB215">
        <v>-235500000</v>
      </c>
      <c r="BC215">
        <v>-6200000</v>
      </c>
      <c r="BD215">
        <v>-323600000</v>
      </c>
      <c r="BE215">
        <v>861500000</v>
      </c>
      <c r="BF215">
        <v>-28600000</v>
      </c>
      <c r="BG215">
        <v>0</v>
      </c>
      <c r="BH215">
        <v>18</v>
      </c>
      <c r="BI215">
        <v>40</v>
      </c>
      <c r="BJ215">
        <v>14</v>
      </c>
      <c r="BK215">
        <v>165</v>
      </c>
      <c r="BL215">
        <v>292800000</v>
      </c>
      <c r="BM215">
        <v>-454400000</v>
      </c>
      <c r="BN215">
        <v>-356000000</v>
      </c>
      <c r="BO215">
        <v>1101900000</v>
      </c>
      <c r="BP215">
        <v>0</v>
      </c>
      <c r="BQ215">
        <v>0</v>
      </c>
      <c r="BR215">
        <v>5306100000</v>
      </c>
      <c r="BS215">
        <v>2316400000</v>
      </c>
      <c r="BT215">
        <v>1108900000</v>
      </c>
      <c r="BU215">
        <v>1675100000</v>
      </c>
      <c r="BV215">
        <v>3631000000</v>
      </c>
      <c r="BW215">
        <v>5306100000</v>
      </c>
      <c r="BX215">
        <v>3714000000</v>
      </c>
      <c r="BY215">
        <v>0</v>
      </c>
      <c r="CC215" t="str">
        <f>VLOOKUP(B215,Securities_csv_Sector!$A$1:$H$506,4)</f>
        <v>Health Care</v>
      </c>
      <c r="CD215" t="str">
        <f>VLOOKUP(B215,Securities_csv_Sector!$A$1:$H$506,5)</f>
        <v>Health Care Equipment</v>
      </c>
    </row>
    <row r="216" spans="1:82">
      <c r="A216">
        <v>214</v>
      </c>
      <c r="B216" t="s">
        <v>132</v>
      </c>
      <c r="C216" t="s">
        <v>527</v>
      </c>
      <c r="D216" s="1">
        <v>41547</v>
      </c>
      <c r="E216">
        <v>1923000000</v>
      </c>
      <c r="F216">
        <v>-1000000</v>
      </c>
      <c r="G216">
        <v>49000000</v>
      </c>
      <c r="H216">
        <v>26</v>
      </c>
      <c r="I216">
        <v>-522000000</v>
      </c>
      <c r="J216">
        <v>2068000000</v>
      </c>
      <c r="K216">
        <v>122</v>
      </c>
      <c r="L216">
        <v>1890000000</v>
      </c>
      <c r="M216">
        <v>-145000000</v>
      </c>
      <c r="N216">
        <v>333000000</v>
      </c>
      <c r="O216">
        <v>3883000000</v>
      </c>
      <c r="P216">
        <v>276</v>
      </c>
      <c r="Q216">
        <v>0</v>
      </c>
      <c r="R216">
        <v>408000000</v>
      </c>
      <c r="S216">
        <v>546000000</v>
      </c>
      <c r="T216">
        <v>1303000000</v>
      </c>
      <c r="U216">
        <v>1165000000</v>
      </c>
      <c r="V216">
        <v>-7000000</v>
      </c>
      <c r="W216">
        <v>0</v>
      </c>
      <c r="X216">
        <v>3476000000</v>
      </c>
      <c r="Y216">
        <v>1109000000</v>
      </c>
      <c r="Z216">
        <v>52</v>
      </c>
      <c r="AA216">
        <v>4171000000</v>
      </c>
      <c r="AB216">
        <v>236000000</v>
      </c>
      <c r="AC216">
        <v>1205000000</v>
      </c>
      <c r="AD216">
        <v>138000000</v>
      </c>
      <c r="AE216">
        <v>1402000000</v>
      </c>
      <c r="AF216">
        <v>-225000000</v>
      </c>
      <c r="AG216">
        <v>315000000</v>
      </c>
      <c r="AH216">
        <v>3763000000</v>
      </c>
      <c r="AI216">
        <v>0</v>
      </c>
      <c r="AJ216">
        <v>0</v>
      </c>
      <c r="AK216">
        <v>0</v>
      </c>
      <c r="AL216">
        <v>-199000000</v>
      </c>
      <c r="AM216">
        <v>219000000</v>
      </c>
      <c r="AN216">
        <v>1717000000</v>
      </c>
      <c r="AO216">
        <v>-968000000</v>
      </c>
      <c r="AP216">
        <v>-311000000</v>
      </c>
      <c r="AQ216">
        <v>1293000000</v>
      </c>
      <c r="AR216">
        <v>-228000000</v>
      </c>
      <c r="AS216">
        <v>1293000000</v>
      </c>
      <c r="AT216">
        <v>929000000</v>
      </c>
      <c r="AU216">
        <v>1240000000</v>
      </c>
      <c r="AV216">
        <v>0</v>
      </c>
      <c r="AW216">
        <v>1254000000</v>
      </c>
      <c r="AX216">
        <v>16</v>
      </c>
      <c r="AY216">
        <v>487000000</v>
      </c>
      <c r="AZ216">
        <v>623000000</v>
      </c>
      <c r="BA216">
        <v>0</v>
      </c>
      <c r="BB216">
        <v>-497000000</v>
      </c>
      <c r="BC216">
        <v>0</v>
      </c>
      <c r="BD216">
        <v>435000000</v>
      </c>
      <c r="BE216">
        <v>805000000</v>
      </c>
      <c r="BF216">
        <v>-273000000</v>
      </c>
      <c r="BG216">
        <v>0</v>
      </c>
      <c r="BH216">
        <v>14</v>
      </c>
      <c r="BI216">
        <v>23</v>
      </c>
      <c r="BJ216">
        <v>16</v>
      </c>
      <c r="BK216">
        <v>210</v>
      </c>
      <c r="BL216">
        <v>494000000</v>
      </c>
      <c r="BM216">
        <v>11342000000</v>
      </c>
      <c r="BN216">
        <v>-406000000</v>
      </c>
      <c r="BO216">
        <v>2422000000</v>
      </c>
      <c r="BP216">
        <v>207000000</v>
      </c>
      <c r="BQ216">
        <v>718000000</v>
      </c>
      <c r="BR216">
        <v>12149000000</v>
      </c>
      <c r="BS216">
        <v>5873000000</v>
      </c>
      <c r="BT216">
        <v>2130000000</v>
      </c>
      <c r="BU216">
        <v>5043000000</v>
      </c>
      <c r="BV216">
        <v>7106000000</v>
      </c>
      <c r="BW216">
        <v>12149000000</v>
      </c>
      <c r="BX216">
        <v>8054000000</v>
      </c>
      <c r="BY216">
        <v>-8204000000</v>
      </c>
      <c r="BZ216">
        <v>2013</v>
      </c>
      <c r="CA216">
        <v>6.63</v>
      </c>
      <c r="CB216">
        <v>195022624.43399999</v>
      </c>
      <c r="CC216" t="str">
        <f>VLOOKUP(B216,Securities_csv_Sector!$A$1:$H$506,4)</f>
        <v>Health Care</v>
      </c>
      <c r="CD216" t="str">
        <f>VLOOKUP(B216,Securities_csv_Sector!$A$1:$H$506,5)</f>
        <v>Health Care Equipment</v>
      </c>
    </row>
    <row r="217" spans="1:82">
      <c r="A217">
        <v>215</v>
      </c>
      <c r="B217" t="s">
        <v>132</v>
      </c>
      <c r="C217" t="s">
        <v>529</v>
      </c>
      <c r="D217" s="1">
        <v>41912</v>
      </c>
      <c r="E217">
        <v>2031000000</v>
      </c>
      <c r="F217">
        <v>-7000000</v>
      </c>
      <c r="G217">
        <v>51000000</v>
      </c>
      <c r="H217">
        <v>23</v>
      </c>
      <c r="I217">
        <v>-592000000</v>
      </c>
      <c r="J217">
        <v>2198000000</v>
      </c>
      <c r="K217">
        <v>123</v>
      </c>
      <c r="L217">
        <v>1861000000</v>
      </c>
      <c r="M217">
        <v>-189000000</v>
      </c>
      <c r="N217">
        <v>333000000</v>
      </c>
      <c r="O217">
        <v>4145000000</v>
      </c>
      <c r="P217">
        <v>274</v>
      </c>
      <c r="Q217">
        <v>0</v>
      </c>
      <c r="R217">
        <v>383000000</v>
      </c>
      <c r="S217">
        <v>562000000</v>
      </c>
      <c r="T217">
        <v>1657000000</v>
      </c>
      <c r="U217">
        <v>1522000000</v>
      </c>
      <c r="V217">
        <v>-20000000</v>
      </c>
      <c r="W217">
        <v>0</v>
      </c>
      <c r="X217">
        <v>3605000000</v>
      </c>
      <c r="Y217">
        <v>1090000000</v>
      </c>
      <c r="Z217">
        <v>51</v>
      </c>
      <c r="AA217">
        <v>4301000000</v>
      </c>
      <c r="AB217">
        <v>337000000</v>
      </c>
      <c r="AC217">
        <v>1125000000</v>
      </c>
      <c r="AD217">
        <v>135000000</v>
      </c>
      <c r="AE217">
        <v>1495000000</v>
      </c>
      <c r="AF217">
        <v>-171000000</v>
      </c>
      <c r="AG217">
        <v>170000000</v>
      </c>
      <c r="AH217">
        <v>3768000000</v>
      </c>
      <c r="AI217">
        <v>9000000</v>
      </c>
      <c r="AJ217">
        <v>0</v>
      </c>
      <c r="AK217">
        <v>0</v>
      </c>
      <c r="AL217">
        <v>-4000000</v>
      </c>
      <c r="AM217">
        <v>-29000000</v>
      </c>
      <c r="AN217">
        <v>1746000000</v>
      </c>
      <c r="AO217">
        <v>-807000000</v>
      </c>
      <c r="AP217">
        <v>-948000000</v>
      </c>
      <c r="AQ217">
        <v>1185000000</v>
      </c>
      <c r="AR217">
        <v>81000000</v>
      </c>
      <c r="AS217">
        <v>1185000000</v>
      </c>
      <c r="AT217">
        <v>1185000000</v>
      </c>
      <c r="AU217">
        <v>1187000000</v>
      </c>
      <c r="AV217">
        <v>0</v>
      </c>
      <c r="AW217">
        <v>1606000000</v>
      </c>
      <c r="AX217">
        <v>19</v>
      </c>
      <c r="AY217">
        <v>488000000</v>
      </c>
      <c r="AZ217">
        <v>698000000</v>
      </c>
      <c r="BA217">
        <v>0</v>
      </c>
      <c r="BB217">
        <v>-982000000</v>
      </c>
      <c r="BC217">
        <v>0</v>
      </c>
      <c r="BD217">
        <v>-185000000</v>
      </c>
      <c r="BE217">
        <v>1009000000</v>
      </c>
      <c r="BF217">
        <v>-58000000</v>
      </c>
      <c r="BG217">
        <v>0</v>
      </c>
      <c r="BH217">
        <v>18</v>
      </c>
      <c r="BI217">
        <v>30</v>
      </c>
      <c r="BJ217">
        <v>14</v>
      </c>
      <c r="BK217">
        <v>207</v>
      </c>
      <c r="BL217">
        <v>550000000</v>
      </c>
      <c r="BM217">
        <v>12105000000</v>
      </c>
      <c r="BN217">
        <v>-409000000</v>
      </c>
      <c r="BO217">
        <v>2145000000</v>
      </c>
      <c r="BP217">
        <v>203000000</v>
      </c>
      <c r="BQ217">
        <v>889000000</v>
      </c>
      <c r="BR217">
        <v>12447000000</v>
      </c>
      <c r="BS217">
        <v>6131000000</v>
      </c>
      <c r="BT217">
        <v>2235000000</v>
      </c>
      <c r="BU217">
        <v>5053000000</v>
      </c>
      <c r="BV217">
        <v>7395000000</v>
      </c>
      <c r="BW217">
        <v>12448000000</v>
      </c>
      <c r="BX217">
        <v>8446000000</v>
      </c>
      <c r="BY217">
        <v>-8601000000</v>
      </c>
      <c r="BZ217">
        <v>2014</v>
      </c>
      <c r="CA217">
        <v>6.13</v>
      </c>
      <c r="CB217">
        <v>193311582.382</v>
      </c>
      <c r="CC217" t="str">
        <f>VLOOKUP(B217,Securities_csv_Sector!$A$1:$H$506,4)</f>
        <v>Health Care</v>
      </c>
      <c r="CD217" t="str">
        <f>VLOOKUP(B217,Securities_csv_Sector!$A$1:$H$506,5)</f>
        <v>Health Care Equipment</v>
      </c>
    </row>
    <row r="218" spans="1:82">
      <c r="A218">
        <v>216</v>
      </c>
      <c r="B218" t="s">
        <v>132</v>
      </c>
      <c r="C218" t="s">
        <v>531</v>
      </c>
      <c r="D218" s="1">
        <v>42277</v>
      </c>
      <c r="E218">
        <v>2930000000</v>
      </c>
      <c r="F218">
        <v>-2000000</v>
      </c>
      <c r="G218">
        <v>36000000</v>
      </c>
      <c r="H218">
        <v>10</v>
      </c>
      <c r="I218">
        <v>-596000000</v>
      </c>
      <c r="J218">
        <v>4475000000</v>
      </c>
      <c r="K218">
        <v>35</v>
      </c>
      <c r="L218">
        <v>1424000000</v>
      </c>
      <c r="M218">
        <v>200000000</v>
      </c>
      <c r="N218">
        <v>333000000</v>
      </c>
      <c r="O218">
        <v>5587000000</v>
      </c>
      <c r="P218">
        <v>129</v>
      </c>
      <c r="Q218">
        <v>0</v>
      </c>
      <c r="R218">
        <v>2430000000</v>
      </c>
      <c r="S218">
        <v>891000000</v>
      </c>
      <c r="T218">
        <v>1110000000</v>
      </c>
      <c r="U218">
        <v>739000000</v>
      </c>
      <c r="V218">
        <v>-38000000</v>
      </c>
      <c r="W218">
        <v>0</v>
      </c>
      <c r="X218">
        <v>4060000000</v>
      </c>
      <c r="Y218">
        <v>7537000000</v>
      </c>
      <c r="Z218">
        <v>46</v>
      </c>
      <c r="AA218">
        <v>4695000000</v>
      </c>
      <c r="AB218">
        <v>44000000</v>
      </c>
      <c r="AC218">
        <v>7386000000</v>
      </c>
      <c r="AD218">
        <v>371000000</v>
      </c>
      <c r="AE218">
        <v>1959000000</v>
      </c>
      <c r="AF218">
        <v>840000000</v>
      </c>
      <c r="AG218">
        <v>173000000</v>
      </c>
      <c r="AH218">
        <v>11370000000</v>
      </c>
      <c r="AI218">
        <v>1118000000</v>
      </c>
      <c r="AJ218">
        <v>0</v>
      </c>
      <c r="AK218">
        <v>0</v>
      </c>
      <c r="AL218">
        <v>6655000000</v>
      </c>
      <c r="AM218">
        <v>-436000000</v>
      </c>
      <c r="AN218">
        <v>1730000000</v>
      </c>
      <c r="AO218">
        <v>6190000000</v>
      </c>
      <c r="AP218">
        <v>-8318000000</v>
      </c>
      <c r="AQ218">
        <v>695000000</v>
      </c>
      <c r="AR218">
        <v>-170000000</v>
      </c>
      <c r="AS218">
        <v>695000000</v>
      </c>
      <c r="AT218">
        <v>695000000</v>
      </c>
      <c r="AU218">
        <v>1618000000</v>
      </c>
      <c r="AV218">
        <v>426000000</v>
      </c>
      <c r="AW218">
        <v>1074000000</v>
      </c>
      <c r="AX218">
        <v>10</v>
      </c>
      <c r="AY218">
        <v>717000000</v>
      </c>
      <c r="AZ218">
        <v>563000000</v>
      </c>
      <c r="BA218">
        <v>0</v>
      </c>
      <c r="BB218">
        <v>-1718000000</v>
      </c>
      <c r="BC218">
        <v>0</v>
      </c>
      <c r="BD218">
        <v>-8561000000</v>
      </c>
      <c r="BE218">
        <v>1133000000</v>
      </c>
      <c r="BF218">
        <v>-58000000</v>
      </c>
      <c r="BG218">
        <v>0</v>
      </c>
      <c r="BH218">
        <v>7</v>
      </c>
      <c r="BI218">
        <v>10</v>
      </c>
      <c r="BJ218">
        <v>7</v>
      </c>
      <c r="BK218">
        <v>84</v>
      </c>
      <c r="BL218">
        <v>632000000</v>
      </c>
      <c r="BM218">
        <v>12314000000</v>
      </c>
      <c r="BN218">
        <v>-27000000</v>
      </c>
      <c r="BO218">
        <v>2563000000</v>
      </c>
      <c r="BP218">
        <v>1452000000</v>
      </c>
      <c r="BQ218">
        <v>95000000</v>
      </c>
      <c r="BR218">
        <v>26478000000</v>
      </c>
      <c r="BS218">
        <v>5659000000</v>
      </c>
      <c r="BT218">
        <v>4381000000</v>
      </c>
      <c r="BU218">
        <v>7164000000</v>
      </c>
      <c r="BV218">
        <v>19314000000</v>
      </c>
      <c r="BW218">
        <v>26478000000</v>
      </c>
      <c r="BX218">
        <v>10282000000</v>
      </c>
      <c r="BY218">
        <v>-8239000000</v>
      </c>
      <c r="BZ218">
        <v>2015</v>
      </c>
      <c r="CA218">
        <v>3.43</v>
      </c>
      <c r="CB218">
        <v>202623906.706</v>
      </c>
      <c r="CC218" t="str">
        <f>VLOOKUP(B218,Securities_csv_Sector!$A$1:$H$506,4)</f>
        <v>Health Care</v>
      </c>
      <c r="CD218" t="str">
        <f>VLOOKUP(B218,Securities_csv_Sector!$A$1:$H$506,5)</f>
        <v>Health Care Equipment</v>
      </c>
    </row>
    <row r="219" spans="1:82">
      <c r="A219">
        <v>217</v>
      </c>
      <c r="B219" t="s">
        <v>132</v>
      </c>
      <c r="C219" t="s">
        <v>532</v>
      </c>
      <c r="D219" s="1">
        <v>42643</v>
      </c>
      <c r="E219">
        <v>3210000000</v>
      </c>
      <c r="F219">
        <v>-128000000</v>
      </c>
      <c r="G219">
        <v>32000000</v>
      </c>
      <c r="H219">
        <v>13</v>
      </c>
      <c r="I219">
        <v>-693000000</v>
      </c>
      <c r="J219">
        <v>4693000000</v>
      </c>
      <c r="K219">
        <v>43</v>
      </c>
      <c r="L219">
        <v>1541000000</v>
      </c>
      <c r="M219">
        <v>69000000</v>
      </c>
      <c r="N219">
        <v>333000000</v>
      </c>
      <c r="O219">
        <v>6492000000</v>
      </c>
      <c r="P219">
        <v>145</v>
      </c>
      <c r="Q219">
        <v>0</v>
      </c>
      <c r="R219">
        <v>1684000000</v>
      </c>
      <c r="S219">
        <v>1114000000</v>
      </c>
      <c r="T219">
        <v>1462000000</v>
      </c>
      <c r="U219">
        <v>1074000000</v>
      </c>
      <c r="V219">
        <v>-12000000</v>
      </c>
      <c r="W219">
        <v>0</v>
      </c>
      <c r="X219">
        <v>3901000000</v>
      </c>
      <c r="Y219">
        <v>7419000000</v>
      </c>
      <c r="Z219">
        <v>48</v>
      </c>
      <c r="AA219">
        <v>5991000000</v>
      </c>
      <c r="AB219">
        <v>97000000</v>
      </c>
      <c r="AC219">
        <v>6351000000</v>
      </c>
      <c r="AD219">
        <v>388000000</v>
      </c>
      <c r="AE219">
        <v>1719000000</v>
      </c>
      <c r="AF219">
        <v>-1000000</v>
      </c>
      <c r="AG219">
        <v>336000000</v>
      </c>
      <c r="AH219">
        <v>10550000000</v>
      </c>
      <c r="AI219">
        <v>796000000</v>
      </c>
      <c r="AJ219">
        <v>0</v>
      </c>
      <c r="AK219">
        <v>0</v>
      </c>
      <c r="AL219">
        <v>-1252000000</v>
      </c>
      <c r="AM219">
        <v>117000000</v>
      </c>
      <c r="AN219">
        <v>2559000000</v>
      </c>
      <c r="AO219">
        <v>-1761000000</v>
      </c>
      <c r="AP219">
        <v>-669000000</v>
      </c>
      <c r="AQ219">
        <v>976000000</v>
      </c>
      <c r="AR219">
        <v>-230000000</v>
      </c>
      <c r="AS219">
        <v>976000000</v>
      </c>
      <c r="AT219">
        <v>977000000</v>
      </c>
      <c r="AU219">
        <v>1618000000</v>
      </c>
      <c r="AV219">
        <v>728000000</v>
      </c>
      <c r="AW219">
        <v>1430000000</v>
      </c>
      <c r="AX219">
        <v>11</v>
      </c>
      <c r="AY219">
        <v>753000000</v>
      </c>
      <c r="AZ219">
        <v>1122000000</v>
      </c>
      <c r="BA219">
        <v>189000000</v>
      </c>
      <c r="BB219">
        <v>-1907000000</v>
      </c>
      <c r="BC219">
        <v>0</v>
      </c>
      <c r="BD219">
        <v>25000000</v>
      </c>
      <c r="BE219">
        <v>1319000000</v>
      </c>
      <c r="BF219">
        <v>422000000</v>
      </c>
      <c r="BG219">
        <v>0</v>
      </c>
      <c r="BH219">
        <v>9</v>
      </c>
      <c r="BI219">
        <v>14</v>
      </c>
      <c r="BJ219">
        <v>8</v>
      </c>
      <c r="BK219">
        <v>106</v>
      </c>
      <c r="BL219">
        <v>828000000</v>
      </c>
      <c r="BM219">
        <v>12727000000</v>
      </c>
      <c r="BN219">
        <v>-32000000</v>
      </c>
      <c r="BO219">
        <v>3005000000</v>
      </c>
      <c r="BP219">
        <v>1001000000</v>
      </c>
      <c r="BQ219">
        <v>366000000</v>
      </c>
      <c r="BR219">
        <v>25586000000</v>
      </c>
      <c r="BS219">
        <v>6367000000</v>
      </c>
      <c r="BT219">
        <v>4400000000</v>
      </c>
      <c r="BU219">
        <v>7633000000</v>
      </c>
      <c r="BV219">
        <v>17953000000</v>
      </c>
      <c r="BW219">
        <v>25586000000</v>
      </c>
      <c r="BX219">
        <v>12483000000</v>
      </c>
      <c r="BY219">
        <v>-8212000000</v>
      </c>
      <c r="BZ219">
        <v>2016</v>
      </c>
      <c r="CA219">
        <v>4.59</v>
      </c>
      <c r="CB219">
        <v>212636165.57699999</v>
      </c>
      <c r="CC219" t="str">
        <f>VLOOKUP(B219,Securities_csv_Sector!$A$1:$H$506,4)</f>
        <v>Health Care</v>
      </c>
      <c r="CD219" t="str">
        <f>VLOOKUP(B219,Securities_csv_Sector!$A$1:$H$506,5)</f>
        <v>Health Care Equipment</v>
      </c>
    </row>
    <row r="220" spans="1:82">
      <c r="A220">
        <v>218</v>
      </c>
      <c r="B220" t="s">
        <v>133</v>
      </c>
      <c r="C220" t="s">
        <v>527</v>
      </c>
      <c r="D220" s="1">
        <v>41639</v>
      </c>
      <c r="E220">
        <v>4079000000</v>
      </c>
      <c r="F220">
        <v>-453000000</v>
      </c>
      <c r="G220">
        <v>0</v>
      </c>
      <c r="H220">
        <v>6</v>
      </c>
      <c r="I220">
        <v>-2085000000</v>
      </c>
      <c r="J220">
        <v>7341000000</v>
      </c>
      <c r="K220">
        <v>31</v>
      </c>
      <c r="L220">
        <v>1399000000</v>
      </c>
      <c r="M220">
        <v>-120000000</v>
      </c>
      <c r="N220">
        <v>438000000</v>
      </c>
      <c r="O220">
        <v>18553000000</v>
      </c>
      <c r="P220">
        <v>247</v>
      </c>
      <c r="Q220">
        <v>0</v>
      </c>
      <c r="R220">
        <v>821000000</v>
      </c>
      <c r="S220">
        <v>1698000000</v>
      </c>
      <c r="T220">
        <v>1949000000</v>
      </c>
      <c r="U220">
        <v>1715000000</v>
      </c>
      <c r="V220">
        <v>-11000000</v>
      </c>
      <c r="W220">
        <v>0</v>
      </c>
      <c r="X220">
        <v>9076000000</v>
      </c>
      <c r="Y220">
        <v>5966000000</v>
      </c>
      <c r="Z220">
        <v>17</v>
      </c>
      <c r="AA220">
        <v>3811000000</v>
      </c>
      <c r="AB220">
        <v>612000000</v>
      </c>
      <c r="AC220">
        <v>883000000</v>
      </c>
      <c r="AD220">
        <v>234000000</v>
      </c>
      <c r="AE220">
        <v>3884000000</v>
      </c>
      <c r="AF220">
        <v>0</v>
      </c>
      <c r="AG220">
        <v>814000000</v>
      </c>
      <c r="AH220">
        <v>3882000000</v>
      </c>
      <c r="AI220">
        <v>0</v>
      </c>
      <c r="AJ220">
        <v>199000000</v>
      </c>
      <c r="AK220">
        <v>0</v>
      </c>
      <c r="AL220">
        <v>-571000000</v>
      </c>
      <c r="AM220">
        <v>384000000</v>
      </c>
      <c r="AN220">
        <v>3161000000</v>
      </c>
      <c r="AO220">
        <v>-1103000000</v>
      </c>
      <c r="AP220">
        <v>-1663000000</v>
      </c>
      <c r="AQ220">
        <v>1096000000</v>
      </c>
      <c r="AR220">
        <v>-84000000</v>
      </c>
      <c r="AS220">
        <v>1096000000</v>
      </c>
      <c r="AT220">
        <v>1096000000</v>
      </c>
      <c r="AU220">
        <v>5518000000</v>
      </c>
      <c r="AV220">
        <v>0</v>
      </c>
      <c r="AW220">
        <v>1949000000</v>
      </c>
      <c r="AX220">
        <v>9</v>
      </c>
      <c r="AY220">
        <v>714000000</v>
      </c>
      <c r="AZ220">
        <v>494000000</v>
      </c>
      <c r="BA220">
        <v>0</v>
      </c>
      <c r="BB220">
        <v>-504000000</v>
      </c>
      <c r="BC220">
        <v>-16000000</v>
      </c>
      <c r="BD220">
        <v>422000000</v>
      </c>
      <c r="BE220">
        <v>741000000</v>
      </c>
      <c r="BF220">
        <v>203000000</v>
      </c>
      <c r="BG220">
        <v>0</v>
      </c>
      <c r="BH220">
        <v>8</v>
      </c>
      <c r="BI220">
        <v>10</v>
      </c>
      <c r="BJ220">
        <v>5</v>
      </c>
      <c r="BK220">
        <v>162</v>
      </c>
      <c r="BL220">
        <v>556000000</v>
      </c>
      <c r="BM220">
        <v>10438000000</v>
      </c>
      <c r="BN220">
        <v>-249000000</v>
      </c>
      <c r="BO220">
        <v>1306000000</v>
      </c>
      <c r="BP220">
        <v>499000000</v>
      </c>
      <c r="BQ220">
        <v>0</v>
      </c>
      <c r="BR220">
        <v>27934000000</v>
      </c>
      <c r="BS220">
        <v>11295000000</v>
      </c>
      <c r="BT220">
        <v>4578000000</v>
      </c>
      <c r="BU220">
        <v>17713000000</v>
      </c>
      <c r="BV220">
        <v>10221000000</v>
      </c>
      <c r="BW220">
        <v>27934000000</v>
      </c>
      <c r="BX220">
        <v>22364000000</v>
      </c>
      <c r="BY220">
        <v>0</v>
      </c>
      <c r="BZ220">
        <v>2013</v>
      </c>
      <c r="CA220">
        <v>2.4700000000000002</v>
      </c>
      <c r="CB220">
        <v>443724696.35600001</v>
      </c>
      <c r="CC220" t="str">
        <f>VLOOKUP(B220,Securities_csv_Sector!$A$1:$H$506,4)</f>
        <v>Energy</v>
      </c>
      <c r="CD220" t="str">
        <f>VLOOKUP(B220,Securities_csv_Sector!$A$1:$H$506,5)</f>
        <v>Oil &amp; Gas Equipment &amp; Services</v>
      </c>
    </row>
    <row r="221" spans="1:82">
      <c r="A221">
        <v>219</v>
      </c>
      <c r="B221" t="s">
        <v>133</v>
      </c>
      <c r="C221" t="s">
        <v>529</v>
      </c>
      <c r="D221" s="1">
        <v>42004</v>
      </c>
      <c r="E221">
        <v>4417000000</v>
      </c>
      <c r="F221">
        <v>-524000000</v>
      </c>
      <c r="G221">
        <v>0</v>
      </c>
      <c r="H221">
        <v>9</v>
      </c>
      <c r="I221">
        <v>-1791000000</v>
      </c>
      <c r="J221">
        <v>7062000000</v>
      </c>
      <c r="K221">
        <v>38</v>
      </c>
      <c r="L221">
        <v>1740000000</v>
      </c>
      <c r="M221">
        <v>-296000000</v>
      </c>
      <c r="N221">
        <v>434000000</v>
      </c>
      <c r="O221">
        <v>19746000000</v>
      </c>
      <c r="P221">
        <v>260</v>
      </c>
      <c r="Q221">
        <v>0</v>
      </c>
      <c r="R221">
        <v>740000000</v>
      </c>
      <c r="S221">
        <v>1814000000</v>
      </c>
      <c r="T221">
        <v>2859000000</v>
      </c>
      <c r="U221">
        <v>2627000000</v>
      </c>
      <c r="V221">
        <v>-14000000</v>
      </c>
      <c r="W221">
        <v>0</v>
      </c>
      <c r="X221">
        <v>9063000000</v>
      </c>
      <c r="Y221">
        <v>6081000000</v>
      </c>
      <c r="Z221">
        <v>20</v>
      </c>
      <c r="AA221">
        <v>4805000000</v>
      </c>
      <c r="AB221">
        <v>896000000</v>
      </c>
      <c r="AC221">
        <v>812000000</v>
      </c>
      <c r="AD221">
        <v>232000000</v>
      </c>
      <c r="AE221">
        <v>4074000000</v>
      </c>
      <c r="AF221">
        <v>0</v>
      </c>
      <c r="AG221">
        <v>381000000</v>
      </c>
      <c r="AH221">
        <v>3913000000</v>
      </c>
      <c r="AI221">
        <v>0</v>
      </c>
      <c r="AJ221">
        <v>105000000</v>
      </c>
      <c r="AK221">
        <v>0</v>
      </c>
      <c r="AL221">
        <v>-248000000</v>
      </c>
      <c r="AM221">
        <v>341000000</v>
      </c>
      <c r="AN221">
        <v>2953000000</v>
      </c>
      <c r="AO221">
        <v>-939000000</v>
      </c>
      <c r="AP221">
        <v>-1659000000</v>
      </c>
      <c r="AQ221">
        <v>1719000000</v>
      </c>
      <c r="AR221">
        <v>-106000000</v>
      </c>
      <c r="AS221">
        <v>1719000000</v>
      </c>
      <c r="AT221">
        <v>1719000000</v>
      </c>
      <c r="AU221">
        <v>5836000000</v>
      </c>
      <c r="AV221">
        <v>0</v>
      </c>
      <c r="AW221">
        <v>2859000000</v>
      </c>
      <c r="AX221">
        <v>12</v>
      </c>
      <c r="AY221">
        <v>826000000</v>
      </c>
      <c r="AZ221">
        <v>395000000</v>
      </c>
      <c r="BA221">
        <v>0</v>
      </c>
      <c r="BB221">
        <v>-749000000</v>
      </c>
      <c r="BC221">
        <v>-28000000</v>
      </c>
      <c r="BD221">
        <v>132000000</v>
      </c>
      <c r="BE221">
        <v>807000000</v>
      </c>
      <c r="BF221">
        <v>-47000000</v>
      </c>
      <c r="BG221">
        <v>0</v>
      </c>
      <c r="BH221">
        <v>11</v>
      </c>
      <c r="BI221">
        <v>14</v>
      </c>
      <c r="BJ221">
        <v>7</v>
      </c>
      <c r="BK221">
        <v>172</v>
      </c>
      <c r="BL221">
        <v>613000000</v>
      </c>
      <c r="BM221">
        <v>11878000000</v>
      </c>
      <c r="BN221">
        <v>-384000000</v>
      </c>
      <c r="BO221">
        <v>1333000000</v>
      </c>
      <c r="BP221">
        <v>220000000</v>
      </c>
      <c r="BQ221">
        <v>0</v>
      </c>
      <c r="BR221">
        <v>28827000000</v>
      </c>
      <c r="BS221">
        <v>12045000000</v>
      </c>
      <c r="BT221">
        <v>4637000000</v>
      </c>
      <c r="BU221">
        <v>18625000000</v>
      </c>
      <c r="BV221">
        <v>10202000000</v>
      </c>
      <c r="BW221">
        <v>28827000000</v>
      </c>
      <c r="BX221">
        <v>24551000000</v>
      </c>
      <c r="BY221">
        <v>0</v>
      </c>
      <c r="BZ221">
        <v>2014</v>
      </c>
      <c r="CA221">
        <v>3.93</v>
      </c>
      <c r="CB221">
        <v>437404580.153</v>
      </c>
      <c r="CC221" t="str">
        <f>VLOOKUP(B221,Securities_csv_Sector!$A$1:$H$506,4)</f>
        <v>Energy</v>
      </c>
      <c r="CD221" t="str">
        <f>VLOOKUP(B221,Securities_csv_Sector!$A$1:$H$506,5)</f>
        <v>Oil &amp; Gas Equipment &amp; Services</v>
      </c>
    </row>
    <row r="222" spans="1:82">
      <c r="A222">
        <v>220</v>
      </c>
      <c r="B222" t="s">
        <v>133</v>
      </c>
      <c r="C222" t="s">
        <v>531</v>
      </c>
      <c r="D222" s="1">
        <v>42369</v>
      </c>
      <c r="E222">
        <v>2624000000</v>
      </c>
      <c r="F222">
        <v>1943000000</v>
      </c>
      <c r="G222">
        <v>0</v>
      </c>
      <c r="H222">
        <v>12</v>
      </c>
      <c r="I222">
        <v>-965000000</v>
      </c>
      <c r="J222">
        <v>7261000000</v>
      </c>
      <c r="K222">
        <v>84</v>
      </c>
      <c r="L222">
        <v>2324000000</v>
      </c>
      <c r="M222">
        <v>703000000</v>
      </c>
      <c r="N222">
        <v>437000000</v>
      </c>
      <c r="O222">
        <v>14415000000</v>
      </c>
      <c r="P222">
        <v>334</v>
      </c>
      <c r="Q222">
        <v>0</v>
      </c>
      <c r="R222">
        <v>252000000</v>
      </c>
      <c r="S222">
        <v>1742000000</v>
      </c>
      <c r="T222">
        <v>-2396000000</v>
      </c>
      <c r="U222">
        <v>-2613000000</v>
      </c>
      <c r="V222">
        <v>-25000000</v>
      </c>
      <c r="W222">
        <v>0</v>
      </c>
      <c r="X222">
        <v>6693000000</v>
      </c>
      <c r="Y222">
        <v>6070000000</v>
      </c>
      <c r="Z222">
        <v>8</v>
      </c>
      <c r="AA222">
        <v>1327000000</v>
      </c>
      <c r="AB222">
        <v>-639000000</v>
      </c>
      <c r="AC222">
        <v>583000000</v>
      </c>
      <c r="AD222">
        <v>217000000</v>
      </c>
      <c r="AE222">
        <v>2917000000</v>
      </c>
      <c r="AF222">
        <v>-310000000</v>
      </c>
      <c r="AG222">
        <v>-1654000000</v>
      </c>
      <c r="AH222">
        <v>3890000000</v>
      </c>
      <c r="AI222">
        <v>0</v>
      </c>
      <c r="AJ222">
        <v>84000000</v>
      </c>
      <c r="AK222">
        <v>0</v>
      </c>
      <c r="AL222">
        <v>-45000000</v>
      </c>
      <c r="AM222">
        <v>584000000</v>
      </c>
      <c r="AN222">
        <v>1796000000</v>
      </c>
      <c r="AO222">
        <v>-282000000</v>
      </c>
      <c r="AP222">
        <v>-905000000</v>
      </c>
      <c r="AQ222">
        <v>-1967000000</v>
      </c>
      <c r="AR222">
        <v>1172000000</v>
      </c>
      <c r="AS222">
        <v>-1967000000</v>
      </c>
      <c r="AT222">
        <v>-1967000000</v>
      </c>
      <c r="AU222">
        <v>3217000000</v>
      </c>
      <c r="AV222">
        <v>2288000000</v>
      </c>
      <c r="AW222">
        <v>-2396000000</v>
      </c>
      <c r="AX222">
        <v>15</v>
      </c>
      <c r="AY222">
        <v>1466000000</v>
      </c>
      <c r="AZ222">
        <v>810000000</v>
      </c>
      <c r="BA222">
        <v>0</v>
      </c>
      <c r="BB222">
        <v>-1005000000</v>
      </c>
      <c r="BC222">
        <v>-56000000</v>
      </c>
      <c r="BD222">
        <v>370000000</v>
      </c>
      <c r="BE222">
        <v>781000000</v>
      </c>
      <c r="BF222">
        <v>-136000000</v>
      </c>
      <c r="BG222">
        <v>0</v>
      </c>
      <c r="BH222">
        <v>17</v>
      </c>
      <c r="BI222">
        <v>16</v>
      </c>
      <c r="BJ222">
        <v>12</v>
      </c>
      <c r="BK222">
        <v>229</v>
      </c>
      <c r="BL222">
        <v>466000000</v>
      </c>
      <c r="BM222">
        <v>9614000000</v>
      </c>
      <c r="BN222">
        <v>116000000</v>
      </c>
      <c r="BO222">
        <v>969000000</v>
      </c>
      <c r="BP222">
        <v>151000000</v>
      </c>
      <c r="BQ222">
        <v>0</v>
      </c>
      <c r="BR222">
        <v>24080000000</v>
      </c>
      <c r="BS222">
        <v>9268000000</v>
      </c>
      <c r="BT222">
        <v>2775000000</v>
      </c>
      <c r="BU222">
        <v>16298000000</v>
      </c>
      <c r="BV222">
        <v>7782000000</v>
      </c>
      <c r="BW222">
        <v>24080000000</v>
      </c>
      <c r="BX222">
        <v>15742000000</v>
      </c>
      <c r="BY222">
        <v>-9000000</v>
      </c>
      <c r="BZ222">
        <v>2015</v>
      </c>
      <c r="CA222">
        <v>-4.49</v>
      </c>
      <c r="CB222">
        <v>438084632.51700002</v>
      </c>
      <c r="CC222" t="str">
        <f>VLOOKUP(B222,Securities_csv_Sector!$A$1:$H$506,4)</f>
        <v>Energy</v>
      </c>
      <c r="CD222" t="str">
        <f>VLOOKUP(B222,Securities_csv_Sector!$A$1:$H$506,5)</f>
        <v>Oil &amp; Gas Equipment &amp; Services</v>
      </c>
    </row>
    <row r="223" spans="1:82">
      <c r="A223">
        <v>221</v>
      </c>
      <c r="B223" t="s">
        <v>133</v>
      </c>
      <c r="C223" t="s">
        <v>532</v>
      </c>
      <c r="D223" s="1">
        <v>42735</v>
      </c>
      <c r="E223">
        <v>2172000000</v>
      </c>
      <c r="F223">
        <v>762000000</v>
      </c>
      <c r="G223">
        <v>-239000000</v>
      </c>
      <c r="H223">
        <v>22</v>
      </c>
      <c r="I223">
        <v>-332000000</v>
      </c>
      <c r="J223">
        <v>6708000000</v>
      </c>
      <c r="K223">
        <v>198</v>
      </c>
      <c r="L223">
        <v>4572000000</v>
      </c>
      <c r="M223">
        <v>293000000</v>
      </c>
      <c r="N223">
        <v>425000000</v>
      </c>
      <c r="O223">
        <v>9973000000</v>
      </c>
      <c r="P223">
        <v>398</v>
      </c>
      <c r="Q223">
        <v>0</v>
      </c>
      <c r="R223">
        <v>328000000</v>
      </c>
      <c r="S223">
        <v>1166000000</v>
      </c>
      <c r="T223">
        <v>-1862000000</v>
      </c>
      <c r="U223">
        <v>-2040000000</v>
      </c>
      <c r="V223">
        <v>1000000</v>
      </c>
      <c r="W223">
        <v>0</v>
      </c>
      <c r="X223">
        <v>4271000000</v>
      </c>
      <c r="Y223">
        <v>4084000000</v>
      </c>
      <c r="Z223">
        <v>1</v>
      </c>
      <c r="AA223">
        <v>-132000000</v>
      </c>
      <c r="AB223">
        <v>696000000</v>
      </c>
      <c r="AC223">
        <v>318000000</v>
      </c>
      <c r="AD223">
        <v>178000000</v>
      </c>
      <c r="AE223">
        <v>1809000000</v>
      </c>
      <c r="AF223">
        <v>104000000</v>
      </c>
      <c r="AG223">
        <v>-342000000</v>
      </c>
      <c r="AH223">
        <v>2886000000</v>
      </c>
      <c r="AI223">
        <v>0</v>
      </c>
      <c r="AJ223">
        <v>81000000</v>
      </c>
      <c r="AK223">
        <v>0</v>
      </c>
      <c r="AL223">
        <v>-1195000000</v>
      </c>
      <c r="AM223">
        <v>2248000000</v>
      </c>
      <c r="AN223">
        <v>4229000000</v>
      </c>
      <c r="AO223">
        <v>-2185000000</v>
      </c>
      <c r="AP223">
        <v>203000000</v>
      </c>
      <c r="AQ223">
        <v>-2738000000</v>
      </c>
      <c r="AR223">
        <v>4685000000</v>
      </c>
      <c r="AS223">
        <v>-2738000000</v>
      </c>
      <c r="AT223">
        <v>-2738000000</v>
      </c>
      <c r="AU223">
        <v>2251000000</v>
      </c>
      <c r="AV223">
        <v>292000000</v>
      </c>
      <c r="AW223">
        <v>-1623000000</v>
      </c>
      <c r="AX223">
        <v>16</v>
      </c>
      <c r="AY223">
        <v>1194000000</v>
      </c>
      <c r="AZ223">
        <v>535000000</v>
      </c>
      <c r="BA223">
        <v>0</v>
      </c>
      <c r="BB223">
        <v>-1033000000</v>
      </c>
      <c r="BC223">
        <v>-25000000</v>
      </c>
      <c r="BD223">
        <v>431000000</v>
      </c>
      <c r="BE223">
        <v>779000000</v>
      </c>
      <c r="BF223">
        <v>401000000</v>
      </c>
      <c r="BG223">
        <v>0</v>
      </c>
      <c r="BH223">
        <v>21</v>
      </c>
      <c r="BI223">
        <v>16</v>
      </c>
      <c r="BJ223">
        <v>28</v>
      </c>
      <c r="BK223">
        <v>319</v>
      </c>
      <c r="BL223">
        <v>384000000</v>
      </c>
      <c r="BM223">
        <v>6583000000</v>
      </c>
      <c r="BN223">
        <v>-672000000</v>
      </c>
      <c r="BO223">
        <v>815000000</v>
      </c>
      <c r="BP223">
        <v>132000000</v>
      </c>
      <c r="BQ223">
        <v>0</v>
      </c>
      <c r="BR223">
        <v>19034000000</v>
      </c>
      <c r="BS223">
        <v>9167000000</v>
      </c>
      <c r="BT223">
        <v>2304000000</v>
      </c>
      <c r="BU223">
        <v>12656000000</v>
      </c>
      <c r="BV223">
        <v>6378000000</v>
      </c>
      <c r="BW223">
        <v>19034000000</v>
      </c>
      <c r="BX223">
        <v>9841000000</v>
      </c>
      <c r="BY223">
        <v>-27000000</v>
      </c>
      <c r="CC223" t="str">
        <f>VLOOKUP(B223,Securities_csv_Sector!$A$1:$H$506,4)</f>
        <v>Energy</v>
      </c>
      <c r="CD223" t="str">
        <f>VLOOKUP(B223,Securities_csv_Sector!$A$1:$H$506,5)</f>
        <v>Oil &amp; Gas Equipment &amp; Services</v>
      </c>
    </row>
    <row r="224" spans="1:82">
      <c r="A224">
        <v>222</v>
      </c>
      <c r="B224" t="s">
        <v>134</v>
      </c>
      <c r="C224" t="s">
        <v>527</v>
      </c>
      <c r="D224" s="1">
        <v>41639</v>
      </c>
      <c r="E224">
        <v>1754785000</v>
      </c>
      <c r="F224">
        <v>-111000000</v>
      </c>
      <c r="G224">
        <v>-10000000</v>
      </c>
      <c r="H224">
        <v>22</v>
      </c>
      <c r="I224">
        <v>-246300000</v>
      </c>
      <c r="J224">
        <v>4023651000</v>
      </c>
      <c r="K224">
        <v>70</v>
      </c>
      <c r="L224">
        <v>602562000</v>
      </c>
      <c r="M224">
        <v>-243900000</v>
      </c>
      <c r="N224">
        <v>128000</v>
      </c>
      <c r="O224">
        <v>857700000</v>
      </c>
      <c r="P224">
        <v>181</v>
      </c>
      <c r="Q224">
        <v>0</v>
      </c>
      <c r="R224">
        <v>232554000</v>
      </c>
      <c r="S224">
        <v>531700000</v>
      </c>
      <c r="T224">
        <v>2505500000</v>
      </c>
      <c r="U224">
        <v>2505500000</v>
      </c>
      <c r="V224">
        <v>8000000</v>
      </c>
      <c r="W224">
        <v>-17200000</v>
      </c>
      <c r="X224">
        <v>1750710000</v>
      </c>
      <c r="Y224">
        <v>1232916000</v>
      </c>
      <c r="Z224">
        <v>88</v>
      </c>
      <c r="AA224">
        <v>6074500000</v>
      </c>
      <c r="AB224">
        <v>601000000</v>
      </c>
      <c r="AC224">
        <v>4474653000</v>
      </c>
      <c r="AD224">
        <v>0</v>
      </c>
      <c r="AE224">
        <v>659003000</v>
      </c>
      <c r="AF224">
        <v>1912000000</v>
      </c>
      <c r="AG224">
        <v>602600000</v>
      </c>
      <c r="AH224">
        <v>592433000</v>
      </c>
      <c r="AI224">
        <v>1220122000</v>
      </c>
      <c r="AJ224">
        <v>596000</v>
      </c>
      <c r="AK224">
        <v>0</v>
      </c>
      <c r="AL224">
        <v>-452400000</v>
      </c>
      <c r="AM224">
        <v>23900000</v>
      </c>
      <c r="AN224">
        <v>2345100000</v>
      </c>
      <c r="AO224">
        <v>-716500000</v>
      </c>
      <c r="AP224">
        <v>-1604700000</v>
      </c>
      <c r="AQ224">
        <v>1862300000</v>
      </c>
      <c r="AR224">
        <v>-136400000</v>
      </c>
      <c r="AS224">
        <v>1862300000</v>
      </c>
      <c r="AT224">
        <v>1887300000</v>
      </c>
      <c r="AU224">
        <v>1077068000</v>
      </c>
      <c r="AV224">
        <v>0</v>
      </c>
      <c r="AW224">
        <v>2515500000</v>
      </c>
      <c r="AX224">
        <v>36</v>
      </c>
      <c r="AY224">
        <v>0</v>
      </c>
      <c r="AZ224">
        <v>226134000</v>
      </c>
      <c r="BA224">
        <v>0</v>
      </c>
      <c r="BB224">
        <v>-27745000</v>
      </c>
      <c r="BC224">
        <v>-4100000</v>
      </c>
      <c r="BD224">
        <v>-3270400000</v>
      </c>
      <c r="BE224">
        <v>659231000</v>
      </c>
      <c r="BF224">
        <v>-160200000</v>
      </c>
      <c r="BG224">
        <v>342900000</v>
      </c>
      <c r="BH224">
        <v>36</v>
      </c>
      <c r="BI224">
        <v>29</v>
      </c>
      <c r="BJ224">
        <v>27</v>
      </c>
      <c r="BK224">
        <v>144</v>
      </c>
      <c r="BL224">
        <v>1444100000</v>
      </c>
      <c r="BM224">
        <v>6349135000</v>
      </c>
      <c r="BN224">
        <v>-333500000</v>
      </c>
      <c r="BO224">
        <v>1797000000</v>
      </c>
      <c r="BP224">
        <v>3494000</v>
      </c>
      <c r="BQ224">
        <v>620167000</v>
      </c>
      <c r="BR224">
        <v>11863335000</v>
      </c>
      <c r="BS224">
        <v>3184934000</v>
      </c>
      <c r="BT224">
        <v>1758279000</v>
      </c>
      <c r="BU224">
        <v>8620242000</v>
      </c>
      <c r="BV224">
        <v>3243093000</v>
      </c>
      <c r="BW224">
        <v>11863335000</v>
      </c>
      <c r="BX224">
        <v>6932200000</v>
      </c>
      <c r="BY224">
        <v>-1724927000</v>
      </c>
      <c r="BZ224">
        <v>2013</v>
      </c>
      <c r="CA224">
        <v>7.86</v>
      </c>
      <c r="CB224">
        <v>236933842.23899999</v>
      </c>
      <c r="CC224" t="str">
        <f>VLOOKUP(B224,Securities_csv_Sector!$A$1:$H$506,4)</f>
        <v>Health Care</v>
      </c>
      <c r="CD224" t="str">
        <f>VLOOKUP(B224,Securities_csv_Sector!$A$1:$H$506,5)</f>
        <v>Biotechnology</v>
      </c>
    </row>
    <row r="225" spans="1:82">
      <c r="A225">
        <v>223</v>
      </c>
      <c r="B225" t="s">
        <v>134</v>
      </c>
      <c r="C225" t="s">
        <v>529</v>
      </c>
      <c r="D225" s="1">
        <v>42004</v>
      </c>
      <c r="E225">
        <v>2215000000</v>
      </c>
      <c r="F225">
        <v>-543100000</v>
      </c>
      <c r="G225">
        <v>-9000000</v>
      </c>
      <c r="H225">
        <v>27</v>
      </c>
      <c r="I225">
        <v>-287800000</v>
      </c>
      <c r="J225">
        <v>4196200000</v>
      </c>
      <c r="K225">
        <v>83</v>
      </c>
      <c r="L225">
        <v>1204900000</v>
      </c>
      <c r="M225">
        <v>-185900000</v>
      </c>
      <c r="N225">
        <v>100000</v>
      </c>
      <c r="O225">
        <v>1171000000</v>
      </c>
      <c r="P225">
        <v>204</v>
      </c>
      <c r="Q225">
        <v>0</v>
      </c>
      <c r="R225">
        <v>52200000</v>
      </c>
      <c r="S225">
        <v>688100000</v>
      </c>
      <c r="T225">
        <v>3963400000</v>
      </c>
      <c r="U225">
        <v>3963400000</v>
      </c>
      <c r="V225">
        <v>-40900000</v>
      </c>
      <c r="W225">
        <v>-15100000</v>
      </c>
      <c r="X225">
        <v>1765700000</v>
      </c>
      <c r="Y225">
        <v>1760200000</v>
      </c>
      <c r="Z225">
        <v>88</v>
      </c>
      <c r="AA225">
        <v>8532300000</v>
      </c>
      <c r="AB225">
        <v>989900000</v>
      </c>
      <c r="AC225">
        <v>4028500000</v>
      </c>
      <c r="AD225">
        <v>0</v>
      </c>
      <c r="AE225">
        <v>804000000</v>
      </c>
      <c r="AF225">
        <v>-864200000</v>
      </c>
      <c r="AG225">
        <v>353300000</v>
      </c>
      <c r="AH225">
        <v>580300000</v>
      </c>
      <c r="AI225">
        <v>2225300000</v>
      </c>
      <c r="AJ225">
        <v>5000000</v>
      </c>
      <c r="AK225">
        <v>0</v>
      </c>
      <c r="AL225">
        <v>-2700000</v>
      </c>
      <c r="AM225">
        <v>643200000</v>
      </c>
      <c r="AN225">
        <v>2942100000</v>
      </c>
      <c r="AO225">
        <v>-755900000</v>
      </c>
      <c r="AP225">
        <v>-1543000000</v>
      </c>
      <c r="AQ225">
        <v>2934800000</v>
      </c>
      <c r="AR225">
        <v>-203200000</v>
      </c>
      <c r="AS225">
        <v>2934800000</v>
      </c>
      <c r="AT225">
        <v>2951600000</v>
      </c>
      <c r="AU225">
        <v>1575800000</v>
      </c>
      <c r="AV225">
        <v>0</v>
      </c>
      <c r="AW225">
        <v>3972400000</v>
      </c>
      <c r="AX225">
        <v>41</v>
      </c>
      <c r="AY225">
        <v>0</v>
      </c>
      <c r="AZ225">
        <v>309800000</v>
      </c>
      <c r="BA225">
        <v>0</v>
      </c>
      <c r="BB225">
        <v>-59500000</v>
      </c>
      <c r="BC225">
        <v>-17700000</v>
      </c>
      <c r="BD225">
        <v>-391000000</v>
      </c>
      <c r="BE225">
        <v>650100000</v>
      </c>
      <c r="BF225">
        <v>-108700000</v>
      </c>
      <c r="BG225">
        <v>489800000</v>
      </c>
      <c r="BH225">
        <v>41</v>
      </c>
      <c r="BI225">
        <v>37</v>
      </c>
      <c r="BJ225">
        <v>30</v>
      </c>
      <c r="BK225">
        <v>168</v>
      </c>
      <c r="BL225">
        <v>1893400000</v>
      </c>
      <c r="BM225">
        <v>9283900000</v>
      </c>
      <c r="BN225">
        <v>-831900000</v>
      </c>
      <c r="BO225">
        <v>2193400000</v>
      </c>
      <c r="BP225">
        <v>3100000</v>
      </c>
      <c r="BQ225">
        <v>640500000</v>
      </c>
      <c r="BR225">
        <v>14314700000</v>
      </c>
      <c r="BS225">
        <v>4535000000</v>
      </c>
      <c r="BT225">
        <v>2218100000</v>
      </c>
      <c r="BU225">
        <v>10809000000</v>
      </c>
      <c r="BV225">
        <v>3505700000</v>
      </c>
      <c r="BW225">
        <v>14314700000</v>
      </c>
      <c r="BX225">
        <v>9703300000</v>
      </c>
      <c r="BY225">
        <v>-2611700000</v>
      </c>
      <c r="BZ225">
        <v>2014</v>
      </c>
      <c r="CA225">
        <v>12.42</v>
      </c>
      <c r="CB225">
        <v>236296296.296</v>
      </c>
      <c r="CC225" t="str">
        <f>VLOOKUP(B225,Securities_csv_Sector!$A$1:$H$506,4)</f>
        <v>Health Care</v>
      </c>
      <c r="CD225" t="str">
        <f>VLOOKUP(B225,Securities_csv_Sector!$A$1:$H$506,5)</f>
        <v>Biotechnology</v>
      </c>
    </row>
    <row r="226" spans="1:82">
      <c r="A226">
        <v>224</v>
      </c>
      <c r="B226" t="s">
        <v>134</v>
      </c>
      <c r="C226" t="s">
        <v>531</v>
      </c>
      <c r="D226" s="1">
        <v>42369</v>
      </c>
      <c r="E226">
        <v>2572900000</v>
      </c>
      <c r="F226">
        <v>-2100000</v>
      </c>
      <c r="G226">
        <v>-123700000</v>
      </c>
      <c r="H226">
        <v>38</v>
      </c>
      <c r="I226">
        <v>-643000000</v>
      </c>
      <c r="J226">
        <v>0</v>
      </c>
      <c r="K226">
        <v>133</v>
      </c>
      <c r="L226">
        <v>1308000000</v>
      </c>
      <c r="M226">
        <v>-174400000</v>
      </c>
      <c r="N226">
        <v>100000</v>
      </c>
      <c r="O226">
        <v>1240400000</v>
      </c>
      <c r="P226">
        <v>260</v>
      </c>
      <c r="Q226">
        <v>0</v>
      </c>
      <c r="R226">
        <v>124900000</v>
      </c>
      <c r="S226">
        <v>600400000</v>
      </c>
      <c r="T226">
        <v>4767300000</v>
      </c>
      <c r="U226">
        <v>4767300000</v>
      </c>
      <c r="V226">
        <v>-45800000</v>
      </c>
      <c r="W226">
        <v>-12500000</v>
      </c>
      <c r="X226">
        <v>2187600000</v>
      </c>
      <c r="Y226">
        <v>2663800000</v>
      </c>
      <c r="Z226">
        <v>88</v>
      </c>
      <c r="AA226">
        <v>9523400000</v>
      </c>
      <c r="AB226">
        <v>1161600000</v>
      </c>
      <c r="AC226">
        <v>4085100000</v>
      </c>
      <c r="AD226">
        <v>0</v>
      </c>
      <c r="AE226">
        <v>893400000</v>
      </c>
      <c r="AF226">
        <v>-2801900000</v>
      </c>
      <c r="AG226">
        <v>-272000000</v>
      </c>
      <c r="AH226">
        <v>6521500000</v>
      </c>
      <c r="AI226">
        <v>3868000000</v>
      </c>
      <c r="AJ226">
        <v>2100000</v>
      </c>
      <c r="AK226">
        <v>0</v>
      </c>
      <c r="AL226">
        <v>5928400000</v>
      </c>
      <c r="AM226">
        <v>148900000</v>
      </c>
      <c r="AN226">
        <v>3716100000</v>
      </c>
      <c r="AO226">
        <v>986400000</v>
      </c>
      <c r="AP226">
        <v>-4553600000</v>
      </c>
      <c r="AQ226">
        <v>3547000000</v>
      </c>
      <c r="AR226">
        <v>98000000</v>
      </c>
      <c r="AS226">
        <v>3547000000</v>
      </c>
      <c r="AT226">
        <v>3547000000</v>
      </c>
      <c r="AU226">
        <v>1541500000</v>
      </c>
      <c r="AV226">
        <v>93400000</v>
      </c>
      <c r="AW226">
        <v>4891000000</v>
      </c>
      <c r="AX226">
        <v>45</v>
      </c>
      <c r="AY226">
        <v>0</v>
      </c>
      <c r="AZ226">
        <v>836900000</v>
      </c>
      <c r="BA226">
        <v>0</v>
      </c>
      <c r="BB226">
        <v>-224000000</v>
      </c>
      <c r="BC226">
        <v>-74400000</v>
      </c>
      <c r="BD226">
        <v>-1108700000</v>
      </c>
      <c r="BE226">
        <v>905800000</v>
      </c>
      <c r="BF226">
        <v>-127000000</v>
      </c>
      <c r="BG226">
        <v>382600000</v>
      </c>
      <c r="BH226">
        <v>44</v>
      </c>
      <c r="BI226">
        <v>51</v>
      </c>
      <c r="BJ226">
        <v>33</v>
      </c>
      <c r="BK226">
        <v>225</v>
      </c>
      <c r="BL226">
        <v>2012800000</v>
      </c>
      <c r="BM226">
        <v>12208400000</v>
      </c>
      <c r="BN226">
        <v>-4945800000</v>
      </c>
      <c r="BO226">
        <v>2143600000</v>
      </c>
      <c r="BP226">
        <v>4800000</v>
      </c>
      <c r="BQ226">
        <v>2120500000</v>
      </c>
      <c r="BR226">
        <v>19504800000</v>
      </c>
      <c r="BS226">
        <v>6700300000</v>
      </c>
      <c r="BT226">
        <v>2577700000</v>
      </c>
      <c r="BU226">
        <v>9372800000</v>
      </c>
      <c r="BV226">
        <v>10132000000</v>
      </c>
      <c r="BW226">
        <v>19504800000</v>
      </c>
      <c r="BX226">
        <v>10763800000</v>
      </c>
      <c r="BY226">
        <v>-2611700000</v>
      </c>
      <c r="BZ226">
        <v>2015</v>
      </c>
      <c r="CA226">
        <v>15.38</v>
      </c>
      <c r="CB226">
        <v>230624187.25600001</v>
      </c>
      <c r="CC226" t="str">
        <f>VLOOKUP(B226,Securities_csv_Sector!$A$1:$H$506,4)</f>
        <v>Health Care</v>
      </c>
      <c r="CD226" t="str">
        <f>VLOOKUP(B226,Securities_csv_Sector!$A$1:$H$506,5)</f>
        <v>Biotechnology</v>
      </c>
    </row>
    <row r="227" spans="1:82">
      <c r="A227">
        <v>225</v>
      </c>
      <c r="B227" t="s">
        <v>134</v>
      </c>
      <c r="C227" t="s">
        <v>532</v>
      </c>
      <c r="D227" s="1">
        <v>42735</v>
      </c>
      <c r="E227">
        <v>3415200000</v>
      </c>
      <c r="F227">
        <v>-227500000</v>
      </c>
      <c r="G227">
        <v>-217400000</v>
      </c>
      <c r="H227">
        <v>31</v>
      </c>
      <c r="I227">
        <v>-616100000</v>
      </c>
      <c r="J227">
        <v>0</v>
      </c>
      <c r="K227">
        <v>143</v>
      </c>
      <c r="L227">
        <v>2326500000</v>
      </c>
      <c r="M227">
        <v>-165600000</v>
      </c>
      <c r="N227">
        <v>100000</v>
      </c>
      <c r="O227">
        <v>1478700000</v>
      </c>
      <c r="P227">
        <v>255</v>
      </c>
      <c r="Q227">
        <v>0</v>
      </c>
      <c r="R227">
        <v>93100000</v>
      </c>
      <c r="S227">
        <v>682700000</v>
      </c>
      <c r="T227">
        <v>4933000000</v>
      </c>
      <c r="U227">
        <v>4933000000</v>
      </c>
      <c r="V227">
        <v>-31300000</v>
      </c>
      <c r="W227">
        <v>0</v>
      </c>
      <c r="X227">
        <v>2501800000</v>
      </c>
      <c r="Y227">
        <v>3669300000</v>
      </c>
      <c r="Z227">
        <v>87</v>
      </c>
      <c r="AA227">
        <v>9970100000</v>
      </c>
      <c r="AB227">
        <v>1237300000</v>
      </c>
      <c r="AC227">
        <v>3808300000</v>
      </c>
      <c r="AD227">
        <v>0</v>
      </c>
      <c r="AE227">
        <v>1001600000</v>
      </c>
      <c r="AF227">
        <v>-534300000</v>
      </c>
      <c r="AG227">
        <v>407000000</v>
      </c>
      <c r="AH227">
        <v>6512700000</v>
      </c>
      <c r="AI227">
        <v>4165200000</v>
      </c>
      <c r="AJ227">
        <v>-11500000</v>
      </c>
      <c r="AK227">
        <v>0</v>
      </c>
      <c r="AL227">
        <v>-2700000</v>
      </c>
      <c r="AM227">
        <v>1049800000</v>
      </c>
      <c r="AN227">
        <v>4522400000</v>
      </c>
      <c r="AO227">
        <v>-987800000</v>
      </c>
      <c r="AP227">
        <v>-2484800000</v>
      </c>
      <c r="AQ227">
        <v>3702800000</v>
      </c>
      <c r="AR227">
        <v>71000000</v>
      </c>
      <c r="AS227">
        <v>3702800000</v>
      </c>
      <c r="AT227">
        <v>3702800000</v>
      </c>
      <c r="AU227">
        <v>1742200000</v>
      </c>
      <c r="AV227">
        <v>487900000</v>
      </c>
      <c r="AW227">
        <v>5150400000</v>
      </c>
      <c r="AX227">
        <v>45</v>
      </c>
      <c r="AY227">
        <v>0</v>
      </c>
      <c r="AZ227">
        <v>1093300000</v>
      </c>
      <c r="BA227">
        <v>0</v>
      </c>
      <c r="BB227">
        <v>-319900000</v>
      </c>
      <c r="BC227">
        <v>-41400000</v>
      </c>
      <c r="BD227">
        <v>-1334400000</v>
      </c>
      <c r="BE227">
        <v>722500000</v>
      </c>
      <c r="BF227">
        <v>59100000</v>
      </c>
      <c r="BG227">
        <v>385600000</v>
      </c>
      <c r="BH227">
        <v>43</v>
      </c>
      <c r="BI227">
        <v>41</v>
      </c>
      <c r="BJ227">
        <v>32</v>
      </c>
      <c r="BK227">
        <v>226</v>
      </c>
      <c r="BL227">
        <v>1973300000</v>
      </c>
      <c r="BM227">
        <v>15071600000</v>
      </c>
      <c r="BN227">
        <v>-956300000</v>
      </c>
      <c r="BO227">
        <v>1972900000</v>
      </c>
      <c r="BP227">
        <v>4700000</v>
      </c>
      <c r="BQ227">
        <v>2568600000</v>
      </c>
      <c r="BR227">
        <v>22876800000</v>
      </c>
      <c r="BS227">
        <v>8732200000</v>
      </c>
      <c r="BT227">
        <v>3419900000</v>
      </c>
      <c r="BU227">
        <v>12140100000</v>
      </c>
      <c r="BV227">
        <v>10736700000</v>
      </c>
      <c r="BW227">
        <v>22876800000</v>
      </c>
      <c r="BX227">
        <v>11448800000</v>
      </c>
      <c r="BY227">
        <v>-2611700000</v>
      </c>
      <c r="CC227" t="str">
        <f>VLOOKUP(B227,Securities_csv_Sector!$A$1:$H$506,4)</f>
        <v>Health Care</v>
      </c>
      <c r="CD227" t="str">
        <f>VLOOKUP(B227,Securities_csv_Sector!$A$1:$H$506,5)</f>
        <v>Biotechnology</v>
      </c>
    </row>
    <row r="228" spans="1:82">
      <c r="A228">
        <v>226</v>
      </c>
      <c r="B228" t="s">
        <v>135</v>
      </c>
      <c r="C228" t="s">
        <v>527</v>
      </c>
      <c r="D228" s="1">
        <v>41274</v>
      </c>
      <c r="E228">
        <v>39506000000</v>
      </c>
      <c r="F228">
        <v>0</v>
      </c>
      <c r="G228">
        <v>162000000</v>
      </c>
      <c r="H228">
        <v>7</v>
      </c>
      <c r="I228">
        <v>-652000000</v>
      </c>
      <c r="J228">
        <v>23485000000</v>
      </c>
      <c r="L228" s="2">
        <v>145340000000</v>
      </c>
      <c r="M228">
        <v>0</v>
      </c>
      <c r="N228">
        <v>13000000</v>
      </c>
      <c r="O228">
        <v>0</v>
      </c>
      <c r="Q228">
        <v>0</v>
      </c>
      <c r="R228">
        <v>0</v>
      </c>
      <c r="S228">
        <v>1246000000</v>
      </c>
      <c r="T228">
        <v>3891000000</v>
      </c>
      <c r="U228">
        <v>3357000000</v>
      </c>
      <c r="V228">
        <v>22000000</v>
      </c>
      <c r="W228">
        <v>0</v>
      </c>
      <c r="X228">
        <v>1659000000</v>
      </c>
      <c r="Y228">
        <v>18075000000</v>
      </c>
      <c r="Z228">
        <v>100</v>
      </c>
      <c r="AA228">
        <v>14528000000</v>
      </c>
      <c r="AB228">
        <v>842000000</v>
      </c>
      <c r="AC228">
        <v>4809000000</v>
      </c>
      <c r="AD228">
        <v>534000000</v>
      </c>
      <c r="AE228">
        <v>0</v>
      </c>
      <c r="AF228">
        <v>-19781000000</v>
      </c>
      <c r="AG228">
        <v>-195000000</v>
      </c>
      <c r="AH228">
        <v>38238000000</v>
      </c>
      <c r="AI228" s="2">
        <v>167526000000</v>
      </c>
      <c r="AJ228">
        <v>833000000</v>
      </c>
      <c r="AK228">
        <v>178000000</v>
      </c>
      <c r="AL228">
        <v>2714000000</v>
      </c>
      <c r="AM228">
        <v>552000000</v>
      </c>
      <c r="AN228">
        <v>1629000000</v>
      </c>
      <c r="AO228">
        <v>28288000000</v>
      </c>
      <c r="AP228">
        <v>-29387000000</v>
      </c>
      <c r="AQ228">
        <v>2437000000</v>
      </c>
      <c r="AR228">
        <v>-525000000</v>
      </c>
      <c r="AS228">
        <v>2419000000</v>
      </c>
      <c r="AT228">
        <v>2437000000</v>
      </c>
      <c r="AU228">
        <v>593000000</v>
      </c>
      <c r="AV228">
        <v>1083000000</v>
      </c>
      <c r="AW228">
        <v>3195000000</v>
      </c>
      <c r="AX228">
        <v>22</v>
      </c>
      <c r="AY228">
        <v>20988000000</v>
      </c>
      <c r="AZ228">
        <v>0</v>
      </c>
      <c r="BA228" s="2">
        <v>246095000000</v>
      </c>
      <c r="BB228">
        <v>-643000000</v>
      </c>
      <c r="BC228">
        <v>26230000000</v>
      </c>
      <c r="BD228">
        <v>297000000</v>
      </c>
      <c r="BE228">
        <v>6039000000</v>
      </c>
      <c r="BF228">
        <v>-1412000000</v>
      </c>
      <c r="BG228">
        <v>304000000</v>
      </c>
      <c r="BH228">
        <v>23</v>
      </c>
      <c r="BI228">
        <v>9</v>
      </c>
      <c r="BJ228">
        <v>17</v>
      </c>
      <c r="BL228">
        <v>0</v>
      </c>
      <c r="BM228">
        <v>14622000000</v>
      </c>
      <c r="BN228">
        <v>-15000000</v>
      </c>
      <c r="BO228">
        <v>10390000000</v>
      </c>
      <c r="BP228">
        <v>7765000000</v>
      </c>
      <c r="BQ228">
        <v>0</v>
      </c>
      <c r="BR228" s="2">
        <v>358990000000</v>
      </c>
      <c r="BS228">
        <v>0</v>
      </c>
      <c r="BT228">
        <v>0</v>
      </c>
      <c r="BU228">
        <v>36431000000</v>
      </c>
      <c r="BV228" s="2">
        <v>322559000000</v>
      </c>
      <c r="BW228" s="2">
        <v>358990000000</v>
      </c>
      <c r="BX228">
        <v>14528000000</v>
      </c>
      <c r="BY228">
        <v>-2114000000</v>
      </c>
      <c r="BZ228">
        <v>2012</v>
      </c>
      <c r="CA228">
        <v>2.04</v>
      </c>
      <c r="CB228">
        <v>1194607843.1400001</v>
      </c>
      <c r="CC228" t="str">
        <f>VLOOKUP(B228,Securities_csv_Sector!$A$1:$H$506,4)</f>
        <v>Financials</v>
      </c>
      <c r="CD228" t="str">
        <f>VLOOKUP(B228,Securities_csv_Sector!$A$1:$H$506,5)</f>
        <v>Banks</v>
      </c>
    </row>
    <row r="229" spans="1:82">
      <c r="A229">
        <v>227</v>
      </c>
      <c r="B229" t="s">
        <v>135</v>
      </c>
      <c r="C229" t="s">
        <v>529</v>
      </c>
      <c r="D229" s="1">
        <v>41639</v>
      </c>
      <c r="E229">
        <v>38410000000</v>
      </c>
      <c r="F229">
        <v>0</v>
      </c>
      <c r="G229">
        <v>141000000</v>
      </c>
      <c r="H229">
        <v>6</v>
      </c>
      <c r="I229">
        <v>-609000000</v>
      </c>
      <c r="J229">
        <v>24002000000</v>
      </c>
      <c r="L229" s="2">
        <v>155280000000</v>
      </c>
      <c r="M229">
        <v>0</v>
      </c>
      <c r="N229">
        <v>13000000</v>
      </c>
      <c r="O229">
        <v>0</v>
      </c>
      <c r="Q229">
        <v>0</v>
      </c>
      <c r="R229">
        <v>0</v>
      </c>
      <c r="S229">
        <v>1389000000</v>
      </c>
      <c r="T229">
        <v>4120000000</v>
      </c>
      <c r="U229">
        <v>3777000000</v>
      </c>
      <c r="V229">
        <v>-46000000</v>
      </c>
      <c r="W229">
        <v>0</v>
      </c>
      <c r="X229">
        <v>1655000000</v>
      </c>
      <c r="Y229">
        <v>18073000000</v>
      </c>
      <c r="Z229">
        <v>100</v>
      </c>
      <c r="AA229">
        <v>14942000000</v>
      </c>
      <c r="AB229">
        <v>1592000000</v>
      </c>
      <c r="AC229">
        <v>4452000000</v>
      </c>
      <c r="AD229">
        <v>343000000</v>
      </c>
      <c r="AE229">
        <v>0</v>
      </c>
      <c r="AF229">
        <v>-6050000000</v>
      </c>
      <c r="AG229">
        <v>-465000000</v>
      </c>
      <c r="AH229">
        <v>37557000000</v>
      </c>
      <c r="AI229" s="2">
        <v>172994000000</v>
      </c>
      <c r="AJ229">
        <v>783000000</v>
      </c>
      <c r="AK229">
        <v>230000000</v>
      </c>
      <c r="AL229">
        <v>2776000000</v>
      </c>
      <c r="AM229">
        <v>1733000000</v>
      </c>
      <c r="AN229">
        <v>-642000000</v>
      </c>
      <c r="AO229">
        <v>15621000000</v>
      </c>
      <c r="AP229">
        <v>-13200000000</v>
      </c>
      <c r="AQ229">
        <v>2104000000</v>
      </c>
      <c r="AR229">
        <v>195000000</v>
      </c>
      <c r="AS229">
        <v>2040000000</v>
      </c>
      <c r="AT229">
        <v>2104000000</v>
      </c>
      <c r="AU229">
        <v>621000000</v>
      </c>
      <c r="AV229">
        <v>666000000</v>
      </c>
      <c r="AW229">
        <v>3636000000</v>
      </c>
      <c r="AX229">
        <v>24</v>
      </c>
      <c r="AY229">
        <v>21441000000</v>
      </c>
      <c r="AZ229">
        <v>0</v>
      </c>
      <c r="BA229" s="2">
        <v>261129000000</v>
      </c>
      <c r="BB229">
        <v>-892000000</v>
      </c>
      <c r="BC229">
        <v>13833000000</v>
      </c>
      <c r="BD229">
        <v>169000000</v>
      </c>
      <c r="BE229">
        <v>4873000000</v>
      </c>
      <c r="BF229">
        <v>-3946000000</v>
      </c>
      <c r="BG229">
        <v>307000000</v>
      </c>
      <c r="BH229">
        <v>25</v>
      </c>
      <c r="BI229">
        <v>10</v>
      </c>
      <c r="BJ229">
        <v>14</v>
      </c>
      <c r="BL229">
        <v>0</v>
      </c>
      <c r="BM229">
        <v>15952000000</v>
      </c>
      <c r="BN229">
        <v>-244000000</v>
      </c>
      <c r="BO229">
        <v>10894000000</v>
      </c>
      <c r="BP229">
        <v>9744000000</v>
      </c>
      <c r="BQ229">
        <v>0</v>
      </c>
      <c r="BR229" s="2">
        <v>374516000000</v>
      </c>
      <c r="BS229">
        <v>0</v>
      </c>
      <c r="BT229">
        <v>0</v>
      </c>
      <c r="BU229">
        <v>37497000000</v>
      </c>
      <c r="BV229" s="2">
        <v>337019000000</v>
      </c>
      <c r="BW229" s="2">
        <v>374516000000</v>
      </c>
      <c r="BX229">
        <v>14942000000</v>
      </c>
      <c r="BY229">
        <v>-3140000000</v>
      </c>
      <c r="BZ229">
        <v>2013</v>
      </c>
      <c r="CA229">
        <v>1.75</v>
      </c>
      <c r="CB229">
        <v>1202285714.29</v>
      </c>
      <c r="CC229" t="str">
        <f>VLOOKUP(B229,Securities_csv_Sector!$A$1:$H$506,4)</f>
        <v>Financials</v>
      </c>
      <c r="CD229" t="str">
        <f>VLOOKUP(B229,Securities_csv_Sector!$A$1:$H$506,5)</f>
        <v>Banks</v>
      </c>
    </row>
    <row r="230" spans="1:82">
      <c r="A230">
        <v>228</v>
      </c>
      <c r="B230" t="s">
        <v>135</v>
      </c>
      <c r="C230" t="s">
        <v>531</v>
      </c>
      <c r="D230" s="1">
        <v>42004</v>
      </c>
      <c r="E230">
        <v>49265000000</v>
      </c>
      <c r="F230">
        <v>0</v>
      </c>
      <c r="G230">
        <v>91000000</v>
      </c>
      <c r="H230">
        <v>7</v>
      </c>
      <c r="I230">
        <v>-791000000</v>
      </c>
      <c r="J230">
        <v>24626000000</v>
      </c>
      <c r="L230" s="2">
        <v>143449000000</v>
      </c>
      <c r="M230">
        <v>0</v>
      </c>
      <c r="N230">
        <v>13000000</v>
      </c>
      <c r="O230">
        <v>0</v>
      </c>
      <c r="Q230">
        <v>0</v>
      </c>
      <c r="R230">
        <v>0</v>
      </c>
      <c r="S230">
        <v>1292000000</v>
      </c>
      <c r="T230">
        <v>3917000000</v>
      </c>
      <c r="U230">
        <v>3563000000</v>
      </c>
      <c r="V230">
        <v>-128000000</v>
      </c>
      <c r="W230">
        <v>0</v>
      </c>
      <c r="X230">
        <v>1394000000</v>
      </c>
      <c r="Y230">
        <v>17869000000</v>
      </c>
      <c r="Z230">
        <v>100</v>
      </c>
      <c r="AA230">
        <v>15649000000</v>
      </c>
      <c r="AB230">
        <v>912000000</v>
      </c>
      <c r="AC230">
        <v>4127000000</v>
      </c>
      <c r="AD230">
        <v>354000000</v>
      </c>
      <c r="AE230">
        <v>0</v>
      </c>
      <c r="AF230">
        <v>-29250000000</v>
      </c>
      <c r="AG230">
        <v>-941000000</v>
      </c>
      <c r="AH230">
        <v>36144000000</v>
      </c>
      <c r="AI230" s="2">
        <v>196763000000</v>
      </c>
      <c r="AJ230">
        <v>1033000000</v>
      </c>
      <c r="AK230">
        <v>229000000</v>
      </c>
      <c r="AL230">
        <v>7644000000</v>
      </c>
      <c r="AM230">
        <v>510000000</v>
      </c>
      <c r="AN230">
        <v>4484000000</v>
      </c>
      <c r="AO230">
        <v>7829000000</v>
      </c>
      <c r="AP230">
        <v>-11675000000</v>
      </c>
      <c r="AQ230">
        <v>2567000000</v>
      </c>
      <c r="AR230">
        <v>-1154000000</v>
      </c>
      <c r="AS230">
        <v>2494000000</v>
      </c>
      <c r="AT230">
        <v>2567000000</v>
      </c>
      <c r="AU230">
        <v>607000000</v>
      </c>
      <c r="AV230">
        <v>1750000000</v>
      </c>
      <c r="AW230">
        <v>3472000000</v>
      </c>
      <c r="AX230">
        <v>22</v>
      </c>
      <c r="AY230">
        <v>21094000000</v>
      </c>
      <c r="AZ230">
        <v>0</v>
      </c>
      <c r="BA230" s="2">
        <v>265869000000</v>
      </c>
      <c r="BB230">
        <v>-1634000000</v>
      </c>
      <c r="BC230">
        <v>2291000000</v>
      </c>
      <c r="BD230">
        <v>933000000</v>
      </c>
      <c r="BE230">
        <v>5034000000</v>
      </c>
      <c r="BF230">
        <v>2636000000</v>
      </c>
      <c r="BG230">
        <v>250000000</v>
      </c>
      <c r="BH230">
        <v>23</v>
      </c>
      <c r="BI230">
        <v>10</v>
      </c>
      <c r="BJ230">
        <v>16</v>
      </c>
      <c r="BL230">
        <v>0</v>
      </c>
      <c r="BM230">
        <v>17683000000</v>
      </c>
      <c r="BN230">
        <v>-1273000000</v>
      </c>
      <c r="BO230">
        <v>10749000000</v>
      </c>
      <c r="BP230">
        <v>11469000000</v>
      </c>
      <c r="BQ230">
        <v>0</v>
      </c>
      <c r="BR230" s="2">
        <v>385303000000</v>
      </c>
      <c r="BS230">
        <v>0</v>
      </c>
      <c r="BT230">
        <v>0</v>
      </c>
      <c r="BU230">
        <v>37441000000</v>
      </c>
      <c r="BV230" s="2">
        <v>347862000000</v>
      </c>
      <c r="BW230" s="2">
        <v>385303000000</v>
      </c>
      <c r="BX230">
        <v>15649000000</v>
      </c>
      <c r="BY230">
        <v>-4809000000</v>
      </c>
      <c r="BZ230">
        <v>2014</v>
      </c>
      <c r="CA230">
        <v>2.17</v>
      </c>
      <c r="CB230">
        <v>1182949308.76</v>
      </c>
      <c r="CC230" t="str">
        <f>VLOOKUP(B230,Securities_csv_Sector!$A$1:$H$506,4)</f>
        <v>Financials</v>
      </c>
      <c r="CD230" t="str">
        <f>VLOOKUP(B230,Securities_csv_Sector!$A$1:$H$506,5)</f>
        <v>Banks</v>
      </c>
    </row>
    <row r="231" spans="1:82">
      <c r="A231">
        <v>229</v>
      </c>
      <c r="B231" t="s">
        <v>135</v>
      </c>
      <c r="C231" t="s">
        <v>532</v>
      </c>
      <c r="D231" s="1">
        <v>42369</v>
      </c>
      <c r="E231">
        <v>49786000000</v>
      </c>
      <c r="F231">
        <v>0</v>
      </c>
      <c r="G231">
        <v>83000000</v>
      </c>
      <c r="H231">
        <v>8</v>
      </c>
      <c r="I231">
        <v>-601000000</v>
      </c>
      <c r="J231">
        <v>25262000000</v>
      </c>
      <c r="L231" s="2">
        <v>159259000000</v>
      </c>
      <c r="M231">
        <v>0</v>
      </c>
      <c r="N231">
        <v>13000000</v>
      </c>
      <c r="O231">
        <v>0</v>
      </c>
      <c r="Q231">
        <v>0</v>
      </c>
      <c r="R231">
        <v>0</v>
      </c>
      <c r="S231">
        <v>1457000000</v>
      </c>
      <c r="T231">
        <v>4535000000</v>
      </c>
      <c r="U231">
        <v>4235000000</v>
      </c>
      <c r="V231">
        <v>42000000</v>
      </c>
      <c r="W231">
        <v>0</v>
      </c>
      <c r="X231">
        <v>1379000000</v>
      </c>
      <c r="Y231">
        <v>17618000000</v>
      </c>
      <c r="Z231">
        <v>100</v>
      </c>
      <c r="AA231">
        <v>14951000000</v>
      </c>
      <c r="AB231">
        <v>1013000000</v>
      </c>
      <c r="AC231">
        <v>3842000000</v>
      </c>
      <c r="AD231">
        <v>300000000</v>
      </c>
      <c r="AE231">
        <v>0</v>
      </c>
      <c r="AF231">
        <v>-6772000000</v>
      </c>
      <c r="AG231">
        <v>-852000000</v>
      </c>
      <c r="AH231">
        <v>26800000000</v>
      </c>
      <c r="AI231" s="2">
        <v>191321000000</v>
      </c>
      <c r="AJ231">
        <v>738000000</v>
      </c>
      <c r="AK231">
        <v>200000000</v>
      </c>
      <c r="AL231">
        <v>5185000000</v>
      </c>
      <c r="AM231">
        <v>-433000000</v>
      </c>
      <c r="AN231">
        <v>4127000000</v>
      </c>
      <c r="AO231">
        <v>15185000000</v>
      </c>
      <c r="AP231">
        <v>-19787000000</v>
      </c>
      <c r="AQ231">
        <v>3158000000</v>
      </c>
      <c r="AR231">
        <v>714000000</v>
      </c>
      <c r="AS231">
        <v>3053000000</v>
      </c>
      <c r="AT231">
        <v>3158000000</v>
      </c>
      <c r="AU231">
        <v>562000000</v>
      </c>
      <c r="AV231">
        <v>712000000</v>
      </c>
      <c r="AW231">
        <v>4152000000</v>
      </c>
      <c r="AX231">
        <v>28</v>
      </c>
      <c r="AY231">
        <v>19799000000</v>
      </c>
      <c r="AZ231">
        <v>0</v>
      </c>
      <c r="BA231" s="2">
        <v>279610000000</v>
      </c>
      <c r="BB231">
        <v>-2600000000</v>
      </c>
      <c r="BC231">
        <v>11878000000</v>
      </c>
      <c r="BD231">
        <v>370000000</v>
      </c>
      <c r="BE231">
        <v>5507000000</v>
      </c>
      <c r="BF231">
        <v>-414000000</v>
      </c>
      <c r="BG231">
        <v>421000000</v>
      </c>
      <c r="BH231">
        <v>28</v>
      </c>
      <c r="BI231">
        <v>11</v>
      </c>
      <c r="BJ231">
        <v>21</v>
      </c>
      <c r="BL231">
        <v>0</v>
      </c>
      <c r="BM231">
        <v>19974000000</v>
      </c>
      <c r="BN231">
        <v>-1013000000</v>
      </c>
      <c r="BO231">
        <v>10453000000</v>
      </c>
      <c r="BP231">
        <v>15002000000</v>
      </c>
      <c r="BQ231">
        <v>0</v>
      </c>
      <c r="BR231" s="2">
        <v>393780000000</v>
      </c>
      <c r="BS231">
        <v>0</v>
      </c>
      <c r="BT231">
        <v>0</v>
      </c>
      <c r="BU231">
        <v>38037000000</v>
      </c>
      <c r="BV231" s="2">
        <v>355743000000</v>
      </c>
      <c r="BW231" s="2">
        <v>393780000000</v>
      </c>
      <c r="BX231">
        <v>14951000000</v>
      </c>
      <c r="BY231">
        <v>-7164000000</v>
      </c>
      <c r="BZ231">
        <v>2015</v>
      </c>
      <c r="CA231">
        <v>2.73</v>
      </c>
      <c r="CB231">
        <v>1156776556.78</v>
      </c>
      <c r="CC231" t="str">
        <f>VLOOKUP(B231,Securities_csv_Sector!$A$1:$H$506,4)</f>
        <v>Financials</v>
      </c>
      <c r="CD231" t="str">
        <f>VLOOKUP(B231,Securities_csv_Sector!$A$1:$H$506,5)</f>
        <v>Banks</v>
      </c>
    </row>
    <row r="232" spans="1:82">
      <c r="A232">
        <v>230</v>
      </c>
      <c r="B232" t="s">
        <v>136</v>
      </c>
      <c r="C232" t="s">
        <v>527</v>
      </c>
      <c r="D232" s="1">
        <v>41274</v>
      </c>
      <c r="E232">
        <v>1225300000</v>
      </c>
      <c r="F232">
        <v>600000</v>
      </c>
      <c r="G232">
        <v>-15100000</v>
      </c>
      <c r="H232">
        <v>36</v>
      </c>
      <c r="I232">
        <v>-305000000</v>
      </c>
      <c r="J232">
        <v>0</v>
      </c>
      <c r="K232">
        <v>10</v>
      </c>
      <c r="L232">
        <v>174100000</v>
      </c>
      <c r="M232">
        <v>29100000</v>
      </c>
      <c r="N232">
        <v>1026300000</v>
      </c>
      <c r="O232">
        <v>7174000000</v>
      </c>
      <c r="P232">
        <v>139</v>
      </c>
      <c r="Q232">
        <v>0</v>
      </c>
      <c r="R232">
        <v>207900000</v>
      </c>
      <c r="S232">
        <v>282900000</v>
      </c>
      <c r="T232">
        <v>775400000</v>
      </c>
      <c r="U232">
        <v>595600000</v>
      </c>
      <c r="V232">
        <v>-2000000</v>
      </c>
      <c r="W232">
        <v>-1300000</v>
      </c>
      <c r="X232">
        <v>2276700000</v>
      </c>
      <c r="Y232">
        <v>2359400000</v>
      </c>
      <c r="Z232">
        <v>18</v>
      </c>
      <c r="AA232">
        <v>1561700000</v>
      </c>
      <c r="AB232">
        <v>172200000</v>
      </c>
      <c r="AC232">
        <v>531600000</v>
      </c>
      <c r="AD232">
        <v>179800000</v>
      </c>
      <c r="AE232">
        <v>1044400000</v>
      </c>
      <c r="AF232">
        <v>0</v>
      </c>
      <c r="AG232">
        <v>10600000</v>
      </c>
      <c r="AH232">
        <v>3085300000</v>
      </c>
      <c r="AI232">
        <v>0</v>
      </c>
      <c r="AJ232">
        <v>175400000</v>
      </c>
      <c r="AK232">
        <v>0</v>
      </c>
      <c r="AL232">
        <v>77800000</v>
      </c>
      <c r="AM232">
        <v>8300000</v>
      </c>
      <c r="AN232">
        <v>853200000</v>
      </c>
      <c r="AO232">
        <v>-486900000</v>
      </c>
      <c r="AP232">
        <v>-356000000</v>
      </c>
      <c r="AQ232">
        <v>396300000</v>
      </c>
      <c r="AR232">
        <v>101500000</v>
      </c>
      <c r="AS232">
        <v>396300000</v>
      </c>
      <c r="AT232">
        <v>422100000</v>
      </c>
      <c r="AU232">
        <v>1120900000</v>
      </c>
      <c r="AV232">
        <v>0</v>
      </c>
      <c r="AW232">
        <v>790500000</v>
      </c>
      <c r="AX232">
        <v>9</v>
      </c>
      <c r="AY232">
        <v>0</v>
      </c>
      <c r="AZ232">
        <v>0</v>
      </c>
      <c r="BA232">
        <v>240700000</v>
      </c>
      <c r="BB232">
        <v>-352400000</v>
      </c>
      <c r="BC232">
        <v>-8800000</v>
      </c>
      <c r="BD232">
        <v>-51000000</v>
      </c>
      <c r="BE232">
        <v>1238100000</v>
      </c>
      <c r="BF232">
        <v>14300000</v>
      </c>
      <c r="BG232">
        <v>282900000</v>
      </c>
      <c r="BH232">
        <v>7</v>
      </c>
      <c r="BI232">
        <v>53</v>
      </c>
      <c r="BJ232">
        <v>5</v>
      </c>
      <c r="BK232">
        <v>77</v>
      </c>
      <c r="BL232">
        <v>0</v>
      </c>
      <c r="BM232">
        <v>3580800000</v>
      </c>
      <c r="BN232">
        <v>-494100000</v>
      </c>
      <c r="BO232">
        <v>488300000</v>
      </c>
      <c r="BP232">
        <v>219800000</v>
      </c>
      <c r="BQ232">
        <v>0</v>
      </c>
      <c r="BR232">
        <v>7507100000</v>
      </c>
      <c r="BS232">
        <v>2339400000</v>
      </c>
      <c r="BT232">
        <v>1685800000</v>
      </c>
      <c r="BU232">
        <v>1114600000</v>
      </c>
      <c r="BV232">
        <v>6392500000</v>
      </c>
      <c r="BW232">
        <v>7507100000</v>
      </c>
      <c r="BX232">
        <v>8735700000</v>
      </c>
      <c r="BY232">
        <v>-3140100000</v>
      </c>
      <c r="BZ232">
        <v>2012</v>
      </c>
      <c r="CA232">
        <v>2.61</v>
      </c>
      <c r="CB232">
        <v>151839080.46000001</v>
      </c>
      <c r="CC232" t="str">
        <f>VLOOKUP(B232,Securities_csv_Sector!$A$1:$H$506,4)</f>
        <v>Materials</v>
      </c>
      <c r="CD232" t="str">
        <f>VLOOKUP(B232,Securities_csv_Sector!$A$1:$H$506,5)</f>
        <v>Metal &amp; Glass Containers</v>
      </c>
    </row>
    <row r="233" spans="1:82">
      <c r="A233">
        <v>231</v>
      </c>
      <c r="B233" t="s">
        <v>136</v>
      </c>
      <c r="C233" t="s">
        <v>529</v>
      </c>
      <c r="D233" s="1">
        <v>41639</v>
      </c>
      <c r="E233">
        <v>1240100000</v>
      </c>
      <c r="F233">
        <v>80200000</v>
      </c>
      <c r="G233">
        <v>-28000000</v>
      </c>
      <c r="H233">
        <v>33</v>
      </c>
      <c r="I233">
        <v>-378300000</v>
      </c>
      <c r="J233">
        <v>0</v>
      </c>
      <c r="K233">
        <v>22</v>
      </c>
      <c r="L233">
        <v>416000000</v>
      </c>
      <c r="M233">
        <v>21400000</v>
      </c>
      <c r="N233">
        <v>1078400000</v>
      </c>
      <c r="O233">
        <v>6875400000</v>
      </c>
      <c r="P233">
        <v>128</v>
      </c>
      <c r="Q233">
        <v>0</v>
      </c>
      <c r="R233">
        <v>261500000</v>
      </c>
      <c r="S233">
        <v>299900000</v>
      </c>
      <c r="T233">
        <v>767400000</v>
      </c>
      <c r="U233">
        <v>583600000</v>
      </c>
      <c r="V233">
        <v>-14000000</v>
      </c>
      <c r="W233">
        <v>600000</v>
      </c>
      <c r="X233">
        <v>2372300000</v>
      </c>
      <c r="Y233">
        <v>2399700000</v>
      </c>
      <c r="Z233">
        <v>19</v>
      </c>
      <c r="AA233">
        <v>1592700000</v>
      </c>
      <c r="AB233">
        <v>149600000</v>
      </c>
      <c r="AC233">
        <v>577500000</v>
      </c>
      <c r="AD233">
        <v>183800000</v>
      </c>
      <c r="AE233">
        <v>1028300000</v>
      </c>
      <c r="AF233">
        <v>0</v>
      </c>
      <c r="AG233">
        <v>-40100000</v>
      </c>
      <c r="AH233">
        <v>3182500000</v>
      </c>
      <c r="AI233">
        <v>0</v>
      </c>
      <c r="AJ233">
        <v>191400000</v>
      </c>
      <c r="AK233">
        <v>0</v>
      </c>
      <c r="AL233">
        <v>290600000</v>
      </c>
      <c r="AM233">
        <v>241900000</v>
      </c>
      <c r="AN233">
        <v>839000000</v>
      </c>
      <c r="AO233">
        <v>-204000000</v>
      </c>
      <c r="AP233">
        <v>-379100000</v>
      </c>
      <c r="AQ233">
        <v>406800000</v>
      </c>
      <c r="AR233">
        <v>42700000</v>
      </c>
      <c r="AS233">
        <v>406800000</v>
      </c>
      <c r="AT233">
        <v>434600000</v>
      </c>
      <c r="AU233">
        <v>1026600000</v>
      </c>
      <c r="AV233">
        <v>0</v>
      </c>
      <c r="AW233">
        <v>795400000</v>
      </c>
      <c r="AX233">
        <v>9</v>
      </c>
      <c r="AY233">
        <v>0</v>
      </c>
      <c r="AZ233">
        <v>0</v>
      </c>
      <c r="BA233">
        <v>264700000</v>
      </c>
      <c r="BB233">
        <v>-249900000</v>
      </c>
      <c r="BC233">
        <v>-20600000</v>
      </c>
      <c r="BD233">
        <v>-800000</v>
      </c>
      <c r="BE233">
        <v>1033000000</v>
      </c>
      <c r="BF233">
        <v>2200000</v>
      </c>
      <c r="BG233">
        <v>299900000</v>
      </c>
      <c r="BH233">
        <v>7</v>
      </c>
      <c r="BI233">
        <v>48</v>
      </c>
      <c r="BJ233">
        <v>5</v>
      </c>
      <c r="BK233">
        <v>75</v>
      </c>
      <c r="BL233">
        <v>0</v>
      </c>
      <c r="BM233">
        <v>3947700000</v>
      </c>
      <c r="BN233">
        <v>-398800000</v>
      </c>
      <c r="BO233">
        <v>497400000</v>
      </c>
      <c r="BP233">
        <v>422600000</v>
      </c>
      <c r="BQ233">
        <v>0</v>
      </c>
      <c r="BR233">
        <v>7820400000</v>
      </c>
      <c r="BS233">
        <v>2470900000</v>
      </c>
      <c r="BT233">
        <v>1927400000</v>
      </c>
      <c r="BU233">
        <v>1224600000</v>
      </c>
      <c r="BV233">
        <v>6595800000</v>
      </c>
      <c r="BW233">
        <v>7820400000</v>
      </c>
      <c r="BX233">
        <v>8468100000</v>
      </c>
      <c r="BY233">
        <v>-3551600000</v>
      </c>
      <c r="BZ233">
        <v>2013</v>
      </c>
      <c r="CA233">
        <v>2.79</v>
      </c>
      <c r="CB233">
        <v>145806451.61300001</v>
      </c>
      <c r="CC233" t="str">
        <f>VLOOKUP(B233,Securities_csv_Sector!$A$1:$H$506,4)</f>
        <v>Materials</v>
      </c>
      <c r="CD233" t="str">
        <f>VLOOKUP(B233,Securities_csv_Sector!$A$1:$H$506,5)</f>
        <v>Metal &amp; Glass Containers</v>
      </c>
    </row>
    <row r="234" spans="1:82">
      <c r="A234">
        <v>232</v>
      </c>
      <c r="B234" t="s">
        <v>136</v>
      </c>
      <c r="C234" t="s">
        <v>531</v>
      </c>
      <c r="D234" s="1">
        <v>42004</v>
      </c>
      <c r="E234">
        <v>1609900000</v>
      </c>
      <c r="F234">
        <v>-152300000</v>
      </c>
      <c r="G234">
        <v>-33100000</v>
      </c>
      <c r="H234">
        <v>45</v>
      </c>
      <c r="I234">
        <v>-390800000</v>
      </c>
      <c r="J234">
        <v>0</v>
      </c>
      <c r="K234">
        <v>10</v>
      </c>
      <c r="L234">
        <v>191400000</v>
      </c>
      <c r="M234">
        <v>-23800000</v>
      </c>
      <c r="N234">
        <v>1131300000</v>
      </c>
      <c r="O234">
        <v>6903500000</v>
      </c>
      <c r="P234">
        <v>115</v>
      </c>
      <c r="Q234">
        <v>0</v>
      </c>
      <c r="R234">
        <v>152500000</v>
      </c>
      <c r="S234">
        <v>280900000</v>
      </c>
      <c r="T234">
        <v>805500000</v>
      </c>
      <c r="U234">
        <v>645600000</v>
      </c>
      <c r="V234">
        <v>-400000</v>
      </c>
      <c r="W234">
        <v>2300000</v>
      </c>
      <c r="X234">
        <v>2430700000</v>
      </c>
      <c r="Y234">
        <v>2254500000</v>
      </c>
      <c r="Z234">
        <v>19</v>
      </c>
      <c r="AA234">
        <v>1666500000</v>
      </c>
      <c r="AB234">
        <v>149900000</v>
      </c>
      <c r="AC234">
        <v>572300000</v>
      </c>
      <c r="AD234">
        <v>159900000</v>
      </c>
      <c r="AE234">
        <v>1016700000</v>
      </c>
      <c r="AF234">
        <v>0</v>
      </c>
      <c r="AG234">
        <v>363300000</v>
      </c>
      <c r="AH234">
        <v>2993800000</v>
      </c>
      <c r="AI234">
        <v>0</v>
      </c>
      <c r="AJ234">
        <v>206500000</v>
      </c>
      <c r="AK234">
        <v>0</v>
      </c>
      <c r="AL234">
        <v>-417700000</v>
      </c>
      <c r="AM234">
        <v>-224600000</v>
      </c>
      <c r="AN234">
        <v>1012500000</v>
      </c>
      <c r="AO234">
        <v>-845300000</v>
      </c>
      <c r="AP234">
        <v>-391400000</v>
      </c>
      <c r="AQ234">
        <v>470000000</v>
      </c>
      <c r="AR234">
        <v>65700000</v>
      </c>
      <c r="AS234">
        <v>470000000</v>
      </c>
      <c r="AT234">
        <v>498000000</v>
      </c>
      <c r="AU234">
        <v>1105400000</v>
      </c>
      <c r="AV234">
        <v>0</v>
      </c>
      <c r="AW234">
        <v>838600000</v>
      </c>
      <c r="AX234">
        <v>10</v>
      </c>
      <c r="AY234">
        <v>0</v>
      </c>
      <c r="AZ234">
        <v>0</v>
      </c>
      <c r="BA234">
        <v>221800000</v>
      </c>
      <c r="BB234">
        <v>-522100000</v>
      </c>
      <c r="BC234">
        <v>5200000</v>
      </c>
      <c r="BD234">
        <v>-600000</v>
      </c>
      <c r="BE234">
        <v>1178300000</v>
      </c>
      <c r="BF234">
        <v>-19300000</v>
      </c>
      <c r="BG234">
        <v>280900000</v>
      </c>
      <c r="BH234">
        <v>8</v>
      </c>
      <c r="BI234">
        <v>62</v>
      </c>
      <c r="BJ234">
        <v>5</v>
      </c>
      <c r="BK234">
        <v>65</v>
      </c>
      <c r="BL234">
        <v>0</v>
      </c>
      <c r="BM234">
        <v>4346900000</v>
      </c>
      <c r="BN234">
        <v>-360100000</v>
      </c>
      <c r="BO234">
        <v>547000000</v>
      </c>
      <c r="BP234">
        <v>175100000</v>
      </c>
      <c r="BQ234">
        <v>0</v>
      </c>
      <c r="BR234">
        <v>7571000000</v>
      </c>
      <c r="BS234">
        <v>2313500000</v>
      </c>
      <c r="BT234">
        <v>2006800000</v>
      </c>
      <c r="BU234">
        <v>1033100000</v>
      </c>
      <c r="BV234">
        <v>6537900000</v>
      </c>
      <c r="BW234">
        <v>7571000000</v>
      </c>
      <c r="BX234">
        <v>8570000000</v>
      </c>
      <c r="BY234">
        <v>-3923000000</v>
      </c>
      <c r="BZ234">
        <v>2014</v>
      </c>
      <c r="CA234">
        <v>3.39</v>
      </c>
      <c r="CB234">
        <v>138643067.847</v>
      </c>
      <c r="CC234" t="str">
        <f>VLOOKUP(B234,Securities_csv_Sector!$A$1:$H$506,4)</f>
        <v>Materials</v>
      </c>
      <c r="CD234" t="str">
        <f>VLOOKUP(B234,Securities_csv_Sector!$A$1:$H$506,5)</f>
        <v>Metal &amp; Glass Containers</v>
      </c>
    </row>
    <row r="235" spans="1:82">
      <c r="A235">
        <v>233</v>
      </c>
      <c r="B235" t="s">
        <v>136</v>
      </c>
      <c r="C235" t="s">
        <v>532</v>
      </c>
      <c r="D235" s="1">
        <v>42369</v>
      </c>
      <c r="E235">
        <v>1730200000</v>
      </c>
      <c r="F235">
        <v>34800000</v>
      </c>
      <c r="G235">
        <v>-116500000</v>
      </c>
      <c r="H235">
        <v>22</v>
      </c>
      <c r="I235">
        <v>-527900000</v>
      </c>
      <c r="J235">
        <v>0</v>
      </c>
      <c r="K235">
        <v>10</v>
      </c>
      <c r="L235">
        <v>224000000</v>
      </c>
      <c r="M235">
        <v>96900000</v>
      </c>
      <c r="N235">
        <v>961700000</v>
      </c>
      <c r="O235">
        <v>6460300000</v>
      </c>
      <c r="P235">
        <v>102</v>
      </c>
      <c r="Q235">
        <v>0</v>
      </c>
      <c r="R235">
        <v>172700000</v>
      </c>
      <c r="S235">
        <v>285500000</v>
      </c>
      <c r="T235">
        <v>488700000</v>
      </c>
      <c r="U235">
        <v>345500000</v>
      </c>
      <c r="V235">
        <v>9500000</v>
      </c>
      <c r="W235">
        <v>4400000</v>
      </c>
      <c r="X235">
        <v>2685900000</v>
      </c>
      <c r="Y235">
        <v>2176500000</v>
      </c>
      <c r="Z235">
        <v>19</v>
      </c>
      <c r="AA235">
        <v>1536700000</v>
      </c>
      <c r="AB235">
        <v>47000000</v>
      </c>
      <c r="AC235">
        <v>576200000</v>
      </c>
      <c r="AD235">
        <v>143200000</v>
      </c>
      <c r="AE235">
        <v>898400000</v>
      </c>
      <c r="AF235">
        <v>0</v>
      </c>
      <c r="AG235">
        <v>-18000000</v>
      </c>
      <c r="AH235">
        <v>5054200000</v>
      </c>
      <c r="AI235">
        <v>0</v>
      </c>
      <c r="AJ235">
        <v>10000000</v>
      </c>
      <c r="AK235">
        <v>0</v>
      </c>
      <c r="AL235">
        <v>2001200000</v>
      </c>
      <c r="AM235">
        <v>32600000</v>
      </c>
      <c r="AN235">
        <v>1006700000</v>
      </c>
      <c r="AO235">
        <v>1737100000</v>
      </c>
      <c r="AP235">
        <v>-2720700000</v>
      </c>
      <c r="AQ235">
        <v>280900000</v>
      </c>
      <c r="AR235">
        <v>278100000</v>
      </c>
      <c r="AS235">
        <v>280900000</v>
      </c>
      <c r="AT235">
        <v>302900000</v>
      </c>
      <c r="AU235">
        <v>1061600000</v>
      </c>
      <c r="AV235">
        <v>0</v>
      </c>
      <c r="AW235">
        <v>605200000</v>
      </c>
      <c r="AX235">
        <v>8</v>
      </c>
      <c r="AY235">
        <v>2154400000</v>
      </c>
      <c r="AZ235">
        <v>0</v>
      </c>
      <c r="BA235">
        <v>334100000</v>
      </c>
      <c r="BB235">
        <v>-639900000</v>
      </c>
      <c r="BC235">
        <v>-92800000</v>
      </c>
      <c r="BD235">
        <v>-2192800000</v>
      </c>
      <c r="BE235">
        <v>1147200000</v>
      </c>
      <c r="BF235">
        <v>26500000</v>
      </c>
      <c r="BG235">
        <v>285500000</v>
      </c>
      <c r="BH235">
        <v>4</v>
      </c>
      <c r="BI235">
        <v>28</v>
      </c>
      <c r="BJ235">
        <v>4</v>
      </c>
      <c r="BK235">
        <v>60</v>
      </c>
      <c r="BL235">
        <v>0</v>
      </c>
      <c r="BM235">
        <v>4557500000</v>
      </c>
      <c r="BN235">
        <v>-99500000</v>
      </c>
      <c r="BO235">
        <v>646000000</v>
      </c>
      <c r="BP235">
        <v>77300000</v>
      </c>
      <c r="BQ235">
        <v>0</v>
      </c>
      <c r="BR235">
        <v>9777000000</v>
      </c>
      <c r="BS235">
        <v>2184000000</v>
      </c>
      <c r="BT235">
        <v>2141600000</v>
      </c>
      <c r="BU235">
        <v>1251300000</v>
      </c>
      <c r="BV235">
        <v>8525700000</v>
      </c>
      <c r="BW235">
        <v>9777000000</v>
      </c>
      <c r="BX235">
        <v>7997000000</v>
      </c>
      <c r="BY235">
        <v>-3628000000</v>
      </c>
      <c r="BZ235">
        <v>2015</v>
      </c>
      <c r="CA235">
        <v>2.0499999999999998</v>
      </c>
      <c r="CB235">
        <v>137024390.24399999</v>
      </c>
      <c r="CC235" t="str">
        <f>VLOOKUP(B235,Securities_csv_Sector!$A$1:$H$506,4)</f>
        <v>Materials</v>
      </c>
      <c r="CD235" t="str">
        <f>VLOOKUP(B235,Securities_csv_Sector!$A$1:$H$506,5)</f>
        <v>Metal &amp; Glass Containers</v>
      </c>
    </row>
    <row r="236" spans="1:82">
      <c r="A236">
        <v>234</v>
      </c>
      <c r="B236" t="s">
        <v>137</v>
      </c>
      <c r="C236" t="s">
        <v>527</v>
      </c>
      <c r="D236" s="1">
        <v>41274</v>
      </c>
      <c r="E236">
        <v>6628000000</v>
      </c>
      <c r="F236">
        <v>648000000</v>
      </c>
      <c r="G236">
        <v>80000000</v>
      </c>
      <c r="H236">
        <v>14</v>
      </c>
      <c r="I236">
        <v>-548000000</v>
      </c>
      <c r="J236">
        <v>2694000000</v>
      </c>
      <c r="K236">
        <v>34</v>
      </c>
      <c r="L236">
        <v>1656000000</v>
      </c>
      <c r="M236">
        <v>-103000000</v>
      </c>
      <c r="N236">
        <v>221000000</v>
      </c>
      <c r="O236">
        <v>4610000000</v>
      </c>
      <c r="P236">
        <v>115</v>
      </c>
      <c r="Q236">
        <v>203000000</v>
      </c>
      <c r="R236">
        <v>4407000000</v>
      </c>
      <c r="S236">
        <v>681000000</v>
      </c>
      <c r="T236">
        <v>2340000000</v>
      </c>
      <c r="U236">
        <v>2340000000</v>
      </c>
      <c r="V236">
        <v>-1000000</v>
      </c>
      <c r="W236">
        <v>0</v>
      </c>
      <c r="X236">
        <v>5333000000</v>
      </c>
      <c r="Y236">
        <v>7635000000</v>
      </c>
      <c r="Z236">
        <v>74</v>
      </c>
      <c r="AA236">
        <v>13011000000</v>
      </c>
      <c r="AB236">
        <v>-161000000</v>
      </c>
      <c r="AC236">
        <v>8778000000</v>
      </c>
      <c r="AD236">
        <v>0</v>
      </c>
      <c r="AE236">
        <v>1657000000</v>
      </c>
      <c r="AF236">
        <v>1283000000</v>
      </c>
      <c r="AG236">
        <v>13000000</v>
      </c>
      <c r="AH236">
        <v>6568000000</v>
      </c>
      <c r="AI236">
        <v>3523000000</v>
      </c>
      <c r="AJ236">
        <v>15000000</v>
      </c>
      <c r="AK236">
        <v>0</v>
      </c>
      <c r="AL236">
        <v>-109000000</v>
      </c>
      <c r="AM236">
        <v>-4120000000</v>
      </c>
      <c r="AN236">
        <v>6941000000</v>
      </c>
      <c r="AO236">
        <v>-4333000000</v>
      </c>
      <c r="AP236">
        <v>-6727000000</v>
      </c>
      <c r="AQ236">
        <v>1960000000</v>
      </c>
      <c r="AR236">
        <v>4390000000</v>
      </c>
      <c r="AS236">
        <v>1960000000</v>
      </c>
      <c r="AT236">
        <v>1960000000</v>
      </c>
      <c r="AU236">
        <v>4680000000</v>
      </c>
      <c r="AV236">
        <v>1830000000</v>
      </c>
      <c r="AW236">
        <v>2260000000</v>
      </c>
      <c r="AX236">
        <v>13</v>
      </c>
      <c r="AY236">
        <v>904000000</v>
      </c>
      <c r="AZ236">
        <v>355000000</v>
      </c>
      <c r="BA236">
        <v>825000000</v>
      </c>
      <c r="BB236">
        <v>-3202000000</v>
      </c>
      <c r="BC236">
        <v>0</v>
      </c>
      <c r="BD236">
        <v>-7462000000</v>
      </c>
      <c r="BE236">
        <v>3005000000</v>
      </c>
      <c r="BF236">
        <v>-1189000000</v>
      </c>
      <c r="BG236">
        <v>0</v>
      </c>
      <c r="BH236">
        <v>13</v>
      </c>
      <c r="BI236">
        <v>17</v>
      </c>
      <c r="BJ236">
        <v>11</v>
      </c>
      <c r="BK236">
        <v>95</v>
      </c>
      <c r="BL236">
        <v>3904000000</v>
      </c>
      <c r="BM236">
        <v>32733000000</v>
      </c>
      <c r="BN236">
        <v>-1940000000</v>
      </c>
      <c r="BO236">
        <v>5017000000</v>
      </c>
      <c r="BP236">
        <v>826000000</v>
      </c>
      <c r="BQ236">
        <v>1173000000</v>
      </c>
      <c r="BR236">
        <v>35897000000</v>
      </c>
      <c r="BS236">
        <v>9521000000</v>
      </c>
      <c r="BT236">
        <v>8279000000</v>
      </c>
      <c r="BU236">
        <v>13623000000</v>
      </c>
      <c r="BV236">
        <v>22274000000</v>
      </c>
      <c r="BW236">
        <v>35897000000</v>
      </c>
      <c r="BX236">
        <v>17621000000</v>
      </c>
      <c r="BY236">
        <v>-18823000000</v>
      </c>
      <c r="BZ236">
        <v>2012</v>
      </c>
      <c r="CA236">
        <v>1.17</v>
      </c>
      <c r="CB236">
        <v>1675213675.21</v>
      </c>
      <c r="CC236" t="str">
        <f>VLOOKUP(B236,Securities_csv_Sector!$A$1:$H$506,4)</f>
        <v>Health Care</v>
      </c>
      <c r="CD236" t="str">
        <f>VLOOKUP(B236,Securities_csv_Sector!$A$1:$H$506,5)</f>
        <v>Health Care Distributors</v>
      </c>
    </row>
    <row r="237" spans="1:82">
      <c r="A237">
        <v>235</v>
      </c>
      <c r="B237" t="s">
        <v>137</v>
      </c>
      <c r="C237" t="s">
        <v>529</v>
      </c>
      <c r="D237" s="1">
        <v>41639</v>
      </c>
      <c r="E237">
        <v>6394000000</v>
      </c>
      <c r="F237">
        <v>-504000000</v>
      </c>
      <c r="G237">
        <v>-205000000</v>
      </c>
      <c r="H237">
        <v>17</v>
      </c>
      <c r="I237">
        <v>-537000000</v>
      </c>
      <c r="J237">
        <v>1922000000</v>
      </c>
      <c r="K237">
        <v>36</v>
      </c>
      <c r="L237">
        <v>3586000000</v>
      </c>
      <c r="M237">
        <v>-45000000</v>
      </c>
      <c r="N237">
        <v>221000000</v>
      </c>
      <c r="O237">
        <v>4619000000</v>
      </c>
      <c r="P237">
        <v>152</v>
      </c>
      <c r="Q237">
        <v>508000000</v>
      </c>
      <c r="R237">
        <v>769000000</v>
      </c>
      <c r="S237">
        <v>763000000</v>
      </c>
      <c r="T237">
        <v>2891000000</v>
      </c>
      <c r="U237">
        <v>2891000000</v>
      </c>
      <c r="V237">
        <v>25000000</v>
      </c>
      <c r="W237">
        <v>0</v>
      </c>
      <c r="X237">
        <v>4579000000</v>
      </c>
      <c r="Y237">
        <v>7096000000</v>
      </c>
      <c r="Z237">
        <v>72</v>
      </c>
      <c r="AA237">
        <v>11766000000</v>
      </c>
      <c r="AB237">
        <v>311000000</v>
      </c>
      <c r="AC237">
        <v>2318000000</v>
      </c>
      <c r="AD237">
        <v>0</v>
      </c>
      <c r="AE237">
        <v>1498000000</v>
      </c>
      <c r="AF237">
        <v>-44000000</v>
      </c>
      <c r="AG237">
        <v>1503000000</v>
      </c>
      <c r="AH237">
        <v>7981000000</v>
      </c>
      <c r="AI237">
        <v>3747000000</v>
      </c>
      <c r="AJ237">
        <v>82000000</v>
      </c>
      <c r="AK237">
        <v>0</v>
      </c>
      <c r="AL237">
        <v>1090000000</v>
      </c>
      <c r="AM237">
        <v>1930000000</v>
      </c>
      <c r="AN237">
        <v>3545000000</v>
      </c>
      <c r="AO237">
        <v>-1068000000</v>
      </c>
      <c r="AP237">
        <v>-572000000</v>
      </c>
      <c r="AQ237">
        <v>2563000000</v>
      </c>
      <c r="AR237">
        <v>8000000</v>
      </c>
      <c r="AS237">
        <v>2563000000</v>
      </c>
      <c r="AT237">
        <v>2563000000</v>
      </c>
      <c r="AU237">
        <v>5061000000</v>
      </c>
      <c r="AV237">
        <v>0</v>
      </c>
      <c r="AW237">
        <v>3096000000</v>
      </c>
      <c r="AX237">
        <v>19</v>
      </c>
      <c r="AY237">
        <v>1428000000</v>
      </c>
      <c r="AZ237">
        <v>7832000000</v>
      </c>
      <c r="BA237">
        <v>5687000000</v>
      </c>
      <c r="BB237">
        <v>-2141000000</v>
      </c>
      <c r="BC237">
        <v>0</v>
      </c>
      <c r="BD237">
        <v>9000000</v>
      </c>
      <c r="BE237">
        <v>2166000000</v>
      </c>
      <c r="BF237">
        <v>-760000000</v>
      </c>
      <c r="BG237">
        <v>0</v>
      </c>
      <c r="BH237">
        <v>18</v>
      </c>
      <c r="BI237">
        <v>19</v>
      </c>
      <c r="BJ237">
        <v>16</v>
      </c>
      <c r="BK237">
        <v>140</v>
      </c>
      <c r="BL237">
        <v>3731000000</v>
      </c>
      <c r="BM237">
        <v>32952000000</v>
      </c>
      <c r="BN237">
        <v>131000000</v>
      </c>
      <c r="BO237">
        <v>4939000000</v>
      </c>
      <c r="BP237">
        <v>359000000</v>
      </c>
      <c r="BQ237">
        <v>939000000</v>
      </c>
      <c r="BR237">
        <v>38592000000</v>
      </c>
      <c r="BS237">
        <v>18916000000</v>
      </c>
      <c r="BT237">
        <v>12440000000</v>
      </c>
      <c r="BU237">
        <v>15154000000</v>
      </c>
      <c r="BV237">
        <v>23438000000</v>
      </c>
      <c r="BW237">
        <v>38592000000</v>
      </c>
      <c r="BX237">
        <v>16385000000</v>
      </c>
      <c r="BY237">
        <v>-17800000000</v>
      </c>
      <c r="BZ237">
        <v>2013</v>
      </c>
      <c r="CA237">
        <v>1.56</v>
      </c>
      <c r="CB237">
        <v>1642948717.95</v>
      </c>
      <c r="CC237" t="str">
        <f>VLOOKUP(B237,Securities_csv_Sector!$A$1:$H$506,4)</f>
        <v>Health Care</v>
      </c>
      <c r="CD237" t="str">
        <f>VLOOKUP(B237,Securities_csv_Sector!$A$1:$H$506,5)</f>
        <v>Health Care Distributors</v>
      </c>
    </row>
    <row r="238" spans="1:82">
      <c r="A238">
        <v>236</v>
      </c>
      <c r="B238" t="s">
        <v>137</v>
      </c>
      <c r="C238" t="s">
        <v>531</v>
      </c>
      <c r="D238" s="1">
        <v>42004</v>
      </c>
      <c r="E238">
        <v>6704000000</v>
      </c>
      <c r="F238">
        <v>-252000000</v>
      </c>
      <c r="G238">
        <v>-210000000</v>
      </c>
      <c r="H238">
        <v>13</v>
      </c>
      <c r="I238">
        <v>-526000000</v>
      </c>
      <c r="J238">
        <v>1507000000</v>
      </c>
      <c r="K238">
        <v>88</v>
      </c>
      <c r="L238">
        <v>5571000000</v>
      </c>
      <c r="M238">
        <v>-254000000</v>
      </c>
      <c r="N238">
        <v>221000000</v>
      </c>
      <c r="O238">
        <v>3932000000</v>
      </c>
      <c r="P238">
        <v>173</v>
      </c>
      <c r="Q238">
        <v>915000000</v>
      </c>
      <c r="R238">
        <v>770000000</v>
      </c>
      <c r="S238">
        <v>467000000</v>
      </c>
      <c r="T238">
        <v>2381000000</v>
      </c>
      <c r="U238">
        <v>2381000000</v>
      </c>
      <c r="V238">
        <v>58000000</v>
      </c>
      <c r="W238">
        <v>0</v>
      </c>
      <c r="X238">
        <v>4417000000</v>
      </c>
      <c r="Y238">
        <v>7027000000</v>
      </c>
      <c r="Z238">
        <v>75</v>
      </c>
      <c r="AA238">
        <v>11947000000</v>
      </c>
      <c r="AB238">
        <v>352000000</v>
      </c>
      <c r="AC238">
        <v>1753000000</v>
      </c>
      <c r="AD238">
        <v>0</v>
      </c>
      <c r="AE238">
        <v>1560000000</v>
      </c>
      <c r="AF238">
        <v>-1624000000</v>
      </c>
      <c r="AG238">
        <v>740000000</v>
      </c>
      <c r="AH238">
        <v>7242000000</v>
      </c>
      <c r="AI238">
        <v>4408000000</v>
      </c>
      <c r="AJ238">
        <v>131000000</v>
      </c>
      <c r="AK238">
        <v>0</v>
      </c>
      <c r="AL238">
        <v>-432000000</v>
      </c>
      <c r="AM238">
        <v>1985000000</v>
      </c>
      <c r="AN238">
        <v>3148000000</v>
      </c>
      <c r="AO238">
        <v>-2437000000</v>
      </c>
      <c r="AP238">
        <v>1216000000</v>
      </c>
      <c r="AQ238">
        <v>2004000000</v>
      </c>
      <c r="AR238">
        <v>451000000</v>
      </c>
      <c r="AS238">
        <v>2004000000</v>
      </c>
      <c r="AT238">
        <v>2004000000</v>
      </c>
      <c r="AU238">
        <v>5034000000</v>
      </c>
      <c r="AV238">
        <v>0</v>
      </c>
      <c r="AW238">
        <v>2591000000</v>
      </c>
      <c r="AX238">
        <v>16</v>
      </c>
      <c r="AY238">
        <v>621000000</v>
      </c>
      <c r="AZ238">
        <v>579000000</v>
      </c>
      <c r="BA238">
        <v>1167000000</v>
      </c>
      <c r="BB238">
        <v>-2425000000</v>
      </c>
      <c r="BC238">
        <v>0</v>
      </c>
      <c r="BD238">
        <v>3366000000</v>
      </c>
      <c r="BE238">
        <v>2293000000</v>
      </c>
      <c r="BF238">
        <v>-33000000</v>
      </c>
      <c r="BG238">
        <v>0</v>
      </c>
      <c r="BH238">
        <v>15</v>
      </c>
      <c r="BI238">
        <v>16</v>
      </c>
      <c r="BJ238">
        <v>13</v>
      </c>
      <c r="BK238">
        <v>154</v>
      </c>
      <c r="BL238">
        <v>4534000000</v>
      </c>
      <c r="BM238">
        <v>32541000000</v>
      </c>
      <c r="BN238">
        <v>288000000</v>
      </c>
      <c r="BO238">
        <v>4822000000</v>
      </c>
      <c r="BP238">
        <v>590000000</v>
      </c>
      <c r="BQ238">
        <v>1864000000</v>
      </c>
      <c r="BR238">
        <v>33749000000</v>
      </c>
      <c r="BS238">
        <v>14608000000</v>
      </c>
      <c r="BT238">
        <v>8461000000</v>
      </c>
      <c r="BU238">
        <v>14852000000</v>
      </c>
      <c r="BV238">
        <v>18897000000</v>
      </c>
      <c r="BW238">
        <v>33749000000</v>
      </c>
      <c r="BX238">
        <v>15879000000</v>
      </c>
      <c r="BY238">
        <v>-16992000000</v>
      </c>
      <c r="BZ238">
        <v>2014</v>
      </c>
      <c r="CA238">
        <v>1.21</v>
      </c>
      <c r="CB238">
        <v>1656198347.1099999</v>
      </c>
      <c r="CC238" t="str">
        <f>VLOOKUP(B238,Securities_csv_Sector!$A$1:$H$506,4)</f>
        <v>Health Care</v>
      </c>
      <c r="CD238" t="str">
        <f>VLOOKUP(B238,Securities_csv_Sector!$A$1:$H$506,5)</f>
        <v>Health Care Distributors</v>
      </c>
    </row>
    <row r="239" spans="1:82">
      <c r="A239">
        <v>237</v>
      </c>
      <c r="B239" t="s">
        <v>137</v>
      </c>
      <c r="C239" t="s">
        <v>532</v>
      </c>
      <c r="D239" s="1">
        <v>42369</v>
      </c>
      <c r="E239">
        <v>6875000000</v>
      </c>
      <c r="F239">
        <v>-942000000</v>
      </c>
      <c r="G239">
        <v>187000000</v>
      </c>
      <c r="H239">
        <v>11</v>
      </c>
      <c r="I239">
        <v>-820000000</v>
      </c>
      <c r="J239">
        <v>1459000000</v>
      </c>
      <c r="K239">
        <v>53</v>
      </c>
      <c r="L239">
        <v>2385000000</v>
      </c>
      <c r="M239">
        <v>97000000</v>
      </c>
      <c r="N239">
        <v>221000000</v>
      </c>
      <c r="O239">
        <v>3909000000</v>
      </c>
      <c r="P239">
        <v>130</v>
      </c>
      <c r="Q239">
        <v>2844000000</v>
      </c>
      <c r="R239">
        <v>586000000</v>
      </c>
      <c r="S239">
        <v>376000000</v>
      </c>
      <c r="T239">
        <v>2077000000</v>
      </c>
      <c r="U239">
        <v>2077000000</v>
      </c>
      <c r="V239">
        <v>-95000000</v>
      </c>
      <c r="W239">
        <v>0</v>
      </c>
      <c r="X239">
        <v>4412000000</v>
      </c>
      <c r="Y239">
        <v>6881000000</v>
      </c>
      <c r="Z239">
        <v>76</v>
      </c>
      <c r="AA239">
        <v>12651000000</v>
      </c>
      <c r="AB239">
        <v>446000000</v>
      </c>
      <c r="AC239">
        <v>1419000000</v>
      </c>
      <c r="AD239">
        <v>0</v>
      </c>
      <c r="AE239">
        <v>1221000000</v>
      </c>
      <c r="AF239">
        <v>-349000000</v>
      </c>
      <c r="AG239">
        <v>-654000000</v>
      </c>
      <c r="AH239">
        <v>6550000000</v>
      </c>
      <c r="AI239">
        <v>4660000000</v>
      </c>
      <c r="AJ239">
        <v>158000000</v>
      </c>
      <c r="AK239">
        <v>0</v>
      </c>
      <c r="AL239">
        <v>-1138000000</v>
      </c>
      <c r="AM239">
        <v>-3186000000</v>
      </c>
      <c r="AN239">
        <v>1832000000</v>
      </c>
      <c r="AO239">
        <v>-3351000000</v>
      </c>
      <c r="AP239">
        <v>-1572000000</v>
      </c>
      <c r="AQ239">
        <v>1565000000</v>
      </c>
      <c r="AR239">
        <v>853000000</v>
      </c>
      <c r="AS239">
        <v>1565000000</v>
      </c>
      <c r="AT239">
        <v>1565000000</v>
      </c>
      <c r="AU239">
        <v>4299000000</v>
      </c>
      <c r="AV239">
        <v>0</v>
      </c>
      <c r="AW239">
        <v>1890000000</v>
      </c>
      <c r="AX239">
        <v>11</v>
      </c>
      <c r="AY239">
        <v>1117000000</v>
      </c>
      <c r="AZ239">
        <v>625000000</v>
      </c>
      <c r="BA239">
        <v>1003000000</v>
      </c>
      <c r="BB239">
        <v>-2468000000</v>
      </c>
      <c r="BC239">
        <v>0</v>
      </c>
      <c r="BD239">
        <v>-403000000</v>
      </c>
      <c r="BE239">
        <v>2171000000</v>
      </c>
      <c r="BF239">
        <v>471000000</v>
      </c>
      <c r="BG239">
        <v>0</v>
      </c>
      <c r="BH239">
        <v>13</v>
      </c>
      <c r="BI239">
        <v>15</v>
      </c>
      <c r="BJ239">
        <v>9</v>
      </c>
      <c r="BK239">
        <v>115</v>
      </c>
      <c r="BL239">
        <v>5920000000</v>
      </c>
      <c r="BM239">
        <v>31613000000</v>
      </c>
      <c r="BN239">
        <v>266000000</v>
      </c>
      <c r="BO239">
        <v>4841000000</v>
      </c>
      <c r="BP239">
        <v>139000000</v>
      </c>
      <c r="BQ239">
        <v>1885000000</v>
      </c>
      <c r="BR239">
        <v>31748000000</v>
      </c>
      <c r="BS239">
        <v>10415000000</v>
      </c>
      <c r="BT239">
        <v>8017000000</v>
      </c>
      <c r="BU239">
        <v>14266000000</v>
      </c>
      <c r="BV239">
        <v>17482000000</v>
      </c>
      <c r="BW239">
        <v>31748000000</v>
      </c>
      <c r="BX239">
        <v>16560000000</v>
      </c>
      <c r="BY239">
        <v>-16559000000</v>
      </c>
      <c r="BZ239">
        <v>2015</v>
      </c>
      <c r="CA239">
        <v>0.94</v>
      </c>
      <c r="CB239">
        <v>1664893617.02</v>
      </c>
      <c r="CC239" t="str">
        <f>VLOOKUP(B239,Securities_csv_Sector!$A$1:$H$506,4)</f>
        <v>Health Care</v>
      </c>
      <c r="CD239" t="str">
        <f>VLOOKUP(B239,Securities_csv_Sector!$A$1:$H$506,5)</f>
        <v>Health Care Distributors</v>
      </c>
    </row>
    <row r="240" spans="1:82">
      <c r="A240">
        <v>238</v>
      </c>
      <c r="B240" t="s">
        <v>138</v>
      </c>
      <c r="C240" t="s">
        <v>527</v>
      </c>
      <c r="D240" s="1">
        <v>41274</v>
      </c>
      <c r="E240">
        <v>1516000000</v>
      </c>
      <c r="F240">
        <v>37000000</v>
      </c>
      <c r="G240">
        <v>37000000</v>
      </c>
      <c r="H240">
        <v>59</v>
      </c>
      <c r="I240">
        <v>-226000000</v>
      </c>
      <c r="J240">
        <v>16429000000</v>
      </c>
      <c r="K240">
        <v>12</v>
      </c>
      <c r="L240">
        <v>207000000</v>
      </c>
      <c r="M240">
        <v>66000000</v>
      </c>
      <c r="N240">
        <v>15000000</v>
      </c>
      <c r="O240">
        <v>2349000000</v>
      </c>
      <c r="P240">
        <v>171</v>
      </c>
      <c r="Q240">
        <v>0</v>
      </c>
      <c r="R240">
        <v>1713000000</v>
      </c>
      <c r="S240">
        <v>683000000</v>
      </c>
      <c r="T240">
        <v>-3846000000</v>
      </c>
      <c r="U240">
        <v>-4107000000</v>
      </c>
      <c r="V240">
        <v>3000000</v>
      </c>
      <c r="W240">
        <v>0</v>
      </c>
      <c r="X240">
        <v>1564000000</v>
      </c>
      <c r="Y240">
        <v>5973000000</v>
      </c>
      <c r="Z240">
        <v>68</v>
      </c>
      <c r="AA240">
        <v>4900000000</v>
      </c>
      <c r="AB240">
        <v>-39000000</v>
      </c>
      <c r="AC240">
        <v>6289000000</v>
      </c>
      <c r="AD240">
        <v>261000000</v>
      </c>
      <c r="AE240">
        <v>884000000</v>
      </c>
      <c r="AF240">
        <v>-13000000</v>
      </c>
      <c r="AG240">
        <v>269000000</v>
      </c>
      <c r="AH240">
        <v>4252000000</v>
      </c>
      <c r="AI240">
        <v>0</v>
      </c>
      <c r="AJ240">
        <v>0</v>
      </c>
      <c r="AK240">
        <v>0</v>
      </c>
      <c r="AL240">
        <v>-19000000</v>
      </c>
      <c r="AM240">
        <v>-60000000</v>
      </c>
      <c r="AN240">
        <v>1280000000</v>
      </c>
      <c r="AO240">
        <v>-764000000</v>
      </c>
      <c r="AP240">
        <v>-579000000</v>
      </c>
      <c r="AQ240">
        <v>-4068000000</v>
      </c>
      <c r="AR240">
        <v>4361000000</v>
      </c>
      <c r="AS240">
        <v>-4068000000</v>
      </c>
      <c r="AT240">
        <v>-4068000000</v>
      </c>
      <c r="AU240">
        <v>1650000000</v>
      </c>
      <c r="AV240">
        <v>4973000000</v>
      </c>
      <c r="AW240">
        <v>-3868000000</v>
      </c>
      <c r="AX240">
        <v>53</v>
      </c>
      <c r="AY240">
        <v>306000000</v>
      </c>
      <c r="AZ240">
        <v>281000000</v>
      </c>
      <c r="BA240">
        <v>252000000</v>
      </c>
      <c r="BB240">
        <v>-33000000</v>
      </c>
      <c r="BC240">
        <v>-166000000</v>
      </c>
      <c r="BD240">
        <v>-340000000</v>
      </c>
      <c r="BE240">
        <v>2547000000</v>
      </c>
      <c r="BF240">
        <v>-68000000</v>
      </c>
      <c r="BG240">
        <v>395000000</v>
      </c>
      <c r="BH240">
        <v>57</v>
      </c>
      <c r="BI240">
        <v>60</v>
      </c>
      <c r="BJ240">
        <v>56</v>
      </c>
      <c r="BK240">
        <v>121</v>
      </c>
      <c r="BL240">
        <v>886000000</v>
      </c>
      <c r="BM240">
        <v>-8449000000</v>
      </c>
      <c r="BN240">
        <v>-579000000</v>
      </c>
      <c r="BO240">
        <v>2529000000</v>
      </c>
      <c r="BP240">
        <v>4000000</v>
      </c>
      <c r="BQ240">
        <v>0</v>
      </c>
      <c r="BR240">
        <v>17154000000</v>
      </c>
      <c r="BS240">
        <v>3022000000</v>
      </c>
      <c r="BT240">
        <v>1772000000</v>
      </c>
      <c r="BU240">
        <v>6870000000</v>
      </c>
      <c r="BV240">
        <v>10284000000</v>
      </c>
      <c r="BW240">
        <v>17154000000</v>
      </c>
      <c r="BX240">
        <v>7249000000</v>
      </c>
      <c r="BY240">
        <v>-1092000000</v>
      </c>
      <c r="BZ240">
        <v>2012</v>
      </c>
      <c r="CA240">
        <v>-2.89</v>
      </c>
      <c r="CB240">
        <v>1407612456.75</v>
      </c>
      <c r="CC240" t="str">
        <f>VLOOKUP(B240,Securities_csv_Sector!$A$1:$H$506,4)</f>
        <v>Health Care</v>
      </c>
      <c r="CD240" t="str">
        <f>VLOOKUP(B240,Securities_csv_Sector!$A$1:$H$506,5)</f>
        <v>Health Care Equipment</v>
      </c>
    </row>
    <row r="241" spans="1:82">
      <c r="A241">
        <v>239</v>
      </c>
      <c r="B241" t="s">
        <v>138</v>
      </c>
      <c r="C241" t="s">
        <v>529</v>
      </c>
      <c r="D241" s="1">
        <v>41639</v>
      </c>
      <c r="E241">
        <v>1594000000</v>
      </c>
      <c r="F241">
        <v>-101000000</v>
      </c>
      <c r="G241">
        <v>19000000</v>
      </c>
      <c r="H241">
        <v>2</v>
      </c>
      <c r="I241">
        <v>-245000000</v>
      </c>
      <c r="J241">
        <v>16579000000</v>
      </c>
      <c r="K241">
        <v>12</v>
      </c>
      <c r="L241">
        <v>217000000</v>
      </c>
      <c r="M241">
        <v>-7000000</v>
      </c>
      <c r="N241">
        <v>16000000</v>
      </c>
      <c r="O241">
        <v>2174000000</v>
      </c>
      <c r="P241">
        <v>165</v>
      </c>
      <c r="Q241">
        <v>0</v>
      </c>
      <c r="R241">
        <v>1402000000</v>
      </c>
      <c r="S241">
        <v>689000000</v>
      </c>
      <c r="T241">
        <v>101000000</v>
      </c>
      <c r="U241">
        <v>-223000000</v>
      </c>
      <c r="V241">
        <v>-1000000</v>
      </c>
      <c r="W241">
        <v>0</v>
      </c>
      <c r="X241">
        <v>1546000000</v>
      </c>
      <c r="Y241">
        <v>5693000000</v>
      </c>
      <c r="Z241">
        <v>70</v>
      </c>
      <c r="AA241">
        <v>4969000000</v>
      </c>
      <c r="AB241">
        <v>-102000000</v>
      </c>
      <c r="AC241">
        <v>5950000000</v>
      </c>
      <c r="AD241">
        <v>324000000</v>
      </c>
      <c r="AE241">
        <v>897000000</v>
      </c>
      <c r="AF241">
        <v>-39000000</v>
      </c>
      <c r="AG241">
        <v>200000000</v>
      </c>
      <c r="AH241">
        <v>4237000000</v>
      </c>
      <c r="AI241">
        <v>0</v>
      </c>
      <c r="AJ241">
        <v>0</v>
      </c>
      <c r="AK241">
        <v>0</v>
      </c>
      <c r="AL241">
        <v>-10000000</v>
      </c>
      <c r="AM241">
        <v>10000000</v>
      </c>
      <c r="AN241">
        <v>1110000000</v>
      </c>
      <c r="AO241">
        <v>-624000000</v>
      </c>
      <c r="AP241">
        <v>-475000000</v>
      </c>
      <c r="AQ241">
        <v>-121000000</v>
      </c>
      <c r="AR241">
        <v>359000000</v>
      </c>
      <c r="AS241">
        <v>-121000000</v>
      </c>
      <c r="AT241">
        <v>-121000000</v>
      </c>
      <c r="AU241">
        <v>1595000000</v>
      </c>
      <c r="AV241">
        <v>938000000</v>
      </c>
      <c r="AW241">
        <v>120000000</v>
      </c>
      <c r="AX241">
        <v>2</v>
      </c>
      <c r="AY241">
        <v>371000000</v>
      </c>
      <c r="AZ241">
        <v>302000000</v>
      </c>
      <c r="BA241">
        <v>227000000</v>
      </c>
      <c r="BB241">
        <v>106000000</v>
      </c>
      <c r="BC241">
        <v>-188000000</v>
      </c>
      <c r="BD241">
        <v>-191000000</v>
      </c>
      <c r="BE241">
        <v>2569000000</v>
      </c>
      <c r="BF241">
        <v>91000000</v>
      </c>
      <c r="BG241">
        <v>410000000</v>
      </c>
      <c r="BH241">
        <v>3</v>
      </c>
      <c r="BI241">
        <v>3</v>
      </c>
      <c r="BJ241">
        <v>2</v>
      </c>
      <c r="BK241">
        <v>116</v>
      </c>
      <c r="BL241">
        <v>861000000</v>
      </c>
      <c r="BM241">
        <v>-8570000000</v>
      </c>
      <c r="BN241">
        <v>-426000000</v>
      </c>
      <c r="BO241">
        <v>2678000000</v>
      </c>
      <c r="BP241">
        <v>3000000</v>
      </c>
      <c r="BQ241">
        <v>0</v>
      </c>
      <c r="BR241">
        <v>16571000000</v>
      </c>
      <c r="BS241">
        <v>3011000000</v>
      </c>
      <c r="BT241">
        <v>1824000000</v>
      </c>
      <c r="BU241">
        <v>6539000000</v>
      </c>
      <c r="BV241">
        <v>10032000000</v>
      </c>
      <c r="BW241">
        <v>16571000000</v>
      </c>
      <c r="BX241">
        <v>7143000000</v>
      </c>
      <c r="BY241">
        <v>-1592000000</v>
      </c>
      <c r="BZ241">
        <v>2013</v>
      </c>
      <c r="CA241">
        <v>-0.09</v>
      </c>
      <c r="CB241">
        <v>1344444444.4400001</v>
      </c>
      <c r="CC241" t="str">
        <f>VLOOKUP(B241,Securities_csv_Sector!$A$1:$H$506,4)</f>
        <v>Health Care</v>
      </c>
      <c r="CD241" t="str">
        <f>VLOOKUP(B241,Securities_csv_Sector!$A$1:$H$506,5)</f>
        <v>Health Care Equipment</v>
      </c>
    </row>
    <row r="242" spans="1:82">
      <c r="A242">
        <v>240</v>
      </c>
      <c r="B242" t="s">
        <v>138</v>
      </c>
      <c r="C242" t="s">
        <v>531</v>
      </c>
      <c r="D242" s="1">
        <v>42004</v>
      </c>
      <c r="E242">
        <v>2212000000</v>
      </c>
      <c r="F242">
        <v>53000000</v>
      </c>
      <c r="G242">
        <v>20000000</v>
      </c>
      <c r="H242">
        <v>2</v>
      </c>
      <c r="I242">
        <v>-259000000</v>
      </c>
      <c r="J242">
        <v>16703000000</v>
      </c>
      <c r="K242">
        <v>21</v>
      </c>
      <c r="L242">
        <v>587000000</v>
      </c>
      <c r="M242">
        <v>-81000000</v>
      </c>
      <c r="N242">
        <v>16000000</v>
      </c>
      <c r="O242">
        <v>2210000000</v>
      </c>
      <c r="P242">
        <v>127</v>
      </c>
      <c r="Q242">
        <v>0</v>
      </c>
      <c r="R242">
        <v>1214000000</v>
      </c>
      <c r="S242">
        <v>734000000</v>
      </c>
      <c r="T242">
        <v>-293000000</v>
      </c>
      <c r="U242">
        <v>-509000000</v>
      </c>
      <c r="V242">
        <v>-4000000</v>
      </c>
      <c r="W242">
        <v>0</v>
      </c>
      <c r="X242">
        <v>1507000000</v>
      </c>
      <c r="Y242">
        <v>5898000000</v>
      </c>
      <c r="Z242">
        <v>70</v>
      </c>
      <c r="AA242">
        <v>5170000000</v>
      </c>
      <c r="AB242">
        <v>-390000000</v>
      </c>
      <c r="AC242">
        <v>5606000000</v>
      </c>
      <c r="AD242">
        <v>216000000</v>
      </c>
      <c r="AE242">
        <v>946000000</v>
      </c>
      <c r="AF242">
        <v>-12000000</v>
      </c>
      <c r="AG242">
        <v>1023000000</v>
      </c>
      <c r="AH242">
        <v>3841000000</v>
      </c>
      <c r="AI242">
        <v>0</v>
      </c>
      <c r="AJ242">
        <v>0</v>
      </c>
      <c r="AK242">
        <v>0</v>
      </c>
      <c r="AL242">
        <v>0</v>
      </c>
      <c r="AM242">
        <v>370000000</v>
      </c>
      <c r="AN242">
        <v>1269000000</v>
      </c>
      <c r="AO242">
        <v>-150000000</v>
      </c>
      <c r="AP242">
        <v>-745000000</v>
      </c>
      <c r="AQ242">
        <v>-119000000</v>
      </c>
      <c r="AR242">
        <v>-308000000</v>
      </c>
      <c r="AS242">
        <v>-119000000</v>
      </c>
      <c r="AT242">
        <v>-119000000</v>
      </c>
      <c r="AU242">
        <v>1630000000</v>
      </c>
      <c r="AV242">
        <v>1411000000</v>
      </c>
      <c r="AW242">
        <v>-301000000</v>
      </c>
      <c r="AX242">
        <v>4</v>
      </c>
      <c r="AY242">
        <v>407000000</v>
      </c>
      <c r="AZ242">
        <v>443000000</v>
      </c>
      <c r="BA242">
        <v>231000000</v>
      </c>
      <c r="BB242">
        <v>144000000</v>
      </c>
      <c r="BC242">
        <v>-85000000</v>
      </c>
      <c r="BD242">
        <v>-474000000</v>
      </c>
      <c r="BE242">
        <v>2666000000</v>
      </c>
      <c r="BF242">
        <v>-33000000</v>
      </c>
      <c r="BG242">
        <v>438000000</v>
      </c>
      <c r="BH242">
        <v>7</v>
      </c>
      <c r="BI242">
        <v>8</v>
      </c>
      <c r="BJ242">
        <v>2</v>
      </c>
      <c r="BK242">
        <v>93</v>
      </c>
      <c r="BL242">
        <v>817000000</v>
      </c>
      <c r="BM242">
        <v>-8689000000</v>
      </c>
      <c r="BN242">
        <v>-65000000</v>
      </c>
      <c r="BO242">
        <v>2817000000</v>
      </c>
      <c r="BP242">
        <v>403000000</v>
      </c>
      <c r="BQ242">
        <v>0</v>
      </c>
      <c r="BR242">
        <v>17024000000</v>
      </c>
      <c r="BS242">
        <v>3606000000</v>
      </c>
      <c r="BT242">
        <v>2846000000</v>
      </c>
      <c r="BU242">
        <v>6457000000</v>
      </c>
      <c r="BV242">
        <v>10567000000</v>
      </c>
      <c r="BW242">
        <v>17024000000</v>
      </c>
      <c r="BX242">
        <v>7380000000</v>
      </c>
      <c r="BY242">
        <v>-1717000000</v>
      </c>
      <c r="BZ242">
        <v>2014</v>
      </c>
      <c r="CA242">
        <v>-0.09</v>
      </c>
      <c r="CB242">
        <v>1322222222.22</v>
      </c>
      <c r="CC242" t="str">
        <f>VLOOKUP(B242,Securities_csv_Sector!$A$1:$H$506,4)</f>
        <v>Health Care</v>
      </c>
      <c r="CD242" t="str">
        <f>VLOOKUP(B242,Securities_csv_Sector!$A$1:$H$506,5)</f>
        <v>Health Care Equipment</v>
      </c>
    </row>
    <row r="243" spans="1:82">
      <c r="A243">
        <v>241</v>
      </c>
      <c r="B243" t="s">
        <v>138</v>
      </c>
      <c r="C243" t="s">
        <v>532</v>
      </c>
      <c r="D243" s="1">
        <v>42369</v>
      </c>
      <c r="E243">
        <v>2179000000</v>
      </c>
      <c r="F243">
        <v>-17000000</v>
      </c>
      <c r="G243">
        <v>-39000000</v>
      </c>
      <c r="H243">
        <v>4</v>
      </c>
      <c r="I243">
        <v>-247000000</v>
      </c>
      <c r="J243">
        <v>16860000000</v>
      </c>
      <c r="K243">
        <v>13</v>
      </c>
      <c r="L243">
        <v>319000000</v>
      </c>
      <c r="M243">
        <v>3000000</v>
      </c>
      <c r="N243">
        <v>16000000</v>
      </c>
      <c r="O243">
        <v>2173000000</v>
      </c>
      <c r="P243">
        <v>143</v>
      </c>
      <c r="Q243">
        <v>0</v>
      </c>
      <c r="R243">
        <v>735000000</v>
      </c>
      <c r="S243">
        <v>805000000</v>
      </c>
      <c r="T243">
        <v>-366000000</v>
      </c>
      <c r="U243">
        <v>-650000000</v>
      </c>
      <c r="V243">
        <v>-4000000</v>
      </c>
      <c r="W243">
        <v>0</v>
      </c>
      <c r="X243">
        <v>1490000000</v>
      </c>
      <c r="Y243">
        <v>6473000000</v>
      </c>
      <c r="Z243">
        <v>71</v>
      </c>
      <c r="AA243">
        <v>5304000000</v>
      </c>
      <c r="AB243">
        <v>-411000000</v>
      </c>
      <c r="AC243">
        <v>6194000000</v>
      </c>
      <c r="AD243">
        <v>284000000</v>
      </c>
      <c r="AE243">
        <v>1016000000</v>
      </c>
      <c r="AF243">
        <v>-205000000</v>
      </c>
      <c r="AG243">
        <v>317000000</v>
      </c>
      <c r="AH243">
        <v>5674000000</v>
      </c>
      <c r="AI243">
        <v>0</v>
      </c>
      <c r="AJ243">
        <v>0</v>
      </c>
      <c r="AK243">
        <v>0</v>
      </c>
      <c r="AL243">
        <v>1430000000</v>
      </c>
      <c r="AM243">
        <v>-268000000</v>
      </c>
      <c r="AN243">
        <v>600000000</v>
      </c>
      <c r="AO243">
        <v>1322000000</v>
      </c>
      <c r="AP243">
        <v>-2186000000</v>
      </c>
      <c r="AQ243">
        <v>-239000000</v>
      </c>
      <c r="AR243">
        <v>-246000000</v>
      </c>
      <c r="AS243">
        <v>-239000000</v>
      </c>
      <c r="AT243">
        <v>-239000000</v>
      </c>
      <c r="AU243">
        <v>1771000000</v>
      </c>
      <c r="AV243">
        <v>1264000000</v>
      </c>
      <c r="AW243">
        <v>-327000000</v>
      </c>
      <c r="AX243">
        <v>4</v>
      </c>
      <c r="AY243">
        <v>505000000</v>
      </c>
      <c r="AZ243">
        <v>365000000</v>
      </c>
      <c r="BA243">
        <v>248000000</v>
      </c>
      <c r="BB243">
        <v>88000000</v>
      </c>
      <c r="BC243">
        <v>-222000000</v>
      </c>
      <c r="BD243">
        <v>-1734000000</v>
      </c>
      <c r="BE243">
        <v>2974000000</v>
      </c>
      <c r="BF243">
        <v>-23000000</v>
      </c>
      <c r="BG243">
        <v>495000000</v>
      </c>
      <c r="BH243">
        <v>9</v>
      </c>
      <c r="BI243">
        <v>10</v>
      </c>
      <c r="BJ243">
        <v>3</v>
      </c>
      <c r="BK243">
        <v>101</v>
      </c>
      <c r="BL243">
        <v>876000000</v>
      </c>
      <c r="BM243">
        <v>-8927000000</v>
      </c>
      <c r="BN243">
        <v>114000000</v>
      </c>
      <c r="BO243">
        <v>2996000000</v>
      </c>
      <c r="BP243">
        <v>3000000</v>
      </c>
      <c r="BQ243">
        <v>0</v>
      </c>
      <c r="BR243">
        <v>18133000000</v>
      </c>
      <c r="BS243">
        <v>3471000000</v>
      </c>
      <c r="BT243">
        <v>2430000000</v>
      </c>
      <c r="BU243">
        <v>6320000000</v>
      </c>
      <c r="BV243">
        <v>11813000000</v>
      </c>
      <c r="BW243">
        <v>18133000000</v>
      </c>
      <c r="BX243">
        <v>7477000000</v>
      </c>
      <c r="BY243">
        <v>-1717000000</v>
      </c>
      <c r="BZ243">
        <v>2015</v>
      </c>
      <c r="CA243">
        <v>-0.18</v>
      </c>
      <c r="CB243">
        <v>1327777777.78</v>
      </c>
      <c r="CC243" t="str">
        <f>VLOOKUP(B243,Securities_csv_Sector!$A$1:$H$506,4)</f>
        <v>Health Care</v>
      </c>
      <c r="CD243" t="str">
        <f>VLOOKUP(B243,Securities_csv_Sector!$A$1:$H$506,5)</f>
        <v>Health Care Equipment</v>
      </c>
    </row>
    <row r="244" spans="1:82">
      <c r="A244">
        <v>242</v>
      </c>
      <c r="B244" t="s">
        <v>139</v>
      </c>
      <c r="C244" t="s">
        <v>527</v>
      </c>
      <c r="D244" s="1">
        <v>41639</v>
      </c>
      <c r="E244">
        <v>1422300000</v>
      </c>
      <c r="F244">
        <v>-91700000</v>
      </c>
      <c r="G244">
        <v>4800000</v>
      </c>
      <c r="H244">
        <v>18</v>
      </c>
      <c r="I244">
        <v>-417800000</v>
      </c>
      <c r="J244">
        <v>1121900000</v>
      </c>
      <c r="K244">
        <v>58</v>
      </c>
      <c r="L244">
        <v>939500000</v>
      </c>
      <c r="M244">
        <v>-14800000</v>
      </c>
      <c r="N244">
        <v>2500000</v>
      </c>
      <c r="O244">
        <v>5879100000</v>
      </c>
      <c r="P244">
        <v>172</v>
      </c>
      <c r="Q244">
        <v>0</v>
      </c>
      <c r="R244">
        <v>0</v>
      </c>
      <c r="S244">
        <v>299400000</v>
      </c>
      <c r="T244">
        <v>860000000</v>
      </c>
      <c r="U244">
        <v>825800000</v>
      </c>
      <c r="V244">
        <v>25200000</v>
      </c>
      <c r="W244">
        <v>43500000</v>
      </c>
      <c r="X244">
        <v>1939400000</v>
      </c>
      <c r="Y244">
        <v>1197000000</v>
      </c>
      <c r="Z244">
        <v>21</v>
      </c>
      <c r="AA244">
        <v>1557500000</v>
      </c>
      <c r="AB244">
        <v>218300000</v>
      </c>
      <c r="AC244">
        <v>0</v>
      </c>
      <c r="AD244">
        <v>34200000</v>
      </c>
      <c r="AE244">
        <v>458100000</v>
      </c>
      <c r="AF244">
        <v>0</v>
      </c>
      <c r="AG244">
        <v>3100000</v>
      </c>
      <c r="AH244">
        <v>1021000000</v>
      </c>
      <c r="AI244">
        <v>405100000</v>
      </c>
      <c r="AJ244">
        <v>71800000</v>
      </c>
      <c r="AK244">
        <v>0</v>
      </c>
      <c r="AL244">
        <v>212500000</v>
      </c>
      <c r="AM244">
        <v>223800000</v>
      </c>
      <c r="AN244">
        <v>718800000</v>
      </c>
      <c r="AO244">
        <v>-135400000</v>
      </c>
      <c r="AP244">
        <v>-384800000</v>
      </c>
      <c r="AQ244">
        <v>624300000</v>
      </c>
      <c r="AR244">
        <v>40900000</v>
      </c>
      <c r="AS244">
        <v>624300000</v>
      </c>
      <c r="AT244">
        <v>624300000</v>
      </c>
      <c r="AU244">
        <v>1317200000</v>
      </c>
      <c r="AV244">
        <v>0</v>
      </c>
      <c r="AW244">
        <v>855200000</v>
      </c>
      <c r="AX244">
        <v>11</v>
      </c>
      <c r="AY244">
        <v>577000000</v>
      </c>
      <c r="AZ244">
        <v>83700000</v>
      </c>
      <c r="BA244">
        <v>0</v>
      </c>
      <c r="BB244">
        <v>-14000000</v>
      </c>
      <c r="BC244">
        <v>0</v>
      </c>
      <c r="BD244">
        <v>33000000</v>
      </c>
      <c r="BE244">
        <v>639700000</v>
      </c>
      <c r="BF244">
        <v>-169100000</v>
      </c>
      <c r="BG244">
        <v>0</v>
      </c>
      <c r="BH244">
        <v>11</v>
      </c>
      <c r="BI244">
        <v>23</v>
      </c>
      <c r="BJ244">
        <v>8</v>
      </c>
      <c r="BK244">
        <v>144</v>
      </c>
      <c r="BL244">
        <v>0</v>
      </c>
      <c r="BM244">
        <v>3177400000</v>
      </c>
      <c r="BN244">
        <v>-233400000</v>
      </c>
      <c r="BO244">
        <v>702300000</v>
      </c>
      <c r="BP244">
        <v>201600000</v>
      </c>
      <c r="BQ244">
        <v>0</v>
      </c>
      <c r="BR244">
        <v>6917000000</v>
      </c>
      <c r="BS244">
        <v>2798500000</v>
      </c>
      <c r="BT244">
        <v>1623900000</v>
      </c>
      <c r="BU244">
        <v>3560600000</v>
      </c>
      <c r="BV244">
        <v>3356400000</v>
      </c>
      <c r="BW244">
        <v>6917000000</v>
      </c>
      <c r="BX244">
        <v>7436600000</v>
      </c>
      <c r="BY244">
        <v>-727200000</v>
      </c>
      <c r="BZ244">
        <v>2013</v>
      </c>
      <c r="CA244">
        <v>2.73</v>
      </c>
      <c r="CB244">
        <v>228681318.68099999</v>
      </c>
      <c r="CC244" t="str">
        <f>VLOOKUP(B244,Securities_csv_Sector!$A$1:$H$506,4)</f>
        <v>Consumer Discretionary</v>
      </c>
      <c r="CD244" t="str">
        <f>VLOOKUP(B244,Securities_csv_Sector!$A$1:$H$506,5)</f>
        <v>Auto Parts &amp; Equipment</v>
      </c>
    </row>
    <row r="245" spans="1:82">
      <c r="A245">
        <v>243</v>
      </c>
      <c r="B245" t="s">
        <v>139</v>
      </c>
      <c r="C245" t="s">
        <v>529</v>
      </c>
      <c r="D245" s="1">
        <v>42004</v>
      </c>
      <c r="E245">
        <v>1544500000</v>
      </c>
      <c r="F245">
        <v>-248700000</v>
      </c>
      <c r="G245">
        <v>5500000</v>
      </c>
      <c r="H245">
        <v>18</v>
      </c>
      <c r="I245">
        <v>-563000000</v>
      </c>
      <c r="J245">
        <v>1112400000</v>
      </c>
      <c r="K245">
        <v>37</v>
      </c>
      <c r="L245">
        <v>797800000</v>
      </c>
      <c r="M245">
        <v>-39700000</v>
      </c>
      <c r="N245">
        <v>2500000</v>
      </c>
      <c r="O245">
        <v>6548700000</v>
      </c>
      <c r="P245">
        <v>137</v>
      </c>
      <c r="Q245">
        <v>0</v>
      </c>
      <c r="R245">
        <v>0</v>
      </c>
      <c r="S245">
        <v>330400000</v>
      </c>
      <c r="T245">
        <v>969200000</v>
      </c>
      <c r="U245">
        <v>932800000</v>
      </c>
      <c r="V245">
        <v>-76700000</v>
      </c>
      <c r="W245">
        <v>47300000</v>
      </c>
      <c r="X245">
        <v>2093900000</v>
      </c>
      <c r="Y245">
        <v>1205700000</v>
      </c>
      <c r="Z245">
        <v>21</v>
      </c>
      <c r="AA245">
        <v>1756400000</v>
      </c>
      <c r="AB245">
        <v>292600000</v>
      </c>
      <c r="AC245">
        <v>151100000</v>
      </c>
      <c r="AD245">
        <v>36400000</v>
      </c>
      <c r="AE245">
        <v>505700000</v>
      </c>
      <c r="AF245">
        <v>0</v>
      </c>
      <c r="AG245">
        <v>100400000</v>
      </c>
      <c r="AH245">
        <v>716300000</v>
      </c>
      <c r="AI245">
        <v>403300000</v>
      </c>
      <c r="AJ245">
        <v>74700000</v>
      </c>
      <c r="AK245">
        <v>0</v>
      </c>
      <c r="AL245">
        <v>-411100000</v>
      </c>
      <c r="AM245">
        <v>-141700000</v>
      </c>
      <c r="AN245">
        <v>801800000</v>
      </c>
      <c r="AO245">
        <v>-201700000</v>
      </c>
      <c r="AP245">
        <v>-665100000</v>
      </c>
      <c r="AQ245">
        <v>655800000</v>
      </c>
      <c r="AR245">
        <v>118100000</v>
      </c>
      <c r="AS245">
        <v>655800000</v>
      </c>
      <c r="AT245">
        <v>655800000</v>
      </c>
      <c r="AU245">
        <v>1537100000</v>
      </c>
      <c r="AV245">
        <v>0</v>
      </c>
      <c r="AW245">
        <v>963700000</v>
      </c>
      <c r="AX245">
        <v>12</v>
      </c>
      <c r="AY245">
        <v>403200000</v>
      </c>
      <c r="AZ245">
        <v>130200000</v>
      </c>
      <c r="BA245">
        <v>0</v>
      </c>
      <c r="BB245">
        <v>-383600000</v>
      </c>
      <c r="BC245">
        <v>0</v>
      </c>
      <c r="BD245">
        <v>-102100000</v>
      </c>
      <c r="BE245">
        <v>652600000</v>
      </c>
      <c r="BF245">
        <v>-146200000</v>
      </c>
      <c r="BG245">
        <v>0</v>
      </c>
      <c r="BH245">
        <v>11</v>
      </c>
      <c r="BI245">
        <v>26</v>
      </c>
      <c r="BJ245">
        <v>8</v>
      </c>
      <c r="BK245">
        <v>114</v>
      </c>
      <c r="BL245">
        <v>0</v>
      </c>
      <c r="BM245">
        <v>3717100000</v>
      </c>
      <c r="BN245">
        <v>-146600000</v>
      </c>
      <c r="BO245">
        <v>792700000</v>
      </c>
      <c r="BP245">
        <v>623700000</v>
      </c>
      <c r="BQ245">
        <v>0</v>
      </c>
      <c r="BR245">
        <v>7228000000</v>
      </c>
      <c r="BS245">
        <v>2970800000</v>
      </c>
      <c r="BT245">
        <v>2168200000</v>
      </c>
      <c r="BU245">
        <v>3616200000</v>
      </c>
      <c r="BV245">
        <v>3611800000</v>
      </c>
      <c r="BW245">
        <v>7228000000</v>
      </c>
      <c r="BX245">
        <v>8305100000</v>
      </c>
      <c r="BY245">
        <v>-832200000</v>
      </c>
      <c r="BZ245">
        <v>2014</v>
      </c>
      <c r="CA245">
        <v>2.89</v>
      </c>
      <c r="CB245">
        <v>226920415.22499999</v>
      </c>
      <c r="CC245" t="str">
        <f>VLOOKUP(B245,Securities_csv_Sector!$A$1:$H$506,4)</f>
        <v>Consumer Discretionary</v>
      </c>
      <c r="CD245" t="str">
        <f>VLOOKUP(B245,Securities_csv_Sector!$A$1:$H$506,5)</f>
        <v>Auto Parts &amp; Equipment</v>
      </c>
    </row>
    <row r="246" spans="1:82">
      <c r="A246">
        <v>244</v>
      </c>
      <c r="B246" t="s">
        <v>139</v>
      </c>
      <c r="C246" t="s">
        <v>531</v>
      </c>
      <c r="D246" s="1">
        <v>42369</v>
      </c>
      <c r="E246">
        <v>1915800000</v>
      </c>
      <c r="F246">
        <v>-81800000</v>
      </c>
      <c r="G246">
        <v>7500000</v>
      </c>
      <c r="H246">
        <v>17</v>
      </c>
      <c r="I246">
        <v>-577300000</v>
      </c>
      <c r="J246">
        <v>1109700000</v>
      </c>
      <c r="K246">
        <v>25</v>
      </c>
      <c r="L246">
        <v>577700000</v>
      </c>
      <c r="M246">
        <v>-52900000</v>
      </c>
      <c r="N246">
        <v>2500000</v>
      </c>
      <c r="O246">
        <v>6320100000</v>
      </c>
      <c r="P246">
        <v>133</v>
      </c>
      <c r="Q246">
        <v>0</v>
      </c>
      <c r="R246">
        <v>0</v>
      </c>
      <c r="S246">
        <v>320200000</v>
      </c>
      <c r="T246">
        <v>947200000</v>
      </c>
      <c r="U246">
        <v>886800000</v>
      </c>
      <c r="V246">
        <v>-65500000</v>
      </c>
      <c r="W246">
        <v>40000000</v>
      </c>
      <c r="X246">
        <v>2448100000</v>
      </c>
      <c r="Y246">
        <v>1757700000</v>
      </c>
      <c r="Z246">
        <v>21</v>
      </c>
      <c r="AA246">
        <v>1703100000</v>
      </c>
      <c r="AB246">
        <v>280400000</v>
      </c>
      <c r="AC246">
        <v>543800000</v>
      </c>
      <c r="AD246">
        <v>60400000</v>
      </c>
      <c r="AE246">
        <v>723600000</v>
      </c>
      <c r="AF246">
        <v>13100000</v>
      </c>
      <c r="AG246">
        <v>57700000</v>
      </c>
      <c r="AH246">
        <v>2108900000</v>
      </c>
      <c r="AI246">
        <v>460900000</v>
      </c>
      <c r="AJ246">
        <v>77800000</v>
      </c>
      <c r="AK246">
        <v>0</v>
      </c>
      <c r="AL246">
        <v>1539400000</v>
      </c>
      <c r="AM246">
        <v>-220100000</v>
      </c>
      <c r="AN246">
        <v>867900000</v>
      </c>
      <c r="AO246">
        <v>736600000</v>
      </c>
      <c r="AP246">
        <v>-1759100000</v>
      </c>
      <c r="AQ246">
        <v>609700000</v>
      </c>
      <c r="AR246">
        <v>82800000</v>
      </c>
      <c r="AS246">
        <v>609700000</v>
      </c>
      <c r="AT246">
        <v>609700000</v>
      </c>
      <c r="AU246">
        <v>1665000000</v>
      </c>
      <c r="AV246">
        <v>0</v>
      </c>
      <c r="AW246">
        <v>939700000</v>
      </c>
      <c r="AX246">
        <v>12</v>
      </c>
      <c r="AY246">
        <v>480000000</v>
      </c>
      <c r="AZ246">
        <v>168900000</v>
      </c>
      <c r="BA246">
        <v>0</v>
      </c>
      <c r="BB246">
        <v>-610200000</v>
      </c>
      <c r="BC246">
        <v>0</v>
      </c>
      <c r="BD246">
        <v>-1194900000</v>
      </c>
      <c r="BE246">
        <v>728100000</v>
      </c>
      <c r="BF246">
        <v>-104500000</v>
      </c>
      <c r="BG246">
        <v>0</v>
      </c>
      <c r="BH246">
        <v>11</v>
      </c>
      <c r="BI246">
        <v>25</v>
      </c>
      <c r="BJ246">
        <v>8</v>
      </c>
      <c r="BK246">
        <v>102</v>
      </c>
      <c r="BL246">
        <v>0</v>
      </c>
      <c r="BM246">
        <v>4210100000</v>
      </c>
      <c r="BN246">
        <v>-346100000</v>
      </c>
      <c r="BO246">
        <v>763400000</v>
      </c>
      <c r="BP246">
        <v>441400000</v>
      </c>
      <c r="BQ246">
        <v>0</v>
      </c>
      <c r="BR246">
        <v>8825700000</v>
      </c>
      <c r="BS246">
        <v>3135200000</v>
      </c>
      <c r="BT246">
        <v>2357200000</v>
      </c>
      <c r="BU246">
        <v>3553700000</v>
      </c>
      <c r="BV246">
        <v>5272000000</v>
      </c>
      <c r="BW246">
        <v>8825700000</v>
      </c>
      <c r="BX246">
        <v>8023200000</v>
      </c>
      <c r="BY246">
        <v>-1158400000</v>
      </c>
      <c r="BZ246">
        <v>2015</v>
      </c>
      <c r="CA246">
        <v>2.72</v>
      </c>
      <c r="CB246">
        <v>224154411.76499999</v>
      </c>
      <c r="CC246" t="str">
        <f>VLOOKUP(B246,Securities_csv_Sector!$A$1:$H$506,4)</f>
        <v>Consumer Discretionary</v>
      </c>
      <c r="CD246" t="str">
        <f>VLOOKUP(B246,Securities_csv_Sector!$A$1:$H$506,5)</f>
        <v>Auto Parts &amp; Equipment</v>
      </c>
    </row>
    <row r="247" spans="1:82">
      <c r="A247">
        <v>245</v>
      </c>
      <c r="B247" t="s">
        <v>139</v>
      </c>
      <c r="C247" t="s">
        <v>532</v>
      </c>
      <c r="D247" s="1">
        <v>42735</v>
      </c>
      <c r="E247">
        <v>1915900000</v>
      </c>
      <c r="F247">
        <v>-137500000</v>
      </c>
      <c r="G247">
        <v>6300000</v>
      </c>
      <c r="H247">
        <v>4</v>
      </c>
      <c r="I247">
        <v>-500600000</v>
      </c>
      <c r="J247">
        <v>1104300000</v>
      </c>
      <c r="K247">
        <v>21</v>
      </c>
      <c r="L247">
        <v>443700000</v>
      </c>
      <c r="M247">
        <v>-36500000</v>
      </c>
      <c r="N247">
        <v>2500000</v>
      </c>
      <c r="O247">
        <v>7137900000</v>
      </c>
      <c r="P247">
        <v>139</v>
      </c>
      <c r="Q247">
        <v>0</v>
      </c>
      <c r="R247">
        <v>0</v>
      </c>
      <c r="S247">
        <v>391400000</v>
      </c>
      <c r="T247">
        <v>232200000</v>
      </c>
      <c r="U247">
        <v>147600000</v>
      </c>
      <c r="V247">
        <v>-31700000</v>
      </c>
      <c r="W247">
        <v>42900000</v>
      </c>
      <c r="X247">
        <v>2501800000</v>
      </c>
      <c r="Y247">
        <v>1702200000</v>
      </c>
      <c r="Z247">
        <v>21</v>
      </c>
      <c r="AA247">
        <v>1933100000</v>
      </c>
      <c r="AB247">
        <v>30300000</v>
      </c>
      <c r="AC247">
        <v>463500000</v>
      </c>
      <c r="AD247">
        <v>84600000</v>
      </c>
      <c r="AE247">
        <v>641200000</v>
      </c>
      <c r="AF247">
        <v>0</v>
      </c>
      <c r="AG247">
        <v>120700000</v>
      </c>
      <c r="AH247">
        <v>2043600000</v>
      </c>
      <c r="AI247">
        <v>502200000</v>
      </c>
      <c r="AJ247">
        <v>83600000</v>
      </c>
      <c r="AK247">
        <v>0</v>
      </c>
      <c r="AL247">
        <v>-189000000</v>
      </c>
      <c r="AM247">
        <v>-134000000</v>
      </c>
      <c r="AN247">
        <v>1035700000</v>
      </c>
      <c r="AO247">
        <v>-733800000</v>
      </c>
      <c r="AP247">
        <v>-404200000</v>
      </c>
      <c r="AQ247">
        <v>118500000</v>
      </c>
      <c r="AR247">
        <v>600400000</v>
      </c>
      <c r="AS247">
        <v>118500000</v>
      </c>
      <c r="AT247">
        <v>118500000</v>
      </c>
      <c r="AU247">
        <v>1689300000</v>
      </c>
      <c r="AV247">
        <v>0</v>
      </c>
      <c r="AW247">
        <v>225900000</v>
      </c>
      <c r="AX247">
        <v>2</v>
      </c>
      <c r="AY247">
        <v>753400000</v>
      </c>
      <c r="AZ247">
        <v>137400000</v>
      </c>
      <c r="BA247">
        <v>0</v>
      </c>
      <c r="BB247">
        <v>-722100000</v>
      </c>
      <c r="BC247">
        <v>0</v>
      </c>
      <c r="BD247">
        <v>96400000</v>
      </c>
      <c r="BE247">
        <v>1397400000</v>
      </c>
      <c r="BF247">
        <v>-63000000</v>
      </c>
      <c r="BG247">
        <v>0</v>
      </c>
      <c r="BH247">
        <v>2</v>
      </c>
      <c r="BI247">
        <v>5</v>
      </c>
      <c r="BJ247">
        <v>1</v>
      </c>
      <c r="BK247">
        <v>109</v>
      </c>
      <c r="BL247">
        <v>0</v>
      </c>
      <c r="BM247">
        <v>4215200000</v>
      </c>
      <c r="BN247">
        <v>-281300000</v>
      </c>
      <c r="BO247">
        <v>1707200000</v>
      </c>
      <c r="BP247">
        <v>175900000</v>
      </c>
      <c r="BQ247">
        <v>0</v>
      </c>
      <c r="BR247">
        <v>8834700000</v>
      </c>
      <c r="BS247">
        <v>2911600000</v>
      </c>
      <c r="BT247">
        <v>2091800000</v>
      </c>
      <c r="BU247">
        <v>3218300000</v>
      </c>
      <c r="BV247">
        <v>5616400000</v>
      </c>
      <c r="BW247">
        <v>8834700000</v>
      </c>
      <c r="BX247">
        <v>9071000000</v>
      </c>
      <c r="BY247">
        <v>-1381600000</v>
      </c>
      <c r="CC247" t="str">
        <f>VLOOKUP(B247,Securities_csv_Sector!$A$1:$H$506,4)</f>
        <v>Consumer Discretionary</v>
      </c>
      <c r="CD247" t="str">
        <f>VLOOKUP(B247,Securities_csv_Sector!$A$1:$H$506,5)</f>
        <v>Auto Parts &amp; Equipment</v>
      </c>
    </row>
    <row r="248" spans="1:82">
      <c r="A248">
        <v>246</v>
      </c>
      <c r="B248" t="s">
        <v>140</v>
      </c>
      <c r="C248" t="s">
        <v>527</v>
      </c>
      <c r="D248" s="1">
        <v>41274</v>
      </c>
      <c r="E248">
        <v>382051000</v>
      </c>
      <c r="F248">
        <v>23155000</v>
      </c>
      <c r="G248">
        <v>7027000</v>
      </c>
      <c r="H248">
        <v>6</v>
      </c>
      <c r="I248">
        <v>-1144449000</v>
      </c>
      <c r="J248">
        <v>5222073000</v>
      </c>
      <c r="L248">
        <v>1041978000</v>
      </c>
      <c r="M248">
        <v>0</v>
      </c>
      <c r="N248">
        <v>1516000</v>
      </c>
      <c r="O248">
        <v>667208000</v>
      </c>
      <c r="Q248">
        <v>588235000</v>
      </c>
      <c r="R248">
        <v>0</v>
      </c>
      <c r="S248">
        <v>454044000</v>
      </c>
      <c r="T248">
        <v>651801000</v>
      </c>
      <c r="U248">
        <v>240831000</v>
      </c>
      <c r="V248">
        <v>0</v>
      </c>
      <c r="W248">
        <v>0</v>
      </c>
      <c r="X248">
        <v>11959168000</v>
      </c>
      <c r="Y248">
        <v>0</v>
      </c>
      <c r="Z248">
        <v>64</v>
      </c>
      <c r="AA248">
        <v>1179978000</v>
      </c>
      <c r="AB248">
        <v>0</v>
      </c>
      <c r="AC248">
        <v>0</v>
      </c>
      <c r="AD248">
        <v>410970000</v>
      </c>
      <c r="AE248">
        <v>0</v>
      </c>
      <c r="AF248">
        <v>-189332000</v>
      </c>
      <c r="AG248">
        <v>-68257000</v>
      </c>
      <c r="AH248">
        <v>8912369000</v>
      </c>
      <c r="AI248">
        <v>672088000</v>
      </c>
      <c r="AJ248">
        <v>537789000</v>
      </c>
      <c r="AK248">
        <v>97558000</v>
      </c>
      <c r="AL248">
        <v>3750000</v>
      </c>
      <c r="AM248">
        <v>-781230000</v>
      </c>
      <c r="AN248">
        <v>642949000</v>
      </c>
      <c r="AO248">
        <v>-146147000</v>
      </c>
      <c r="AP248">
        <v>-1278032000</v>
      </c>
      <c r="AQ248">
        <v>289650000</v>
      </c>
      <c r="AR248">
        <v>-38031000</v>
      </c>
      <c r="AS248">
        <v>289650000</v>
      </c>
      <c r="AT248">
        <v>242967000</v>
      </c>
      <c r="AU248">
        <v>1055061000</v>
      </c>
      <c r="AV248">
        <v>0</v>
      </c>
      <c r="AW248">
        <v>640321000</v>
      </c>
      <c r="AX248">
        <v>35</v>
      </c>
      <c r="AY248">
        <v>90610000</v>
      </c>
      <c r="AZ248">
        <v>0</v>
      </c>
      <c r="BA248">
        <v>0</v>
      </c>
      <c r="BB248">
        <v>-13817000</v>
      </c>
      <c r="BC248">
        <v>0</v>
      </c>
      <c r="BD248">
        <v>55749000</v>
      </c>
      <c r="BE248">
        <v>324613000</v>
      </c>
      <c r="BF248">
        <v>-60101000</v>
      </c>
      <c r="BG248">
        <v>445875000</v>
      </c>
      <c r="BH248">
        <v>13</v>
      </c>
      <c r="BI248">
        <v>5</v>
      </c>
      <c r="BJ248">
        <v>16</v>
      </c>
      <c r="BL248">
        <v>0</v>
      </c>
      <c r="BM248">
        <v>-109985000</v>
      </c>
      <c r="BN248">
        <v>228924000</v>
      </c>
      <c r="BO248">
        <v>93782000</v>
      </c>
      <c r="BP248">
        <v>0</v>
      </c>
      <c r="BQ248">
        <v>55181000</v>
      </c>
      <c r="BR248">
        <v>15462321000</v>
      </c>
      <c r="BS248">
        <v>0</v>
      </c>
      <c r="BT248">
        <v>0</v>
      </c>
      <c r="BU248">
        <v>5097065000</v>
      </c>
      <c r="BV248">
        <v>10254380000</v>
      </c>
      <c r="BW248">
        <v>15351445000</v>
      </c>
      <c r="BX248">
        <v>1847186000</v>
      </c>
      <c r="BY248">
        <v>-2722000</v>
      </c>
      <c r="BZ248">
        <v>2012</v>
      </c>
      <c r="CA248">
        <v>1.93</v>
      </c>
      <c r="CB248">
        <v>150077720.20699999</v>
      </c>
      <c r="CC248" t="str">
        <f>VLOOKUP(B248,Securities_csv_Sector!$A$1:$H$506,4)</f>
        <v>Real Estate</v>
      </c>
      <c r="CD248" t="str">
        <f>VLOOKUP(B248,Securities_csv_Sector!$A$1:$H$506,5)</f>
        <v>REITs</v>
      </c>
    </row>
    <row r="249" spans="1:82">
      <c r="A249">
        <v>247</v>
      </c>
      <c r="B249" t="s">
        <v>140</v>
      </c>
      <c r="C249" t="s">
        <v>529</v>
      </c>
      <c r="D249" s="1">
        <v>41639</v>
      </c>
      <c r="E249">
        <v>867235000</v>
      </c>
      <c r="F249">
        <v>-443000</v>
      </c>
      <c r="G249">
        <v>11343000</v>
      </c>
      <c r="H249">
        <v>13</v>
      </c>
      <c r="I249">
        <v>-919735000</v>
      </c>
      <c r="J249">
        <v>5662453000</v>
      </c>
      <c r="L249">
        <v>2365137000</v>
      </c>
      <c r="M249">
        <v>0</v>
      </c>
      <c r="N249">
        <v>1530000</v>
      </c>
      <c r="O249">
        <v>771403000</v>
      </c>
      <c r="Q249">
        <v>884450000</v>
      </c>
      <c r="R249">
        <v>0</v>
      </c>
      <c r="S249">
        <v>565397000</v>
      </c>
      <c r="T249">
        <v>689341000</v>
      </c>
      <c r="U249">
        <v>242461000</v>
      </c>
      <c r="V249">
        <v>0</v>
      </c>
      <c r="W249">
        <v>461065000</v>
      </c>
      <c r="X249">
        <v>15817194000</v>
      </c>
      <c r="Y249">
        <v>0</v>
      </c>
      <c r="Z249">
        <v>64</v>
      </c>
      <c r="AA249">
        <v>1364136000</v>
      </c>
      <c r="AB249">
        <v>0</v>
      </c>
      <c r="AC249">
        <v>0</v>
      </c>
      <c r="AD249">
        <v>446880000</v>
      </c>
      <c r="AE249">
        <v>0</v>
      </c>
      <c r="AF249">
        <v>137017000</v>
      </c>
      <c r="AG249">
        <v>-19945000</v>
      </c>
      <c r="AH249">
        <v>11521508000</v>
      </c>
      <c r="AI249">
        <v>156738000</v>
      </c>
      <c r="AJ249">
        <v>1302465000</v>
      </c>
      <c r="AK249">
        <v>99609000</v>
      </c>
      <c r="AL249">
        <v>705779000</v>
      </c>
      <c r="AM249">
        <v>1323159000</v>
      </c>
      <c r="AN249">
        <v>777926000</v>
      </c>
      <c r="AO249">
        <v>1077873000</v>
      </c>
      <c r="AP249">
        <v>-532640000</v>
      </c>
      <c r="AQ249">
        <v>749811000</v>
      </c>
      <c r="AR249">
        <v>-561832000</v>
      </c>
      <c r="AS249">
        <v>741754000</v>
      </c>
      <c r="AT249">
        <v>612019000</v>
      </c>
      <c r="AU249">
        <v>711067000</v>
      </c>
      <c r="AV249">
        <v>8306000</v>
      </c>
      <c r="AW249">
        <v>678120000</v>
      </c>
      <c r="AX249">
        <v>32</v>
      </c>
      <c r="AY249">
        <v>184477000</v>
      </c>
      <c r="AZ249">
        <v>0</v>
      </c>
      <c r="BA249">
        <v>0</v>
      </c>
      <c r="BB249">
        <v>-11556000</v>
      </c>
      <c r="BC249">
        <v>0</v>
      </c>
      <c r="BD249">
        <v>250078000</v>
      </c>
      <c r="BE249">
        <v>592982000</v>
      </c>
      <c r="BF249">
        <v>-46691000</v>
      </c>
      <c r="BG249">
        <v>560637000</v>
      </c>
      <c r="BH249">
        <v>11</v>
      </c>
      <c r="BI249">
        <v>4</v>
      </c>
      <c r="BJ249">
        <v>35</v>
      </c>
      <c r="BL249">
        <v>0</v>
      </c>
      <c r="BM249">
        <v>-108552000</v>
      </c>
      <c r="BN249">
        <v>832836000</v>
      </c>
      <c r="BO249">
        <v>117073000</v>
      </c>
      <c r="BP249">
        <v>0</v>
      </c>
      <c r="BQ249">
        <v>57201000</v>
      </c>
      <c r="BR249">
        <v>20176264000</v>
      </c>
      <c r="BS249">
        <v>0</v>
      </c>
      <c r="BT249">
        <v>0</v>
      </c>
      <c r="BU249">
        <v>5741153000</v>
      </c>
      <c r="BV249">
        <v>14383799000</v>
      </c>
      <c r="BW249">
        <v>20124952000</v>
      </c>
      <c r="BX249">
        <v>2135539000</v>
      </c>
      <c r="BY249">
        <v>-2722000</v>
      </c>
      <c r="BZ249">
        <v>2013</v>
      </c>
      <c r="CA249">
        <v>4.87</v>
      </c>
      <c r="CB249">
        <v>153965297.741</v>
      </c>
      <c r="CC249" t="str">
        <f>VLOOKUP(B249,Securities_csv_Sector!$A$1:$H$506,4)</f>
        <v>Real Estate</v>
      </c>
      <c r="CD249" t="str">
        <f>VLOOKUP(B249,Securities_csv_Sector!$A$1:$H$506,5)</f>
        <v>REITs</v>
      </c>
    </row>
    <row r="250" spans="1:82">
      <c r="A250">
        <v>248</v>
      </c>
      <c r="B250" t="s">
        <v>140</v>
      </c>
      <c r="C250" t="s">
        <v>531</v>
      </c>
      <c r="D250" s="1">
        <v>42004</v>
      </c>
      <c r="E250">
        <v>1289267000</v>
      </c>
      <c r="F250">
        <v>12869000</v>
      </c>
      <c r="G250">
        <v>167209000</v>
      </c>
      <c r="H250">
        <v>8</v>
      </c>
      <c r="I250">
        <v>-410612000</v>
      </c>
      <c r="J250">
        <v>6270257000</v>
      </c>
      <c r="L250">
        <v>1763079000</v>
      </c>
      <c r="M250">
        <v>0</v>
      </c>
      <c r="N250">
        <v>1531000</v>
      </c>
      <c r="O250">
        <v>864526000</v>
      </c>
      <c r="Q250">
        <v>831744000</v>
      </c>
      <c r="R250">
        <v>0</v>
      </c>
      <c r="S250">
        <v>628573000</v>
      </c>
      <c r="T250">
        <v>979664000</v>
      </c>
      <c r="U250">
        <v>523921000</v>
      </c>
      <c r="V250">
        <v>0</v>
      </c>
      <c r="W250">
        <v>12769000</v>
      </c>
      <c r="X250">
        <v>15688744000</v>
      </c>
      <c r="Y250">
        <v>0</v>
      </c>
      <c r="Z250">
        <v>64</v>
      </c>
      <c r="AA250">
        <v>1532472000</v>
      </c>
      <c r="AB250">
        <v>0</v>
      </c>
      <c r="AC250">
        <v>0</v>
      </c>
      <c r="AD250">
        <v>455743000</v>
      </c>
      <c r="AE250">
        <v>0</v>
      </c>
      <c r="AF250">
        <v>-622324000</v>
      </c>
      <c r="AG250">
        <v>-157037000</v>
      </c>
      <c r="AH250">
        <v>10086984000</v>
      </c>
      <c r="AI250">
        <v>212853000</v>
      </c>
      <c r="AJ250">
        <v>2205638000</v>
      </c>
      <c r="AK250">
        <v>104692000</v>
      </c>
      <c r="AL250">
        <v>-1276037000</v>
      </c>
      <c r="AM250">
        <v>-602058000</v>
      </c>
      <c r="AN250">
        <v>695553000</v>
      </c>
      <c r="AO250">
        <v>-632487000</v>
      </c>
      <c r="AP250">
        <v>-665124000</v>
      </c>
      <c r="AQ250">
        <v>443611000</v>
      </c>
      <c r="AR250">
        <v>-280681000</v>
      </c>
      <c r="AS250">
        <v>433111000</v>
      </c>
      <c r="AT250">
        <v>443611000</v>
      </c>
      <c r="AU250">
        <v>738594000</v>
      </c>
      <c r="AV250">
        <v>0</v>
      </c>
      <c r="AW250">
        <v>801822000</v>
      </c>
      <c r="AX250">
        <v>33</v>
      </c>
      <c r="AY250">
        <v>164432000</v>
      </c>
      <c r="AZ250">
        <v>0</v>
      </c>
      <c r="BA250">
        <v>0</v>
      </c>
      <c r="BB250">
        <v>-9304000</v>
      </c>
      <c r="BC250">
        <v>0</v>
      </c>
      <c r="BD250">
        <v>367812000</v>
      </c>
      <c r="BE250">
        <v>502255000</v>
      </c>
      <c r="BF250">
        <v>-34228000</v>
      </c>
      <c r="BG250">
        <v>628573000</v>
      </c>
      <c r="BH250">
        <v>22</v>
      </c>
      <c r="BI250">
        <v>9</v>
      </c>
      <c r="BJ250">
        <v>19</v>
      </c>
      <c r="BL250">
        <v>0</v>
      </c>
      <c r="BM250">
        <v>-762464000</v>
      </c>
      <c r="BN250">
        <v>1520932000</v>
      </c>
      <c r="BO250">
        <v>102077000</v>
      </c>
      <c r="BP250">
        <v>0</v>
      </c>
      <c r="BQ250">
        <v>487321000</v>
      </c>
      <c r="BR250">
        <v>19886767000</v>
      </c>
      <c r="BS250">
        <v>0</v>
      </c>
      <c r="BT250">
        <v>0</v>
      </c>
      <c r="BU250">
        <v>5697298000</v>
      </c>
      <c r="BV250">
        <v>14188836000</v>
      </c>
      <c r="BW250">
        <v>19886134000</v>
      </c>
      <c r="BX250">
        <v>2396998000</v>
      </c>
      <c r="BY250">
        <v>-2722000</v>
      </c>
      <c r="BZ250">
        <v>2014</v>
      </c>
      <c r="CA250">
        <v>2.83</v>
      </c>
      <c r="CB250">
        <v>156753003.53400001</v>
      </c>
      <c r="CC250" t="str">
        <f>VLOOKUP(B250,Securities_csv_Sector!$A$1:$H$506,4)</f>
        <v>Real Estate</v>
      </c>
      <c r="CD250" t="str">
        <f>VLOOKUP(B250,Securities_csv_Sector!$A$1:$H$506,5)</f>
        <v>REITs</v>
      </c>
    </row>
    <row r="251" spans="1:82">
      <c r="A251">
        <v>249</v>
      </c>
      <c r="B251" t="s">
        <v>140</v>
      </c>
      <c r="C251" t="s">
        <v>532</v>
      </c>
      <c r="D251" s="1">
        <v>42369</v>
      </c>
      <c r="E251">
        <v>792415000</v>
      </c>
      <c r="F251">
        <v>-46326000</v>
      </c>
      <c r="G251">
        <v>359979000</v>
      </c>
      <c r="H251">
        <v>10</v>
      </c>
      <c r="I251">
        <v>-374664000</v>
      </c>
      <c r="J251">
        <v>6305687000</v>
      </c>
      <c r="L251">
        <v>723718000</v>
      </c>
      <c r="M251">
        <v>0</v>
      </c>
      <c r="N251">
        <v>1536000</v>
      </c>
      <c r="O251">
        <v>904336000</v>
      </c>
      <c r="Q251">
        <v>732837000</v>
      </c>
      <c r="R251">
        <v>0</v>
      </c>
      <c r="S251">
        <v>639542000</v>
      </c>
      <c r="T251">
        <v>1231384000</v>
      </c>
      <c r="U251">
        <v>799188000</v>
      </c>
      <c r="V251">
        <v>0</v>
      </c>
      <c r="W251">
        <v>22770000</v>
      </c>
      <c r="X251">
        <v>15555641000</v>
      </c>
      <c r="Y251">
        <v>0</v>
      </c>
      <c r="Z251">
        <v>64</v>
      </c>
      <c r="AA251">
        <v>1586485000</v>
      </c>
      <c r="AB251">
        <v>0</v>
      </c>
      <c r="AC251">
        <v>0</v>
      </c>
      <c r="AD251">
        <v>432196000</v>
      </c>
      <c r="AE251">
        <v>0</v>
      </c>
      <c r="AF251">
        <v>-469955000</v>
      </c>
      <c r="AG251">
        <v>-103857000</v>
      </c>
      <c r="AH251">
        <v>9216513000</v>
      </c>
      <c r="AI251">
        <v>255604000</v>
      </c>
      <c r="AJ251">
        <v>2177492000</v>
      </c>
      <c r="AK251">
        <v>0</v>
      </c>
      <c r="AL251">
        <v>-53770000</v>
      </c>
      <c r="AM251">
        <v>-1039361000</v>
      </c>
      <c r="AN251">
        <v>799411000</v>
      </c>
      <c r="AO251">
        <v>-1558546000</v>
      </c>
      <c r="AP251">
        <v>-280226000</v>
      </c>
      <c r="AQ251">
        <v>583106000</v>
      </c>
      <c r="AR251">
        <v>-380794000</v>
      </c>
      <c r="AS251">
        <v>572606000</v>
      </c>
      <c r="AT251">
        <v>583106000</v>
      </c>
      <c r="AU251">
        <v>852748000</v>
      </c>
      <c r="AV251">
        <v>0</v>
      </c>
      <c r="AW251">
        <v>849365000</v>
      </c>
      <c r="AX251">
        <v>34</v>
      </c>
      <c r="AY251">
        <v>185118000</v>
      </c>
      <c r="AZ251">
        <v>0</v>
      </c>
      <c r="BA251">
        <v>0</v>
      </c>
      <c r="BB251">
        <v>-14114000</v>
      </c>
      <c r="BC251">
        <v>0</v>
      </c>
      <c r="BD251">
        <v>564393000</v>
      </c>
      <c r="BE251">
        <v>483601000</v>
      </c>
      <c r="BF251">
        <v>-109072000</v>
      </c>
      <c r="BG251">
        <v>639542000</v>
      </c>
      <c r="BH251">
        <v>32</v>
      </c>
      <c r="BI251">
        <v>14</v>
      </c>
      <c r="BJ251">
        <v>23</v>
      </c>
      <c r="BL251">
        <v>0</v>
      </c>
      <c r="BM251">
        <v>-780952000</v>
      </c>
      <c r="BN251">
        <v>-105628000</v>
      </c>
      <c r="BO251">
        <v>97578000</v>
      </c>
      <c r="BP251">
        <v>0</v>
      </c>
      <c r="BQ251">
        <v>73790000</v>
      </c>
      <c r="BR251">
        <v>18379456000</v>
      </c>
      <c r="BS251">
        <v>0</v>
      </c>
      <c r="BT251">
        <v>0</v>
      </c>
      <c r="BU251">
        <v>5709435000</v>
      </c>
      <c r="BV251">
        <v>12670021000</v>
      </c>
      <c r="BW251">
        <v>18379456000</v>
      </c>
      <c r="BX251">
        <v>2490821000</v>
      </c>
      <c r="BY251">
        <v>-2722000</v>
      </c>
      <c r="BZ251">
        <v>2015</v>
      </c>
      <c r="CA251">
        <v>3.79</v>
      </c>
      <c r="CB251">
        <v>153853825.85800001</v>
      </c>
      <c r="CC251" t="str">
        <f>VLOOKUP(B251,Securities_csv_Sector!$A$1:$H$506,4)</f>
        <v>Real Estate</v>
      </c>
      <c r="CD251" t="str">
        <f>VLOOKUP(B251,Securities_csv_Sector!$A$1:$H$506,5)</f>
        <v>REITs</v>
      </c>
    </row>
    <row r="252" spans="1:82">
      <c r="A252">
        <v>250</v>
      </c>
      <c r="B252" t="s">
        <v>141</v>
      </c>
      <c r="C252" t="s">
        <v>527</v>
      </c>
      <c r="D252" s="1">
        <v>41274</v>
      </c>
      <c r="E252">
        <v>57013000000</v>
      </c>
      <c r="F252">
        <v>0</v>
      </c>
      <c r="G252">
        <v>3251000000</v>
      </c>
      <c r="H252">
        <v>4</v>
      </c>
      <c r="I252">
        <v>-3604000000</v>
      </c>
      <c r="J252" s="2">
        <v>106391000000</v>
      </c>
      <c r="L252" s="2">
        <v>399898000000</v>
      </c>
      <c r="M252">
        <v>0</v>
      </c>
      <c r="N252">
        <v>30000000</v>
      </c>
      <c r="O252">
        <v>0</v>
      </c>
      <c r="Q252">
        <v>0</v>
      </c>
      <c r="R252">
        <v>0</v>
      </c>
      <c r="S252">
        <v>2710000000</v>
      </c>
      <c r="T252">
        <v>28437000000</v>
      </c>
      <c r="U252">
        <v>7825000000</v>
      </c>
      <c r="V252">
        <v>274000000</v>
      </c>
      <c r="W252">
        <v>0</v>
      </c>
      <c r="X252">
        <v>0</v>
      </c>
      <c r="Y252">
        <v>25673000000</v>
      </c>
      <c r="Z252">
        <v>100</v>
      </c>
      <c r="AA252">
        <v>59581000000</v>
      </c>
      <c r="AB252">
        <v>7000000</v>
      </c>
      <c r="AC252">
        <v>5697000000</v>
      </c>
      <c r="AD252">
        <v>20612000000</v>
      </c>
      <c r="AE252">
        <v>0</v>
      </c>
      <c r="AF252">
        <v>-35338000000</v>
      </c>
      <c r="AG252">
        <v>-13096000000</v>
      </c>
      <c r="AH252" s="2">
        <v>355012000000</v>
      </c>
      <c r="AI252" s="2">
        <v>1263264000000</v>
      </c>
      <c r="AJ252">
        <v>1948000000</v>
      </c>
      <c r="AK252">
        <v>0</v>
      </c>
      <c r="AL252">
        <v>-79033000000</v>
      </c>
      <c r="AM252">
        <v>7752000000</v>
      </c>
      <c r="AN252">
        <v>-10362000000</v>
      </c>
      <c r="AO252">
        <v>-12501000000</v>
      </c>
      <c r="AP252">
        <v>30335000000</v>
      </c>
      <c r="AQ252">
        <v>7541000000</v>
      </c>
      <c r="AR252">
        <v>8230000000</v>
      </c>
      <c r="AS252">
        <v>7541000000</v>
      </c>
      <c r="AT252">
        <v>7818000000</v>
      </c>
      <c r="AU252">
        <v>22490000000</v>
      </c>
      <c r="AV252">
        <v>18629000000</v>
      </c>
      <c r="AW252">
        <v>4574000000</v>
      </c>
      <c r="AX252">
        <v>8</v>
      </c>
      <c r="AY252" s="2">
        <v>147638000000</v>
      </c>
      <c r="AZ252">
        <v>0</v>
      </c>
      <c r="BA252" s="2">
        <v>930560000000</v>
      </c>
      <c r="BB252">
        <v>-16896000000</v>
      </c>
      <c r="BC252">
        <v>64624000000</v>
      </c>
      <c r="BD252">
        <v>1089000000</v>
      </c>
      <c r="BE252">
        <v>67815000000</v>
      </c>
      <c r="BF252">
        <v>-15741000000</v>
      </c>
      <c r="BG252">
        <v>10442000000</v>
      </c>
      <c r="BH252">
        <v>13</v>
      </c>
      <c r="BI252">
        <v>4</v>
      </c>
      <c r="BJ252">
        <v>13</v>
      </c>
      <c r="BL252">
        <v>0</v>
      </c>
      <c r="BM252">
        <v>97809000000</v>
      </c>
      <c r="BN252">
        <v>2051000000</v>
      </c>
      <c r="BO252">
        <v>50923000000</v>
      </c>
      <c r="BP252" s="2">
        <v>263263000000</v>
      </c>
      <c r="BQ252">
        <v>0</v>
      </c>
      <c r="BR252" s="2">
        <v>1864660000000</v>
      </c>
      <c r="BS252">
        <v>0</v>
      </c>
      <c r="BT252">
        <v>0</v>
      </c>
      <c r="BU252" s="2">
        <v>189049000000</v>
      </c>
      <c r="BV252" s="2">
        <v>1675611000000</v>
      </c>
      <c r="BW252" s="2">
        <v>1864660000000</v>
      </c>
      <c r="BX252">
        <v>59581000000</v>
      </c>
      <c r="BY252">
        <v>-847000000</v>
      </c>
      <c r="BZ252">
        <v>2012</v>
      </c>
      <c r="CA252">
        <v>2.5099999999999998</v>
      </c>
      <c r="CB252">
        <v>3004382470.1199999</v>
      </c>
      <c r="CC252" t="str">
        <f>VLOOKUP(B252,Securities_csv_Sector!$A$1:$H$506,4)</f>
        <v>Financials</v>
      </c>
      <c r="CD252" t="str">
        <f>VLOOKUP(B252,Securities_csv_Sector!$A$1:$H$506,5)</f>
        <v>Banks</v>
      </c>
    </row>
    <row r="253" spans="1:82">
      <c r="A253">
        <v>251</v>
      </c>
      <c r="B253" t="s">
        <v>141</v>
      </c>
      <c r="C253" t="s">
        <v>529</v>
      </c>
      <c r="D253" s="1">
        <v>41639</v>
      </c>
      <c r="E253">
        <v>53707000000</v>
      </c>
      <c r="F253">
        <v>0</v>
      </c>
      <c r="G253">
        <v>748000000</v>
      </c>
      <c r="H253">
        <v>7</v>
      </c>
      <c r="I253">
        <v>-3490000000</v>
      </c>
      <c r="J253" s="2">
        <v>107193000000</v>
      </c>
      <c r="L253" s="2">
        <v>455927000000</v>
      </c>
      <c r="M253">
        <v>0</v>
      </c>
      <c r="N253">
        <v>31000000</v>
      </c>
      <c r="O253">
        <v>0</v>
      </c>
      <c r="Q253">
        <v>0</v>
      </c>
      <c r="R253">
        <v>0</v>
      </c>
      <c r="S253">
        <v>3497000000</v>
      </c>
      <c r="T253">
        <v>35979000000</v>
      </c>
      <c r="U253">
        <v>19802000000</v>
      </c>
      <c r="V253">
        <v>-1558000000</v>
      </c>
      <c r="W253">
        <v>0</v>
      </c>
      <c r="X253">
        <v>0</v>
      </c>
      <c r="Y253">
        <v>25009000000</v>
      </c>
      <c r="Z253">
        <v>100</v>
      </c>
      <c r="AA253">
        <v>67997000000</v>
      </c>
      <c r="AB253">
        <v>6186000000</v>
      </c>
      <c r="AC253">
        <v>5056000000</v>
      </c>
      <c r="AD253">
        <v>16177000000</v>
      </c>
      <c r="AE253">
        <v>0</v>
      </c>
      <c r="AF253">
        <v>-25967000000</v>
      </c>
      <c r="AG253">
        <v>-10346000000</v>
      </c>
      <c r="AH253" s="2">
        <v>329878000000</v>
      </c>
      <c r="AI253" s="2">
        <v>1240732000000</v>
      </c>
      <c r="AJ253">
        <v>1794000000</v>
      </c>
      <c r="AK253">
        <v>0</v>
      </c>
      <c r="AL253">
        <v>-17114000000</v>
      </c>
      <c r="AM253">
        <v>-6568000000</v>
      </c>
      <c r="AN253">
        <v>63244000000</v>
      </c>
      <c r="AO253">
        <v>23094000000</v>
      </c>
      <c r="AP253">
        <v>-91338000000</v>
      </c>
      <c r="AQ253">
        <v>13659000000</v>
      </c>
      <c r="AR253">
        <v>9766000000</v>
      </c>
      <c r="AS253">
        <v>13659000000</v>
      </c>
      <c r="AT253">
        <v>13616000000</v>
      </c>
      <c r="AU253">
        <v>25674000000</v>
      </c>
      <c r="AV253">
        <v>13787000000</v>
      </c>
      <c r="AW253">
        <v>19054000000</v>
      </c>
      <c r="AX253">
        <v>28</v>
      </c>
      <c r="AY253" s="2">
        <v>127984000000</v>
      </c>
      <c r="AZ253">
        <v>0</v>
      </c>
      <c r="BA253" s="2">
        <v>968273000000</v>
      </c>
      <c r="BB253">
        <v>-19133000000</v>
      </c>
      <c r="BC253">
        <v>37713000000</v>
      </c>
      <c r="BD253">
        <v>716000000</v>
      </c>
      <c r="BE253">
        <v>59935000000</v>
      </c>
      <c r="BF253">
        <v>46658000000</v>
      </c>
      <c r="BG253">
        <v>7684000000</v>
      </c>
      <c r="BH253">
        <v>29</v>
      </c>
      <c r="BI253">
        <v>10</v>
      </c>
      <c r="BJ253">
        <v>20</v>
      </c>
      <c r="BL253">
        <v>0</v>
      </c>
      <c r="BM253" s="2">
        <v>111168000000</v>
      </c>
      <c r="BN253">
        <v>2809000000</v>
      </c>
      <c r="BO253">
        <v>49238000000</v>
      </c>
      <c r="BP253" s="2">
        <v>262456000000</v>
      </c>
      <c r="BQ253">
        <v>0</v>
      </c>
      <c r="BR253" s="2">
        <v>1880382000000</v>
      </c>
      <c r="BS253">
        <v>0</v>
      </c>
      <c r="BT253">
        <v>0</v>
      </c>
      <c r="BU253" s="2">
        <v>204339000000</v>
      </c>
      <c r="BV253" s="2">
        <v>1676043000000</v>
      </c>
      <c r="BW253" s="2">
        <v>1880382000000</v>
      </c>
      <c r="BX253">
        <v>67997000000</v>
      </c>
      <c r="BY253">
        <v>-1658000000</v>
      </c>
      <c r="BZ253">
        <v>2013</v>
      </c>
      <c r="CA253">
        <v>4.3499999999999996</v>
      </c>
      <c r="CB253">
        <v>3140000000</v>
      </c>
      <c r="CC253" t="str">
        <f>VLOOKUP(B253,Securities_csv_Sector!$A$1:$H$506,4)</f>
        <v>Financials</v>
      </c>
      <c r="CD253" t="str">
        <f>VLOOKUP(B253,Securities_csv_Sector!$A$1:$H$506,5)</f>
        <v>Banks</v>
      </c>
    </row>
    <row r="254" spans="1:82">
      <c r="A254">
        <v>252</v>
      </c>
      <c r="B254" t="s">
        <v>141</v>
      </c>
      <c r="C254" t="s">
        <v>531</v>
      </c>
      <c r="D254" s="1">
        <v>42004</v>
      </c>
      <c r="E254">
        <v>52180000000</v>
      </c>
      <c r="F254">
        <v>0</v>
      </c>
      <c r="G254">
        <v>570000000</v>
      </c>
      <c r="H254">
        <v>3</v>
      </c>
      <c r="I254">
        <v>-3386000000</v>
      </c>
      <c r="J254" s="2">
        <v>107979000000</v>
      </c>
      <c r="L254" s="2">
        <v>402767000000</v>
      </c>
      <c r="M254">
        <v>0</v>
      </c>
      <c r="N254">
        <v>31000000</v>
      </c>
      <c r="O254">
        <v>0</v>
      </c>
      <c r="Q254">
        <v>0</v>
      </c>
      <c r="R254">
        <v>0</v>
      </c>
      <c r="S254">
        <v>3799000000</v>
      </c>
      <c r="T254">
        <v>28391000000</v>
      </c>
      <c r="U254">
        <v>14701000000</v>
      </c>
      <c r="V254">
        <v>-2432000000</v>
      </c>
      <c r="W254">
        <v>0</v>
      </c>
      <c r="X254">
        <v>0</v>
      </c>
      <c r="Y254">
        <v>23592000000</v>
      </c>
      <c r="Z254">
        <v>100</v>
      </c>
      <c r="AA254">
        <v>69606000000</v>
      </c>
      <c r="AB254">
        <v>7197000000</v>
      </c>
      <c r="AC254">
        <v>4566000000</v>
      </c>
      <c r="AD254">
        <v>13690000000</v>
      </c>
      <c r="AE254">
        <v>0</v>
      </c>
      <c r="AF254">
        <v>-23129000000</v>
      </c>
      <c r="AG254">
        <v>37103000000</v>
      </c>
      <c r="AH254" s="2">
        <v>362116000000</v>
      </c>
      <c r="AI254" s="2">
        <v>1258870000000</v>
      </c>
      <c r="AJ254">
        <v>1511000000</v>
      </c>
      <c r="AK254">
        <v>0</v>
      </c>
      <c r="AL254">
        <v>-23260000000</v>
      </c>
      <c r="AM254">
        <v>2223000000</v>
      </c>
      <c r="AN254">
        <v>46343000000</v>
      </c>
      <c r="AO254">
        <v>-70270000000</v>
      </c>
      <c r="AP254">
        <v>28582000000</v>
      </c>
      <c r="AQ254">
        <v>7310000000</v>
      </c>
      <c r="AR254">
        <v>9517000000</v>
      </c>
      <c r="AS254">
        <v>7310000000</v>
      </c>
      <c r="AT254">
        <v>7504000000</v>
      </c>
      <c r="AU254">
        <v>28419000000</v>
      </c>
      <c r="AV254">
        <v>20058000000</v>
      </c>
      <c r="AW254">
        <v>14131000000</v>
      </c>
      <c r="AX254">
        <v>20</v>
      </c>
      <c r="AY254" s="2">
        <v>123967000000</v>
      </c>
      <c r="AZ254">
        <v>0</v>
      </c>
      <c r="BA254" s="2">
        <v>899332000000</v>
      </c>
      <c r="BB254">
        <v>-23216000000</v>
      </c>
      <c r="BC254">
        <v>-48336000000</v>
      </c>
      <c r="BD254">
        <v>969000000</v>
      </c>
      <c r="BE254">
        <v>85084000000</v>
      </c>
      <c r="BF254">
        <v>-11386000000</v>
      </c>
      <c r="BG254">
        <v>6666000000</v>
      </c>
      <c r="BH254">
        <v>21</v>
      </c>
      <c r="BI254">
        <v>7</v>
      </c>
      <c r="BJ254">
        <v>11</v>
      </c>
      <c r="BL254">
        <v>0</v>
      </c>
      <c r="BM254" s="2">
        <v>117852000000</v>
      </c>
      <c r="BN254">
        <v>1959000000</v>
      </c>
      <c r="BO254">
        <v>55852000000</v>
      </c>
      <c r="BP254" s="2">
        <v>231773000000</v>
      </c>
      <c r="BQ254">
        <v>0</v>
      </c>
      <c r="BR254" s="2">
        <v>1842181000000</v>
      </c>
      <c r="BS254">
        <v>0</v>
      </c>
      <c r="BT254">
        <v>0</v>
      </c>
      <c r="BU254" s="2">
        <v>210185000000</v>
      </c>
      <c r="BV254" s="2">
        <v>1631996000000</v>
      </c>
      <c r="BW254" s="2">
        <v>1842181000000</v>
      </c>
      <c r="BX254">
        <v>69606000000</v>
      </c>
      <c r="BY254">
        <v>-2929000000</v>
      </c>
      <c r="BZ254">
        <v>2014</v>
      </c>
      <c r="CA254">
        <v>2.21</v>
      </c>
      <c r="CB254">
        <v>3307692307.6900001</v>
      </c>
      <c r="CC254" t="str">
        <f>VLOOKUP(B254,Securities_csv_Sector!$A$1:$H$506,4)</f>
        <v>Financials</v>
      </c>
      <c r="CD254" t="str">
        <f>VLOOKUP(B254,Securities_csv_Sector!$A$1:$H$506,5)</f>
        <v>Banks</v>
      </c>
    </row>
    <row r="255" spans="1:82">
      <c r="A255">
        <v>253</v>
      </c>
      <c r="B255" t="s">
        <v>141</v>
      </c>
      <c r="C255" t="s">
        <v>532</v>
      </c>
      <c r="D255" s="1">
        <v>42369</v>
      </c>
      <c r="E255">
        <v>53722000000</v>
      </c>
      <c r="F255">
        <v>0</v>
      </c>
      <c r="G255">
        <v>682000000</v>
      </c>
      <c r="H255">
        <v>8</v>
      </c>
      <c r="I255">
        <v>-3198000000</v>
      </c>
      <c r="J255" s="2">
        <v>108288000000</v>
      </c>
      <c r="L255" s="2">
        <v>352772000000</v>
      </c>
      <c r="M255">
        <v>0</v>
      </c>
      <c r="N255">
        <v>31000000</v>
      </c>
      <c r="O255">
        <v>0</v>
      </c>
      <c r="Q255">
        <v>0</v>
      </c>
      <c r="R255">
        <v>0</v>
      </c>
      <c r="S255">
        <v>3697000000</v>
      </c>
      <c r="T255">
        <v>36747000000</v>
      </c>
      <c r="U255">
        <v>24826000000</v>
      </c>
      <c r="V255">
        <v>-1055000000</v>
      </c>
      <c r="W255">
        <v>0</v>
      </c>
      <c r="X255">
        <v>0</v>
      </c>
      <c r="Y255">
        <v>22349000000</v>
      </c>
      <c r="Z255">
        <v>100</v>
      </c>
      <c r="AA255">
        <v>68024000000</v>
      </c>
      <c r="AB255">
        <v>7440000000</v>
      </c>
      <c r="AC255">
        <v>3721000000</v>
      </c>
      <c r="AD255">
        <v>11921000000</v>
      </c>
      <c r="AE255">
        <v>0</v>
      </c>
      <c r="AF255">
        <v>-7882000000</v>
      </c>
      <c r="AG255">
        <v>-29866000000</v>
      </c>
      <c r="AH255" s="2">
        <v>318787000000</v>
      </c>
      <c r="AI255" s="2">
        <v>1197902000000</v>
      </c>
      <c r="AJ255">
        <v>1235000000</v>
      </c>
      <c r="AK255">
        <v>0</v>
      </c>
      <c r="AL255">
        <v>-72422000000</v>
      </c>
      <c r="AM255">
        <v>-11208000000</v>
      </c>
      <c r="AN255">
        <v>39737000000</v>
      </c>
      <c r="AO255">
        <v>-64773000000</v>
      </c>
      <c r="AP255">
        <v>14883000000</v>
      </c>
      <c r="AQ255">
        <v>17242000000</v>
      </c>
      <c r="AR255">
        <v>6320000000</v>
      </c>
      <c r="AS255">
        <v>17242000000</v>
      </c>
      <c r="AT255">
        <v>17386000000</v>
      </c>
      <c r="AU255">
        <v>27683000000</v>
      </c>
      <c r="AV255">
        <v>11105000000</v>
      </c>
      <c r="AW255">
        <v>24144000000</v>
      </c>
      <c r="AX255">
        <v>35</v>
      </c>
      <c r="AY255" s="2">
        <v>126783000000</v>
      </c>
      <c r="AZ255">
        <v>0</v>
      </c>
      <c r="BA255" s="2">
        <v>907887000000</v>
      </c>
      <c r="BB255">
        <v>-29344000000</v>
      </c>
      <c r="BC255">
        <v>8555000000</v>
      </c>
      <c r="BD255">
        <v>6509000000</v>
      </c>
      <c r="BE255">
        <v>60147000000</v>
      </c>
      <c r="BF255">
        <v>42344000000</v>
      </c>
      <c r="BG255">
        <v>7182000000</v>
      </c>
      <c r="BH255">
        <v>36</v>
      </c>
      <c r="BI255">
        <v>11</v>
      </c>
      <c r="BJ255">
        <v>25</v>
      </c>
      <c r="BL255">
        <v>0</v>
      </c>
      <c r="BM255" s="2">
        <v>133841000000</v>
      </c>
      <c r="BN255">
        <v>347000000</v>
      </c>
      <c r="BO255">
        <v>44346000000</v>
      </c>
      <c r="BP255" s="2">
        <v>167575000000</v>
      </c>
      <c r="BQ255">
        <v>0</v>
      </c>
      <c r="BR255" s="2">
        <v>1731210000000</v>
      </c>
      <c r="BS255">
        <v>0</v>
      </c>
      <c r="BT255">
        <v>0</v>
      </c>
      <c r="BU255" s="2">
        <v>221857000000</v>
      </c>
      <c r="BV255" s="2">
        <v>1509353000000</v>
      </c>
      <c r="BW255" s="2">
        <v>1731210000000</v>
      </c>
      <c r="BX255">
        <v>68024000000</v>
      </c>
      <c r="BY255">
        <v>-7677000000</v>
      </c>
      <c r="BZ255">
        <v>2015</v>
      </c>
      <c r="CA255">
        <v>5.41</v>
      </c>
      <c r="CB255">
        <v>3187060998.1500001</v>
      </c>
      <c r="CC255" t="str">
        <f>VLOOKUP(B255,Securities_csv_Sector!$A$1:$H$506,4)</f>
        <v>Financials</v>
      </c>
      <c r="CD255" t="str">
        <f>VLOOKUP(B255,Securities_csv_Sector!$A$1:$H$506,5)</f>
        <v>Banks</v>
      </c>
    </row>
    <row r="256" spans="1:82">
      <c r="A256">
        <v>254</v>
      </c>
      <c r="B256" t="s">
        <v>142</v>
      </c>
      <c r="C256" t="s">
        <v>527</v>
      </c>
      <c r="D256" s="1">
        <v>41420</v>
      </c>
      <c r="E256">
        <v>2693600000</v>
      </c>
      <c r="F256">
        <v>-52200000</v>
      </c>
      <c r="G256">
        <v>0</v>
      </c>
      <c r="H256">
        <v>15</v>
      </c>
      <c r="I256">
        <v>-422600000</v>
      </c>
      <c r="J256">
        <v>1006200000</v>
      </c>
      <c r="K256">
        <v>5</v>
      </c>
      <c r="L256">
        <v>183900000</v>
      </c>
      <c r="M256">
        <v>56100000</v>
      </c>
      <c r="N256">
        <v>2839700000</v>
      </c>
      <c r="O256">
        <v>10104400000</v>
      </c>
      <c r="P256">
        <v>129</v>
      </c>
      <c r="Q256">
        <v>0</v>
      </c>
      <c r="R256">
        <v>0</v>
      </c>
      <c r="S256">
        <v>418600000</v>
      </c>
      <c r="T256">
        <v>1299000000</v>
      </c>
      <c r="U256">
        <v>1022800000</v>
      </c>
      <c r="V256">
        <v>1500000</v>
      </c>
      <c r="W256">
        <v>37500000</v>
      </c>
      <c r="X256">
        <v>3901700000</v>
      </c>
      <c r="Y256">
        <v>8426700000</v>
      </c>
      <c r="Z256">
        <v>25</v>
      </c>
      <c r="AA256">
        <v>3364900000</v>
      </c>
      <c r="AB256">
        <v>361900000</v>
      </c>
      <c r="AC256">
        <v>3403600000</v>
      </c>
      <c r="AD256">
        <v>276200000</v>
      </c>
      <c r="AE256">
        <v>2340900000</v>
      </c>
      <c r="AF256">
        <v>-1500000</v>
      </c>
      <c r="AG256">
        <v>55800000</v>
      </c>
      <c r="AH256">
        <v>8886900000</v>
      </c>
      <c r="AI256">
        <v>0</v>
      </c>
      <c r="AJ256">
        <v>98600000</v>
      </c>
      <c r="AK256">
        <v>0</v>
      </c>
      <c r="AL256">
        <v>4288700000</v>
      </c>
      <c r="AM256">
        <v>80900000</v>
      </c>
      <c r="AN256">
        <v>1412200000</v>
      </c>
      <c r="AO256">
        <v>4133000000</v>
      </c>
      <c r="AP256">
        <v>-5465800000</v>
      </c>
      <c r="AQ256">
        <v>773900000</v>
      </c>
      <c r="AR256">
        <v>-7200000</v>
      </c>
      <c r="AS256">
        <v>773900000</v>
      </c>
      <c r="AT256">
        <v>698400000</v>
      </c>
      <c r="AU256">
        <v>1279400000</v>
      </c>
      <c r="AV256">
        <v>0</v>
      </c>
      <c r="AW256">
        <v>1299000000</v>
      </c>
      <c r="AX256">
        <v>10</v>
      </c>
      <c r="AY256">
        <v>293500000</v>
      </c>
      <c r="AZ256">
        <v>575600000</v>
      </c>
      <c r="BA256">
        <v>4800000</v>
      </c>
      <c r="BB256">
        <v>-196100000</v>
      </c>
      <c r="BC256">
        <v>3000000</v>
      </c>
      <c r="BD256">
        <v>-5041700000</v>
      </c>
      <c r="BE256">
        <v>2754100000</v>
      </c>
      <c r="BF256">
        <v>113100000</v>
      </c>
      <c r="BG256">
        <v>0</v>
      </c>
      <c r="BH256">
        <v>8</v>
      </c>
      <c r="BI256">
        <v>19</v>
      </c>
      <c r="BJ256">
        <v>6</v>
      </c>
      <c r="BK256">
        <v>60</v>
      </c>
      <c r="BL256">
        <v>0</v>
      </c>
      <c r="BM256">
        <v>5129500000</v>
      </c>
      <c r="BN256">
        <v>298600000</v>
      </c>
      <c r="BO256">
        <v>2065900000</v>
      </c>
      <c r="BP256">
        <v>702900000</v>
      </c>
      <c r="BQ256">
        <v>0</v>
      </c>
      <c r="BR256">
        <v>20405300000</v>
      </c>
      <c r="BS256">
        <v>4379800000</v>
      </c>
      <c r="BT256">
        <v>3401300000</v>
      </c>
      <c r="BU256">
        <v>5264400000</v>
      </c>
      <c r="BV256">
        <v>15140900000</v>
      </c>
      <c r="BW256">
        <v>20405300000</v>
      </c>
      <c r="BX256">
        <v>13469300000</v>
      </c>
      <c r="BY256">
        <v>-3514900000</v>
      </c>
      <c r="BZ256">
        <v>2013</v>
      </c>
      <c r="CA256">
        <v>1.88</v>
      </c>
      <c r="CB256">
        <v>411648936.17000002</v>
      </c>
      <c r="CC256" t="str">
        <f>VLOOKUP(B256,Securities_csv_Sector!$A$1:$H$506,4)</f>
        <v>Consumer Staples</v>
      </c>
      <c r="CD256" t="str">
        <f>VLOOKUP(B256,Securities_csv_Sector!$A$1:$H$506,5)</f>
        <v>Packaged Foods &amp; Meats</v>
      </c>
    </row>
    <row r="257" spans="1:82">
      <c r="A257">
        <v>255</v>
      </c>
      <c r="B257" t="s">
        <v>142</v>
      </c>
      <c r="C257" t="s">
        <v>529</v>
      </c>
      <c r="D257" s="1">
        <v>41784</v>
      </c>
      <c r="E257">
        <v>2251700000</v>
      </c>
      <c r="F257">
        <v>50400000</v>
      </c>
      <c r="G257">
        <v>0</v>
      </c>
      <c r="H257">
        <v>6</v>
      </c>
      <c r="I257">
        <v>-461100000</v>
      </c>
      <c r="J257">
        <v>1036900000</v>
      </c>
      <c r="K257">
        <v>5</v>
      </c>
      <c r="L257">
        <v>141300000</v>
      </c>
      <c r="M257">
        <v>7300000</v>
      </c>
      <c r="N257">
        <v>2839700000</v>
      </c>
      <c r="O257">
        <v>8910800000</v>
      </c>
      <c r="P257">
        <v>160</v>
      </c>
      <c r="Q257">
        <v>0</v>
      </c>
      <c r="R257">
        <v>0</v>
      </c>
      <c r="S257">
        <v>354600000</v>
      </c>
      <c r="T257">
        <v>1148500000</v>
      </c>
      <c r="U257">
        <v>771000000</v>
      </c>
      <c r="V257">
        <v>-3800000</v>
      </c>
      <c r="W257">
        <v>32500000</v>
      </c>
      <c r="X257">
        <v>3834900000</v>
      </c>
      <c r="Y257">
        <v>7828500000</v>
      </c>
      <c r="Z257">
        <v>25</v>
      </c>
      <c r="AA257">
        <v>2927400000</v>
      </c>
      <c r="AB257">
        <v>178300000</v>
      </c>
      <c r="AC257">
        <v>3204900000</v>
      </c>
      <c r="AD257">
        <v>377500000</v>
      </c>
      <c r="AE257">
        <v>2077000000</v>
      </c>
      <c r="AF257">
        <v>0</v>
      </c>
      <c r="AG257">
        <v>-128800000</v>
      </c>
      <c r="AH257">
        <v>8720500000</v>
      </c>
      <c r="AI257">
        <v>0</v>
      </c>
      <c r="AJ257">
        <v>96700000</v>
      </c>
      <c r="AK257">
        <v>0</v>
      </c>
      <c r="AL257">
        <v>-612300000</v>
      </c>
      <c r="AM257">
        <v>-800000</v>
      </c>
      <c r="AN257">
        <v>1568600000</v>
      </c>
      <c r="AO257">
        <v>-1034100000</v>
      </c>
      <c r="AP257">
        <v>-531500000</v>
      </c>
      <c r="AQ257">
        <v>303100000</v>
      </c>
      <c r="AR257">
        <v>445900000</v>
      </c>
      <c r="AS257">
        <v>303100000</v>
      </c>
      <c r="AT257">
        <v>625200000</v>
      </c>
      <c r="AU257">
        <v>1058400000</v>
      </c>
      <c r="AV257">
        <v>0</v>
      </c>
      <c r="AW257">
        <v>1148500000</v>
      </c>
      <c r="AX257">
        <v>10</v>
      </c>
      <c r="AY257">
        <v>220400000</v>
      </c>
      <c r="AZ257">
        <v>954100000</v>
      </c>
      <c r="BA257">
        <v>164800000</v>
      </c>
      <c r="BB257">
        <v>-134300000</v>
      </c>
      <c r="BC257">
        <v>-4600000</v>
      </c>
      <c r="BD257">
        <v>-70400000</v>
      </c>
      <c r="BE257">
        <v>2601400000</v>
      </c>
      <c r="BF257">
        <v>75700000</v>
      </c>
      <c r="BG257">
        <v>0</v>
      </c>
      <c r="BH257">
        <v>7</v>
      </c>
      <c r="BI257">
        <v>15</v>
      </c>
      <c r="BJ257">
        <v>3</v>
      </c>
      <c r="BK257">
        <v>82</v>
      </c>
      <c r="BL257">
        <v>0</v>
      </c>
      <c r="BM257">
        <v>5010600000</v>
      </c>
      <c r="BN257">
        <v>3700000</v>
      </c>
      <c r="BO257">
        <v>1778900000</v>
      </c>
      <c r="BP257">
        <v>225900000</v>
      </c>
      <c r="BQ257">
        <v>0</v>
      </c>
      <c r="BR257">
        <v>19319500000</v>
      </c>
      <c r="BS257">
        <v>4230800000</v>
      </c>
      <c r="BT257">
        <v>2642400000</v>
      </c>
      <c r="BU257">
        <v>5258500000</v>
      </c>
      <c r="BV257">
        <v>14061000000</v>
      </c>
      <c r="BW257">
        <v>19319500000</v>
      </c>
      <c r="BX257">
        <v>11838200000</v>
      </c>
      <c r="BY257">
        <v>-3494400000</v>
      </c>
      <c r="BZ257">
        <v>2014</v>
      </c>
      <c r="CA257">
        <v>0.72</v>
      </c>
      <c r="CB257">
        <v>420972222.222</v>
      </c>
      <c r="CC257" t="str">
        <f>VLOOKUP(B257,Securities_csv_Sector!$A$1:$H$506,4)</f>
        <v>Consumer Staples</v>
      </c>
      <c r="CD257" t="str">
        <f>VLOOKUP(B257,Securities_csv_Sector!$A$1:$H$506,5)</f>
        <v>Packaged Foods &amp; Meats</v>
      </c>
    </row>
    <row r="258" spans="1:82">
      <c r="A258">
        <v>256</v>
      </c>
      <c r="B258" t="s">
        <v>142</v>
      </c>
      <c r="C258" t="s">
        <v>531</v>
      </c>
      <c r="D258" s="1">
        <v>42155</v>
      </c>
      <c r="E258">
        <v>1933400000</v>
      </c>
      <c r="F258">
        <v>77300000</v>
      </c>
      <c r="G258">
        <v>0</v>
      </c>
      <c r="H258">
        <v>6</v>
      </c>
      <c r="I258">
        <v>-351200000</v>
      </c>
      <c r="J258">
        <v>1049400000</v>
      </c>
      <c r="K258">
        <v>5</v>
      </c>
      <c r="L258">
        <v>164700000</v>
      </c>
      <c r="M258">
        <v>-112100000</v>
      </c>
      <c r="N258">
        <v>2839700000</v>
      </c>
      <c r="O258">
        <v>9061400000</v>
      </c>
      <c r="P258">
        <v>108</v>
      </c>
      <c r="Q258">
        <v>0</v>
      </c>
      <c r="R258">
        <v>0</v>
      </c>
      <c r="S258">
        <v>380400000</v>
      </c>
      <c r="T258">
        <v>1330300000</v>
      </c>
      <c r="U258">
        <v>1000300000</v>
      </c>
      <c r="V258">
        <v>-8800000</v>
      </c>
      <c r="W258">
        <v>122100000</v>
      </c>
      <c r="X258">
        <v>7130600000</v>
      </c>
      <c r="Y258">
        <v>4544600000</v>
      </c>
      <c r="Z258">
        <v>24</v>
      </c>
      <c r="AA258">
        <v>2875600000</v>
      </c>
      <c r="AB258">
        <v>362100000</v>
      </c>
      <c r="AC258">
        <v>1272500000</v>
      </c>
      <c r="AD258">
        <v>330000000</v>
      </c>
      <c r="AE258">
        <v>1642600000</v>
      </c>
      <c r="AF258">
        <v>391400000</v>
      </c>
      <c r="AG258">
        <v>2800000</v>
      </c>
      <c r="AH258">
        <v>6888800000</v>
      </c>
      <c r="AI258">
        <v>0</v>
      </c>
      <c r="AJ258">
        <v>84000000</v>
      </c>
      <c r="AK258">
        <v>0</v>
      </c>
      <c r="AL258">
        <v>-1093500000</v>
      </c>
      <c r="AM258">
        <v>0</v>
      </c>
      <c r="AN258">
        <v>1480600000</v>
      </c>
      <c r="AO258">
        <v>-1430200000</v>
      </c>
      <c r="AP258">
        <v>-41600000</v>
      </c>
      <c r="AQ258">
        <v>-252600000</v>
      </c>
      <c r="AR258">
        <v>1072100000</v>
      </c>
      <c r="AS258">
        <v>-252600000</v>
      </c>
      <c r="AT258">
        <v>760300000</v>
      </c>
      <c r="AU258">
        <v>739000000</v>
      </c>
      <c r="AV258">
        <v>0</v>
      </c>
      <c r="AW258">
        <v>1330300000</v>
      </c>
      <c r="AX258">
        <v>11</v>
      </c>
      <c r="AY258">
        <v>926800000</v>
      </c>
      <c r="AZ258">
        <v>1017000000</v>
      </c>
      <c r="BA258">
        <v>361000000</v>
      </c>
      <c r="BB258">
        <v>-329500000</v>
      </c>
      <c r="BC258">
        <v>-15300000</v>
      </c>
      <c r="BD258">
        <v>-81800000</v>
      </c>
      <c r="BE258">
        <v>2628900000</v>
      </c>
      <c r="BF258">
        <v>35700000</v>
      </c>
      <c r="BG258">
        <v>0</v>
      </c>
      <c r="BH258">
        <v>8</v>
      </c>
      <c r="BI258">
        <v>22</v>
      </c>
      <c r="BJ258">
        <v>2</v>
      </c>
      <c r="BK258">
        <v>58</v>
      </c>
      <c r="BL258">
        <v>0</v>
      </c>
      <c r="BM258">
        <v>4331100000</v>
      </c>
      <c r="BN258">
        <v>103800000</v>
      </c>
      <c r="BO258">
        <v>1545300000</v>
      </c>
      <c r="BP258">
        <v>1015700000</v>
      </c>
      <c r="BQ258">
        <v>0</v>
      </c>
      <c r="BR258">
        <v>17437800000</v>
      </c>
      <c r="BS258">
        <v>3563300000</v>
      </c>
      <c r="BT258">
        <v>3310100000</v>
      </c>
      <c r="BU258">
        <v>4526000000</v>
      </c>
      <c r="BV258">
        <v>12911800000</v>
      </c>
      <c r="BW258">
        <v>17437800000</v>
      </c>
      <c r="BX258">
        <v>11937000000</v>
      </c>
      <c r="BY258">
        <v>-3364700000</v>
      </c>
      <c r="BZ258">
        <v>2015</v>
      </c>
      <c r="CA258">
        <v>-0.6</v>
      </c>
      <c r="CB258">
        <v>421000000</v>
      </c>
      <c r="CC258" t="str">
        <f>VLOOKUP(B258,Securities_csv_Sector!$A$1:$H$506,4)</f>
        <v>Consumer Staples</v>
      </c>
      <c r="CD258" t="str">
        <f>VLOOKUP(B258,Securities_csv_Sector!$A$1:$H$506,5)</f>
        <v>Packaged Foods &amp; Meats</v>
      </c>
    </row>
    <row r="259" spans="1:82">
      <c r="A259">
        <v>257</v>
      </c>
      <c r="B259" t="s">
        <v>142</v>
      </c>
      <c r="C259" t="s">
        <v>532</v>
      </c>
      <c r="D259" s="1">
        <v>42519</v>
      </c>
      <c r="E259">
        <v>1867500000</v>
      </c>
      <c r="F259">
        <v>-171900000</v>
      </c>
      <c r="G259">
        <v>0</v>
      </c>
      <c r="H259">
        <v>18</v>
      </c>
      <c r="I259">
        <v>-429800000</v>
      </c>
      <c r="J259">
        <v>1136300000</v>
      </c>
      <c r="K259">
        <v>33</v>
      </c>
      <c r="L259">
        <v>834500000</v>
      </c>
      <c r="M259">
        <v>55400000</v>
      </c>
      <c r="N259">
        <v>2839700000</v>
      </c>
      <c r="O259">
        <v>8552100000</v>
      </c>
      <c r="P259">
        <v>141</v>
      </c>
      <c r="Q259">
        <v>0</v>
      </c>
      <c r="R259">
        <v>0</v>
      </c>
      <c r="S259">
        <v>373900000</v>
      </c>
      <c r="T259">
        <v>881400000</v>
      </c>
      <c r="U259">
        <v>583600000</v>
      </c>
      <c r="V259">
        <v>-2000000</v>
      </c>
      <c r="W259">
        <v>137800000</v>
      </c>
      <c r="X259">
        <v>2936100000</v>
      </c>
      <c r="Y259">
        <v>4533800000</v>
      </c>
      <c r="Z259">
        <v>27</v>
      </c>
      <c r="AA259">
        <v>3090800000</v>
      </c>
      <c r="AB259">
        <v>225400000</v>
      </c>
      <c r="AC259">
        <v>1276800000</v>
      </c>
      <c r="AD259">
        <v>297800000</v>
      </c>
      <c r="AE259">
        <v>1582100000</v>
      </c>
      <c r="AF259">
        <v>0</v>
      </c>
      <c r="AG259">
        <v>32400000</v>
      </c>
      <c r="AH259">
        <v>4917800000</v>
      </c>
      <c r="AI259">
        <v>0</v>
      </c>
      <c r="AJ259">
        <v>81200000</v>
      </c>
      <c r="AK259">
        <v>0</v>
      </c>
      <c r="AL259">
        <v>-2464100000</v>
      </c>
      <c r="AM259">
        <v>651400000</v>
      </c>
      <c r="AN259">
        <v>1207400000</v>
      </c>
      <c r="AO259">
        <v>-2681400000</v>
      </c>
      <c r="AP259">
        <v>2127400000</v>
      </c>
      <c r="AQ259">
        <v>-677000000</v>
      </c>
      <c r="AR259">
        <v>1697700000</v>
      </c>
      <c r="AS259">
        <v>-677000000</v>
      </c>
      <c r="AT259">
        <v>496000000</v>
      </c>
      <c r="AU259">
        <v>836600000</v>
      </c>
      <c r="AV259">
        <v>0</v>
      </c>
      <c r="AW259">
        <v>881400000</v>
      </c>
      <c r="AX259">
        <v>8</v>
      </c>
      <c r="AY259">
        <v>1067200000</v>
      </c>
      <c r="AZ259">
        <v>323500000</v>
      </c>
      <c r="BA259">
        <v>54700000</v>
      </c>
      <c r="BB259">
        <v>-344500000</v>
      </c>
      <c r="BC259">
        <v>-53600000</v>
      </c>
      <c r="BD259">
        <v>2557200000</v>
      </c>
      <c r="BE259">
        <v>2145600000</v>
      </c>
      <c r="BF259">
        <v>-276300000</v>
      </c>
      <c r="BG259">
        <v>0</v>
      </c>
      <c r="BH259">
        <v>5</v>
      </c>
      <c r="BI259">
        <v>16</v>
      </c>
      <c r="BJ259">
        <v>6</v>
      </c>
      <c r="BK259">
        <v>79</v>
      </c>
      <c r="BL259">
        <v>0</v>
      </c>
      <c r="BM259">
        <v>3218300000</v>
      </c>
      <c r="BN259">
        <v>268800000</v>
      </c>
      <c r="BO259">
        <v>2209400000</v>
      </c>
      <c r="BP259">
        <v>610200000</v>
      </c>
      <c r="BQ259">
        <v>0</v>
      </c>
      <c r="BR259">
        <v>13390600000</v>
      </c>
      <c r="BS259">
        <v>3576700000</v>
      </c>
      <c r="BT259">
        <v>2532400000</v>
      </c>
      <c r="BU259">
        <v>3713600000</v>
      </c>
      <c r="BV259">
        <v>9677000000</v>
      </c>
      <c r="BW259">
        <v>13390600000</v>
      </c>
      <c r="BX259">
        <v>11642900000</v>
      </c>
      <c r="BY259">
        <v>-3136200000</v>
      </c>
      <c r="BZ259">
        <v>2016</v>
      </c>
      <c r="CA259">
        <v>-1.57</v>
      </c>
      <c r="CB259">
        <v>431210191.083</v>
      </c>
      <c r="CC259" t="str">
        <f>VLOOKUP(B259,Securities_csv_Sector!$A$1:$H$506,4)</f>
        <v>Consumer Staples</v>
      </c>
      <c r="CD259" t="str">
        <f>VLOOKUP(B259,Securities_csv_Sector!$A$1:$H$506,5)</f>
        <v>Packaged Foods &amp; Meats</v>
      </c>
    </row>
    <row r="260" spans="1:82">
      <c r="A260">
        <v>258</v>
      </c>
      <c r="B260" t="s">
        <v>143</v>
      </c>
      <c r="C260" t="s">
        <v>527</v>
      </c>
      <c r="D260" s="1">
        <v>41455</v>
      </c>
      <c r="E260">
        <v>14422000000</v>
      </c>
      <c r="F260">
        <v>216000000</v>
      </c>
      <c r="G260">
        <v>15000000</v>
      </c>
      <c r="H260">
        <v>6</v>
      </c>
      <c r="I260">
        <v>-195000000</v>
      </c>
      <c r="J260">
        <v>0</v>
      </c>
      <c r="K260">
        <v>13</v>
      </c>
      <c r="L260">
        <v>1901000000</v>
      </c>
      <c r="M260">
        <v>-370000000</v>
      </c>
      <c r="N260">
        <v>2953000000</v>
      </c>
      <c r="O260">
        <v>96172000000</v>
      </c>
      <c r="P260">
        <v>122</v>
      </c>
      <c r="Q260">
        <v>0</v>
      </c>
      <c r="R260">
        <v>1568000000</v>
      </c>
      <c r="S260">
        <v>397000000</v>
      </c>
      <c r="T260">
        <v>1011000000</v>
      </c>
      <c r="U260">
        <v>888000000</v>
      </c>
      <c r="V260">
        <v>0</v>
      </c>
      <c r="W260">
        <v>0</v>
      </c>
      <c r="X260">
        <v>1489000000</v>
      </c>
      <c r="Y260">
        <v>0</v>
      </c>
      <c r="Z260">
        <v>5</v>
      </c>
      <c r="AA260">
        <v>4921000000</v>
      </c>
      <c r="AB260">
        <v>553000000</v>
      </c>
      <c r="AC260">
        <v>5574000000</v>
      </c>
      <c r="AD260">
        <v>123000000</v>
      </c>
      <c r="AE260">
        <v>8373000000</v>
      </c>
      <c r="AF260">
        <v>59000000</v>
      </c>
      <c r="AG260">
        <v>145000000</v>
      </c>
      <c r="AH260">
        <v>3686000000</v>
      </c>
      <c r="AI260">
        <v>0</v>
      </c>
      <c r="AJ260">
        <v>0</v>
      </c>
      <c r="AK260">
        <v>0</v>
      </c>
      <c r="AL260">
        <v>980000000</v>
      </c>
      <c r="AM260">
        <v>-373000000</v>
      </c>
      <c r="AN260">
        <v>1727000000</v>
      </c>
      <c r="AO260">
        <v>275000000</v>
      </c>
      <c r="AP260">
        <v>-2375000000</v>
      </c>
      <c r="AQ260">
        <v>334000000</v>
      </c>
      <c r="AR260">
        <v>1005000000</v>
      </c>
      <c r="AS260">
        <v>334000000</v>
      </c>
      <c r="AT260">
        <v>335000000</v>
      </c>
      <c r="AU260">
        <v>6304000000</v>
      </c>
      <c r="AV260">
        <v>892000000</v>
      </c>
      <c r="AW260">
        <v>996000000</v>
      </c>
      <c r="AX260">
        <v>1</v>
      </c>
      <c r="AY260">
        <v>986000000</v>
      </c>
      <c r="AZ260">
        <v>1192000000</v>
      </c>
      <c r="BA260">
        <v>0</v>
      </c>
      <c r="BB260">
        <v>68000000</v>
      </c>
      <c r="BC260">
        <v>-4000000</v>
      </c>
      <c r="BD260">
        <v>-2239000000</v>
      </c>
      <c r="BE260">
        <v>0</v>
      </c>
      <c r="BF260">
        <v>0</v>
      </c>
      <c r="BG260">
        <v>158000000</v>
      </c>
      <c r="BH260">
        <v>1</v>
      </c>
      <c r="BI260">
        <v>15</v>
      </c>
      <c r="BJ260">
        <v>0</v>
      </c>
      <c r="BK260">
        <v>64</v>
      </c>
      <c r="BL260">
        <v>0</v>
      </c>
      <c r="BM260">
        <v>4038000000</v>
      </c>
      <c r="BN260">
        <v>-329000000</v>
      </c>
      <c r="BO260">
        <v>2875000000</v>
      </c>
      <c r="BP260">
        <v>168000000</v>
      </c>
      <c r="BQ260">
        <v>0</v>
      </c>
      <c r="BR260">
        <v>25819000000</v>
      </c>
      <c r="BS260">
        <v>17770000000</v>
      </c>
      <c r="BT260">
        <v>14590000000</v>
      </c>
      <c r="BU260">
        <v>5975000000</v>
      </c>
      <c r="BV260">
        <v>19844000000</v>
      </c>
      <c r="BW260">
        <v>25819000000</v>
      </c>
      <c r="BX260" s="2">
        <v>101093000000</v>
      </c>
      <c r="BY260">
        <v>-1084000000</v>
      </c>
      <c r="BZ260">
        <v>2013</v>
      </c>
      <c r="CA260">
        <v>0.98</v>
      </c>
      <c r="CB260">
        <v>340816326.53100002</v>
      </c>
      <c r="CC260" t="str">
        <f>VLOOKUP(B260,Securities_csv_Sector!$A$1:$H$506,4)</f>
        <v>Health Care</v>
      </c>
      <c r="CD260" t="str">
        <f>VLOOKUP(B260,Securities_csv_Sector!$A$1:$H$506,5)</f>
        <v>Health Care Distributors</v>
      </c>
    </row>
    <row r="261" spans="1:82">
      <c r="A261">
        <v>259</v>
      </c>
      <c r="B261" t="s">
        <v>143</v>
      </c>
      <c r="C261" t="s">
        <v>529</v>
      </c>
      <c r="D261" s="1">
        <v>41820</v>
      </c>
      <c r="E261">
        <v>14314000000</v>
      </c>
      <c r="F261">
        <v>925000000</v>
      </c>
      <c r="G261">
        <v>46000000</v>
      </c>
      <c r="H261">
        <v>18</v>
      </c>
      <c r="I261">
        <v>-249000000</v>
      </c>
      <c r="J261">
        <v>0</v>
      </c>
      <c r="K261">
        <v>19</v>
      </c>
      <c r="L261">
        <v>2865000000</v>
      </c>
      <c r="M261">
        <v>142000000</v>
      </c>
      <c r="N261">
        <v>2980000000</v>
      </c>
      <c r="O261">
        <v>85923000000</v>
      </c>
      <c r="P261">
        <v>119</v>
      </c>
      <c r="Q261">
        <v>0</v>
      </c>
      <c r="R261">
        <v>1346000000</v>
      </c>
      <c r="S261">
        <v>459000000</v>
      </c>
      <c r="T261">
        <v>1931000000</v>
      </c>
      <c r="U261">
        <v>1798000000</v>
      </c>
      <c r="V261">
        <v>0</v>
      </c>
      <c r="W261">
        <v>0</v>
      </c>
      <c r="X261">
        <v>1459000000</v>
      </c>
      <c r="Y261">
        <v>0</v>
      </c>
      <c r="Z261">
        <v>6</v>
      </c>
      <c r="AA261">
        <v>5161000000</v>
      </c>
      <c r="AB261">
        <v>635000000</v>
      </c>
      <c r="AC261">
        <v>5870000000</v>
      </c>
      <c r="AD261">
        <v>133000000</v>
      </c>
      <c r="AE261">
        <v>8266000000</v>
      </c>
      <c r="AF261">
        <v>-82000000</v>
      </c>
      <c r="AG261">
        <v>-312000000</v>
      </c>
      <c r="AH261">
        <v>3171000000</v>
      </c>
      <c r="AI261">
        <v>0</v>
      </c>
      <c r="AJ261">
        <v>0</v>
      </c>
      <c r="AK261">
        <v>0</v>
      </c>
      <c r="AL261">
        <v>112000000</v>
      </c>
      <c r="AM261">
        <v>964000000</v>
      </c>
      <c r="AN261">
        <v>2524000000</v>
      </c>
      <c r="AO261">
        <v>-710000000</v>
      </c>
      <c r="AP261">
        <v>-850000000</v>
      </c>
      <c r="AQ261">
        <v>1166000000</v>
      </c>
      <c r="AR261">
        <v>144000000</v>
      </c>
      <c r="AS261">
        <v>1166000000</v>
      </c>
      <c r="AT261">
        <v>1163000000</v>
      </c>
      <c r="AU261">
        <v>5380000000</v>
      </c>
      <c r="AV261">
        <v>25000000</v>
      </c>
      <c r="AW261">
        <v>1885000000</v>
      </c>
      <c r="AX261">
        <v>2</v>
      </c>
      <c r="AY261">
        <v>765000000</v>
      </c>
      <c r="AZ261">
        <v>1428000000</v>
      </c>
      <c r="BA261">
        <v>0</v>
      </c>
      <c r="BB261">
        <v>70000000</v>
      </c>
      <c r="BC261">
        <v>227000000</v>
      </c>
      <c r="BD261">
        <v>-519000000</v>
      </c>
      <c r="BE261">
        <v>0</v>
      </c>
      <c r="BF261">
        <v>0</v>
      </c>
      <c r="BG261">
        <v>223000000</v>
      </c>
      <c r="BH261">
        <v>2</v>
      </c>
      <c r="BI261">
        <v>28</v>
      </c>
      <c r="BJ261">
        <v>1</v>
      </c>
      <c r="BK261">
        <v>64</v>
      </c>
      <c r="BL261">
        <v>0</v>
      </c>
      <c r="BM261">
        <v>4774000000</v>
      </c>
      <c r="BN261">
        <v>-673000000</v>
      </c>
      <c r="BO261">
        <v>3028000000</v>
      </c>
      <c r="BP261">
        <v>801000000</v>
      </c>
      <c r="BQ261">
        <v>0</v>
      </c>
      <c r="BR261">
        <v>26033000000</v>
      </c>
      <c r="BS261">
        <v>17939000000</v>
      </c>
      <c r="BT261">
        <v>15115000000</v>
      </c>
      <c r="BU261">
        <v>6401000000</v>
      </c>
      <c r="BV261">
        <v>19632000000</v>
      </c>
      <c r="BW261">
        <v>26033000000</v>
      </c>
      <c r="BX261">
        <v>91084000000</v>
      </c>
      <c r="BY261">
        <v>-1423000000</v>
      </c>
      <c r="BZ261">
        <v>2014</v>
      </c>
      <c r="CA261">
        <v>3.42</v>
      </c>
      <c r="CB261">
        <v>340935672.51499999</v>
      </c>
      <c r="CC261" t="str">
        <f>VLOOKUP(B261,Securities_csv_Sector!$A$1:$H$506,4)</f>
        <v>Health Care</v>
      </c>
      <c r="CD261" t="str">
        <f>VLOOKUP(B261,Securities_csv_Sector!$A$1:$H$506,5)</f>
        <v>Health Care Distributors</v>
      </c>
    </row>
    <row r="262" spans="1:82">
      <c r="A262">
        <v>260</v>
      </c>
      <c r="B262" t="s">
        <v>143</v>
      </c>
      <c r="C262" t="s">
        <v>531</v>
      </c>
      <c r="D262" s="1">
        <v>42185</v>
      </c>
      <c r="E262">
        <v>16962000000</v>
      </c>
      <c r="F262">
        <v>-870000000</v>
      </c>
      <c r="G262">
        <v>-53000000</v>
      </c>
      <c r="H262">
        <v>19</v>
      </c>
      <c r="I262">
        <v>-300000000</v>
      </c>
      <c r="J262">
        <v>0</v>
      </c>
      <c r="K262">
        <v>27</v>
      </c>
      <c r="L262">
        <v>4616000000</v>
      </c>
      <c r="M262">
        <v>-779000000</v>
      </c>
      <c r="N262">
        <v>3003000000</v>
      </c>
      <c r="O262">
        <v>96819000000</v>
      </c>
      <c r="P262">
        <v>126</v>
      </c>
      <c r="Q262">
        <v>0</v>
      </c>
      <c r="R262">
        <v>1432000000</v>
      </c>
      <c r="S262">
        <v>451000000</v>
      </c>
      <c r="T262">
        <v>2108000000</v>
      </c>
      <c r="U262">
        <v>1967000000</v>
      </c>
      <c r="V262">
        <v>0</v>
      </c>
      <c r="W262">
        <v>0</v>
      </c>
      <c r="X262">
        <v>1506000000</v>
      </c>
      <c r="Y262">
        <v>0</v>
      </c>
      <c r="Z262">
        <v>6</v>
      </c>
      <c r="AA262">
        <v>5712000000</v>
      </c>
      <c r="AB262">
        <v>755000000</v>
      </c>
      <c r="AC262">
        <v>6018000000</v>
      </c>
      <c r="AD262">
        <v>141000000</v>
      </c>
      <c r="AE262">
        <v>9211000000</v>
      </c>
      <c r="AF262">
        <v>-99000000</v>
      </c>
      <c r="AG262">
        <v>2101000000</v>
      </c>
      <c r="AH262">
        <v>5211000000</v>
      </c>
      <c r="AI262">
        <v>0</v>
      </c>
      <c r="AJ262">
        <v>0</v>
      </c>
      <c r="AK262">
        <v>0</v>
      </c>
      <c r="AL262">
        <v>1439000000</v>
      </c>
      <c r="AM262">
        <v>1751000000</v>
      </c>
      <c r="AN262">
        <v>2540000000</v>
      </c>
      <c r="AO262">
        <v>60000000</v>
      </c>
      <c r="AP262">
        <v>-849000000</v>
      </c>
      <c r="AQ262">
        <v>1215000000</v>
      </c>
      <c r="AR262">
        <v>422000000</v>
      </c>
      <c r="AS262">
        <v>1215000000</v>
      </c>
      <c r="AT262">
        <v>1212000000</v>
      </c>
      <c r="AU262">
        <v>6523000000</v>
      </c>
      <c r="AV262">
        <v>30000000</v>
      </c>
      <c r="AW262">
        <v>2161000000</v>
      </c>
      <c r="AX262">
        <v>2</v>
      </c>
      <c r="AY262">
        <v>866000000</v>
      </c>
      <c r="AZ262">
        <v>1402000000</v>
      </c>
      <c r="BA262">
        <v>0</v>
      </c>
      <c r="BB262">
        <v>-23000000</v>
      </c>
      <c r="BC262">
        <v>65000000</v>
      </c>
      <c r="BD262">
        <v>-450000000</v>
      </c>
      <c r="BE262">
        <v>0</v>
      </c>
      <c r="BF262">
        <v>0</v>
      </c>
      <c r="BG262">
        <v>281000000</v>
      </c>
      <c r="BH262">
        <v>2</v>
      </c>
      <c r="BI262">
        <v>31</v>
      </c>
      <c r="BJ262">
        <v>1</v>
      </c>
      <c r="BK262">
        <v>73</v>
      </c>
      <c r="BL262">
        <v>0</v>
      </c>
      <c r="BM262">
        <v>5521000000</v>
      </c>
      <c r="BN262">
        <v>-1036000000</v>
      </c>
      <c r="BO262">
        <v>3240000000</v>
      </c>
      <c r="BP262">
        <v>281000000</v>
      </c>
      <c r="BQ262">
        <v>0</v>
      </c>
      <c r="BR262">
        <v>30142000000</v>
      </c>
      <c r="BS262">
        <v>21752000000</v>
      </c>
      <c r="BT262">
        <v>17243000000</v>
      </c>
      <c r="BU262">
        <v>6256000000</v>
      </c>
      <c r="BV262">
        <v>23886000000</v>
      </c>
      <c r="BW262">
        <v>30142000000</v>
      </c>
      <c r="BX262" s="2">
        <v>102531000000</v>
      </c>
      <c r="BY262">
        <v>-2245000000</v>
      </c>
      <c r="BZ262">
        <v>2015</v>
      </c>
      <c r="CA262">
        <v>3.66</v>
      </c>
      <c r="CB262">
        <v>331967213.11500001</v>
      </c>
      <c r="CC262" t="str">
        <f>VLOOKUP(B262,Securities_csv_Sector!$A$1:$H$506,4)</f>
        <v>Health Care</v>
      </c>
      <c r="CD262" t="str">
        <f>VLOOKUP(B262,Securities_csv_Sector!$A$1:$H$506,5)</f>
        <v>Health Care Distributors</v>
      </c>
    </row>
    <row r="263" spans="1:82">
      <c r="A263">
        <v>261</v>
      </c>
      <c r="B263" t="s">
        <v>143</v>
      </c>
      <c r="C263" t="s">
        <v>532</v>
      </c>
      <c r="D263" s="1">
        <v>42551</v>
      </c>
      <c r="E263">
        <v>19114000000</v>
      </c>
      <c r="F263">
        <v>-866000000</v>
      </c>
      <c r="G263">
        <v>-5000000</v>
      </c>
      <c r="H263">
        <v>22</v>
      </c>
      <c r="I263">
        <v>-465000000</v>
      </c>
      <c r="J263">
        <v>0</v>
      </c>
      <c r="K263">
        <v>12</v>
      </c>
      <c r="L263">
        <v>2356000000</v>
      </c>
      <c r="M263">
        <v>-1179000000</v>
      </c>
      <c r="N263">
        <v>3010000000</v>
      </c>
      <c r="O263" s="2">
        <v>115003000000</v>
      </c>
      <c r="P263">
        <v>111</v>
      </c>
      <c r="Q263">
        <v>0</v>
      </c>
      <c r="R263">
        <v>2781000000</v>
      </c>
      <c r="S263">
        <v>641000000</v>
      </c>
      <c r="T263">
        <v>2454000000</v>
      </c>
      <c r="U263">
        <v>2276000000</v>
      </c>
      <c r="V263">
        <v>-12000000</v>
      </c>
      <c r="W263">
        <v>0</v>
      </c>
      <c r="X263">
        <v>1796000000</v>
      </c>
      <c r="Y263">
        <v>0</v>
      </c>
      <c r="Z263">
        <v>5</v>
      </c>
      <c r="AA263">
        <v>6543000000</v>
      </c>
      <c r="AB263">
        <v>845000000</v>
      </c>
      <c r="AC263">
        <v>9426000000</v>
      </c>
      <c r="AD263">
        <v>178000000</v>
      </c>
      <c r="AE263">
        <v>10615000000</v>
      </c>
      <c r="AF263">
        <v>-14000000</v>
      </c>
      <c r="AG263">
        <v>2668000000</v>
      </c>
      <c r="AH263">
        <v>4952000000</v>
      </c>
      <c r="AI263">
        <v>0</v>
      </c>
      <c r="AJ263">
        <v>17000000</v>
      </c>
      <c r="AK263">
        <v>117000000</v>
      </c>
      <c r="AL263">
        <v>20000000</v>
      </c>
      <c r="AM263">
        <v>-2260000000</v>
      </c>
      <c r="AN263">
        <v>2971000000</v>
      </c>
      <c r="AO263">
        <v>-1139000000</v>
      </c>
      <c r="AP263">
        <v>-4080000000</v>
      </c>
      <c r="AQ263">
        <v>1427000000</v>
      </c>
      <c r="AR263">
        <v>276000000</v>
      </c>
      <c r="AS263">
        <v>1427000000</v>
      </c>
      <c r="AT263">
        <v>1431000000</v>
      </c>
      <c r="AU263">
        <v>7405000000</v>
      </c>
      <c r="AV263">
        <v>-23000000</v>
      </c>
      <c r="AW263">
        <v>2459000000</v>
      </c>
      <c r="AX263">
        <v>2</v>
      </c>
      <c r="AY263">
        <v>944000000</v>
      </c>
      <c r="AZ263">
        <v>1580000000</v>
      </c>
      <c r="BA263">
        <v>0</v>
      </c>
      <c r="BB263">
        <v>-116000000</v>
      </c>
      <c r="BC263">
        <v>-19000000</v>
      </c>
      <c r="BD263">
        <v>-3601000000</v>
      </c>
      <c r="BE263">
        <v>0</v>
      </c>
      <c r="BF263">
        <v>0</v>
      </c>
      <c r="BG263">
        <v>459000000</v>
      </c>
      <c r="BH263">
        <v>2</v>
      </c>
      <c r="BI263">
        <v>35</v>
      </c>
      <c r="BJ263">
        <v>1</v>
      </c>
      <c r="BK263">
        <v>58</v>
      </c>
      <c r="BL263">
        <v>0</v>
      </c>
      <c r="BM263">
        <v>6419000000</v>
      </c>
      <c r="BN263">
        <v>-661000000</v>
      </c>
      <c r="BO263">
        <v>3648000000</v>
      </c>
      <c r="BP263">
        <v>587000000</v>
      </c>
      <c r="BQ263">
        <v>0</v>
      </c>
      <c r="BR263">
        <v>34122000000</v>
      </c>
      <c r="BS263">
        <v>21956000000</v>
      </c>
      <c r="BT263">
        <v>19701000000</v>
      </c>
      <c r="BU263">
        <v>6554000000</v>
      </c>
      <c r="BV263">
        <v>27568000000</v>
      </c>
      <c r="BW263">
        <v>34122000000</v>
      </c>
      <c r="BX263" s="2">
        <v>121546000000</v>
      </c>
      <c r="BY263">
        <v>-2759000000</v>
      </c>
      <c r="BZ263">
        <v>2016</v>
      </c>
      <c r="CA263">
        <v>4.3600000000000003</v>
      </c>
      <c r="CB263">
        <v>327293577.98199999</v>
      </c>
      <c r="CC263" t="str">
        <f>VLOOKUP(B263,Securities_csv_Sector!$A$1:$H$506,4)</f>
        <v>Health Care</v>
      </c>
      <c r="CD263" t="str">
        <f>VLOOKUP(B263,Securities_csv_Sector!$A$1:$H$506,5)</f>
        <v>Health Care Distributors</v>
      </c>
    </row>
    <row r="264" spans="1:82">
      <c r="A264">
        <v>262</v>
      </c>
      <c r="B264" t="s">
        <v>144</v>
      </c>
      <c r="C264" t="s">
        <v>527</v>
      </c>
      <c r="D264" s="1">
        <v>41639</v>
      </c>
      <c r="E264">
        <v>14417000000</v>
      </c>
      <c r="F264">
        <v>835000000</v>
      </c>
      <c r="G264">
        <v>-35000000</v>
      </c>
      <c r="H264">
        <v>18</v>
      </c>
      <c r="I264">
        <v>-4446000000</v>
      </c>
      <c r="J264">
        <v>0</v>
      </c>
      <c r="K264">
        <v>22</v>
      </c>
      <c r="L264">
        <v>6081000000</v>
      </c>
      <c r="M264">
        <v>2658000000</v>
      </c>
      <c r="N264">
        <v>4709000000</v>
      </c>
      <c r="O264">
        <v>41454000000</v>
      </c>
      <c r="P264">
        <v>140</v>
      </c>
      <c r="Q264">
        <v>594000000</v>
      </c>
      <c r="R264">
        <v>0</v>
      </c>
      <c r="S264">
        <v>3087000000</v>
      </c>
      <c r="T264">
        <v>5593000000</v>
      </c>
      <c r="U264">
        <v>5128000000</v>
      </c>
      <c r="V264">
        <v>-43000000</v>
      </c>
      <c r="W264">
        <v>-6000000</v>
      </c>
      <c r="X264">
        <v>17075000000</v>
      </c>
      <c r="Y264">
        <v>6956000000</v>
      </c>
      <c r="Z264">
        <v>26</v>
      </c>
      <c r="AA264">
        <v>14202000000</v>
      </c>
      <c r="AB264">
        <v>1319000000</v>
      </c>
      <c r="AC264">
        <v>3596000000</v>
      </c>
      <c r="AD264">
        <v>465000000</v>
      </c>
      <c r="AE264">
        <v>12625000000</v>
      </c>
      <c r="AF264">
        <v>-1588000000</v>
      </c>
      <c r="AG264">
        <v>-625000000</v>
      </c>
      <c r="AH264">
        <v>26719000000</v>
      </c>
      <c r="AI264">
        <v>16595000000</v>
      </c>
      <c r="AJ264">
        <v>67000000</v>
      </c>
      <c r="AK264">
        <v>0</v>
      </c>
      <c r="AL264">
        <v>-1611000000</v>
      </c>
      <c r="AM264">
        <v>591000000</v>
      </c>
      <c r="AN264">
        <v>10191000000</v>
      </c>
      <c r="AO264">
        <v>-4511000000</v>
      </c>
      <c r="AP264">
        <v>-5046000000</v>
      </c>
      <c r="AQ264">
        <v>3789000000</v>
      </c>
      <c r="AR264">
        <v>482000000</v>
      </c>
      <c r="AS264">
        <v>3789000000</v>
      </c>
      <c r="AT264">
        <v>3789000000</v>
      </c>
      <c r="AU264">
        <v>18729000000</v>
      </c>
      <c r="AV264">
        <v>0</v>
      </c>
      <c r="AW264">
        <v>5628000000</v>
      </c>
      <c r="AX264">
        <v>10</v>
      </c>
      <c r="AY264">
        <v>1745000000</v>
      </c>
      <c r="AZ264">
        <v>900000000</v>
      </c>
      <c r="BA264">
        <v>1849000000</v>
      </c>
      <c r="BB264">
        <v>-3898000000</v>
      </c>
      <c r="BC264">
        <v>0</v>
      </c>
      <c r="BD264">
        <v>988000000</v>
      </c>
      <c r="BE264">
        <v>10002000000</v>
      </c>
      <c r="BF264">
        <v>-49000000</v>
      </c>
      <c r="BG264">
        <v>0</v>
      </c>
      <c r="BH264">
        <v>9</v>
      </c>
      <c r="BI264">
        <v>25</v>
      </c>
      <c r="BJ264">
        <v>7</v>
      </c>
      <c r="BK264">
        <v>94</v>
      </c>
      <c r="BL264">
        <v>2046000000</v>
      </c>
      <c r="BM264">
        <v>31854000000</v>
      </c>
      <c r="BN264">
        <v>-1872000000</v>
      </c>
      <c r="BO264">
        <v>6528000000</v>
      </c>
      <c r="BP264">
        <v>11031000000</v>
      </c>
      <c r="BQ264">
        <v>0</v>
      </c>
      <c r="BR264">
        <v>84896000000</v>
      </c>
      <c r="BS264">
        <v>38335000000</v>
      </c>
      <c r="BT264">
        <v>27297000000</v>
      </c>
      <c r="BU264">
        <v>20811000000</v>
      </c>
      <c r="BV264">
        <v>64085000000</v>
      </c>
      <c r="BW264">
        <v>84896000000</v>
      </c>
      <c r="BX264">
        <v>55656000000</v>
      </c>
      <c r="BY264">
        <v>-11854000000</v>
      </c>
      <c r="BZ264">
        <v>2013</v>
      </c>
      <c r="CA264">
        <v>5.87</v>
      </c>
      <c r="CB264">
        <v>645485519.59099996</v>
      </c>
      <c r="CC264" t="str">
        <f>VLOOKUP(B264,Securities_csv_Sector!$A$1:$H$506,4)</f>
        <v>Industrials</v>
      </c>
      <c r="CD264" t="str">
        <f>VLOOKUP(B264,Securities_csv_Sector!$A$1:$H$506,5)</f>
        <v>Construction &amp; Farm Machinery &amp; Heavy Trucks</v>
      </c>
    </row>
    <row r="265" spans="1:82">
      <c r="A265">
        <v>263</v>
      </c>
      <c r="B265" t="s">
        <v>144</v>
      </c>
      <c r="C265" t="s">
        <v>529</v>
      </c>
      <c r="D265" s="1">
        <v>42004</v>
      </c>
      <c r="E265">
        <v>14622000000</v>
      </c>
      <c r="F265">
        <v>163000000</v>
      </c>
      <c r="G265">
        <v>322000000</v>
      </c>
      <c r="H265">
        <v>15</v>
      </c>
      <c r="I265">
        <v>-3379000000</v>
      </c>
      <c r="J265">
        <v>0</v>
      </c>
      <c r="K265">
        <v>26</v>
      </c>
      <c r="L265">
        <v>7341000000</v>
      </c>
      <c r="M265">
        <v>101000000</v>
      </c>
      <c r="N265">
        <v>5016000000</v>
      </c>
      <c r="O265">
        <v>41342000000</v>
      </c>
      <c r="P265">
        <v>139</v>
      </c>
      <c r="Q265">
        <v>1404000000</v>
      </c>
      <c r="R265">
        <v>0</v>
      </c>
      <c r="S265">
        <v>3163000000</v>
      </c>
      <c r="T265">
        <v>3636000000</v>
      </c>
      <c r="U265">
        <v>3152000000</v>
      </c>
      <c r="V265">
        <v>-174000000</v>
      </c>
      <c r="W265">
        <v>8000000</v>
      </c>
      <c r="X265">
        <v>16577000000</v>
      </c>
      <c r="Y265">
        <v>6694000000</v>
      </c>
      <c r="Z265">
        <v>25</v>
      </c>
      <c r="AA265">
        <v>13842000000</v>
      </c>
      <c r="AB265">
        <v>692000000</v>
      </c>
      <c r="AC265">
        <v>3076000000</v>
      </c>
      <c r="AD265">
        <v>484000000</v>
      </c>
      <c r="AE265">
        <v>12205000000</v>
      </c>
      <c r="AF265">
        <v>-1275000000</v>
      </c>
      <c r="AG265">
        <v>161000000</v>
      </c>
      <c r="AH265">
        <v>27784000000</v>
      </c>
      <c r="AI265">
        <v>16265000000</v>
      </c>
      <c r="AJ265">
        <v>80000000</v>
      </c>
      <c r="AK265">
        <v>0</v>
      </c>
      <c r="AL265">
        <v>2444000000</v>
      </c>
      <c r="AM265">
        <v>1260000000</v>
      </c>
      <c r="AN265">
        <v>8057000000</v>
      </c>
      <c r="AO265">
        <v>-2996000000</v>
      </c>
      <c r="AP265">
        <v>-3627000000</v>
      </c>
      <c r="AQ265">
        <v>2452000000</v>
      </c>
      <c r="AR265">
        <v>2140000000</v>
      </c>
      <c r="AS265">
        <v>2452000000</v>
      </c>
      <c r="AT265">
        <v>2452000000</v>
      </c>
      <c r="AU265">
        <v>18503000000</v>
      </c>
      <c r="AV265">
        <v>0</v>
      </c>
      <c r="AW265">
        <v>3314000000</v>
      </c>
      <c r="AX265">
        <v>6</v>
      </c>
      <c r="AY265">
        <v>1798000000</v>
      </c>
      <c r="AZ265">
        <v>818000000</v>
      </c>
      <c r="BA265">
        <v>1754000000</v>
      </c>
      <c r="BB265">
        <v>-6431000000</v>
      </c>
      <c r="BC265">
        <v>0</v>
      </c>
      <c r="BD265">
        <v>1027000000</v>
      </c>
      <c r="BE265">
        <v>12194000000</v>
      </c>
      <c r="BF265">
        <v>-139000000</v>
      </c>
      <c r="BG265">
        <v>0</v>
      </c>
      <c r="BH265">
        <v>6</v>
      </c>
      <c r="BI265">
        <v>19</v>
      </c>
      <c r="BJ265">
        <v>4</v>
      </c>
      <c r="BK265">
        <v>96</v>
      </c>
      <c r="BL265">
        <v>2380000000</v>
      </c>
      <c r="BM265">
        <v>33887000000</v>
      </c>
      <c r="BN265">
        <v>-3995000000</v>
      </c>
      <c r="BO265">
        <v>8148000000</v>
      </c>
      <c r="BP265">
        <v>11501000000</v>
      </c>
      <c r="BQ265">
        <v>0</v>
      </c>
      <c r="BR265">
        <v>84681000000</v>
      </c>
      <c r="BS265">
        <v>38867000000</v>
      </c>
      <c r="BT265">
        <v>27877000000</v>
      </c>
      <c r="BU265">
        <v>16746000000</v>
      </c>
      <c r="BV265">
        <v>67935000000</v>
      </c>
      <c r="BW265">
        <v>84681000000</v>
      </c>
      <c r="BX265">
        <v>55184000000</v>
      </c>
      <c r="BY265">
        <v>-15726000000</v>
      </c>
      <c r="BZ265">
        <v>2014</v>
      </c>
      <c r="CA265">
        <v>5.99</v>
      </c>
      <c r="CB265">
        <v>409348914.85799998</v>
      </c>
      <c r="CC265" t="str">
        <f>VLOOKUP(B265,Securities_csv_Sector!$A$1:$H$506,4)</f>
        <v>Industrials</v>
      </c>
      <c r="CD265" t="str">
        <f>VLOOKUP(B265,Securities_csv_Sector!$A$1:$H$506,5)</f>
        <v>Construction &amp; Farm Machinery &amp; Heavy Trucks</v>
      </c>
    </row>
    <row r="266" spans="1:82">
      <c r="A266">
        <v>264</v>
      </c>
      <c r="B266" t="s">
        <v>144</v>
      </c>
      <c r="C266" t="s">
        <v>531</v>
      </c>
      <c r="D266" s="1">
        <v>42369</v>
      </c>
      <c r="E266">
        <v>11727000000</v>
      </c>
      <c r="F266">
        <v>764000000</v>
      </c>
      <c r="G266">
        <v>161000000</v>
      </c>
      <c r="H266">
        <v>17</v>
      </c>
      <c r="I266">
        <v>-3261000000</v>
      </c>
      <c r="J266">
        <v>0</v>
      </c>
      <c r="K266">
        <v>25</v>
      </c>
      <c r="L266">
        <v>6460000000</v>
      </c>
      <c r="M266">
        <v>2274000000</v>
      </c>
      <c r="N266">
        <v>5238000000</v>
      </c>
      <c r="O266">
        <v>34133000000</v>
      </c>
      <c r="P266">
        <v>128</v>
      </c>
      <c r="Q266">
        <v>2489000000</v>
      </c>
      <c r="R266">
        <v>0</v>
      </c>
      <c r="S266">
        <v>3046000000</v>
      </c>
      <c r="T266">
        <v>3946000000</v>
      </c>
      <c r="U266">
        <v>3439000000</v>
      </c>
      <c r="V266">
        <v>-169000000</v>
      </c>
      <c r="W266">
        <v>0</v>
      </c>
      <c r="X266">
        <v>16090000000</v>
      </c>
      <c r="Y266">
        <v>6615000000</v>
      </c>
      <c r="Z266">
        <v>27</v>
      </c>
      <c r="AA266">
        <v>12878000000</v>
      </c>
      <c r="AB266">
        <v>916000000</v>
      </c>
      <c r="AC266">
        <v>2821000000</v>
      </c>
      <c r="AD266">
        <v>507000000</v>
      </c>
      <c r="AE266">
        <v>9700000000</v>
      </c>
      <c r="AF266">
        <v>-680000000</v>
      </c>
      <c r="AG266">
        <v>-2400000000</v>
      </c>
      <c r="AH266">
        <v>25169000000</v>
      </c>
      <c r="AI266">
        <v>14821000000</v>
      </c>
      <c r="AJ266">
        <v>76000000</v>
      </c>
      <c r="AK266">
        <v>0</v>
      </c>
      <c r="AL266">
        <v>-138000000</v>
      </c>
      <c r="AM266">
        <v>-881000000</v>
      </c>
      <c r="AN266">
        <v>6675000000</v>
      </c>
      <c r="AO266">
        <v>-3870000000</v>
      </c>
      <c r="AP266">
        <v>-3517000000</v>
      </c>
      <c r="AQ266">
        <v>2512000000</v>
      </c>
      <c r="AR266">
        <v>325000000</v>
      </c>
      <c r="AS266">
        <v>2512000000</v>
      </c>
      <c r="AT266">
        <v>2512000000</v>
      </c>
      <c r="AU266">
        <v>15686000000</v>
      </c>
      <c r="AV266">
        <v>0</v>
      </c>
      <c r="AW266">
        <v>3785000000</v>
      </c>
      <c r="AX266">
        <v>8</v>
      </c>
      <c r="AY266">
        <v>1998000000</v>
      </c>
      <c r="AZ266">
        <v>1662000000</v>
      </c>
      <c r="BA266">
        <v>1671000000</v>
      </c>
      <c r="BB266">
        <v>-2035000000</v>
      </c>
      <c r="BC266">
        <v>0</v>
      </c>
      <c r="BD266">
        <v>424000000</v>
      </c>
      <c r="BE266">
        <v>12046000000</v>
      </c>
      <c r="BF266">
        <v>143000000</v>
      </c>
      <c r="BG266">
        <v>0</v>
      </c>
      <c r="BH266">
        <v>7</v>
      </c>
      <c r="BI266">
        <v>23</v>
      </c>
      <c r="BJ266">
        <v>5</v>
      </c>
      <c r="BK266">
        <v>91</v>
      </c>
      <c r="BL266">
        <v>2119000000</v>
      </c>
      <c r="BM266">
        <v>29246000000</v>
      </c>
      <c r="BN266">
        <v>-1992000000</v>
      </c>
      <c r="BO266">
        <v>6974000000</v>
      </c>
      <c r="BP266">
        <v>12844000000</v>
      </c>
      <c r="BQ266">
        <v>0</v>
      </c>
      <c r="BR266">
        <v>78342000000</v>
      </c>
      <c r="BS266">
        <v>33508000000</v>
      </c>
      <c r="BT266">
        <v>26242000000</v>
      </c>
      <c r="BU266">
        <v>14809000000</v>
      </c>
      <c r="BV266">
        <v>63533000000</v>
      </c>
      <c r="BW266">
        <v>78342000000</v>
      </c>
      <c r="BX266">
        <v>47011000000</v>
      </c>
      <c r="BY266">
        <v>-17640000000</v>
      </c>
      <c r="BZ266">
        <v>2015</v>
      </c>
      <c r="CA266">
        <v>3.54</v>
      </c>
      <c r="CB266">
        <v>709604519.77400005</v>
      </c>
      <c r="CC266" t="str">
        <f>VLOOKUP(B266,Securities_csv_Sector!$A$1:$H$506,4)</f>
        <v>Industrials</v>
      </c>
      <c r="CD266" t="str">
        <f>VLOOKUP(B266,Securities_csv_Sector!$A$1:$H$506,5)</f>
        <v>Construction &amp; Farm Machinery &amp; Heavy Trucks</v>
      </c>
    </row>
    <row r="267" spans="1:82">
      <c r="A267">
        <v>265</v>
      </c>
      <c r="B267" t="s">
        <v>144</v>
      </c>
      <c r="C267" t="s">
        <v>532</v>
      </c>
      <c r="D267" s="1">
        <v>42735</v>
      </c>
      <c r="E267">
        <v>10532000000</v>
      </c>
      <c r="F267">
        <v>829000000</v>
      </c>
      <c r="G267">
        <v>146000000</v>
      </c>
      <c r="H267">
        <v>1</v>
      </c>
      <c r="I267">
        <v>-2928000000</v>
      </c>
      <c r="J267">
        <v>0</v>
      </c>
      <c r="K267">
        <v>27</v>
      </c>
      <c r="L267">
        <v>7168000000</v>
      </c>
      <c r="M267">
        <v>1109000000</v>
      </c>
      <c r="N267">
        <v>5277000000</v>
      </c>
      <c r="O267">
        <v>28905000000</v>
      </c>
      <c r="P267">
        <v>122</v>
      </c>
      <c r="Q267">
        <v>2790000000</v>
      </c>
      <c r="R267">
        <v>0</v>
      </c>
      <c r="S267">
        <v>3034000000</v>
      </c>
      <c r="T267">
        <v>644000000</v>
      </c>
      <c r="U267">
        <v>139000000</v>
      </c>
      <c r="V267">
        <v>-28000000</v>
      </c>
      <c r="W267">
        <v>-6000000</v>
      </c>
      <c r="X267">
        <v>15322000000</v>
      </c>
      <c r="Y267">
        <v>6020000000</v>
      </c>
      <c r="Z267">
        <v>25</v>
      </c>
      <c r="AA267">
        <v>9632000000</v>
      </c>
      <c r="AB267">
        <v>192000000</v>
      </c>
      <c r="AC267">
        <v>2349000000</v>
      </c>
      <c r="AD267">
        <v>505000000</v>
      </c>
      <c r="AE267">
        <v>8614000000</v>
      </c>
      <c r="AF267">
        <v>460000000</v>
      </c>
      <c r="AG267">
        <v>-1534000000</v>
      </c>
      <c r="AH267">
        <v>22818000000</v>
      </c>
      <c r="AI267">
        <v>14585000000</v>
      </c>
      <c r="AJ267">
        <v>76000000</v>
      </c>
      <c r="AK267">
        <v>0</v>
      </c>
      <c r="AL267">
        <v>-1310000000</v>
      </c>
      <c r="AM267">
        <v>708000000</v>
      </c>
      <c r="AN267">
        <v>5608000000</v>
      </c>
      <c r="AO267">
        <v>-3112000000</v>
      </c>
      <c r="AP267">
        <v>-1760000000</v>
      </c>
      <c r="AQ267">
        <v>-67000000</v>
      </c>
      <c r="AR267">
        <v>2005000000</v>
      </c>
      <c r="AS267">
        <v>-67000000</v>
      </c>
      <c r="AT267">
        <v>-67000000</v>
      </c>
      <c r="AU267">
        <v>14503000000</v>
      </c>
      <c r="AV267">
        <v>595000000</v>
      </c>
      <c r="AW267">
        <v>498000000</v>
      </c>
      <c r="AX267">
        <v>1</v>
      </c>
      <c r="AY267">
        <v>1671000000</v>
      </c>
      <c r="AZ267">
        <v>1682000000</v>
      </c>
      <c r="BA267">
        <v>1635000000</v>
      </c>
      <c r="BB267">
        <v>-2039000000</v>
      </c>
      <c r="BC267">
        <v>0</v>
      </c>
      <c r="BD267">
        <v>708000000</v>
      </c>
      <c r="BE267">
        <v>12541000000</v>
      </c>
      <c r="BF267">
        <v>224000000</v>
      </c>
      <c r="BG267">
        <v>0</v>
      </c>
      <c r="BH267">
        <v>0</v>
      </c>
      <c r="BI267">
        <v>1</v>
      </c>
      <c r="BJ267">
        <v>0</v>
      </c>
      <c r="BK267">
        <v>89</v>
      </c>
      <c r="BL267">
        <v>1951000000</v>
      </c>
      <c r="BM267">
        <v>27377000000</v>
      </c>
      <c r="BN267">
        <v>-23000000</v>
      </c>
      <c r="BO267">
        <v>6588000000</v>
      </c>
      <c r="BP267">
        <v>13965000000</v>
      </c>
      <c r="BQ267">
        <v>0</v>
      </c>
      <c r="BR267">
        <v>74704000000</v>
      </c>
      <c r="BS267">
        <v>31967000000</v>
      </c>
      <c r="BT267">
        <v>26132000000</v>
      </c>
      <c r="BU267">
        <v>13137000000</v>
      </c>
      <c r="BV267">
        <v>61567000000</v>
      </c>
      <c r="BW267">
        <v>74704000000</v>
      </c>
      <c r="BX267">
        <v>38537000000</v>
      </c>
      <c r="BY267">
        <v>-17478000000</v>
      </c>
      <c r="CC267" t="str">
        <f>VLOOKUP(B267,Securities_csv_Sector!$A$1:$H$506,4)</f>
        <v>Industrials</v>
      </c>
      <c r="CD267" t="str">
        <f>VLOOKUP(B267,Securities_csv_Sector!$A$1:$H$506,5)</f>
        <v>Construction &amp; Farm Machinery &amp; Heavy Trucks</v>
      </c>
    </row>
    <row r="268" spans="1:82">
      <c r="A268">
        <v>266</v>
      </c>
      <c r="B268" t="s">
        <v>145</v>
      </c>
      <c r="C268" t="s">
        <v>527</v>
      </c>
      <c r="D268" s="1">
        <v>41274</v>
      </c>
      <c r="E268">
        <v>10664000000</v>
      </c>
      <c r="F268">
        <v>636000000</v>
      </c>
      <c r="G268">
        <v>0</v>
      </c>
      <c r="H268">
        <v>10</v>
      </c>
      <c r="I268">
        <v>0</v>
      </c>
      <c r="J268">
        <v>5179000000</v>
      </c>
      <c r="L268">
        <v>615000000</v>
      </c>
      <c r="M268">
        <v>0</v>
      </c>
      <c r="N268">
        <v>9591000000</v>
      </c>
      <c r="O268">
        <v>12620000000</v>
      </c>
      <c r="Q268">
        <v>2326000000</v>
      </c>
      <c r="R268">
        <v>0</v>
      </c>
      <c r="S268">
        <v>220000000</v>
      </c>
      <c r="T268">
        <v>3226000000</v>
      </c>
      <c r="U268">
        <v>2976000000</v>
      </c>
      <c r="V268">
        <v>-5000000</v>
      </c>
      <c r="W268">
        <v>0</v>
      </c>
      <c r="X268">
        <v>0</v>
      </c>
      <c r="Y268">
        <v>0</v>
      </c>
      <c r="Z268">
        <v>30</v>
      </c>
      <c r="AA268">
        <v>5316000000</v>
      </c>
      <c r="AB268">
        <v>270000000</v>
      </c>
      <c r="AC268">
        <v>4975000000</v>
      </c>
      <c r="AD268">
        <v>250000000</v>
      </c>
      <c r="AE268">
        <v>0</v>
      </c>
      <c r="AF268">
        <v>-2786000000</v>
      </c>
      <c r="AG268">
        <v>320000000</v>
      </c>
      <c r="AH268">
        <v>8233000000</v>
      </c>
      <c r="AI268">
        <v>60833000000</v>
      </c>
      <c r="AJ268">
        <v>0</v>
      </c>
      <c r="AK268">
        <v>0</v>
      </c>
      <c r="AL268">
        <v>150000000</v>
      </c>
      <c r="AM268">
        <v>1000000</v>
      </c>
      <c r="AN268">
        <v>3995000000</v>
      </c>
      <c r="AO268">
        <v>-550000000</v>
      </c>
      <c r="AP268">
        <v>-3439000000</v>
      </c>
      <c r="AQ268">
        <v>2706000000</v>
      </c>
      <c r="AR268">
        <v>-85000000</v>
      </c>
      <c r="AS268">
        <v>2706000000</v>
      </c>
      <c r="AT268">
        <v>2706000000</v>
      </c>
      <c r="AU268">
        <v>18083000000</v>
      </c>
      <c r="AV268">
        <v>0</v>
      </c>
      <c r="AW268">
        <v>2976000000</v>
      </c>
      <c r="AX268">
        <v>17</v>
      </c>
      <c r="AY268">
        <v>3485000000</v>
      </c>
      <c r="AZ268">
        <v>0</v>
      </c>
      <c r="BA268">
        <v>0</v>
      </c>
      <c r="BB268">
        <v>2887000000</v>
      </c>
      <c r="BC268">
        <v>0</v>
      </c>
      <c r="BD268">
        <v>-653000000</v>
      </c>
      <c r="BE268">
        <v>49589000000</v>
      </c>
      <c r="BF268">
        <v>198000000</v>
      </c>
      <c r="BG268">
        <v>-6000000</v>
      </c>
      <c r="BH268">
        <v>17</v>
      </c>
      <c r="BI268">
        <v>11</v>
      </c>
      <c r="BJ268">
        <v>15</v>
      </c>
      <c r="BL268">
        <v>0</v>
      </c>
      <c r="BM268">
        <v>10033000000</v>
      </c>
      <c r="BN268">
        <v>115000000</v>
      </c>
      <c r="BO268">
        <v>2096000000</v>
      </c>
      <c r="BP268">
        <v>1401000000</v>
      </c>
      <c r="BQ268">
        <v>2228000000</v>
      </c>
      <c r="BR268">
        <v>92545000000</v>
      </c>
      <c r="BS268">
        <v>0</v>
      </c>
      <c r="BT268">
        <v>0</v>
      </c>
      <c r="BU268">
        <v>27531000000</v>
      </c>
      <c r="BV268">
        <v>65014000000</v>
      </c>
      <c r="BW268">
        <v>92545000000</v>
      </c>
      <c r="BX268">
        <v>17936000000</v>
      </c>
      <c r="BY268">
        <v>-159000000</v>
      </c>
      <c r="BZ268">
        <v>2012</v>
      </c>
      <c r="CA268">
        <v>7.96</v>
      </c>
      <c r="CB268">
        <v>339949748.74400002</v>
      </c>
      <c r="CC268" t="str">
        <f>VLOOKUP(B268,Securities_csv_Sector!$A$1:$H$506,4)</f>
        <v>Financials</v>
      </c>
      <c r="CD268" t="str">
        <f>VLOOKUP(B268,Securities_csv_Sector!$A$1:$H$506,5)</f>
        <v>Property &amp; Casualty Insurance</v>
      </c>
    </row>
    <row r="269" spans="1:82">
      <c r="A269">
        <v>267</v>
      </c>
      <c r="B269" t="s">
        <v>145</v>
      </c>
      <c r="C269" t="s">
        <v>529</v>
      </c>
      <c r="D269" s="1">
        <v>41639</v>
      </c>
      <c r="E269">
        <v>10071000000</v>
      </c>
      <c r="F269">
        <v>155000000</v>
      </c>
      <c r="G269">
        <v>0</v>
      </c>
      <c r="H269">
        <v>13</v>
      </c>
      <c r="I269">
        <v>0</v>
      </c>
      <c r="J269">
        <v>5238000000</v>
      </c>
      <c r="L269">
        <v>579000000</v>
      </c>
      <c r="M269">
        <v>0</v>
      </c>
      <c r="N269">
        <v>8899000000</v>
      </c>
      <c r="O269">
        <v>12522000000</v>
      </c>
      <c r="Q269">
        <v>2929000000</v>
      </c>
      <c r="R269">
        <v>0</v>
      </c>
      <c r="S269">
        <v>268000000</v>
      </c>
      <c r="T269">
        <v>4513000000</v>
      </c>
      <c r="U269">
        <v>4238000000</v>
      </c>
      <c r="V269">
        <v>-7000000</v>
      </c>
      <c r="W269">
        <v>0</v>
      </c>
      <c r="X269">
        <v>0</v>
      </c>
      <c r="Y269">
        <v>0</v>
      </c>
      <c r="Z269">
        <v>35</v>
      </c>
      <c r="AA269">
        <v>6739000000</v>
      </c>
      <c r="AB269">
        <v>480000000</v>
      </c>
      <c r="AC269">
        <v>5404000000</v>
      </c>
      <c r="AD269">
        <v>275000000</v>
      </c>
      <c r="AE269">
        <v>0</v>
      </c>
      <c r="AF269">
        <v>-3072000000</v>
      </c>
      <c r="AG269">
        <v>761000000</v>
      </c>
      <c r="AH269">
        <v>9336000000</v>
      </c>
      <c r="AI269">
        <v>61823000000</v>
      </c>
      <c r="AJ269">
        <v>0</v>
      </c>
      <c r="AK269">
        <v>0</v>
      </c>
      <c r="AL269">
        <v>947000000</v>
      </c>
      <c r="AM269">
        <v>-36000000</v>
      </c>
      <c r="AN269">
        <v>4022000000</v>
      </c>
      <c r="AO269">
        <v>391000000</v>
      </c>
      <c r="AP269">
        <v>-4442000000</v>
      </c>
      <c r="AQ269">
        <v>3758000000</v>
      </c>
      <c r="AR269">
        <v>-264000000</v>
      </c>
      <c r="AS269">
        <v>3758000000</v>
      </c>
      <c r="AT269">
        <v>3758000000</v>
      </c>
      <c r="AU269">
        <v>18146000000</v>
      </c>
      <c r="AV269">
        <v>0</v>
      </c>
      <c r="AW269">
        <v>4238000000</v>
      </c>
      <c r="AX269">
        <v>22</v>
      </c>
      <c r="AY269">
        <v>3866000000</v>
      </c>
      <c r="AZ269">
        <v>0</v>
      </c>
      <c r="BA269">
        <v>0</v>
      </c>
      <c r="BB269">
        <v>1152000000</v>
      </c>
      <c r="BC269">
        <v>113000000</v>
      </c>
      <c r="BD269">
        <v>-1370000000</v>
      </c>
      <c r="BE269">
        <v>49906000000</v>
      </c>
      <c r="BF269">
        <v>-656000000</v>
      </c>
      <c r="BG269">
        <v>15000000</v>
      </c>
      <c r="BH269">
        <v>22</v>
      </c>
      <c r="BI269">
        <v>15</v>
      </c>
      <c r="BJ269">
        <v>20</v>
      </c>
      <c r="BL269">
        <v>0</v>
      </c>
      <c r="BM269">
        <v>13791000000</v>
      </c>
      <c r="BN269">
        <v>-152000000</v>
      </c>
      <c r="BO269">
        <v>2211000000</v>
      </c>
      <c r="BP269">
        <v>1901000000</v>
      </c>
      <c r="BQ269">
        <v>1763000000</v>
      </c>
      <c r="BR269">
        <v>94510000000</v>
      </c>
      <c r="BS269">
        <v>0</v>
      </c>
      <c r="BT269">
        <v>0</v>
      </c>
      <c r="BU269">
        <v>28825000000</v>
      </c>
      <c r="BV269">
        <v>65685000000</v>
      </c>
      <c r="BW269">
        <v>94510000000</v>
      </c>
      <c r="BX269">
        <v>19261000000</v>
      </c>
      <c r="BY269">
        <v>-255000000</v>
      </c>
      <c r="BZ269">
        <v>2013</v>
      </c>
      <c r="CA269">
        <v>11.02</v>
      </c>
      <c r="CB269">
        <v>341016333.93800002</v>
      </c>
      <c r="CC269" t="str">
        <f>VLOOKUP(B269,Securities_csv_Sector!$A$1:$H$506,4)</f>
        <v>Financials</v>
      </c>
      <c r="CD269" t="str">
        <f>VLOOKUP(B269,Securities_csv_Sector!$A$1:$H$506,5)</f>
        <v>Property &amp; Casualty Insurance</v>
      </c>
    </row>
    <row r="270" spans="1:82">
      <c r="A270">
        <v>268</v>
      </c>
      <c r="B270" t="s">
        <v>145</v>
      </c>
      <c r="C270" t="s">
        <v>531</v>
      </c>
      <c r="D270" s="1">
        <v>42004</v>
      </c>
      <c r="E270">
        <v>11152000000</v>
      </c>
      <c r="F270">
        <v>-435000000</v>
      </c>
      <c r="G270">
        <v>0</v>
      </c>
      <c r="H270">
        <v>10</v>
      </c>
      <c r="I270">
        <v>0</v>
      </c>
      <c r="J270">
        <v>5145000000</v>
      </c>
      <c r="L270">
        <v>655000000</v>
      </c>
      <c r="M270">
        <v>0</v>
      </c>
      <c r="N270">
        <v>8055000000</v>
      </c>
      <c r="O270">
        <v>13241000000</v>
      </c>
      <c r="Q270">
        <v>2896000000</v>
      </c>
      <c r="R270">
        <v>0</v>
      </c>
      <c r="S270">
        <v>188000000</v>
      </c>
      <c r="T270">
        <v>3767000000</v>
      </c>
      <c r="U270">
        <v>3487000000</v>
      </c>
      <c r="V270">
        <v>-139000000</v>
      </c>
      <c r="W270">
        <v>0</v>
      </c>
      <c r="X270">
        <v>0</v>
      </c>
      <c r="Y270">
        <v>0</v>
      </c>
      <c r="Z270">
        <v>31</v>
      </c>
      <c r="AA270">
        <v>5930000000</v>
      </c>
      <c r="AB270">
        <v>634000000</v>
      </c>
      <c r="AC270">
        <v>5724000000</v>
      </c>
      <c r="AD270">
        <v>280000000</v>
      </c>
      <c r="AE270">
        <v>0</v>
      </c>
      <c r="AF270">
        <v>-1464000000</v>
      </c>
      <c r="AG270">
        <v>1169000000</v>
      </c>
      <c r="AH270">
        <v>8602000000</v>
      </c>
      <c r="AI270">
        <v>62968000000</v>
      </c>
      <c r="AJ270">
        <v>0</v>
      </c>
      <c r="AK270">
        <v>0</v>
      </c>
      <c r="AL270">
        <v>198000000</v>
      </c>
      <c r="AM270">
        <v>76000000</v>
      </c>
      <c r="AN270">
        <v>4496000000</v>
      </c>
      <c r="AO270">
        <v>-1777000000</v>
      </c>
      <c r="AP270">
        <v>-2504000000</v>
      </c>
      <c r="AQ270">
        <v>2853000000</v>
      </c>
      <c r="AR270">
        <v>652000000</v>
      </c>
      <c r="AS270">
        <v>2853000000</v>
      </c>
      <c r="AT270">
        <v>2853000000</v>
      </c>
      <c r="AU270">
        <v>19661000000</v>
      </c>
      <c r="AV270">
        <v>0</v>
      </c>
      <c r="AW270">
        <v>3487000000</v>
      </c>
      <c r="AX270">
        <v>18</v>
      </c>
      <c r="AY270">
        <v>4022000000</v>
      </c>
      <c r="AZ270">
        <v>0</v>
      </c>
      <c r="BA270">
        <v>0</v>
      </c>
      <c r="BB270">
        <v>1191000000</v>
      </c>
      <c r="BC270">
        <v>189000000</v>
      </c>
      <c r="BD270">
        <v>-1040000000</v>
      </c>
      <c r="BE270">
        <v>51600000000</v>
      </c>
      <c r="BF270">
        <v>69000000</v>
      </c>
      <c r="BG270">
        <v>-82000000</v>
      </c>
      <c r="BH270">
        <v>18</v>
      </c>
      <c r="BI270">
        <v>12</v>
      </c>
      <c r="BJ270">
        <v>15</v>
      </c>
      <c r="BL270">
        <v>0</v>
      </c>
      <c r="BM270">
        <v>16644000000</v>
      </c>
      <c r="BN270">
        <v>-1302000000</v>
      </c>
      <c r="BO270">
        <v>2245000000</v>
      </c>
      <c r="BP270">
        <v>2552000000</v>
      </c>
      <c r="BQ270">
        <v>2322000000</v>
      </c>
      <c r="BR270">
        <v>98248000000</v>
      </c>
      <c r="BS270">
        <v>0</v>
      </c>
      <c r="BT270">
        <v>0</v>
      </c>
      <c r="BU270">
        <v>29587000000</v>
      </c>
      <c r="BV270">
        <v>68661000000</v>
      </c>
      <c r="BW270">
        <v>98248000000</v>
      </c>
      <c r="BX270">
        <v>19171000000</v>
      </c>
      <c r="BY270">
        <v>-1448000000</v>
      </c>
      <c r="BZ270">
        <v>2014</v>
      </c>
      <c r="CA270">
        <v>8.5</v>
      </c>
      <c r="CB270">
        <v>335647058.824</v>
      </c>
      <c r="CC270" t="str">
        <f>VLOOKUP(B270,Securities_csv_Sector!$A$1:$H$506,4)</f>
        <v>Financials</v>
      </c>
      <c r="CD270" t="str">
        <f>VLOOKUP(B270,Securities_csv_Sector!$A$1:$H$506,5)</f>
        <v>Property &amp; Casualty Insurance</v>
      </c>
    </row>
    <row r="271" spans="1:82">
      <c r="A271">
        <v>269</v>
      </c>
      <c r="B271" t="s">
        <v>145</v>
      </c>
      <c r="C271" t="s">
        <v>532</v>
      </c>
      <c r="D271" s="1">
        <v>42369</v>
      </c>
      <c r="E271">
        <v>11522000000</v>
      </c>
      <c r="F271">
        <v>-14000000</v>
      </c>
      <c r="G271">
        <v>-33000000</v>
      </c>
      <c r="H271">
        <v>10</v>
      </c>
      <c r="I271">
        <v>0</v>
      </c>
      <c r="J271">
        <v>4481000000</v>
      </c>
      <c r="L271">
        <v>1775000000</v>
      </c>
      <c r="M271">
        <v>0</v>
      </c>
      <c r="N271">
        <v>7833000000</v>
      </c>
      <c r="O271">
        <v>12968000000</v>
      </c>
      <c r="Q271">
        <v>3191000000</v>
      </c>
      <c r="R271">
        <v>0</v>
      </c>
      <c r="S271">
        <v>158000000</v>
      </c>
      <c r="T271">
        <v>3596000000</v>
      </c>
      <c r="U271">
        <v>3296000000</v>
      </c>
      <c r="V271">
        <v>-145000000</v>
      </c>
      <c r="W271">
        <v>0</v>
      </c>
      <c r="X271">
        <v>0</v>
      </c>
      <c r="Y271">
        <v>0</v>
      </c>
      <c r="Z271">
        <v>32</v>
      </c>
      <c r="AA271">
        <v>6019000000</v>
      </c>
      <c r="AB271">
        <v>462000000</v>
      </c>
      <c r="AC271">
        <v>5683000000</v>
      </c>
      <c r="AD271">
        <v>300000000</v>
      </c>
      <c r="AE271">
        <v>0</v>
      </c>
      <c r="AF271">
        <v>-6295000000</v>
      </c>
      <c r="AG271">
        <v>850000000</v>
      </c>
      <c r="AH271">
        <v>13717000000</v>
      </c>
      <c r="AI271">
        <v>58017000000</v>
      </c>
      <c r="AJ271">
        <v>0</v>
      </c>
      <c r="AK271">
        <v>0</v>
      </c>
      <c r="AL271">
        <v>4940000000</v>
      </c>
      <c r="AM271">
        <v>1120000000</v>
      </c>
      <c r="AN271">
        <v>3864000000</v>
      </c>
      <c r="AO271">
        <v>3695000000</v>
      </c>
      <c r="AP271">
        <v>-6294000000</v>
      </c>
      <c r="AQ271">
        <v>2834000000</v>
      </c>
      <c r="AR271">
        <v>533000000</v>
      </c>
      <c r="AS271">
        <v>2834000000</v>
      </c>
      <c r="AT271">
        <v>2834000000</v>
      </c>
      <c r="AU271">
        <v>18978000000</v>
      </c>
      <c r="AV271">
        <v>0</v>
      </c>
      <c r="AW271">
        <v>3296000000</v>
      </c>
      <c r="AX271">
        <v>17</v>
      </c>
      <c r="AY271">
        <v>4276000000</v>
      </c>
      <c r="AZ271">
        <v>0</v>
      </c>
      <c r="BA271">
        <v>0</v>
      </c>
      <c r="BB271">
        <v>-735000000</v>
      </c>
      <c r="BC271">
        <v>244000000</v>
      </c>
      <c r="BD271">
        <v>1000000</v>
      </c>
      <c r="BE271">
        <v>50858000000</v>
      </c>
      <c r="BF271">
        <v>-497000000</v>
      </c>
      <c r="BG271">
        <v>120000000</v>
      </c>
      <c r="BH271">
        <v>17</v>
      </c>
      <c r="BI271">
        <v>11</v>
      </c>
      <c r="BJ271">
        <v>15</v>
      </c>
      <c r="BL271">
        <v>0</v>
      </c>
      <c r="BM271">
        <v>19478000000</v>
      </c>
      <c r="BN271">
        <v>-627000000</v>
      </c>
      <c r="BO271">
        <v>2270000000</v>
      </c>
      <c r="BP271">
        <v>1404000000</v>
      </c>
      <c r="BQ271">
        <v>10446000000</v>
      </c>
      <c r="BR271" s="2">
        <v>102366000000</v>
      </c>
      <c r="BS271">
        <v>0</v>
      </c>
      <c r="BT271">
        <v>0</v>
      </c>
      <c r="BU271">
        <v>29135000000</v>
      </c>
      <c r="BV271">
        <v>73231000000</v>
      </c>
      <c r="BW271" s="2">
        <v>102366000000</v>
      </c>
      <c r="BX271">
        <v>18987000000</v>
      </c>
      <c r="BY271">
        <v>-1922000000</v>
      </c>
      <c r="BZ271">
        <v>2015</v>
      </c>
      <c r="CA271">
        <v>8.7100000000000009</v>
      </c>
      <c r="CB271">
        <v>325373134.32800001</v>
      </c>
      <c r="CC271" t="str">
        <f>VLOOKUP(B271,Securities_csv_Sector!$A$1:$H$506,4)</f>
        <v>Financials</v>
      </c>
      <c r="CD271" t="str">
        <f>VLOOKUP(B271,Securities_csv_Sector!$A$1:$H$506,5)</f>
        <v>Property &amp; Casualty Insurance</v>
      </c>
    </row>
    <row r="272" spans="1:82">
      <c r="A272">
        <v>270</v>
      </c>
      <c r="B272" t="s">
        <v>146</v>
      </c>
      <c r="C272" t="s">
        <v>527</v>
      </c>
      <c r="D272" s="1">
        <v>41274</v>
      </c>
      <c r="E272">
        <v>1562629000</v>
      </c>
      <c r="F272">
        <v>-142786000</v>
      </c>
      <c r="G272">
        <v>24617000</v>
      </c>
      <c r="H272">
        <v>21</v>
      </c>
      <c r="I272">
        <v>-156413000</v>
      </c>
      <c r="J272">
        <v>960900000</v>
      </c>
      <c r="K272">
        <v>43</v>
      </c>
      <c r="L272">
        <v>1162973000</v>
      </c>
      <c r="M272">
        <v>0</v>
      </c>
      <c r="N272">
        <v>3301000</v>
      </c>
      <c r="O272">
        <v>5745428000</v>
      </c>
      <c r="P272">
        <v>137</v>
      </c>
      <c r="Q272">
        <v>0</v>
      </c>
      <c r="R272">
        <v>191962000</v>
      </c>
      <c r="S272">
        <v>180423000</v>
      </c>
      <c r="T272">
        <v>664546000</v>
      </c>
      <c r="U272">
        <v>489478000</v>
      </c>
      <c r="V272">
        <v>3394000</v>
      </c>
      <c r="W272">
        <v>60729000</v>
      </c>
      <c r="X272">
        <v>379176000</v>
      </c>
      <c r="Y272">
        <v>1889602000</v>
      </c>
      <c r="Z272">
        <v>12</v>
      </c>
      <c r="AA272">
        <v>768671000</v>
      </c>
      <c r="AB272">
        <v>185322000</v>
      </c>
      <c r="AC272">
        <v>786793000</v>
      </c>
      <c r="AD272">
        <v>175068000</v>
      </c>
      <c r="AE272">
        <v>0</v>
      </c>
      <c r="AF272">
        <v>-7067000</v>
      </c>
      <c r="AG272">
        <v>22306000</v>
      </c>
      <c r="AH272">
        <v>2543707000</v>
      </c>
      <c r="AI272">
        <v>498964000</v>
      </c>
      <c r="AJ272">
        <v>142601000</v>
      </c>
      <c r="AK272">
        <v>0</v>
      </c>
      <c r="AL272">
        <v>-90559000</v>
      </c>
      <c r="AM272">
        <v>-3885000</v>
      </c>
      <c r="AN272">
        <v>291081000</v>
      </c>
      <c r="AO272">
        <v>-100689000</v>
      </c>
      <c r="AP272">
        <v>-197671000</v>
      </c>
      <c r="AQ272">
        <v>315555000</v>
      </c>
      <c r="AR272">
        <v>-32161000</v>
      </c>
      <c r="AS272">
        <v>315555000</v>
      </c>
      <c r="AT272">
        <v>304156000</v>
      </c>
      <c r="AU272">
        <v>2534756000</v>
      </c>
      <c r="AV272">
        <v>19826000</v>
      </c>
      <c r="AW272">
        <v>585081000</v>
      </c>
      <c r="AX272">
        <v>9</v>
      </c>
      <c r="AY272">
        <v>170457000</v>
      </c>
      <c r="AZ272">
        <v>284811000</v>
      </c>
      <c r="BA272">
        <v>201935000</v>
      </c>
      <c r="BB272">
        <v>-165044000</v>
      </c>
      <c r="BC272">
        <v>-938000</v>
      </c>
      <c r="BD272">
        <v>-34191000</v>
      </c>
      <c r="BE272">
        <v>419768000</v>
      </c>
      <c r="BF272">
        <v>-41488000</v>
      </c>
      <c r="BG272">
        <v>169645000</v>
      </c>
      <c r="BH272">
        <v>8</v>
      </c>
      <c r="BI272">
        <v>32</v>
      </c>
      <c r="BJ272">
        <v>5</v>
      </c>
      <c r="BK272">
        <v>137</v>
      </c>
      <c r="BL272">
        <v>0</v>
      </c>
      <c r="BM272">
        <v>740054000</v>
      </c>
      <c r="BN272">
        <v>36399000</v>
      </c>
      <c r="BO272">
        <v>0</v>
      </c>
      <c r="BP272">
        <v>1207729000</v>
      </c>
      <c r="BQ272">
        <v>102010000</v>
      </c>
      <c r="BR272">
        <v>7809542000</v>
      </c>
      <c r="BS272">
        <v>4084550000</v>
      </c>
      <c r="BT272">
        <v>2972293000</v>
      </c>
      <c r="BU272">
        <v>1539211000</v>
      </c>
      <c r="BV272">
        <v>6270331000</v>
      </c>
      <c r="BW272">
        <v>7809542000</v>
      </c>
      <c r="BX272">
        <v>6514099000</v>
      </c>
      <c r="BY272">
        <v>0</v>
      </c>
      <c r="BZ272">
        <v>2012</v>
      </c>
      <c r="CA272">
        <v>0.98</v>
      </c>
      <c r="CB272">
        <v>321994897.95899999</v>
      </c>
      <c r="CC272" t="str">
        <f>VLOOKUP(B272,Securities_csv_Sector!$A$1:$H$506,4)</f>
        <v>Real Estate</v>
      </c>
      <c r="CD272" t="str">
        <f>VLOOKUP(B272,Securities_csv_Sector!$A$1:$H$506,5)</f>
        <v>Real Estate Services</v>
      </c>
    </row>
    <row r="273" spans="1:82">
      <c r="A273">
        <v>271</v>
      </c>
      <c r="B273" t="s">
        <v>146</v>
      </c>
      <c r="C273" t="s">
        <v>529</v>
      </c>
      <c r="D273" s="1">
        <v>41639</v>
      </c>
      <c r="E273">
        <v>1927737000</v>
      </c>
      <c r="F273">
        <v>-76946000</v>
      </c>
      <c r="G273">
        <v>-22931000</v>
      </c>
      <c r="H273">
        <v>17</v>
      </c>
      <c r="I273">
        <v>-158917000</v>
      </c>
      <c r="J273">
        <v>981997000</v>
      </c>
      <c r="K273">
        <v>23</v>
      </c>
      <c r="L273">
        <v>553067000</v>
      </c>
      <c r="M273">
        <v>0</v>
      </c>
      <c r="N273">
        <v>3319000</v>
      </c>
      <c r="O273">
        <v>6293699000</v>
      </c>
      <c r="P273">
        <v>111</v>
      </c>
      <c r="Q273">
        <v>0</v>
      </c>
      <c r="R273">
        <v>160777000</v>
      </c>
      <c r="S273">
        <v>229618000</v>
      </c>
      <c r="T273">
        <v>644067000</v>
      </c>
      <c r="U273">
        <v>508985000</v>
      </c>
      <c r="V273">
        <v>-11218000</v>
      </c>
      <c r="W273">
        <v>64422000</v>
      </c>
      <c r="X273">
        <v>458596000</v>
      </c>
      <c r="Y273">
        <v>2290474000</v>
      </c>
      <c r="Z273">
        <v>12</v>
      </c>
      <c r="AA273">
        <v>891095000</v>
      </c>
      <c r="AB273">
        <v>187187000</v>
      </c>
      <c r="AC273">
        <v>841228000</v>
      </c>
      <c r="AD273">
        <v>135082000</v>
      </c>
      <c r="AE273">
        <v>0</v>
      </c>
      <c r="AF273">
        <v>37213000</v>
      </c>
      <c r="AG273">
        <v>138908000</v>
      </c>
      <c r="AH273">
        <v>1866890000</v>
      </c>
      <c r="AI273">
        <v>362495000</v>
      </c>
      <c r="AJ273">
        <v>40221000</v>
      </c>
      <c r="AK273">
        <v>0</v>
      </c>
      <c r="AL273">
        <v>-704389000</v>
      </c>
      <c r="AM273">
        <v>-597385000</v>
      </c>
      <c r="AN273">
        <v>745108000</v>
      </c>
      <c r="AO273">
        <v>-866281000</v>
      </c>
      <c r="AP273">
        <v>-464994000</v>
      </c>
      <c r="AQ273">
        <v>316538000</v>
      </c>
      <c r="AR273">
        <v>-7672000</v>
      </c>
      <c r="AS273">
        <v>316538000</v>
      </c>
      <c r="AT273">
        <v>321798000</v>
      </c>
      <c r="AU273">
        <v>2056567000</v>
      </c>
      <c r="AV273">
        <v>98129000</v>
      </c>
      <c r="AW273">
        <v>616128000</v>
      </c>
      <c r="AX273">
        <v>9</v>
      </c>
      <c r="AY273">
        <v>165809000</v>
      </c>
      <c r="AZ273">
        <v>211736000</v>
      </c>
      <c r="BA273">
        <v>56644000</v>
      </c>
      <c r="BB273">
        <v>-146123000</v>
      </c>
      <c r="BC273">
        <v>-4537000</v>
      </c>
      <c r="BD273">
        <v>-343290000</v>
      </c>
      <c r="BE273">
        <v>429001000</v>
      </c>
      <c r="BF273">
        <v>112405000</v>
      </c>
      <c r="BG273">
        <v>190390000</v>
      </c>
      <c r="BH273">
        <v>7</v>
      </c>
      <c r="BI273">
        <v>27</v>
      </c>
      <c r="BJ273">
        <v>4</v>
      </c>
      <c r="BK273">
        <v>111</v>
      </c>
      <c r="BL273">
        <v>0</v>
      </c>
      <c r="BM273">
        <v>1056592000</v>
      </c>
      <c r="BN273">
        <v>-9756000</v>
      </c>
      <c r="BO273">
        <v>0</v>
      </c>
      <c r="BP273">
        <v>621359000</v>
      </c>
      <c r="BQ273">
        <v>58442000</v>
      </c>
      <c r="BR273">
        <v>6998414000</v>
      </c>
      <c r="BS273">
        <v>2879812000</v>
      </c>
      <c r="BT273">
        <v>2605740000</v>
      </c>
      <c r="BU273">
        <v>1895785000</v>
      </c>
      <c r="BV273">
        <v>5102629000</v>
      </c>
      <c r="BW273">
        <v>6998414000</v>
      </c>
      <c r="BX273">
        <v>7184794000</v>
      </c>
      <c r="BY273">
        <v>0</v>
      </c>
      <c r="BZ273">
        <v>2013</v>
      </c>
      <c r="CA273">
        <v>0.96</v>
      </c>
      <c r="CB273">
        <v>329727083.333</v>
      </c>
      <c r="CC273" t="str">
        <f>VLOOKUP(B273,Securities_csv_Sector!$A$1:$H$506,4)</f>
        <v>Real Estate</v>
      </c>
      <c r="CD273" t="str">
        <f>VLOOKUP(B273,Securities_csv_Sector!$A$1:$H$506,5)</f>
        <v>Real Estate Services</v>
      </c>
    </row>
    <row r="274" spans="1:82">
      <c r="A274">
        <v>272</v>
      </c>
      <c r="B274" t="s">
        <v>146</v>
      </c>
      <c r="C274" t="s">
        <v>531</v>
      </c>
      <c r="D274" s="1">
        <v>42004</v>
      </c>
      <c r="E274">
        <v>2293333000</v>
      </c>
      <c r="F274">
        <v>-307979000</v>
      </c>
      <c r="G274">
        <v>52988000</v>
      </c>
      <c r="H274">
        <v>21</v>
      </c>
      <c r="I274">
        <v>-182203000</v>
      </c>
      <c r="J274">
        <v>1039425000</v>
      </c>
      <c r="K274">
        <v>26</v>
      </c>
      <c r="L274">
        <v>768974000</v>
      </c>
      <c r="M274">
        <v>0</v>
      </c>
      <c r="N274">
        <v>3330000</v>
      </c>
      <c r="O274">
        <v>8050222000</v>
      </c>
      <c r="P274">
        <v>115</v>
      </c>
      <c r="Q274">
        <v>99235000</v>
      </c>
      <c r="R274">
        <v>42602000</v>
      </c>
      <c r="S274">
        <v>278256000</v>
      </c>
      <c r="T274">
        <v>889297000</v>
      </c>
      <c r="U274">
        <v>777262000</v>
      </c>
      <c r="V274">
        <v>-29183000</v>
      </c>
      <c r="W274">
        <v>101714000</v>
      </c>
      <c r="X274">
        <v>497926000</v>
      </c>
      <c r="Y274">
        <v>2333821000</v>
      </c>
      <c r="Z274">
        <v>11</v>
      </c>
      <c r="AA274">
        <v>999696000</v>
      </c>
      <c r="AB274">
        <v>263759000</v>
      </c>
      <c r="AC274">
        <v>802360000</v>
      </c>
      <c r="AD274">
        <v>112035000</v>
      </c>
      <c r="AE274">
        <v>0</v>
      </c>
      <c r="AF274">
        <v>43419000</v>
      </c>
      <c r="AG274">
        <v>333908000</v>
      </c>
      <c r="AH274">
        <v>1808605000</v>
      </c>
      <c r="AI274">
        <v>218280000</v>
      </c>
      <c r="AJ274">
        <v>41568000</v>
      </c>
      <c r="AK274">
        <v>0</v>
      </c>
      <c r="AL274">
        <v>-183114000</v>
      </c>
      <c r="AM274">
        <v>248972000</v>
      </c>
      <c r="AN274">
        <v>661780000</v>
      </c>
      <c r="AO274">
        <v>-232069000</v>
      </c>
      <c r="AP274">
        <v>-151556000</v>
      </c>
      <c r="AQ274">
        <v>484503000</v>
      </c>
      <c r="AR274">
        <v>-143496000</v>
      </c>
      <c r="AS274">
        <v>484503000</v>
      </c>
      <c r="AT274">
        <v>513503000</v>
      </c>
      <c r="AU274">
        <v>2308363000</v>
      </c>
      <c r="AV274">
        <v>0</v>
      </c>
      <c r="AW274">
        <v>792254000</v>
      </c>
      <c r="AX274">
        <v>9</v>
      </c>
      <c r="AY274">
        <v>244619000</v>
      </c>
      <c r="AZ274">
        <v>294432000</v>
      </c>
      <c r="BA274">
        <v>86975000</v>
      </c>
      <c r="BB274">
        <v>-324020000</v>
      </c>
      <c r="BC274">
        <v>-2711000</v>
      </c>
      <c r="BD274">
        <v>-12772000</v>
      </c>
      <c r="BE274">
        <v>486640000</v>
      </c>
      <c r="BF274">
        <v>-12412000</v>
      </c>
      <c r="BG274">
        <v>265101000</v>
      </c>
      <c r="BH274">
        <v>9</v>
      </c>
      <c r="BI274">
        <v>34</v>
      </c>
      <c r="BJ274">
        <v>5</v>
      </c>
      <c r="BK274">
        <v>115</v>
      </c>
      <c r="BL274">
        <v>0</v>
      </c>
      <c r="BM274">
        <v>1541095000</v>
      </c>
      <c r="BN274">
        <v>-7544000</v>
      </c>
      <c r="BO274">
        <v>0</v>
      </c>
      <c r="BP274">
        <v>548457000</v>
      </c>
      <c r="BQ274">
        <v>0</v>
      </c>
      <c r="BR274">
        <v>7568010000</v>
      </c>
      <c r="BS274">
        <v>3371769000</v>
      </c>
      <c r="BT274">
        <v>2928765000</v>
      </c>
      <c r="BU274">
        <v>2259830000</v>
      </c>
      <c r="BV274">
        <v>5308180000</v>
      </c>
      <c r="BW274">
        <v>7568010000</v>
      </c>
      <c r="BX274">
        <v>9049918000</v>
      </c>
      <c r="BY274">
        <v>0</v>
      </c>
      <c r="BZ274">
        <v>2014</v>
      </c>
      <c r="CA274">
        <v>1.47</v>
      </c>
      <c r="CB274">
        <v>329593877.551</v>
      </c>
      <c r="CC274" t="str">
        <f>VLOOKUP(B274,Securities_csv_Sector!$A$1:$H$506,4)</f>
        <v>Real Estate</v>
      </c>
      <c r="CD274" t="str">
        <f>VLOOKUP(B274,Securities_csv_Sector!$A$1:$H$506,5)</f>
        <v>Real Estate Services</v>
      </c>
    </row>
    <row r="275" spans="1:82">
      <c r="A275">
        <v>273</v>
      </c>
      <c r="B275" t="s">
        <v>146</v>
      </c>
      <c r="C275" t="s">
        <v>532</v>
      </c>
      <c r="D275" s="1">
        <v>42369</v>
      </c>
      <c r="E275">
        <v>3138277000</v>
      </c>
      <c r="F275">
        <v>-231979000</v>
      </c>
      <c r="G275">
        <v>10588000</v>
      </c>
      <c r="H275">
        <v>20</v>
      </c>
      <c r="I275">
        <v>-141517000</v>
      </c>
      <c r="J275">
        <v>1106758000</v>
      </c>
      <c r="K275">
        <v>12</v>
      </c>
      <c r="L275">
        <v>613167000</v>
      </c>
      <c r="M275">
        <v>0</v>
      </c>
      <c r="N275">
        <v>3342000</v>
      </c>
      <c r="O275">
        <v>9716541000</v>
      </c>
      <c r="P275">
        <v>106</v>
      </c>
      <c r="Q275">
        <v>135252000</v>
      </c>
      <c r="R275">
        <v>100361000</v>
      </c>
      <c r="S275">
        <v>326407000</v>
      </c>
      <c r="T275">
        <v>998610000</v>
      </c>
      <c r="U275">
        <v>879730000</v>
      </c>
      <c r="V275">
        <v>-22967000</v>
      </c>
      <c r="W275">
        <v>162849000</v>
      </c>
      <c r="X275">
        <v>529823000</v>
      </c>
      <c r="Y275">
        <v>3085997000</v>
      </c>
      <c r="Z275">
        <v>10</v>
      </c>
      <c r="AA275">
        <v>1139269000</v>
      </c>
      <c r="AB275">
        <v>320853000</v>
      </c>
      <c r="AC275">
        <v>1450469000</v>
      </c>
      <c r="AD275">
        <v>118880000</v>
      </c>
      <c r="AE275">
        <v>0</v>
      </c>
      <c r="AF275">
        <v>118654000</v>
      </c>
      <c r="AG275">
        <v>320914000</v>
      </c>
      <c r="AH275">
        <v>2645111000</v>
      </c>
      <c r="AI275">
        <v>217943000</v>
      </c>
      <c r="AJ275">
        <v>46418000</v>
      </c>
      <c r="AK275">
        <v>0</v>
      </c>
      <c r="AL275">
        <v>851557000</v>
      </c>
      <c r="AM275">
        <v>-200481000</v>
      </c>
      <c r="AN275">
        <v>651897000</v>
      </c>
      <c r="AO275">
        <v>789548000</v>
      </c>
      <c r="AP275">
        <v>-1618959000</v>
      </c>
      <c r="AQ275">
        <v>547132000</v>
      </c>
      <c r="AR275">
        <v>-196242000</v>
      </c>
      <c r="AS275">
        <v>547132000</v>
      </c>
      <c r="AT275">
        <v>558877000</v>
      </c>
      <c r="AU275">
        <v>4298178000</v>
      </c>
      <c r="AV275">
        <v>0</v>
      </c>
      <c r="AW275">
        <v>835944000</v>
      </c>
      <c r="AX275">
        <v>8</v>
      </c>
      <c r="AY275">
        <v>293236000</v>
      </c>
      <c r="AZ275">
        <v>393878000</v>
      </c>
      <c r="BA275">
        <v>70655000</v>
      </c>
      <c r="BB275">
        <v>-485675000</v>
      </c>
      <c r="BC275">
        <v>-5951000</v>
      </c>
      <c r="BD275">
        <v>-1596096000</v>
      </c>
      <c r="BE275">
        <v>519244000</v>
      </c>
      <c r="BF275">
        <v>-126080000</v>
      </c>
      <c r="BG275">
        <v>314096000</v>
      </c>
      <c r="BH275">
        <v>8</v>
      </c>
      <c r="BI275">
        <v>32</v>
      </c>
      <c r="BJ275">
        <v>5</v>
      </c>
      <c r="BK275">
        <v>106</v>
      </c>
      <c r="BL275">
        <v>0</v>
      </c>
      <c r="BM275">
        <v>2088227000</v>
      </c>
      <c r="BN275">
        <v>-11089000</v>
      </c>
      <c r="BO275">
        <v>0</v>
      </c>
      <c r="BP275">
        <v>1785225000</v>
      </c>
      <c r="BQ275">
        <v>0</v>
      </c>
      <c r="BR275">
        <v>11017943000</v>
      </c>
      <c r="BS275">
        <v>5305223000</v>
      </c>
      <c r="BT275">
        <v>4994157000</v>
      </c>
      <c r="BU275">
        <v>2712652000</v>
      </c>
      <c r="BV275">
        <v>8305291000</v>
      </c>
      <c r="BW275">
        <v>11017943000</v>
      </c>
      <c r="BX275">
        <v>10855810000</v>
      </c>
      <c r="BY275">
        <v>0</v>
      </c>
      <c r="BZ275">
        <v>2015</v>
      </c>
      <c r="CA275">
        <v>1.64</v>
      </c>
      <c r="CB275">
        <v>333617073.171</v>
      </c>
      <c r="CC275" t="str">
        <f>VLOOKUP(B275,Securities_csv_Sector!$A$1:$H$506,4)</f>
        <v>Real Estate</v>
      </c>
      <c r="CD275" t="str">
        <f>VLOOKUP(B275,Securities_csv_Sector!$A$1:$H$506,5)</f>
        <v>Real Estate Services</v>
      </c>
    </row>
    <row r="276" spans="1:82">
      <c r="A276">
        <v>274</v>
      </c>
      <c r="B276" t="s">
        <v>147</v>
      </c>
      <c r="C276" t="s">
        <v>527</v>
      </c>
      <c r="D276" s="1">
        <v>41274</v>
      </c>
      <c r="E276">
        <v>308675000</v>
      </c>
      <c r="F276">
        <v>-98570000</v>
      </c>
      <c r="G276">
        <v>-132810000</v>
      </c>
      <c r="H276">
        <v>6</v>
      </c>
      <c r="I276">
        <v>-441383000</v>
      </c>
      <c r="J276">
        <v>5623595000</v>
      </c>
      <c r="K276">
        <v>82</v>
      </c>
      <c r="L276">
        <v>1017302000</v>
      </c>
      <c r="M276">
        <v>0</v>
      </c>
      <c r="N276">
        <v>2932000</v>
      </c>
      <c r="O276">
        <v>728989000</v>
      </c>
      <c r="P276">
        <v>128</v>
      </c>
      <c r="Q276">
        <v>33914000</v>
      </c>
      <c r="R276">
        <v>976401000</v>
      </c>
      <c r="S276">
        <v>731942000</v>
      </c>
      <c r="T276">
        <v>701871000</v>
      </c>
      <c r="U276">
        <v>100827000</v>
      </c>
      <c r="V276">
        <v>1480000</v>
      </c>
      <c r="W276">
        <v>0</v>
      </c>
      <c r="X276">
        <v>6917531000</v>
      </c>
      <c r="Y276">
        <v>3119957000</v>
      </c>
      <c r="Z276">
        <v>70</v>
      </c>
      <c r="AA276">
        <v>1703691000</v>
      </c>
      <c r="AB276">
        <v>-100061000</v>
      </c>
      <c r="AC276">
        <v>2941696000</v>
      </c>
      <c r="AD276">
        <v>601044000</v>
      </c>
      <c r="AE276">
        <v>0</v>
      </c>
      <c r="AF276">
        <v>0</v>
      </c>
      <c r="AG276">
        <v>119709000</v>
      </c>
      <c r="AH276">
        <v>10923186000</v>
      </c>
      <c r="AI276">
        <v>864819000</v>
      </c>
      <c r="AJ276">
        <v>12518000</v>
      </c>
      <c r="AK276">
        <v>0</v>
      </c>
      <c r="AL276">
        <v>3903710000</v>
      </c>
      <c r="AM276">
        <v>361244000</v>
      </c>
      <c r="AN276">
        <v>772557000</v>
      </c>
      <c r="AO276">
        <v>3786803000</v>
      </c>
      <c r="AP276">
        <v>-4199596000</v>
      </c>
      <c r="AQ276">
        <v>188584000</v>
      </c>
      <c r="AR276">
        <v>79704000</v>
      </c>
      <c r="AS276">
        <v>185955000</v>
      </c>
      <c r="AT276">
        <v>188584000</v>
      </c>
      <c r="AU276">
        <v>386253000</v>
      </c>
      <c r="AV276">
        <v>33846000</v>
      </c>
      <c r="AW276">
        <v>834681000</v>
      </c>
      <c r="AX276">
        <v>34</v>
      </c>
      <c r="AY276">
        <v>629468000</v>
      </c>
      <c r="AZ276">
        <v>177769000</v>
      </c>
      <c r="BA276">
        <v>241127000</v>
      </c>
      <c r="BB276">
        <v>-61791000</v>
      </c>
      <c r="BC276">
        <v>0</v>
      </c>
      <c r="BD276">
        <v>-3758213000</v>
      </c>
      <c r="BE276">
        <v>0</v>
      </c>
      <c r="BF276">
        <v>-261116000</v>
      </c>
      <c r="BG276">
        <v>622592000</v>
      </c>
      <c r="BH276">
        <v>4</v>
      </c>
      <c r="BI276">
        <v>3</v>
      </c>
      <c r="BJ276">
        <v>8</v>
      </c>
      <c r="BK276">
        <v>128</v>
      </c>
      <c r="BL276">
        <v>0</v>
      </c>
      <c r="BM276">
        <v>-2625990000</v>
      </c>
      <c r="BN276">
        <v>-35785000</v>
      </c>
      <c r="BO276">
        <v>212572000</v>
      </c>
      <c r="BP276">
        <v>688056000</v>
      </c>
      <c r="BQ276">
        <v>0</v>
      </c>
      <c r="BR276">
        <v>16088709000</v>
      </c>
      <c r="BS276">
        <v>1581324000</v>
      </c>
      <c r="BT276">
        <v>1237858000</v>
      </c>
      <c r="BU276">
        <v>2938746000</v>
      </c>
      <c r="BV276">
        <v>13149963000</v>
      </c>
      <c r="BW276">
        <v>16088709000</v>
      </c>
      <c r="BX276">
        <v>2432680000</v>
      </c>
      <c r="BY276">
        <v>0</v>
      </c>
      <c r="BZ276">
        <v>2012</v>
      </c>
      <c r="CA276">
        <v>0.64</v>
      </c>
      <c r="CB276">
        <v>294662500</v>
      </c>
      <c r="CC276" t="str">
        <f>VLOOKUP(B276,Securities_csv_Sector!$A$1:$H$506,4)</f>
        <v>Real Estate</v>
      </c>
      <c r="CD276" t="str">
        <f>VLOOKUP(B276,Securities_csv_Sector!$A$1:$H$506,5)</f>
        <v>REITs</v>
      </c>
    </row>
    <row r="277" spans="1:82">
      <c r="A277">
        <v>275</v>
      </c>
      <c r="B277" t="s">
        <v>147</v>
      </c>
      <c r="C277" t="s">
        <v>529</v>
      </c>
      <c r="D277" s="1">
        <v>41639</v>
      </c>
      <c r="E277">
        <v>392687000</v>
      </c>
      <c r="F277">
        <v>-64026000</v>
      </c>
      <c r="G277">
        <v>-40073000</v>
      </c>
      <c r="H277">
        <v>1</v>
      </c>
      <c r="I277">
        <v>-534809000</v>
      </c>
      <c r="J277">
        <v>9482769000</v>
      </c>
      <c r="K277">
        <v>54</v>
      </c>
      <c r="L277">
        <v>406920000</v>
      </c>
      <c r="M277">
        <v>0</v>
      </c>
      <c r="N277">
        <v>3341000</v>
      </c>
      <c r="O277">
        <v>991017000</v>
      </c>
      <c r="P277">
        <v>118</v>
      </c>
      <c r="Q277">
        <v>19008000</v>
      </c>
      <c r="R277">
        <v>56513000</v>
      </c>
      <c r="S277">
        <v>840587000</v>
      </c>
      <c r="T277">
        <v>840631000</v>
      </c>
      <c r="U277">
        <v>251001000</v>
      </c>
      <c r="V277">
        <v>2210000</v>
      </c>
      <c r="W277">
        <v>0</v>
      </c>
      <c r="X277">
        <v>8947677000</v>
      </c>
      <c r="Y277">
        <v>4916426000</v>
      </c>
      <c r="Z277">
        <v>65</v>
      </c>
      <c r="AA277">
        <v>1874734000</v>
      </c>
      <c r="AB277">
        <v>191000000</v>
      </c>
      <c r="AC277">
        <v>4057865000</v>
      </c>
      <c r="AD277">
        <v>589630000</v>
      </c>
      <c r="AE277">
        <v>0</v>
      </c>
      <c r="AF277">
        <v>0</v>
      </c>
      <c r="AG277">
        <v>284342000</v>
      </c>
      <c r="AH277">
        <v>11490914000</v>
      </c>
      <c r="AI277">
        <v>1078995000</v>
      </c>
      <c r="AJ277">
        <v>14458000</v>
      </c>
      <c r="AK277">
        <v>0</v>
      </c>
      <c r="AL277">
        <v>261120000</v>
      </c>
      <c r="AM277">
        <v>-217970000</v>
      </c>
      <c r="AN277">
        <v>1171059000</v>
      </c>
      <c r="AO277">
        <v>4063133000</v>
      </c>
      <c r="AP277">
        <v>-5459285000</v>
      </c>
      <c r="AQ277">
        <v>90111000</v>
      </c>
      <c r="AR277">
        <v>266995000</v>
      </c>
      <c r="AS277">
        <v>78748000</v>
      </c>
      <c r="AT277">
        <v>60001000</v>
      </c>
      <c r="AU277">
        <v>276639000</v>
      </c>
      <c r="AV277">
        <v>39169000</v>
      </c>
      <c r="AW277">
        <v>880704000</v>
      </c>
      <c r="AX277">
        <v>31</v>
      </c>
      <c r="AY277">
        <v>682254000</v>
      </c>
      <c r="AZ277">
        <v>209124000</v>
      </c>
      <c r="BA277">
        <v>260114000</v>
      </c>
      <c r="BB277">
        <v>-23612000</v>
      </c>
      <c r="BC277">
        <v>0</v>
      </c>
      <c r="BD277">
        <v>-4924476000</v>
      </c>
      <c r="BE277">
        <v>1349919000</v>
      </c>
      <c r="BF277">
        <v>-211927000</v>
      </c>
      <c r="BG277">
        <v>741342000</v>
      </c>
      <c r="BH277">
        <v>9</v>
      </c>
      <c r="BI277">
        <v>4</v>
      </c>
      <c r="BJ277">
        <v>3</v>
      </c>
      <c r="BK277">
        <v>118</v>
      </c>
      <c r="BL277">
        <v>0</v>
      </c>
      <c r="BM277">
        <v>-2535879000</v>
      </c>
      <c r="BN277">
        <v>3832014000</v>
      </c>
      <c r="BO277">
        <v>213519000</v>
      </c>
      <c r="BP277">
        <v>103586000</v>
      </c>
      <c r="BQ277">
        <v>0</v>
      </c>
      <c r="BR277">
        <v>20594908000</v>
      </c>
      <c r="BS277">
        <v>892683000</v>
      </c>
      <c r="BT277">
        <v>756387000</v>
      </c>
      <c r="BU277">
        <v>6926717000</v>
      </c>
      <c r="BV277">
        <v>13668191000</v>
      </c>
      <c r="BW277">
        <v>20594908000</v>
      </c>
      <c r="BX277">
        <v>2865751000</v>
      </c>
      <c r="BY277">
        <v>0</v>
      </c>
      <c r="BZ277">
        <v>2013</v>
      </c>
      <c r="CA277">
        <v>0.26</v>
      </c>
      <c r="CB277">
        <v>346580769.23100001</v>
      </c>
      <c r="CC277" t="str">
        <f>VLOOKUP(B277,Securities_csv_Sector!$A$1:$H$506,4)</f>
        <v>Real Estate</v>
      </c>
      <c r="CD277" t="str">
        <f>VLOOKUP(B277,Securities_csv_Sector!$A$1:$H$506,5)</f>
        <v>REITs</v>
      </c>
    </row>
    <row r="278" spans="1:82">
      <c r="A278">
        <v>276</v>
      </c>
      <c r="B278" t="s">
        <v>147</v>
      </c>
      <c r="C278" t="s">
        <v>531</v>
      </c>
      <c r="D278" s="1">
        <v>42004</v>
      </c>
      <c r="E278">
        <v>411421000</v>
      </c>
      <c r="F278">
        <v>-77116000</v>
      </c>
      <c r="G278">
        <v>-32321000</v>
      </c>
      <c r="H278">
        <v>6</v>
      </c>
      <c r="I278">
        <v>-758535000</v>
      </c>
      <c r="J278">
        <v>9512396000</v>
      </c>
      <c r="K278">
        <v>32</v>
      </c>
      <c r="L278">
        <v>298723000</v>
      </c>
      <c r="M278">
        <v>0</v>
      </c>
      <c r="N278">
        <v>3339000</v>
      </c>
      <c r="O278">
        <v>1306606000</v>
      </c>
      <c r="P278">
        <v>138</v>
      </c>
      <c r="Q278">
        <v>0</v>
      </c>
      <c r="R278">
        <v>0</v>
      </c>
      <c r="S278">
        <v>1066635000</v>
      </c>
      <c r="T278">
        <v>908361000</v>
      </c>
      <c r="U278">
        <v>335070000</v>
      </c>
      <c r="V278">
        <v>-8012000</v>
      </c>
      <c r="W278">
        <v>0</v>
      </c>
      <c r="X278">
        <v>8982783000</v>
      </c>
      <c r="Y278">
        <v>5196485000</v>
      </c>
      <c r="Z278">
        <v>63</v>
      </c>
      <c r="AA278">
        <v>2232150000</v>
      </c>
      <c r="AB278">
        <v>-11244000</v>
      </c>
      <c r="AC278">
        <v>3681551000</v>
      </c>
      <c r="AD278">
        <v>573291000</v>
      </c>
      <c r="AE278">
        <v>0</v>
      </c>
      <c r="AF278">
        <v>0</v>
      </c>
      <c r="AG278">
        <v>411005000</v>
      </c>
      <c r="AH278">
        <v>11807526000</v>
      </c>
      <c r="AI278">
        <v>1202058000</v>
      </c>
      <c r="AJ278">
        <v>21003000</v>
      </c>
      <c r="AK278">
        <v>0</v>
      </c>
      <c r="AL278">
        <v>243435000</v>
      </c>
      <c r="AM278">
        <v>-47774000</v>
      </c>
      <c r="AN278">
        <v>1600197000</v>
      </c>
      <c r="AO278">
        <v>-462987000</v>
      </c>
      <c r="AP278">
        <v>-1216709000</v>
      </c>
      <c r="AQ278">
        <v>390513000</v>
      </c>
      <c r="AR278">
        <v>62834000</v>
      </c>
      <c r="AS278">
        <v>346525000</v>
      </c>
      <c r="AT278">
        <v>346314000</v>
      </c>
      <c r="AU278">
        <v>313308000</v>
      </c>
      <c r="AV278">
        <v>48391000</v>
      </c>
      <c r="AW278">
        <v>940682000</v>
      </c>
      <c r="AX278">
        <v>27</v>
      </c>
      <c r="AY278">
        <v>797403000</v>
      </c>
      <c r="AZ278">
        <v>670965000</v>
      </c>
      <c r="BA278">
        <v>407375000</v>
      </c>
      <c r="BB278">
        <v>15820000</v>
      </c>
      <c r="BC278">
        <v>0</v>
      </c>
      <c r="BD278">
        <v>-458174000</v>
      </c>
      <c r="BE278">
        <v>1666391000</v>
      </c>
      <c r="BF278">
        <v>-169738000</v>
      </c>
      <c r="BG278">
        <v>985781000</v>
      </c>
      <c r="BH278">
        <v>9</v>
      </c>
      <c r="BI278">
        <v>5</v>
      </c>
      <c r="BJ278">
        <v>11</v>
      </c>
      <c r="BK278">
        <v>138</v>
      </c>
      <c r="BL278">
        <v>0</v>
      </c>
      <c r="BM278">
        <v>-2815428000</v>
      </c>
      <c r="BN278">
        <v>-21872000</v>
      </c>
      <c r="BO278">
        <v>257296000</v>
      </c>
      <c r="BP278">
        <v>113335000</v>
      </c>
      <c r="BQ278">
        <v>0</v>
      </c>
      <c r="BR278">
        <v>21143276000</v>
      </c>
      <c r="BS278">
        <v>1282996000</v>
      </c>
      <c r="BT278">
        <v>932131000</v>
      </c>
      <c r="BU278">
        <v>6716225000</v>
      </c>
      <c r="BV278">
        <v>14427051000</v>
      </c>
      <c r="BW278">
        <v>21143276000</v>
      </c>
      <c r="BX278">
        <v>3538756000</v>
      </c>
      <c r="BY278">
        <v>0</v>
      </c>
      <c r="BZ278">
        <v>2014</v>
      </c>
      <c r="CA278">
        <v>1.04</v>
      </c>
      <c r="CB278">
        <v>375493269.23100001</v>
      </c>
      <c r="CC278" t="str">
        <f>VLOOKUP(B278,Securities_csv_Sector!$A$1:$H$506,4)</f>
        <v>Real Estate</v>
      </c>
      <c r="CD278" t="str">
        <f>VLOOKUP(B278,Securities_csv_Sector!$A$1:$H$506,5)</f>
        <v>REITs</v>
      </c>
    </row>
    <row r="279" spans="1:82">
      <c r="A279">
        <v>277</v>
      </c>
      <c r="B279" t="s">
        <v>147</v>
      </c>
      <c r="C279" t="s">
        <v>532</v>
      </c>
      <c r="D279" s="1">
        <v>42369</v>
      </c>
      <c r="E279">
        <v>426527000</v>
      </c>
      <c r="F279">
        <v>12668000</v>
      </c>
      <c r="G279">
        <v>54777000</v>
      </c>
      <c r="H279">
        <v>21</v>
      </c>
      <c r="I279">
        <v>-908892000</v>
      </c>
      <c r="J279">
        <v>9548580000</v>
      </c>
      <c r="K279">
        <v>36</v>
      </c>
      <c r="L279">
        <v>309541000</v>
      </c>
      <c r="M279">
        <v>0</v>
      </c>
      <c r="N279">
        <v>3338000</v>
      </c>
      <c r="O279">
        <v>1321426000</v>
      </c>
      <c r="P279">
        <v>115</v>
      </c>
      <c r="Q279">
        <v>0</v>
      </c>
      <c r="R279">
        <v>0</v>
      </c>
      <c r="S279">
        <v>1073304000</v>
      </c>
      <c r="T279">
        <v>1000957000</v>
      </c>
      <c r="U279">
        <v>473829000</v>
      </c>
      <c r="V279">
        <v>-1902000</v>
      </c>
      <c r="W279">
        <v>0</v>
      </c>
      <c r="X279">
        <v>9580057000</v>
      </c>
      <c r="Y279">
        <v>5513551000</v>
      </c>
      <c r="Z279">
        <v>64</v>
      </c>
      <c r="AA279">
        <v>2342425000</v>
      </c>
      <c r="AB279">
        <v>-51457000</v>
      </c>
      <c r="AC279">
        <v>3779915000</v>
      </c>
      <c r="AD279">
        <v>527128000</v>
      </c>
      <c r="AE279">
        <v>0</v>
      </c>
      <c r="AF279">
        <v>54475000</v>
      </c>
      <c r="AG279">
        <v>320625000</v>
      </c>
      <c r="AH279">
        <v>12143019000</v>
      </c>
      <c r="AI279">
        <v>1306408000</v>
      </c>
      <c r="AJ279">
        <v>0</v>
      </c>
      <c r="AK279">
        <v>0</v>
      </c>
      <c r="AL279">
        <v>274255000</v>
      </c>
      <c r="AM279">
        <v>3190000</v>
      </c>
      <c r="AN279">
        <v>1794025000</v>
      </c>
      <c r="AO279">
        <v>-935476000</v>
      </c>
      <c r="AP279">
        <v>-1959734000</v>
      </c>
      <c r="AQ279">
        <v>1520992000</v>
      </c>
      <c r="AR279">
        <v>-25610000</v>
      </c>
      <c r="AS279">
        <v>1477004000</v>
      </c>
      <c r="AT279">
        <v>525286000</v>
      </c>
      <c r="AU279">
        <v>313296000</v>
      </c>
      <c r="AV279">
        <v>49146000</v>
      </c>
      <c r="AW279">
        <v>946180000</v>
      </c>
      <c r="AX279">
        <v>26</v>
      </c>
      <c r="AY279">
        <v>875069000</v>
      </c>
      <c r="AZ279">
        <v>358408000</v>
      </c>
      <c r="BA279">
        <v>322623000</v>
      </c>
      <c r="BB279">
        <v>-4398000</v>
      </c>
      <c r="BC279">
        <v>0</v>
      </c>
      <c r="BD279">
        <v>-1105317000</v>
      </c>
      <c r="BE279">
        <v>1948636000</v>
      </c>
      <c r="BF279">
        <v>994029000</v>
      </c>
      <c r="BG279">
        <v>1036178000</v>
      </c>
      <c r="BH279">
        <v>13</v>
      </c>
      <c r="BI279">
        <v>7</v>
      </c>
      <c r="BJ279">
        <v>42</v>
      </c>
      <c r="BK279">
        <v>115</v>
      </c>
      <c r="BL279">
        <v>0</v>
      </c>
      <c r="BM279">
        <v>-2458397000</v>
      </c>
      <c r="BN279">
        <v>-29657000</v>
      </c>
      <c r="BO279">
        <v>310921000</v>
      </c>
      <c r="BP279">
        <v>106219000</v>
      </c>
      <c r="BQ279">
        <v>0</v>
      </c>
      <c r="BR279">
        <v>22036245000</v>
      </c>
      <c r="BS279">
        <v>981245000</v>
      </c>
      <c r="BT279">
        <v>855369000</v>
      </c>
      <c r="BU279">
        <v>7089221000</v>
      </c>
      <c r="BV279">
        <v>14947024000</v>
      </c>
      <c r="BW279">
        <v>22036245000</v>
      </c>
      <c r="BX279">
        <v>3663851000</v>
      </c>
      <c r="BY279">
        <v>0</v>
      </c>
      <c r="BZ279">
        <v>2015</v>
      </c>
      <c r="CA279">
        <v>4.4400000000000004</v>
      </c>
      <c r="CB279">
        <v>342565765.76599997</v>
      </c>
      <c r="CC279" t="str">
        <f>VLOOKUP(B279,Securities_csv_Sector!$A$1:$H$506,4)</f>
        <v>Real Estate</v>
      </c>
      <c r="CD279" t="str">
        <f>VLOOKUP(B279,Securities_csv_Sector!$A$1:$H$506,5)</f>
        <v>REITs</v>
      </c>
    </row>
    <row r="280" spans="1:82">
      <c r="A280">
        <v>278</v>
      </c>
      <c r="B280" t="s">
        <v>148</v>
      </c>
      <c r="C280" t="s">
        <v>527</v>
      </c>
      <c r="D280" s="1">
        <v>41608</v>
      </c>
      <c r="E280">
        <v>1765000000</v>
      </c>
      <c r="F280">
        <v>-128000000</v>
      </c>
      <c r="G280">
        <v>39000000</v>
      </c>
      <c r="H280">
        <v>4</v>
      </c>
      <c r="I280">
        <v>-2149000000</v>
      </c>
      <c r="J280">
        <v>8325000000</v>
      </c>
      <c r="K280">
        <v>7</v>
      </c>
      <c r="L280">
        <v>462000000</v>
      </c>
      <c r="M280">
        <v>21000000</v>
      </c>
      <c r="N280">
        <v>365000000</v>
      </c>
      <c r="O280">
        <v>10645000000</v>
      </c>
      <c r="P280">
        <v>29</v>
      </c>
      <c r="Q280">
        <v>0</v>
      </c>
      <c r="R280">
        <v>0</v>
      </c>
      <c r="S280">
        <v>1590000000</v>
      </c>
      <c r="T280">
        <v>1368000000</v>
      </c>
      <c r="U280">
        <v>1049000000</v>
      </c>
      <c r="V280">
        <v>-1000000</v>
      </c>
      <c r="W280">
        <v>0</v>
      </c>
      <c r="X280">
        <v>32905000000</v>
      </c>
      <c r="Y280">
        <v>3210000000</v>
      </c>
      <c r="Z280">
        <v>31</v>
      </c>
      <c r="AA280">
        <v>4811000000</v>
      </c>
      <c r="AB280">
        <v>-6000000</v>
      </c>
      <c r="AC280">
        <v>1292000000</v>
      </c>
      <c r="AD280">
        <v>319000000</v>
      </c>
      <c r="AE280">
        <v>374000000</v>
      </c>
      <c r="AF280">
        <v>0</v>
      </c>
      <c r="AG280">
        <v>-359000000</v>
      </c>
      <c r="AH280">
        <v>8092000000</v>
      </c>
      <c r="AI280">
        <v>0</v>
      </c>
      <c r="AJ280">
        <v>0</v>
      </c>
      <c r="AK280">
        <v>0</v>
      </c>
      <c r="AL280">
        <v>479000000</v>
      </c>
      <c r="AM280">
        <v>-3000000</v>
      </c>
      <c r="AN280">
        <v>2834000000</v>
      </c>
      <c r="AO280">
        <v>-780000000</v>
      </c>
      <c r="AP280">
        <v>-2056000000</v>
      </c>
      <c r="AQ280">
        <v>1055000000</v>
      </c>
      <c r="AR280">
        <v>231000000</v>
      </c>
      <c r="AS280">
        <v>1055000000</v>
      </c>
      <c r="AT280">
        <v>1055000000</v>
      </c>
      <c r="AU280">
        <v>786000000</v>
      </c>
      <c r="AV280">
        <v>13000000</v>
      </c>
      <c r="AW280">
        <v>1329000000</v>
      </c>
      <c r="AX280">
        <v>9</v>
      </c>
      <c r="AY280">
        <v>760000000</v>
      </c>
      <c r="AZ280">
        <v>315000000</v>
      </c>
      <c r="BA280">
        <v>3487000000</v>
      </c>
      <c r="BB280">
        <v>161000000</v>
      </c>
      <c r="BC280">
        <v>8000000</v>
      </c>
      <c r="BD280">
        <v>93000000</v>
      </c>
      <c r="BE280">
        <v>736000000</v>
      </c>
      <c r="BF280">
        <v>424000000</v>
      </c>
      <c r="BG280">
        <v>1590000000</v>
      </c>
      <c r="BH280">
        <v>7</v>
      </c>
      <c r="BI280">
        <v>4</v>
      </c>
      <c r="BJ280">
        <v>7</v>
      </c>
      <c r="BK280">
        <v>23</v>
      </c>
      <c r="BL280">
        <v>0</v>
      </c>
      <c r="BM280">
        <v>18782000000</v>
      </c>
      <c r="BN280">
        <v>-103000000</v>
      </c>
      <c r="BO280">
        <v>1879000000</v>
      </c>
      <c r="BP280">
        <v>1468000000</v>
      </c>
      <c r="BQ280">
        <v>0</v>
      </c>
      <c r="BR280">
        <v>40104000000</v>
      </c>
      <c r="BS280">
        <v>1937000000</v>
      </c>
      <c r="BT280">
        <v>6720000000</v>
      </c>
      <c r="BU280">
        <v>24556000000</v>
      </c>
      <c r="BV280">
        <v>15548000000</v>
      </c>
      <c r="BW280">
        <v>40104000000</v>
      </c>
      <c r="BX280">
        <v>15456000000</v>
      </c>
      <c r="BY280">
        <v>-3077000000</v>
      </c>
      <c r="BZ280">
        <v>2013</v>
      </c>
      <c r="CA280">
        <v>1.39</v>
      </c>
      <c r="CB280">
        <v>758992805.755</v>
      </c>
      <c r="CC280" t="str">
        <f>VLOOKUP(B280,Securities_csv_Sector!$A$1:$H$506,4)</f>
        <v>Consumer Discretionary</v>
      </c>
      <c r="CD280" t="str">
        <f>VLOOKUP(B280,Securities_csv_Sector!$A$1:$H$506,5)</f>
        <v>Hotels, Resorts &amp; Cruise Lines</v>
      </c>
    </row>
    <row r="281" spans="1:82">
      <c r="A281">
        <v>279</v>
      </c>
      <c r="B281" t="s">
        <v>148</v>
      </c>
      <c r="C281" t="s">
        <v>529</v>
      </c>
      <c r="D281" s="1">
        <v>41973</v>
      </c>
      <c r="E281">
        <v>2164000000</v>
      </c>
      <c r="F281">
        <v>75000000</v>
      </c>
      <c r="G281">
        <v>-259000000</v>
      </c>
      <c r="H281">
        <v>5</v>
      </c>
      <c r="I281">
        <v>-2583000000</v>
      </c>
      <c r="J281">
        <v>8384000000</v>
      </c>
      <c r="K281">
        <v>5</v>
      </c>
      <c r="L281">
        <v>331000000</v>
      </c>
      <c r="M281">
        <v>1000000</v>
      </c>
      <c r="N281">
        <v>365000000</v>
      </c>
      <c r="O281">
        <v>10421000000</v>
      </c>
      <c r="P281">
        <v>21</v>
      </c>
      <c r="Q281">
        <v>0</v>
      </c>
      <c r="R281">
        <v>0</v>
      </c>
      <c r="S281">
        <v>1637000000</v>
      </c>
      <c r="T281">
        <v>1513000000</v>
      </c>
      <c r="U281">
        <v>1225000000</v>
      </c>
      <c r="V281">
        <v>-26000000</v>
      </c>
      <c r="W281">
        <v>0</v>
      </c>
      <c r="X281">
        <v>32819000000</v>
      </c>
      <c r="Y281">
        <v>3127000000</v>
      </c>
      <c r="Z281">
        <v>34</v>
      </c>
      <c r="AA281">
        <v>5463000000</v>
      </c>
      <c r="AB281">
        <v>9000000</v>
      </c>
      <c r="AC281">
        <v>1270000000</v>
      </c>
      <c r="AD281">
        <v>288000000</v>
      </c>
      <c r="AE281">
        <v>349000000</v>
      </c>
      <c r="AF281">
        <v>-2000000</v>
      </c>
      <c r="AG281">
        <v>-281000000</v>
      </c>
      <c r="AH281">
        <v>7363000000</v>
      </c>
      <c r="AI281">
        <v>0</v>
      </c>
      <c r="AJ281">
        <v>0</v>
      </c>
      <c r="AK281">
        <v>0</v>
      </c>
      <c r="AL281">
        <v>-223000000</v>
      </c>
      <c r="AM281">
        <v>-131000000</v>
      </c>
      <c r="AN281">
        <v>3430000000</v>
      </c>
      <c r="AO281">
        <v>-1028000000</v>
      </c>
      <c r="AP281">
        <v>-2507000000</v>
      </c>
      <c r="AQ281">
        <v>1216000000</v>
      </c>
      <c r="AR281">
        <v>360000000</v>
      </c>
      <c r="AS281">
        <v>1216000000</v>
      </c>
      <c r="AT281">
        <v>1216000000</v>
      </c>
      <c r="AU281">
        <v>486000000</v>
      </c>
      <c r="AV281">
        <v>0</v>
      </c>
      <c r="AW281">
        <v>1772000000</v>
      </c>
      <c r="AX281">
        <v>11</v>
      </c>
      <c r="AY281">
        <v>744000000</v>
      </c>
      <c r="AZ281">
        <v>322000000</v>
      </c>
      <c r="BA281">
        <v>3032000000</v>
      </c>
      <c r="BB281">
        <v>-616000000</v>
      </c>
      <c r="BC281">
        <v>-29000000</v>
      </c>
      <c r="BD281">
        <v>78000000</v>
      </c>
      <c r="BE281">
        <v>960000000</v>
      </c>
      <c r="BF281">
        <v>422000000</v>
      </c>
      <c r="BG281">
        <v>1637000000</v>
      </c>
      <c r="BH281">
        <v>8</v>
      </c>
      <c r="BI281">
        <v>5</v>
      </c>
      <c r="BJ281">
        <v>8</v>
      </c>
      <c r="BK281">
        <v>16</v>
      </c>
      <c r="BL281">
        <v>0</v>
      </c>
      <c r="BM281">
        <v>19158000000</v>
      </c>
      <c r="BN281">
        <v>0</v>
      </c>
      <c r="BO281">
        <v>2054000000</v>
      </c>
      <c r="BP281">
        <v>1725000000</v>
      </c>
      <c r="BQ281">
        <v>0</v>
      </c>
      <c r="BR281">
        <v>39448000000</v>
      </c>
      <c r="BS281">
        <v>1488000000</v>
      </c>
      <c r="BT281">
        <v>6921000000</v>
      </c>
      <c r="BU281">
        <v>24204000000</v>
      </c>
      <c r="BV281">
        <v>15244000000</v>
      </c>
      <c r="BW281">
        <v>39448000000</v>
      </c>
      <c r="BX281">
        <v>15884000000</v>
      </c>
      <c r="BY281">
        <v>-3087000000</v>
      </c>
      <c r="BZ281">
        <v>2014</v>
      </c>
      <c r="CA281">
        <v>1.59</v>
      </c>
      <c r="CB281">
        <v>764779874.21399999</v>
      </c>
      <c r="CC281" t="str">
        <f>VLOOKUP(B281,Securities_csv_Sector!$A$1:$H$506,4)</f>
        <v>Consumer Discretionary</v>
      </c>
      <c r="CD281" t="str">
        <f>VLOOKUP(B281,Securities_csv_Sector!$A$1:$H$506,5)</f>
        <v>Hotels, Resorts &amp; Cruise Lines</v>
      </c>
    </row>
    <row r="282" spans="1:82">
      <c r="A282">
        <v>280</v>
      </c>
      <c r="B282" t="s">
        <v>148</v>
      </c>
      <c r="C282" t="s">
        <v>531</v>
      </c>
      <c r="D282" s="1">
        <v>42338</v>
      </c>
      <c r="E282">
        <v>2310000000</v>
      </c>
      <c r="F282">
        <v>4000000</v>
      </c>
      <c r="G282">
        <v>-558000000</v>
      </c>
      <c r="H282">
        <v>7</v>
      </c>
      <c r="I282">
        <v>-2294000000</v>
      </c>
      <c r="J282">
        <v>8562000000</v>
      </c>
      <c r="K282">
        <v>20</v>
      </c>
      <c r="L282">
        <v>1395000000</v>
      </c>
      <c r="M282">
        <v>5000000</v>
      </c>
      <c r="N282">
        <v>365000000</v>
      </c>
      <c r="O282">
        <v>9447000000</v>
      </c>
      <c r="P282">
        <v>35</v>
      </c>
      <c r="Q282">
        <v>0</v>
      </c>
      <c r="R282">
        <v>0</v>
      </c>
      <c r="S282">
        <v>1626000000</v>
      </c>
      <c r="T282">
        <v>2016000000</v>
      </c>
      <c r="U282">
        <v>1799000000</v>
      </c>
      <c r="V282">
        <v>-61000000</v>
      </c>
      <c r="W282">
        <v>0</v>
      </c>
      <c r="X282">
        <v>31818000000</v>
      </c>
      <c r="Y282">
        <v>3010000000</v>
      </c>
      <c r="Z282">
        <v>40</v>
      </c>
      <c r="AA282">
        <v>6267000000</v>
      </c>
      <c r="AB282">
        <v>42000000</v>
      </c>
      <c r="AC282">
        <v>1308000000</v>
      </c>
      <c r="AD282">
        <v>217000000</v>
      </c>
      <c r="AE282">
        <v>330000000</v>
      </c>
      <c r="AF282">
        <v>-219000000</v>
      </c>
      <c r="AG282">
        <v>359000000</v>
      </c>
      <c r="AH282">
        <v>7413000000</v>
      </c>
      <c r="AI282">
        <v>0</v>
      </c>
      <c r="AJ282">
        <v>0</v>
      </c>
      <c r="AK282">
        <v>0</v>
      </c>
      <c r="AL282">
        <v>170000000</v>
      </c>
      <c r="AM282">
        <v>1064000000</v>
      </c>
      <c r="AN282">
        <v>4545000000</v>
      </c>
      <c r="AO282">
        <v>-942000000</v>
      </c>
      <c r="AP282">
        <v>-2478000000</v>
      </c>
      <c r="AQ282">
        <v>1757000000</v>
      </c>
      <c r="AR282">
        <v>663000000</v>
      </c>
      <c r="AS282">
        <v>1757000000</v>
      </c>
      <c r="AT282">
        <v>1757000000</v>
      </c>
      <c r="AU282">
        <v>303000000</v>
      </c>
      <c r="AV282">
        <v>0</v>
      </c>
      <c r="AW282">
        <v>2574000000</v>
      </c>
      <c r="AX282">
        <v>16</v>
      </c>
      <c r="AY282">
        <v>650000000</v>
      </c>
      <c r="AZ282">
        <v>423000000</v>
      </c>
      <c r="BA282">
        <v>3272000000</v>
      </c>
      <c r="BB282">
        <v>-1741000000</v>
      </c>
      <c r="BC282">
        <v>-27000000</v>
      </c>
      <c r="BD282">
        <v>35000000</v>
      </c>
      <c r="BE282">
        <v>1097000000</v>
      </c>
      <c r="BF282">
        <v>131000000</v>
      </c>
      <c r="BG282">
        <v>1626000000</v>
      </c>
      <c r="BH282">
        <v>11</v>
      </c>
      <c r="BI282">
        <v>8</v>
      </c>
      <c r="BJ282">
        <v>11</v>
      </c>
      <c r="BK282">
        <v>30</v>
      </c>
      <c r="BL282">
        <v>0</v>
      </c>
      <c r="BM282">
        <v>20060000000</v>
      </c>
      <c r="BN282">
        <v>-269000000</v>
      </c>
      <c r="BO282">
        <v>2067000000</v>
      </c>
      <c r="BP282">
        <v>1374000000</v>
      </c>
      <c r="BQ282">
        <v>0</v>
      </c>
      <c r="BR282">
        <v>39237000000</v>
      </c>
      <c r="BS282">
        <v>2451000000</v>
      </c>
      <c r="BT282">
        <v>6956000000</v>
      </c>
      <c r="BU282">
        <v>23771000000</v>
      </c>
      <c r="BV282">
        <v>15466000000</v>
      </c>
      <c r="BW282">
        <v>39237000000</v>
      </c>
      <c r="BX282">
        <v>15714000000</v>
      </c>
      <c r="BY282">
        <v>-3475000000</v>
      </c>
      <c r="BZ282">
        <v>2015</v>
      </c>
      <c r="CA282">
        <v>2.2599999999999998</v>
      </c>
      <c r="CB282">
        <v>777433628.31900001</v>
      </c>
      <c r="CC282" t="str">
        <f>VLOOKUP(B282,Securities_csv_Sector!$A$1:$H$506,4)</f>
        <v>Consumer Discretionary</v>
      </c>
      <c r="CD282" t="str">
        <f>VLOOKUP(B282,Securities_csv_Sector!$A$1:$H$506,5)</f>
        <v>Hotels, Resorts &amp; Cruise Lines</v>
      </c>
    </row>
    <row r="283" spans="1:82">
      <c r="A283">
        <v>281</v>
      </c>
      <c r="B283" t="s">
        <v>148</v>
      </c>
      <c r="C283" t="s">
        <v>532</v>
      </c>
      <c r="D283" s="1">
        <v>42704</v>
      </c>
      <c r="E283">
        <v>2453000000</v>
      </c>
      <c r="F283">
        <v>-22000000</v>
      </c>
      <c r="G283">
        <v>-20000000</v>
      </c>
      <c r="H283">
        <v>12</v>
      </c>
      <c r="I283">
        <v>-3062000000</v>
      </c>
      <c r="J283">
        <v>8632000000</v>
      </c>
      <c r="K283">
        <v>9</v>
      </c>
      <c r="L283">
        <v>603000000</v>
      </c>
      <c r="M283">
        <v>1000000</v>
      </c>
      <c r="N283">
        <v>365000000</v>
      </c>
      <c r="O283">
        <v>9383000000</v>
      </c>
      <c r="P283">
        <v>24</v>
      </c>
      <c r="Q283">
        <v>0</v>
      </c>
      <c r="R283">
        <v>0</v>
      </c>
      <c r="S283">
        <v>1738000000</v>
      </c>
      <c r="T283">
        <v>3051000000</v>
      </c>
      <c r="U283">
        <v>2828000000</v>
      </c>
      <c r="V283">
        <v>-12000000</v>
      </c>
      <c r="W283">
        <v>0</v>
      </c>
      <c r="X283">
        <v>32429000000</v>
      </c>
      <c r="Y283">
        <v>2910000000</v>
      </c>
      <c r="Z283">
        <v>43</v>
      </c>
      <c r="AA283">
        <v>7006000000</v>
      </c>
      <c r="AB283">
        <v>49000000</v>
      </c>
      <c r="AC283">
        <v>1275000000</v>
      </c>
      <c r="AD283">
        <v>223000000</v>
      </c>
      <c r="AE283">
        <v>322000000</v>
      </c>
      <c r="AF283">
        <v>-291000000</v>
      </c>
      <c r="AG283">
        <v>454000000</v>
      </c>
      <c r="AH283">
        <v>8357000000</v>
      </c>
      <c r="AI283">
        <v>0</v>
      </c>
      <c r="AJ283">
        <v>0</v>
      </c>
      <c r="AK283">
        <v>0</v>
      </c>
      <c r="AL283">
        <v>711000000</v>
      </c>
      <c r="AM283">
        <v>-792000000</v>
      </c>
      <c r="AN283">
        <v>5134000000</v>
      </c>
      <c r="AO283">
        <v>-2591000000</v>
      </c>
      <c r="AP283">
        <v>-3323000000</v>
      </c>
      <c r="AQ283">
        <v>2779000000</v>
      </c>
      <c r="AR283">
        <v>173000000</v>
      </c>
      <c r="AS283">
        <v>2779000000</v>
      </c>
      <c r="AT283">
        <v>2779000000</v>
      </c>
      <c r="AU283">
        <v>298000000</v>
      </c>
      <c r="AV283">
        <v>0</v>
      </c>
      <c r="AW283">
        <v>3071000000</v>
      </c>
      <c r="AX283">
        <v>19</v>
      </c>
      <c r="AY283">
        <v>633000000</v>
      </c>
      <c r="AZ283">
        <v>466000000</v>
      </c>
      <c r="BA283">
        <v>3522000000</v>
      </c>
      <c r="BB283">
        <v>-2454000000</v>
      </c>
      <c r="BC283">
        <v>-25000000</v>
      </c>
      <c r="BD283">
        <v>30000000</v>
      </c>
      <c r="BE283">
        <v>910000000</v>
      </c>
      <c r="BF283">
        <v>11000000</v>
      </c>
      <c r="BG283">
        <v>1738000000</v>
      </c>
      <c r="BH283">
        <v>17</v>
      </c>
      <c r="BI283">
        <v>13</v>
      </c>
      <c r="BJ283">
        <v>17</v>
      </c>
      <c r="BK283">
        <v>19</v>
      </c>
      <c r="BL283">
        <v>0</v>
      </c>
      <c r="BM283">
        <v>21843000000</v>
      </c>
      <c r="BN283">
        <v>-2300000000</v>
      </c>
      <c r="BO283">
        <v>2197000000</v>
      </c>
      <c r="BP283">
        <v>1097000000</v>
      </c>
      <c r="BQ283">
        <v>0</v>
      </c>
      <c r="BR283">
        <v>38936000000</v>
      </c>
      <c r="BS283">
        <v>1689000000</v>
      </c>
      <c r="BT283">
        <v>7072000000</v>
      </c>
      <c r="BU283">
        <v>22597000000</v>
      </c>
      <c r="BV283">
        <v>16339000000</v>
      </c>
      <c r="BW283">
        <v>38936000000</v>
      </c>
      <c r="BX283">
        <v>16389000000</v>
      </c>
      <c r="BY283">
        <v>-5789000000</v>
      </c>
      <c r="CC283" t="str">
        <f>VLOOKUP(B283,Securities_csv_Sector!$A$1:$H$506,4)</f>
        <v>Consumer Discretionary</v>
      </c>
      <c r="CD283" t="str">
        <f>VLOOKUP(B283,Securities_csv_Sector!$A$1:$H$506,5)</f>
        <v>Hotels, Resorts &amp; Cruise Lines</v>
      </c>
    </row>
    <row r="284" spans="1:82">
      <c r="A284">
        <v>282</v>
      </c>
      <c r="B284" t="s">
        <v>149</v>
      </c>
      <c r="C284" t="s">
        <v>527</v>
      </c>
      <c r="D284" s="1">
        <v>41639</v>
      </c>
      <c r="E284">
        <v>1173300000</v>
      </c>
      <c r="F284">
        <v>-101400000</v>
      </c>
      <c r="G284">
        <v>-51900000</v>
      </c>
      <c r="H284">
        <v>26</v>
      </c>
      <c r="I284">
        <v>-119700000</v>
      </c>
      <c r="J284">
        <v>8676400000</v>
      </c>
      <c r="K284">
        <v>292</v>
      </c>
      <c r="L284">
        <v>3234400000</v>
      </c>
      <c r="M284">
        <v>-89700000</v>
      </c>
      <c r="N284">
        <v>9100000</v>
      </c>
      <c r="O284">
        <v>340400000</v>
      </c>
      <c r="P284">
        <v>388</v>
      </c>
      <c r="Q284">
        <v>0</v>
      </c>
      <c r="R284">
        <v>828600000</v>
      </c>
      <c r="S284">
        <v>374100000</v>
      </c>
      <c r="T284">
        <v>1757000000</v>
      </c>
      <c r="U284">
        <v>1665400000</v>
      </c>
      <c r="V284">
        <v>400000</v>
      </c>
      <c r="W284">
        <v>0</v>
      </c>
      <c r="X284">
        <v>593400000</v>
      </c>
      <c r="Y284">
        <v>2041200000</v>
      </c>
      <c r="Z284">
        <v>95</v>
      </c>
      <c r="AA284">
        <v>6153500000</v>
      </c>
      <c r="AB284">
        <v>215500000</v>
      </c>
      <c r="AC284">
        <v>2839700000</v>
      </c>
      <c r="AD284">
        <v>91600000</v>
      </c>
      <c r="AE284">
        <v>340400000</v>
      </c>
      <c r="AF284">
        <v>-388400000</v>
      </c>
      <c r="AG284">
        <v>286300000</v>
      </c>
      <c r="AH284">
        <v>4196500000</v>
      </c>
      <c r="AI284">
        <v>0</v>
      </c>
      <c r="AJ284">
        <v>0</v>
      </c>
      <c r="AK284">
        <v>0</v>
      </c>
      <c r="AL284">
        <v>1713700000</v>
      </c>
      <c r="AM284">
        <v>1144000000</v>
      </c>
      <c r="AN284">
        <v>2225900000</v>
      </c>
      <c r="AO284">
        <v>-553700000</v>
      </c>
      <c r="AP284">
        <v>-528600000</v>
      </c>
      <c r="AQ284">
        <v>1449900000</v>
      </c>
      <c r="AR284">
        <v>397600000</v>
      </c>
      <c r="AS284">
        <v>1449900000</v>
      </c>
      <c r="AT284">
        <v>1449900000</v>
      </c>
      <c r="AU284">
        <v>1086700000</v>
      </c>
      <c r="AV284">
        <v>171100000</v>
      </c>
      <c r="AW284">
        <v>1808900000</v>
      </c>
      <c r="AX284">
        <v>28</v>
      </c>
      <c r="AY284">
        <v>353400000</v>
      </c>
      <c r="AZ284">
        <v>436400000</v>
      </c>
      <c r="BA284">
        <v>227400000</v>
      </c>
      <c r="BB284">
        <v>94000000</v>
      </c>
      <c r="BC284">
        <v>-225000000</v>
      </c>
      <c r="BD284">
        <v>-20500000</v>
      </c>
      <c r="BE284">
        <v>817700000</v>
      </c>
      <c r="BF284">
        <v>-90900000</v>
      </c>
      <c r="BG284">
        <v>262800000</v>
      </c>
      <c r="BH284">
        <v>26</v>
      </c>
      <c r="BI284">
        <v>30</v>
      </c>
      <c r="BJ284">
        <v>22</v>
      </c>
      <c r="BK284">
        <v>371</v>
      </c>
      <c r="BL284">
        <v>2226200000</v>
      </c>
      <c r="BM284">
        <v>4472500000</v>
      </c>
      <c r="BN284">
        <v>-2211800000</v>
      </c>
      <c r="BO284">
        <v>1684500000</v>
      </c>
      <c r="BP284">
        <v>544800000</v>
      </c>
      <c r="BQ284">
        <v>2452600000</v>
      </c>
      <c r="BR284">
        <v>13378200000</v>
      </c>
      <c r="BS284">
        <v>7550500000</v>
      </c>
      <c r="BT284">
        <v>1945500000</v>
      </c>
      <c r="BU284">
        <v>5589900000</v>
      </c>
      <c r="BV284">
        <v>7788300000</v>
      </c>
      <c r="BW284">
        <v>13378200000</v>
      </c>
      <c r="BX284">
        <v>6493900000</v>
      </c>
      <c r="BY284">
        <v>-7662100000</v>
      </c>
      <c r="BZ284">
        <v>2013</v>
      </c>
      <c r="CA284">
        <v>3.5</v>
      </c>
      <c r="CB284">
        <v>414257142.85699999</v>
      </c>
      <c r="CC284" t="str">
        <f>VLOOKUP(B284,Securities_csv_Sector!$A$1:$H$506,4)</f>
        <v>Health Care</v>
      </c>
      <c r="CD284" t="str">
        <f>VLOOKUP(B284,Securities_csv_Sector!$A$1:$H$506,5)</f>
        <v>Biotechnology</v>
      </c>
    </row>
    <row r="285" spans="1:82">
      <c r="A285">
        <v>283</v>
      </c>
      <c r="B285" t="s">
        <v>149</v>
      </c>
      <c r="C285" t="s">
        <v>529</v>
      </c>
      <c r="D285" s="1">
        <v>42004</v>
      </c>
      <c r="E285">
        <v>1202000000</v>
      </c>
      <c r="F285">
        <v>-166300000</v>
      </c>
      <c r="G285">
        <v>-15500000</v>
      </c>
      <c r="H285">
        <v>31</v>
      </c>
      <c r="I285">
        <v>-150300000</v>
      </c>
      <c r="J285">
        <v>9827200000</v>
      </c>
      <c r="K285">
        <v>357</v>
      </c>
      <c r="L285">
        <v>4121600000</v>
      </c>
      <c r="M285">
        <v>-56500000</v>
      </c>
      <c r="N285">
        <v>9200000</v>
      </c>
      <c r="O285">
        <v>385900000</v>
      </c>
      <c r="P285">
        <v>460</v>
      </c>
      <c r="Q285">
        <v>0</v>
      </c>
      <c r="R285">
        <v>27800000</v>
      </c>
      <c r="S285">
        <v>369400000</v>
      </c>
      <c r="T285">
        <v>2503500000</v>
      </c>
      <c r="U285">
        <v>2327400000</v>
      </c>
      <c r="V285">
        <v>-63700000</v>
      </c>
      <c r="W285">
        <v>0</v>
      </c>
      <c r="X285">
        <v>642600000</v>
      </c>
      <c r="Y285">
        <v>2191200000</v>
      </c>
      <c r="Z285">
        <v>95</v>
      </c>
      <c r="AA285">
        <v>7284500000</v>
      </c>
      <c r="AB285">
        <v>327500000</v>
      </c>
      <c r="AC285">
        <v>4067600000</v>
      </c>
      <c r="AD285">
        <v>176100000</v>
      </c>
      <c r="AE285">
        <v>393100000</v>
      </c>
      <c r="AF285">
        <v>-552900000</v>
      </c>
      <c r="AG285">
        <v>267300000</v>
      </c>
      <c r="AH285">
        <v>6265700000</v>
      </c>
      <c r="AI285">
        <v>0</v>
      </c>
      <c r="AJ285">
        <v>0</v>
      </c>
      <c r="AK285">
        <v>0</v>
      </c>
      <c r="AL285">
        <v>2025300000</v>
      </c>
      <c r="AM285">
        <v>887200000</v>
      </c>
      <c r="AN285">
        <v>2806300000</v>
      </c>
      <c r="AO285">
        <v>-417400000</v>
      </c>
      <c r="AP285">
        <v>-1438000000</v>
      </c>
      <c r="AQ285">
        <v>1999900000</v>
      </c>
      <c r="AR285">
        <v>339900000</v>
      </c>
      <c r="AS285">
        <v>1999900000</v>
      </c>
      <c r="AT285">
        <v>1999900000</v>
      </c>
      <c r="AU285">
        <v>1166700000</v>
      </c>
      <c r="AV285">
        <v>48700000</v>
      </c>
      <c r="AW285">
        <v>2519000000</v>
      </c>
      <c r="AX285">
        <v>33</v>
      </c>
      <c r="AY285">
        <v>726100000</v>
      </c>
      <c r="AZ285">
        <v>606100000</v>
      </c>
      <c r="BA285">
        <v>304300000</v>
      </c>
      <c r="BB285">
        <v>914800000</v>
      </c>
      <c r="BC285">
        <v>-25700000</v>
      </c>
      <c r="BD285">
        <v>-734800000</v>
      </c>
      <c r="BE285">
        <v>2409600000</v>
      </c>
      <c r="BF285">
        <v>52600000</v>
      </c>
      <c r="BG285">
        <v>258300000</v>
      </c>
      <c r="BH285">
        <v>30</v>
      </c>
      <c r="BI285">
        <v>36</v>
      </c>
      <c r="BJ285">
        <v>26</v>
      </c>
      <c r="BK285">
        <v>441</v>
      </c>
      <c r="BL285">
        <v>2430600000</v>
      </c>
      <c r="BM285">
        <v>6472400000</v>
      </c>
      <c r="BN285">
        <v>-2667600000</v>
      </c>
      <c r="BO285">
        <v>2027900000</v>
      </c>
      <c r="BP285">
        <v>605900000</v>
      </c>
      <c r="BQ285">
        <v>3425100000</v>
      </c>
      <c r="BR285">
        <v>17340100000</v>
      </c>
      <c r="BS285">
        <v>9712600000</v>
      </c>
      <c r="BT285">
        <v>2112200000</v>
      </c>
      <c r="BU285">
        <v>6524800000</v>
      </c>
      <c r="BV285">
        <v>10815300000</v>
      </c>
      <c r="BW285">
        <v>17340100000</v>
      </c>
      <c r="BX285">
        <v>7670400000</v>
      </c>
      <c r="BY285">
        <v>-10698800000</v>
      </c>
      <c r="BZ285">
        <v>2014</v>
      </c>
      <c r="CA285">
        <v>2.4900000000000002</v>
      </c>
      <c r="CB285">
        <v>803172690.76300001</v>
      </c>
      <c r="CC285" t="str">
        <f>VLOOKUP(B285,Securities_csv_Sector!$A$1:$H$506,4)</f>
        <v>Health Care</v>
      </c>
      <c r="CD285" t="str">
        <f>VLOOKUP(B285,Securities_csv_Sector!$A$1:$H$506,5)</f>
        <v>Biotechnology</v>
      </c>
    </row>
    <row r="286" spans="1:82">
      <c r="A286">
        <v>284</v>
      </c>
      <c r="B286" t="s">
        <v>149</v>
      </c>
      <c r="C286" t="s">
        <v>531</v>
      </c>
      <c r="D286" s="1">
        <v>42369</v>
      </c>
      <c r="E286">
        <v>1908300000</v>
      </c>
      <c r="F286">
        <v>-304700000</v>
      </c>
      <c r="G286">
        <v>79500000</v>
      </c>
      <c r="H286">
        <v>27</v>
      </c>
      <c r="I286">
        <v>-286300000</v>
      </c>
      <c r="J286">
        <v>11119300000</v>
      </c>
      <c r="K286">
        <v>333</v>
      </c>
      <c r="L286">
        <v>4880300000</v>
      </c>
      <c r="M286">
        <v>-50600000</v>
      </c>
      <c r="N286">
        <v>9400000</v>
      </c>
      <c r="O286">
        <v>420100000</v>
      </c>
      <c r="P286">
        <v>477</v>
      </c>
      <c r="Q286">
        <v>0</v>
      </c>
      <c r="R286">
        <v>30000000</v>
      </c>
      <c r="S286">
        <v>402000000</v>
      </c>
      <c r="T286">
        <v>2334100000</v>
      </c>
      <c r="U286">
        <v>2023500000</v>
      </c>
      <c r="V286">
        <v>-50700000</v>
      </c>
      <c r="W286">
        <v>0</v>
      </c>
      <c r="X286">
        <v>814100000</v>
      </c>
      <c r="Y286">
        <v>4879000000</v>
      </c>
      <c r="Z286">
        <v>95</v>
      </c>
      <c r="AA286">
        <v>8835900000</v>
      </c>
      <c r="AB286">
        <v>421500000</v>
      </c>
      <c r="AC286">
        <v>10858100000</v>
      </c>
      <c r="AD286">
        <v>310600000</v>
      </c>
      <c r="AE286">
        <v>443400000</v>
      </c>
      <c r="AF286">
        <v>1729800000</v>
      </c>
      <c r="AG286">
        <v>625300000</v>
      </c>
      <c r="AH286">
        <v>14161400000</v>
      </c>
      <c r="AI286">
        <v>0</v>
      </c>
      <c r="AJ286">
        <v>0</v>
      </c>
      <c r="AK286">
        <v>0</v>
      </c>
      <c r="AL286">
        <v>7297700000</v>
      </c>
      <c r="AM286">
        <v>758700000</v>
      </c>
      <c r="AN286">
        <v>2483900000</v>
      </c>
      <c r="AO286">
        <v>4584500000</v>
      </c>
      <c r="AP286">
        <v>-6259000000</v>
      </c>
      <c r="AQ286">
        <v>1602000000</v>
      </c>
      <c r="AR286">
        <v>536100000</v>
      </c>
      <c r="AS286">
        <v>1602000000</v>
      </c>
      <c r="AT286">
        <v>1602000000</v>
      </c>
      <c r="AU286">
        <v>1420900000</v>
      </c>
      <c r="AV286">
        <v>299600000</v>
      </c>
      <c r="AW286">
        <v>2254600000</v>
      </c>
      <c r="AX286">
        <v>24</v>
      </c>
      <c r="AY286">
        <v>1012300000</v>
      </c>
      <c r="AZ286">
        <v>984700000</v>
      </c>
      <c r="BA286">
        <v>60600000</v>
      </c>
      <c r="BB286">
        <v>767700000</v>
      </c>
      <c r="BC286">
        <v>0</v>
      </c>
      <c r="BD286">
        <v>-7702500000</v>
      </c>
      <c r="BE286">
        <v>4885100000</v>
      </c>
      <c r="BF286">
        <v>-326200000</v>
      </c>
      <c r="BG286">
        <v>279000000</v>
      </c>
      <c r="BH286">
        <v>22</v>
      </c>
      <c r="BI286">
        <v>34</v>
      </c>
      <c r="BJ286">
        <v>17</v>
      </c>
      <c r="BK286">
        <v>455</v>
      </c>
      <c r="BL286">
        <v>3697300000</v>
      </c>
      <c r="BM286">
        <v>8074400000</v>
      </c>
      <c r="BN286">
        <v>-3013700000</v>
      </c>
      <c r="BO286">
        <v>2305400000</v>
      </c>
      <c r="BP286">
        <v>0</v>
      </c>
      <c r="BQ286">
        <v>1671600000</v>
      </c>
      <c r="BR286">
        <v>26964400000</v>
      </c>
      <c r="BS286">
        <v>9400900000</v>
      </c>
      <c r="BT286">
        <v>1968900000</v>
      </c>
      <c r="BU286">
        <v>5919000000</v>
      </c>
      <c r="BV286">
        <v>21045400000</v>
      </c>
      <c r="BW286">
        <v>26964400000</v>
      </c>
      <c r="BX286">
        <v>9256000000</v>
      </c>
      <c r="BY286">
        <v>-14051800000</v>
      </c>
      <c r="BZ286">
        <v>2015</v>
      </c>
      <c r="CA286">
        <v>2.02</v>
      </c>
      <c r="CB286">
        <v>793069306.93099999</v>
      </c>
      <c r="CC286" t="str">
        <f>VLOOKUP(B286,Securities_csv_Sector!$A$1:$H$506,4)</f>
        <v>Health Care</v>
      </c>
      <c r="CD286" t="str">
        <f>VLOOKUP(B286,Securities_csv_Sector!$A$1:$H$506,5)</f>
        <v>Biotechnology</v>
      </c>
    </row>
    <row r="287" spans="1:82">
      <c r="A287">
        <v>285</v>
      </c>
      <c r="B287" t="s">
        <v>149</v>
      </c>
      <c r="C287" t="s">
        <v>532</v>
      </c>
      <c r="D287" s="1">
        <v>42735</v>
      </c>
      <c r="E287">
        <v>2403400000</v>
      </c>
      <c r="F287">
        <v>-222400000</v>
      </c>
      <c r="G287">
        <v>-294000000</v>
      </c>
      <c r="H287">
        <v>30</v>
      </c>
      <c r="I287">
        <v>-236200000</v>
      </c>
      <c r="J287">
        <v>12378200000</v>
      </c>
      <c r="K287">
        <v>269</v>
      </c>
      <c r="L287">
        <v>6169900000</v>
      </c>
      <c r="M287">
        <v>-55300000</v>
      </c>
      <c r="N287">
        <v>9500000</v>
      </c>
      <c r="O287">
        <v>438000000</v>
      </c>
      <c r="P287">
        <v>367</v>
      </c>
      <c r="Q287">
        <v>0</v>
      </c>
      <c r="R287">
        <v>27900000</v>
      </c>
      <c r="S287">
        <v>504700000</v>
      </c>
      <c r="T287">
        <v>2872600000</v>
      </c>
      <c r="U287">
        <v>2372500000</v>
      </c>
      <c r="V287">
        <v>-38900000</v>
      </c>
      <c r="W287">
        <v>0</v>
      </c>
      <c r="X287">
        <v>929800000</v>
      </c>
      <c r="Y287">
        <v>4865800000</v>
      </c>
      <c r="Z287">
        <v>96</v>
      </c>
      <c r="AA287">
        <v>10791200000</v>
      </c>
      <c r="AB287">
        <v>373300000</v>
      </c>
      <c r="AC287">
        <v>10391800000</v>
      </c>
      <c r="AD287">
        <v>500100000</v>
      </c>
      <c r="AE287">
        <v>497900000</v>
      </c>
      <c r="AF287">
        <v>-765400000</v>
      </c>
      <c r="AG287">
        <v>729000000</v>
      </c>
      <c r="AH287">
        <v>13788500000</v>
      </c>
      <c r="AI287">
        <v>0</v>
      </c>
      <c r="AJ287">
        <v>0</v>
      </c>
      <c r="AK287">
        <v>0</v>
      </c>
      <c r="AL287">
        <v>0</v>
      </c>
      <c r="AM287">
        <v>1289600000</v>
      </c>
      <c r="AN287">
        <v>3976300000</v>
      </c>
      <c r="AO287">
        <v>-1645600000</v>
      </c>
      <c r="AP287">
        <v>-1002200000</v>
      </c>
      <c r="AQ287">
        <v>1999200000</v>
      </c>
      <c r="AR287">
        <v>926900000</v>
      </c>
      <c r="AS287">
        <v>1999200000</v>
      </c>
      <c r="AT287">
        <v>1999200000</v>
      </c>
      <c r="AU287">
        <v>1620600000</v>
      </c>
      <c r="AV287">
        <v>37800000</v>
      </c>
      <c r="AW287">
        <v>3166600000</v>
      </c>
      <c r="AX287">
        <v>28</v>
      </c>
      <c r="AY287">
        <v>1030700000</v>
      </c>
      <c r="AZ287">
        <v>779300000</v>
      </c>
      <c r="BA287">
        <v>55100000</v>
      </c>
      <c r="BB287">
        <v>419100000</v>
      </c>
      <c r="BC287">
        <v>-41100000</v>
      </c>
      <c r="BD287">
        <v>-600000</v>
      </c>
      <c r="BE287">
        <v>4710700000</v>
      </c>
      <c r="BF287">
        <v>94200000</v>
      </c>
      <c r="BG287">
        <v>459000000</v>
      </c>
      <c r="BH287">
        <v>21</v>
      </c>
      <c r="BI287">
        <v>36</v>
      </c>
      <c r="BJ287">
        <v>18</v>
      </c>
      <c r="BK287">
        <v>350</v>
      </c>
      <c r="BL287">
        <v>4470100000</v>
      </c>
      <c r="BM287">
        <v>10073600000</v>
      </c>
      <c r="BN287">
        <v>-1793300000</v>
      </c>
      <c r="BO287">
        <v>2657700000</v>
      </c>
      <c r="BP287">
        <v>500700000</v>
      </c>
      <c r="BQ287">
        <v>1799800000</v>
      </c>
      <c r="BR287">
        <v>28085600000</v>
      </c>
      <c r="BS287">
        <v>10867500000</v>
      </c>
      <c r="BT287">
        <v>2959200000</v>
      </c>
      <c r="BU287">
        <v>6599300000</v>
      </c>
      <c r="BV287">
        <v>21486300000</v>
      </c>
      <c r="BW287">
        <v>28085600000</v>
      </c>
      <c r="BX287">
        <v>11229200000</v>
      </c>
      <c r="BY287">
        <v>-16281100000</v>
      </c>
      <c r="CC287" t="str">
        <f>VLOOKUP(B287,Securities_csv_Sector!$A$1:$H$506,4)</f>
        <v>Health Care</v>
      </c>
      <c r="CD287" t="str">
        <f>VLOOKUP(B287,Securities_csv_Sector!$A$1:$H$506,5)</f>
        <v>Biotechnology</v>
      </c>
    </row>
    <row r="288" spans="1:82">
      <c r="A288">
        <v>286</v>
      </c>
      <c r="B288" t="s">
        <v>150</v>
      </c>
      <c r="C288" t="s">
        <v>527</v>
      </c>
      <c r="D288" s="1">
        <v>41636</v>
      </c>
      <c r="E288">
        <v>376579000</v>
      </c>
      <c r="F288">
        <v>-9599000</v>
      </c>
      <c r="G288">
        <v>12042000</v>
      </c>
      <c r="H288">
        <v>13</v>
      </c>
      <c r="I288">
        <v>-352877000</v>
      </c>
      <c r="J288">
        <v>812853000</v>
      </c>
      <c r="K288">
        <v>137</v>
      </c>
      <c r="L288">
        <v>202377000</v>
      </c>
      <c r="M288">
        <v>-8111000</v>
      </c>
      <c r="N288">
        <v>3443000</v>
      </c>
      <c r="O288">
        <v>514722000</v>
      </c>
      <c r="P288">
        <v>275</v>
      </c>
      <c r="Q288">
        <v>0</v>
      </c>
      <c r="R288">
        <v>178551000</v>
      </c>
      <c r="S288">
        <v>263538000</v>
      </c>
      <c r="T288">
        <v>588054000</v>
      </c>
      <c r="U288">
        <v>588054000</v>
      </c>
      <c r="V288">
        <v>-2790000</v>
      </c>
      <c r="W288">
        <v>0</v>
      </c>
      <c r="X288">
        <v>792781000</v>
      </c>
      <c r="Y288">
        <v>307422000</v>
      </c>
      <c r="Z288">
        <v>82</v>
      </c>
      <c r="AA288">
        <v>2396026000</v>
      </c>
      <c r="AB288">
        <v>189700000</v>
      </c>
      <c r="AC288">
        <v>491209000</v>
      </c>
      <c r="AD288">
        <v>0</v>
      </c>
      <c r="AE288">
        <v>32299000</v>
      </c>
      <c r="AF288">
        <v>-36221000</v>
      </c>
      <c r="AG288">
        <v>64073000</v>
      </c>
      <c r="AH288">
        <v>111717000</v>
      </c>
      <c r="AI288">
        <v>554873000</v>
      </c>
      <c r="AJ288">
        <v>0</v>
      </c>
      <c r="AK288">
        <v>0</v>
      </c>
      <c r="AL288">
        <v>-24700000</v>
      </c>
      <c r="AM288">
        <v>-114743000</v>
      </c>
      <c r="AN288">
        <v>695865000</v>
      </c>
      <c r="AO288">
        <v>-119389000</v>
      </c>
      <c r="AP288">
        <v>-688429000</v>
      </c>
      <c r="AQ288">
        <v>398354000</v>
      </c>
      <c r="AR288">
        <v>23648000</v>
      </c>
      <c r="AS288">
        <v>398354000</v>
      </c>
      <c r="AT288">
        <v>398354000</v>
      </c>
      <c r="AU288">
        <v>674540000</v>
      </c>
      <c r="AV288">
        <v>0</v>
      </c>
      <c r="AW288">
        <v>576012000</v>
      </c>
      <c r="AX288">
        <v>20</v>
      </c>
      <c r="AY288">
        <v>190371000</v>
      </c>
      <c r="AZ288">
        <v>175488000</v>
      </c>
      <c r="BA288">
        <v>209746000</v>
      </c>
      <c r="BB288">
        <v>-13429000</v>
      </c>
      <c r="BC288">
        <v>4023000</v>
      </c>
      <c r="BD288">
        <v>-299331000</v>
      </c>
      <c r="BE288">
        <v>0</v>
      </c>
      <c r="BF288">
        <v>-36038000</v>
      </c>
      <c r="BG288">
        <v>12794000</v>
      </c>
      <c r="BH288">
        <v>20</v>
      </c>
      <c r="BI288">
        <v>19</v>
      </c>
      <c r="BJ288">
        <v>14</v>
      </c>
      <c r="BK288">
        <v>270</v>
      </c>
      <c r="BL288">
        <v>338786000</v>
      </c>
      <c r="BM288">
        <v>2393048000</v>
      </c>
      <c r="BN288">
        <v>-138639000</v>
      </c>
      <c r="BO288">
        <v>1468434000</v>
      </c>
      <c r="BP288">
        <v>54107000</v>
      </c>
      <c r="BQ288">
        <v>677004000</v>
      </c>
      <c r="BR288">
        <v>4098364000</v>
      </c>
      <c r="BS288">
        <v>1761708000</v>
      </c>
      <c r="BT288">
        <v>640432000</v>
      </c>
      <c r="BU288">
        <v>3167664000</v>
      </c>
      <c r="BV288">
        <v>930700000</v>
      </c>
      <c r="BW288">
        <v>4098364000</v>
      </c>
      <c r="BX288">
        <v>2910748000</v>
      </c>
      <c r="BY288">
        <v>-28251000</v>
      </c>
      <c r="BZ288">
        <v>2013</v>
      </c>
      <c r="CA288">
        <v>1.1599999999999999</v>
      </c>
      <c r="CB288">
        <v>343408620.69</v>
      </c>
      <c r="CC288" t="str">
        <f>VLOOKUP(B288,Securities_csv_Sector!$A$1:$H$506,4)</f>
        <v>Health Care</v>
      </c>
      <c r="CD288" t="str">
        <f>VLOOKUP(B288,Securities_csv_Sector!$A$1:$H$506,5)</f>
        <v>Health Care Technology</v>
      </c>
    </row>
    <row r="289" spans="1:82">
      <c r="A289">
        <v>287</v>
      </c>
      <c r="B289" t="s">
        <v>150</v>
      </c>
      <c r="C289" t="s">
        <v>529</v>
      </c>
      <c r="D289" s="1">
        <v>42007</v>
      </c>
      <c r="E289">
        <v>357200000</v>
      </c>
      <c r="F289">
        <v>-74786000</v>
      </c>
      <c r="G289">
        <v>11090000</v>
      </c>
      <c r="H289">
        <v>15</v>
      </c>
      <c r="I289">
        <v>-276584000</v>
      </c>
      <c r="J289">
        <v>933446000</v>
      </c>
      <c r="K289">
        <v>224</v>
      </c>
      <c r="L289">
        <v>635203000</v>
      </c>
      <c r="M289">
        <v>8117000</v>
      </c>
      <c r="N289">
        <v>3470000</v>
      </c>
      <c r="O289">
        <v>604377000</v>
      </c>
      <c r="P289">
        <v>370</v>
      </c>
      <c r="Q289">
        <v>0</v>
      </c>
      <c r="R289">
        <v>267414000</v>
      </c>
      <c r="S289">
        <v>302353000</v>
      </c>
      <c r="T289">
        <v>774174000</v>
      </c>
      <c r="U289">
        <v>774174000</v>
      </c>
      <c r="V289">
        <v>-9310000</v>
      </c>
      <c r="W289">
        <v>0</v>
      </c>
      <c r="X289">
        <v>924260000</v>
      </c>
      <c r="Y289">
        <v>320538000</v>
      </c>
      <c r="Z289">
        <v>82</v>
      </c>
      <c r="AA289">
        <v>2798326000</v>
      </c>
      <c r="AB289">
        <v>248741000</v>
      </c>
      <c r="AC289">
        <v>546835000</v>
      </c>
      <c r="AD289">
        <v>0</v>
      </c>
      <c r="AE289">
        <v>23789000</v>
      </c>
      <c r="AF289">
        <v>190810000</v>
      </c>
      <c r="AG289">
        <v>-65662000</v>
      </c>
      <c r="AH289">
        <v>62868000</v>
      </c>
      <c r="AI289">
        <v>231147000</v>
      </c>
      <c r="AJ289">
        <v>0</v>
      </c>
      <c r="AK289">
        <v>0</v>
      </c>
      <c r="AL289">
        <v>-14930000</v>
      </c>
      <c r="AM289">
        <v>432826000</v>
      </c>
      <c r="AN289">
        <v>847027000</v>
      </c>
      <c r="AO289">
        <v>-120324000</v>
      </c>
      <c r="AP289">
        <v>-284567000</v>
      </c>
      <c r="AQ289">
        <v>525433000</v>
      </c>
      <c r="AR289">
        <v>166197000</v>
      </c>
      <c r="AS289">
        <v>525433000</v>
      </c>
      <c r="AT289">
        <v>525433000</v>
      </c>
      <c r="AU289">
        <v>694853000</v>
      </c>
      <c r="AV289">
        <v>0</v>
      </c>
      <c r="AW289">
        <v>763084000</v>
      </c>
      <c r="AX289">
        <v>22</v>
      </c>
      <c r="AY289">
        <v>158999000</v>
      </c>
      <c r="AZ289">
        <v>209278000</v>
      </c>
      <c r="BA289">
        <v>209655000</v>
      </c>
      <c r="BB289">
        <v>-44096000</v>
      </c>
      <c r="BC289">
        <v>40277000</v>
      </c>
      <c r="BD289">
        <v>-198793000</v>
      </c>
      <c r="BE289">
        <v>0</v>
      </c>
      <c r="BF289">
        <v>-14625000</v>
      </c>
      <c r="BG289">
        <v>13476000</v>
      </c>
      <c r="BH289">
        <v>23</v>
      </c>
      <c r="BI289">
        <v>22</v>
      </c>
      <c r="BJ289">
        <v>15</v>
      </c>
      <c r="BK289">
        <v>367</v>
      </c>
      <c r="BL289">
        <v>392805000</v>
      </c>
      <c r="BM289">
        <v>2918481000</v>
      </c>
      <c r="BN289">
        <v>-185203000</v>
      </c>
      <c r="BO289">
        <v>1628961000</v>
      </c>
      <c r="BP289">
        <v>67460000</v>
      </c>
      <c r="BQ289">
        <v>785663000</v>
      </c>
      <c r="BR289">
        <v>4530565000</v>
      </c>
      <c r="BS289">
        <v>2348786000</v>
      </c>
      <c r="BT289">
        <v>634315000</v>
      </c>
      <c r="BU289">
        <v>3565968000</v>
      </c>
      <c r="BV289">
        <v>964597000</v>
      </c>
      <c r="BW289">
        <v>4530565000</v>
      </c>
      <c r="BX289">
        <v>3402703000</v>
      </c>
      <c r="BY289">
        <v>-245333000</v>
      </c>
      <c r="BZ289">
        <v>2014</v>
      </c>
      <c r="CA289">
        <v>1.54</v>
      </c>
      <c r="CB289">
        <v>341190259.74000001</v>
      </c>
      <c r="CC289" t="str">
        <f>VLOOKUP(B289,Securities_csv_Sector!$A$1:$H$506,4)</f>
        <v>Health Care</v>
      </c>
      <c r="CD289" t="str">
        <f>VLOOKUP(B289,Securities_csv_Sector!$A$1:$H$506,5)</f>
        <v>Health Care Technology</v>
      </c>
    </row>
    <row r="290" spans="1:82">
      <c r="A290">
        <v>288</v>
      </c>
      <c r="B290" t="s">
        <v>150</v>
      </c>
      <c r="C290" t="s">
        <v>531</v>
      </c>
      <c r="D290" s="1">
        <v>42371</v>
      </c>
      <c r="E290">
        <v>457626000</v>
      </c>
      <c r="F290">
        <v>-160124000</v>
      </c>
      <c r="G290">
        <v>244000</v>
      </c>
      <c r="H290">
        <v>14</v>
      </c>
      <c r="I290">
        <v>-362132000</v>
      </c>
      <c r="J290">
        <v>1075782000</v>
      </c>
      <c r="K290">
        <v>66</v>
      </c>
      <c r="L290">
        <v>402122000</v>
      </c>
      <c r="M290">
        <v>12951000</v>
      </c>
      <c r="N290">
        <v>3503000</v>
      </c>
      <c r="O290">
        <v>750781000</v>
      </c>
      <c r="P290">
        <v>235</v>
      </c>
      <c r="Q290">
        <v>0</v>
      </c>
      <c r="R290">
        <v>350381000</v>
      </c>
      <c r="S290">
        <v>452225000</v>
      </c>
      <c r="T290">
        <v>781380000</v>
      </c>
      <c r="U290">
        <v>781380000</v>
      </c>
      <c r="V290">
        <v>-10913000</v>
      </c>
      <c r="W290">
        <v>0</v>
      </c>
      <c r="X290">
        <v>1309214000</v>
      </c>
      <c r="Y290">
        <v>799182000</v>
      </c>
      <c r="Z290">
        <v>83</v>
      </c>
      <c r="AA290">
        <v>3674486000</v>
      </c>
      <c r="AB290">
        <v>242018000</v>
      </c>
      <c r="AC290">
        <v>1250617000</v>
      </c>
      <c r="AD290">
        <v>0</v>
      </c>
      <c r="AE290">
        <v>15788000</v>
      </c>
      <c r="AF290">
        <v>720406000</v>
      </c>
      <c r="AG290">
        <v>23109000</v>
      </c>
      <c r="AH290">
        <v>563353000</v>
      </c>
      <c r="AI290">
        <v>173073000</v>
      </c>
      <c r="AJ290">
        <v>0</v>
      </c>
      <c r="AK290">
        <v>0</v>
      </c>
      <c r="AL290">
        <v>485675000</v>
      </c>
      <c r="AM290">
        <v>-233081000</v>
      </c>
      <c r="AN290">
        <v>947526000</v>
      </c>
      <c r="AO290">
        <v>236249000</v>
      </c>
      <c r="AP290">
        <v>-1405943000</v>
      </c>
      <c r="AQ290">
        <v>539362000</v>
      </c>
      <c r="AR290">
        <v>135366000</v>
      </c>
      <c r="AS290">
        <v>539362000</v>
      </c>
      <c r="AT290">
        <v>539362000</v>
      </c>
      <c r="AU290">
        <v>1034084000</v>
      </c>
      <c r="AV290">
        <v>0</v>
      </c>
      <c r="AW290">
        <v>781136000</v>
      </c>
      <c r="AX290">
        <v>18</v>
      </c>
      <c r="AY290">
        <v>202065000</v>
      </c>
      <c r="AZ290">
        <v>264780000</v>
      </c>
      <c r="BA290">
        <v>278443000</v>
      </c>
      <c r="BB290">
        <v>-76354000</v>
      </c>
      <c r="BC290">
        <v>-11803000</v>
      </c>
      <c r="BD290">
        <v>-1764217000</v>
      </c>
      <c r="BE290">
        <v>0</v>
      </c>
      <c r="BF290">
        <v>-55363000</v>
      </c>
      <c r="BG290">
        <v>91527000</v>
      </c>
      <c r="BH290">
        <v>18</v>
      </c>
      <c r="BI290">
        <v>20</v>
      </c>
      <c r="BJ290">
        <v>12</v>
      </c>
      <c r="BK290">
        <v>233</v>
      </c>
      <c r="BL290">
        <v>539799000</v>
      </c>
      <c r="BM290">
        <v>3457843000</v>
      </c>
      <c r="BN290">
        <v>-293582000</v>
      </c>
      <c r="BO290">
        <v>2262024000</v>
      </c>
      <c r="BP290">
        <v>41797000</v>
      </c>
      <c r="BQ290">
        <v>111059000</v>
      </c>
      <c r="BR290">
        <v>5561984000</v>
      </c>
      <c r="BS290">
        <v>1827833000</v>
      </c>
      <c r="BT290">
        <v>777866000</v>
      </c>
      <c r="BU290">
        <v>3870384000</v>
      </c>
      <c r="BV290">
        <v>1691600000</v>
      </c>
      <c r="BW290">
        <v>5561984000</v>
      </c>
      <c r="BX290">
        <v>4425267000</v>
      </c>
      <c r="BY290">
        <v>-590390000</v>
      </c>
      <c r="BZ290">
        <v>2015</v>
      </c>
      <c r="CA290">
        <v>1.57</v>
      </c>
      <c r="CB290">
        <v>343542675.15899998</v>
      </c>
      <c r="CC290" t="str">
        <f>VLOOKUP(B290,Securities_csv_Sector!$A$1:$H$506,4)</f>
        <v>Health Care</v>
      </c>
      <c r="CD290" t="str">
        <f>VLOOKUP(B290,Securities_csv_Sector!$A$1:$H$506,5)</f>
        <v>Health Care Technology</v>
      </c>
    </row>
    <row r="291" spans="1:82">
      <c r="A291">
        <v>289</v>
      </c>
      <c r="B291" t="s">
        <v>150</v>
      </c>
      <c r="C291" t="s">
        <v>532</v>
      </c>
      <c r="D291" s="1">
        <v>42735</v>
      </c>
      <c r="E291">
        <v>507365000</v>
      </c>
      <c r="F291">
        <v>78258000</v>
      </c>
      <c r="G291">
        <v>7421000</v>
      </c>
      <c r="H291">
        <v>16</v>
      </c>
      <c r="I291">
        <v>-459427000</v>
      </c>
      <c r="J291">
        <v>1230913000</v>
      </c>
      <c r="K291">
        <v>42</v>
      </c>
      <c r="L291">
        <v>170861000</v>
      </c>
      <c r="M291">
        <v>-666000</v>
      </c>
      <c r="N291">
        <v>3537000</v>
      </c>
      <c r="O291">
        <v>779116000</v>
      </c>
      <c r="P291">
        <v>192</v>
      </c>
      <c r="Q291">
        <v>0</v>
      </c>
      <c r="R291">
        <v>319063000</v>
      </c>
      <c r="S291">
        <v>504236000</v>
      </c>
      <c r="T291">
        <v>918434000</v>
      </c>
      <c r="U291">
        <v>918434000</v>
      </c>
      <c r="V291">
        <v>-10447000</v>
      </c>
      <c r="W291">
        <v>0</v>
      </c>
      <c r="X291">
        <v>1552524000</v>
      </c>
      <c r="Y291">
        <v>844200000</v>
      </c>
      <c r="Z291">
        <v>84</v>
      </c>
      <c r="AA291">
        <v>4017357000</v>
      </c>
      <c r="AB291">
        <v>281950000</v>
      </c>
      <c r="AC291">
        <v>1285256000</v>
      </c>
      <c r="AD291">
        <v>0</v>
      </c>
      <c r="AE291">
        <v>14740000</v>
      </c>
      <c r="AF291">
        <v>-18179000</v>
      </c>
      <c r="AG291">
        <v>-59061000</v>
      </c>
      <c r="AH291">
        <v>537552000</v>
      </c>
      <c r="AI291">
        <v>109374000</v>
      </c>
      <c r="AJ291">
        <v>0</v>
      </c>
      <c r="AK291">
        <v>0</v>
      </c>
      <c r="AL291">
        <v>0</v>
      </c>
      <c r="AM291">
        <v>-231261000</v>
      </c>
      <c r="AN291">
        <v>1155612000</v>
      </c>
      <c r="AO291">
        <v>-586652000</v>
      </c>
      <c r="AP291">
        <v>-789774000</v>
      </c>
      <c r="AQ291">
        <v>636484000</v>
      </c>
      <c r="AR291">
        <v>63019000</v>
      </c>
      <c r="AS291">
        <v>636484000</v>
      </c>
      <c r="AT291">
        <v>636484000</v>
      </c>
      <c r="AU291">
        <v>944943000</v>
      </c>
      <c r="AV291">
        <v>0</v>
      </c>
      <c r="AW291">
        <v>911013000</v>
      </c>
      <c r="AX291">
        <v>19</v>
      </c>
      <c r="AY291">
        <v>219248000</v>
      </c>
      <c r="AZ291">
        <v>303229000</v>
      </c>
      <c r="BA291">
        <v>311839000</v>
      </c>
      <c r="BB291">
        <v>-110165000</v>
      </c>
      <c r="BC291">
        <v>-2074000</v>
      </c>
      <c r="BD291">
        <v>-312168000</v>
      </c>
      <c r="BE291">
        <v>0</v>
      </c>
      <c r="BF291">
        <v>-66658000</v>
      </c>
      <c r="BG291">
        <v>90546000</v>
      </c>
      <c r="BH291">
        <v>19</v>
      </c>
      <c r="BI291">
        <v>23</v>
      </c>
      <c r="BJ291">
        <v>13</v>
      </c>
      <c r="BK291">
        <v>190</v>
      </c>
      <c r="BL291">
        <v>551418000</v>
      </c>
      <c r="BM291">
        <v>4094327000</v>
      </c>
      <c r="BN291">
        <v>-636481000</v>
      </c>
      <c r="BO291">
        <v>2464380000</v>
      </c>
      <c r="BP291">
        <v>26197000</v>
      </c>
      <c r="BQ291">
        <v>185588000</v>
      </c>
      <c r="BR291">
        <v>5629963000</v>
      </c>
      <c r="BS291">
        <v>1619361000</v>
      </c>
      <c r="BT291">
        <v>845401000</v>
      </c>
      <c r="BU291">
        <v>3927947000</v>
      </c>
      <c r="BV291">
        <v>1702016000</v>
      </c>
      <c r="BW291">
        <v>5629963000</v>
      </c>
      <c r="BX291">
        <v>4796473000</v>
      </c>
      <c r="BY291">
        <v>-1290665000</v>
      </c>
      <c r="CC291" t="str">
        <f>VLOOKUP(B291,Securities_csv_Sector!$A$1:$H$506,4)</f>
        <v>Health Care</v>
      </c>
      <c r="CD291" t="str">
        <f>VLOOKUP(B291,Securities_csv_Sector!$A$1:$H$506,5)</f>
        <v>Health Care Technology</v>
      </c>
    </row>
    <row r="292" spans="1:82">
      <c r="A292">
        <v>290</v>
      </c>
      <c r="B292" t="s">
        <v>151</v>
      </c>
      <c r="C292" t="s">
        <v>527</v>
      </c>
      <c r="D292" s="1">
        <v>41274</v>
      </c>
      <c r="E292">
        <v>939600000</v>
      </c>
      <c r="F292">
        <v>53200000</v>
      </c>
      <c r="G292">
        <v>5400000</v>
      </c>
      <c r="H292">
        <v>32</v>
      </c>
      <c r="I292">
        <v>-523500000</v>
      </c>
      <c r="J292">
        <v>2492400000</v>
      </c>
      <c r="K292">
        <v>239</v>
      </c>
      <c r="L292">
        <v>2274900000</v>
      </c>
      <c r="M292">
        <v>34800000</v>
      </c>
      <c r="N292">
        <v>600000</v>
      </c>
      <c r="O292">
        <v>2990700000</v>
      </c>
      <c r="P292">
        <v>295</v>
      </c>
      <c r="Q292">
        <v>0</v>
      </c>
      <c r="R292">
        <v>938800000</v>
      </c>
      <c r="S292">
        <v>419800000</v>
      </c>
      <c r="T292">
        <v>2964800000</v>
      </c>
      <c r="U292">
        <v>2829500000</v>
      </c>
      <c r="V292">
        <v>2600000</v>
      </c>
      <c r="W292">
        <v>105100000</v>
      </c>
      <c r="X292">
        <v>3900500000</v>
      </c>
      <c r="Y292">
        <v>2064500000</v>
      </c>
      <c r="Z292">
        <v>51</v>
      </c>
      <c r="AA292">
        <v>3113300000</v>
      </c>
      <c r="AB292">
        <v>964200000</v>
      </c>
      <c r="AC292">
        <v>0</v>
      </c>
      <c r="AD292">
        <v>135300000</v>
      </c>
      <c r="AE292">
        <v>277900000</v>
      </c>
      <c r="AF292">
        <v>48400000</v>
      </c>
      <c r="AG292">
        <v>207500000</v>
      </c>
      <c r="AH292">
        <v>1600000000</v>
      </c>
      <c r="AI292">
        <v>935600000</v>
      </c>
      <c r="AJ292">
        <v>380000000</v>
      </c>
      <c r="AK292">
        <v>0</v>
      </c>
      <c r="AL292">
        <v>-13000000</v>
      </c>
      <c r="AM292">
        <v>1067900000</v>
      </c>
      <c r="AN292">
        <v>2375600000</v>
      </c>
      <c r="AO292">
        <v>-796800000</v>
      </c>
      <c r="AP292">
        <v>-513500000</v>
      </c>
      <c r="AQ292">
        <v>1895700000</v>
      </c>
      <c r="AR292">
        <v>-250800000</v>
      </c>
      <c r="AS292">
        <v>1848700000</v>
      </c>
      <c r="AT292">
        <v>1895700000</v>
      </c>
      <c r="AU292">
        <v>226900000</v>
      </c>
      <c r="AV292">
        <v>0</v>
      </c>
      <c r="AW292">
        <v>2959400000</v>
      </c>
      <c r="AX292">
        <v>48</v>
      </c>
      <c r="AY292">
        <v>458700000</v>
      </c>
      <c r="AZ292">
        <v>27900000</v>
      </c>
      <c r="BA292">
        <v>5600000</v>
      </c>
      <c r="BB292">
        <v>-49600000</v>
      </c>
      <c r="BC292">
        <v>0</v>
      </c>
      <c r="BD292">
        <v>-38400000</v>
      </c>
      <c r="BE292">
        <v>395700000</v>
      </c>
      <c r="BF292">
        <v>-12300000</v>
      </c>
      <c r="BG292">
        <v>0</v>
      </c>
      <c r="BH292">
        <v>46</v>
      </c>
      <c r="BI292">
        <v>48</v>
      </c>
      <c r="BJ292">
        <v>31</v>
      </c>
      <c r="BK292">
        <v>266</v>
      </c>
      <c r="BL292">
        <v>0</v>
      </c>
      <c r="BM292">
        <v>3461100000</v>
      </c>
      <c r="BN292">
        <v>-485400000</v>
      </c>
      <c r="BO292">
        <v>200900000</v>
      </c>
      <c r="BP292">
        <v>5000000</v>
      </c>
      <c r="BQ292">
        <v>0</v>
      </c>
      <c r="BR292">
        <v>10166900000</v>
      </c>
      <c r="BS292">
        <v>2807600000</v>
      </c>
      <c r="BT292">
        <v>950200000</v>
      </c>
      <c r="BU292">
        <v>5902200000</v>
      </c>
      <c r="BV292">
        <v>4264700000</v>
      </c>
      <c r="BW292">
        <v>10166900000</v>
      </c>
      <c r="BX292">
        <v>6104000000</v>
      </c>
      <c r="BY292">
        <v>-2300000</v>
      </c>
      <c r="BZ292">
        <v>2012</v>
      </c>
      <c r="CA292">
        <v>28.94</v>
      </c>
      <c r="CB292">
        <v>65504492.052500002</v>
      </c>
      <c r="CC292" t="str">
        <f>VLOOKUP(B292,Securities_csv_Sector!$A$1:$H$506,4)</f>
        <v>Materials</v>
      </c>
      <c r="CD292" t="str">
        <f>VLOOKUP(B292,Securities_csv_Sector!$A$1:$H$506,5)</f>
        <v>Fertilizers &amp; Agricultural Chemicals</v>
      </c>
    </row>
    <row r="293" spans="1:82">
      <c r="A293">
        <v>291</v>
      </c>
      <c r="B293" t="s">
        <v>151</v>
      </c>
      <c r="C293" t="s">
        <v>529</v>
      </c>
      <c r="D293" s="1">
        <v>41639</v>
      </c>
      <c r="E293">
        <v>758000000</v>
      </c>
      <c r="F293">
        <v>400000</v>
      </c>
      <c r="G293">
        <v>-49800000</v>
      </c>
      <c r="H293">
        <v>30</v>
      </c>
      <c r="I293">
        <v>-823800000</v>
      </c>
      <c r="J293">
        <v>1594300000</v>
      </c>
      <c r="K293">
        <v>225</v>
      </c>
      <c r="L293">
        <v>1864800000</v>
      </c>
      <c r="M293">
        <v>-80300000</v>
      </c>
      <c r="N293">
        <v>600000</v>
      </c>
      <c r="O293">
        <v>2954500000</v>
      </c>
      <c r="P293">
        <v>318</v>
      </c>
      <c r="Q293">
        <v>0</v>
      </c>
      <c r="R293">
        <v>833200000</v>
      </c>
      <c r="S293">
        <v>410600000</v>
      </c>
      <c r="T293">
        <v>2361900000</v>
      </c>
      <c r="U293">
        <v>2209700000</v>
      </c>
      <c r="V293">
        <v>-31300000</v>
      </c>
      <c r="W293">
        <v>51300000</v>
      </c>
      <c r="X293">
        <v>4780700000</v>
      </c>
      <c r="Y293">
        <v>2095800000</v>
      </c>
      <c r="Z293">
        <v>46</v>
      </c>
      <c r="AA293">
        <v>2520200000</v>
      </c>
      <c r="AB293">
        <v>686500000</v>
      </c>
      <c r="AC293">
        <v>0</v>
      </c>
      <c r="AD293">
        <v>152200000</v>
      </c>
      <c r="AE293">
        <v>274300000</v>
      </c>
      <c r="AF293">
        <v>13500000</v>
      </c>
      <c r="AG293">
        <v>-364000000</v>
      </c>
      <c r="AH293">
        <v>3098100000</v>
      </c>
      <c r="AI293">
        <v>926000000</v>
      </c>
      <c r="AJ293">
        <v>362300000</v>
      </c>
      <c r="AK293">
        <v>0</v>
      </c>
      <c r="AL293">
        <v>1498000000</v>
      </c>
      <c r="AM293">
        <v>-564100000</v>
      </c>
      <c r="AN293">
        <v>1466800000</v>
      </c>
      <c r="AO293">
        <v>-980300000</v>
      </c>
      <c r="AP293">
        <v>-1019300000</v>
      </c>
      <c r="AQ293">
        <v>1506300000</v>
      </c>
      <c r="AR293">
        <v>-100200000</v>
      </c>
      <c r="AS293">
        <v>1464600000</v>
      </c>
      <c r="AT293">
        <v>1506300000</v>
      </c>
      <c r="AU293">
        <v>290900000</v>
      </c>
      <c r="AV293">
        <v>0</v>
      </c>
      <c r="AW293">
        <v>2411700000</v>
      </c>
      <c r="AX293">
        <v>44</v>
      </c>
      <c r="AY293">
        <v>245500000</v>
      </c>
      <c r="AZ293">
        <v>200100000</v>
      </c>
      <c r="BA293">
        <v>70300000</v>
      </c>
      <c r="BB293">
        <v>-42600000</v>
      </c>
      <c r="BC293">
        <v>43000000</v>
      </c>
      <c r="BD293">
        <v>-209000000</v>
      </c>
      <c r="BE293">
        <v>480100000</v>
      </c>
      <c r="BF293">
        <v>67500000</v>
      </c>
      <c r="BG293">
        <v>0</v>
      </c>
      <c r="BH293">
        <v>40</v>
      </c>
      <c r="BI293">
        <v>44</v>
      </c>
      <c r="BJ293">
        <v>28</v>
      </c>
      <c r="BK293">
        <v>284</v>
      </c>
      <c r="BL293">
        <v>0</v>
      </c>
      <c r="BM293">
        <v>3725600000</v>
      </c>
      <c r="BN293">
        <v>-2317500000</v>
      </c>
      <c r="BO293">
        <v>150200000</v>
      </c>
      <c r="BP293">
        <v>0</v>
      </c>
      <c r="BQ293">
        <v>0</v>
      </c>
      <c r="BR293">
        <v>10678100000</v>
      </c>
      <c r="BS293">
        <v>2630100000</v>
      </c>
      <c r="BT293">
        <v>828300000</v>
      </c>
      <c r="BU293">
        <v>5076100000</v>
      </c>
      <c r="BV293">
        <v>5602000000</v>
      </c>
      <c r="BW293">
        <v>10678100000</v>
      </c>
      <c r="BX293">
        <v>5474700000</v>
      </c>
      <c r="BY293">
        <v>-201800000</v>
      </c>
      <c r="BZ293">
        <v>2013</v>
      </c>
      <c r="CA293">
        <v>24.87</v>
      </c>
      <c r="CB293">
        <v>60566948.1303</v>
      </c>
      <c r="CC293" t="str">
        <f>VLOOKUP(B293,Securities_csv_Sector!$A$1:$H$506,4)</f>
        <v>Materials</v>
      </c>
      <c r="CD293" t="str">
        <f>VLOOKUP(B293,Securities_csv_Sector!$A$1:$H$506,5)</f>
        <v>Fertilizers &amp; Agricultural Chemicals</v>
      </c>
    </row>
    <row r="294" spans="1:82">
      <c r="A294">
        <v>292</v>
      </c>
      <c r="B294" t="s">
        <v>151</v>
      </c>
      <c r="C294" t="s">
        <v>531</v>
      </c>
      <c r="D294" s="1">
        <v>42004</v>
      </c>
      <c r="E294">
        <v>931300000</v>
      </c>
      <c r="F294">
        <v>36100000</v>
      </c>
      <c r="G294">
        <v>749100000</v>
      </c>
      <c r="H294">
        <v>52</v>
      </c>
      <c r="I294">
        <v>-1808500000</v>
      </c>
      <c r="J294">
        <v>1413900000</v>
      </c>
      <c r="K294">
        <v>213</v>
      </c>
      <c r="L294">
        <v>2082700000</v>
      </c>
      <c r="M294">
        <v>63800000</v>
      </c>
      <c r="N294">
        <v>2500000</v>
      </c>
      <c r="O294">
        <v>2964700000</v>
      </c>
      <c r="P294">
        <v>258</v>
      </c>
      <c r="Q294">
        <v>0</v>
      </c>
      <c r="R294">
        <v>734600000</v>
      </c>
      <c r="S294">
        <v>392500000</v>
      </c>
      <c r="T294">
        <v>3115600000</v>
      </c>
      <c r="U294">
        <v>2937400000</v>
      </c>
      <c r="V294">
        <v>-4200000</v>
      </c>
      <c r="W294">
        <v>65600000</v>
      </c>
      <c r="X294">
        <v>5525800000</v>
      </c>
      <c r="Y294">
        <v>2092800000</v>
      </c>
      <c r="Z294">
        <v>37</v>
      </c>
      <c r="AA294">
        <v>1778500000</v>
      </c>
      <c r="AB294">
        <v>773000000</v>
      </c>
      <c r="AC294">
        <v>0</v>
      </c>
      <c r="AD294">
        <v>178200000</v>
      </c>
      <c r="AE294">
        <v>202900000</v>
      </c>
      <c r="AF294">
        <v>5000000</v>
      </c>
      <c r="AG294">
        <v>94800000</v>
      </c>
      <c r="AH294">
        <v>4592500000</v>
      </c>
      <c r="AI294">
        <v>861500000</v>
      </c>
      <c r="AJ294">
        <v>362800000</v>
      </c>
      <c r="AK294">
        <v>0</v>
      </c>
      <c r="AL294">
        <v>1494200000</v>
      </c>
      <c r="AM294">
        <v>285800000</v>
      </c>
      <c r="AN294">
        <v>1408600000</v>
      </c>
      <c r="AO294">
        <v>-775100000</v>
      </c>
      <c r="AP294">
        <v>-343500000</v>
      </c>
      <c r="AQ294">
        <v>2183500000</v>
      </c>
      <c r="AR294">
        <v>-612300000</v>
      </c>
      <c r="AS294">
        <v>1390300000</v>
      </c>
      <c r="AT294">
        <v>2183500000</v>
      </c>
      <c r="AU294">
        <v>191500000</v>
      </c>
      <c r="AV294">
        <v>0</v>
      </c>
      <c r="AW294">
        <v>2366500000</v>
      </c>
      <c r="AX294">
        <v>50</v>
      </c>
      <c r="AY294">
        <v>243600000</v>
      </c>
      <c r="AZ294">
        <v>53400000</v>
      </c>
      <c r="BA294">
        <v>48400000</v>
      </c>
      <c r="BB294">
        <v>-159800000</v>
      </c>
      <c r="BC294">
        <v>-43000000</v>
      </c>
      <c r="BD294">
        <v>1460000000</v>
      </c>
      <c r="BE294">
        <v>374900000</v>
      </c>
      <c r="BF294">
        <v>-3100000</v>
      </c>
      <c r="BG294">
        <v>0</v>
      </c>
      <c r="BH294">
        <v>62</v>
      </c>
      <c r="BI294">
        <v>70</v>
      </c>
      <c r="BJ294">
        <v>46</v>
      </c>
      <c r="BK294">
        <v>238</v>
      </c>
      <c r="BL294">
        <v>0</v>
      </c>
      <c r="BM294">
        <v>3175300000</v>
      </c>
      <c r="BN294">
        <v>-1917300000</v>
      </c>
      <c r="BO294">
        <v>205200000</v>
      </c>
      <c r="BP294">
        <v>0</v>
      </c>
      <c r="BQ294">
        <v>0</v>
      </c>
      <c r="BR294">
        <v>11254200000</v>
      </c>
      <c r="BS294">
        <v>2530500000</v>
      </c>
      <c r="BT294">
        <v>979700000</v>
      </c>
      <c r="BU294">
        <v>4209700000</v>
      </c>
      <c r="BV294">
        <v>7044500000</v>
      </c>
      <c r="BW294">
        <v>11254200000</v>
      </c>
      <c r="BX294">
        <v>4743200000</v>
      </c>
      <c r="BY294">
        <v>-222200000</v>
      </c>
      <c r="BZ294">
        <v>2014</v>
      </c>
      <c r="CA294">
        <v>27.16</v>
      </c>
      <c r="CB294">
        <v>80393961.708399996</v>
      </c>
      <c r="CC294" t="str">
        <f>VLOOKUP(B294,Securities_csv_Sector!$A$1:$H$506,4)</f>
        <v>Materials</v>
      </c>
      <c r="CD294" t="str">
        <f>VLOOKUP(B294,Securities_csv_Sector!$A$1:$H$506,5)</f>
        <v>Fertilizers &amp; Agricultural Chemicals</v>
      </c>
    </row>
    <row r="295" spans="1:82">
      <c r="A295">
        <v>293</v>
      </c>
      <c r="B295" t="s">
        <v>151</v>
      </c>
      <c r="C295" t="s">
        <v>532</v>
      </c>
      <c r="D295" s="1">
        <v>42369</v>
      </c>
      <c r="E295">
        <v>1084700000</v>
      </c>
      <c r="F295">
        <v>-4800000</v>
      </c>
      <c r="G295">
        <v>-2300000</v>
      </c>
      <c r="H295">
        <v>16</v>
      </c>
      <c r="I295">
        <v>-2469300000</v>
      </c>
      <c r="J295">
        <v>1377400000</v>
      </c>
      <c r="K295">
        <v>25</v>
      </c>
      <c r="L295">
        <v>308800000</v>
      </c>
      <c r="M295">
        <v>-71000000</v>
      </c>
      <c r="N295">
        <v>2400000</v>
      </c>
      <c r="O295">
        <v>2761200000</v>
      </c>
      <c r="P295">
        <v>93</v>
      </c>
      <c r="Q295">
        <v>0</v>
      </c>
      <c r="R295">
        <v>916200000</v>
      </c>
      <c r="S295">
        <v>479600000</v>
      </c>
      <c r="T295">
        <v>1190800000</v>
      </c>
      <c r="U295">
        <v>1057600000</v>
      </c>
      <c r="V295">
        <v>-18300000</v>
      </c>
      <c r="W295">
        <v>37300000</v>
      </c>
      <c r="X295">
        <v>8539000000</v>
      </c>
      <c r="Y295">
        <v>2390100000</v>
      </c>
      <c r="Z295">
        <v>36</v>
      </c>
      <c r="AA295">
        <v>1547100000</v>
      </c>
      <c r="AB295">
        <v>395800000</v>
      </c>
      <c r="AC295">
        <v>0</v>
      </c>
      <c r="AD295">
        <v>133200000</v>
      </c>
      <c r="AE295">
        <v>321200000</v>
      </c>
      <c r="AF295">
        <v>12800000</v>
      </c>
      <c r="AG295">
        <v>-270000000</v>
      </c>
      <c r="AH295">
        <v>5592700000</v>
      </c>
      <c r="AI295">
        <v>297800000</v>
      </c>
      <c r="AJ295">
        <v>352000000</v>
      </c>
      <c r="AK295">
        <v>0</v>
      </c>
      <c r="AL295">
        <v>1000000000</v>
      </c>
      <c r="AM295">
        <v>-1710600000</v>
      </c>
      <c r="AN295">
        <v>1203700000</v>
      </c>
      <c r="AO295">
        <v>79900000</v>
      </c>
      <c r="AP295">
        <v>-2975900000</v>
      </c>
      <c r="AQ295">
        <v>664900000</v>
      </c>
      <c r="AR295">
        <v>284400000</v>
      </c>
      <c r="AS295">
        <v>699900000</v>
      </c>
      <c r="AT295">
        <v>664900000</v>
      </c>
      <c r="AU295">
        <v>267200000</v>
      </c>
      <c r="AV295">
        <v>0</v>
      </c>
      <c r="AW295">
        <v>1193100000</v>
      </c>
      <c r="AX295">
        <v>28</v>
      </c>
      <c r="AY295">
        <v>384900000</v>
      </c>
      <c r="AZ295">
        <v>229900000</v>
      </c>
      <c r="BA295">
        <v>130500000</v>
      </c>
      <c r="BB295">
        <v>-249800000</v>
      </c>
      <c r="BC295">
        <v>0</v>
      </c>
      <c r="BD295">
        <v>-519400000</v>
      </c>
      <c r="BE295">
        <v>627600000</v>
      </c>
      <c r="BF295">
        <v>51400000</v>
      </c>
      <c r="BG295">
        <v>0</v>
      </c>
      <c r="BH295">
        <v>25</v>
      </c>
      <c r="BI295">
        <v>26</v>
      </c>
      <c r="BJ295">
        <v>15</v>
      </c>
      <c r="BK295">
        <v>66</v>
      </c>
      <c r="BL295">
        <v>0</v>
      </c>
      <c r="BM295">
        <v>3057900000</v>
      </c>
      <c r="BN295">
        <v>-547900000</v>
      </c>
      <c r="BO295">
        <v>319000000</v>
      </c>
      <c r="BP295">
        <v>0</v>
      </c>
      <c r="BQ295">
        <v>0</v>
      </c>
      <c r="BR295">
        <v>12738900000</v>
      </c>
      <c r="BS295">
        <v>1127100000</v>
      </c>
      <c r="BT295">
        <v>1215200000</v>
      </c>
      <c r="BU295">
        <v>4035200000</v>
      </c>
      <c r="BV295">
        <v>8703700000</v>
      </c>
      <c r="BW295">
        <v>12738900000</v>
      </c>
      <c r="BX295">
        <v>4308300000</v>
      </c>
      <c r="BY295">
        <v>-152700000</v>
      </c>
      <c r="BZ295">
        <v>2015</v>
      </c>
      <c r="CA295">
        <v>2.97</v>
      </c>
      <c r="CB295">
        <v>223872053.87200001</v>
      </c>
      <c r="CC295" t="str">
        <f>VLOOKUP(B295,Securities_csv_Sector!$A$1:$H$506,4)</f>
        <v>Materials</v>
      </c>
      <c r="CD295" t="str">
        <f>VLOOKUP(B295,Securities_csv_Sector!$A$1:$H$506,5)</f>
        <v>Fertilizers &amp; Agricultural Chemicals</v>
      </c>
    </row>
    <row r="296" spans="1:82">
      <c r="A296">
        <v>294</v>
      </c>
      <c r="B296" t="s">
        <v>152</v>
      </c>
      <c r="C296" t="s">
        <v>527</v>
      </c>
      <c r="D296" s="1">
        <v>41274</v>
      </c>
      <c r="E296">
        <v>0</v>
      </c>
      <c r="F296">
        <v>0</v>
      </c>
      <c r="G296">
        <v>0</v>
      </c>
      <c r="H296">
        <v>3</v>
      </c>
      <c r="I296">
        <v>-178000000</v>
      </c>
      <c r="J296">
        <v>18589000000</v>
      </c>
      <c r="L296">
        <v>23706000000</v>
      </c>
      <c r="M296">
        <v>0</v>
      </c>
      <c r="N296">
        <v>6000000</v>
      </c>
      <c r="O296">
        <v>375000000</v>
      </c>
      <c r="Q296">
        <v>0</v>
      </c>
      <c r="R296">
        <v>446000000</v>
      </c>
      <c r="S296">
        <v>564000000</v>
      </c>
      <c r="T296">
        <v>1268000000</v>
      </c>
      <c r="U296">
        <v>1024000000</v>
      </c>
      <c r="V296">
        <v>0</v>
      </c>
      <c r="W296">
        <v>0</v>
      </c>
      <c r="X296">
        <v>643000000</v>
      </c>
      <c r="Y296">
        <v>11311000000</v>
      </c>
      <c r="Z296">
        <v>0</v>
      </c>
      <c r="AA296">
        <v>0</v>
      </c>
      <c r="AB296">
        <v>381000000</v>
      </c>
      <c r="AC296">
        <v>0</v>
      </c>
      <c r="AD296">
        <v>244000000</v>
      </c>
      <c r="AE296">
        <v>0</v>
      </c>
      <c r="AF296">
        <v>1635000000</v>
      </c>
      <c r="AG296">
        <v>-169000000</v>
      </c>
      <c r="AH296">
        <v>1318000000</v>
      </c>
      <c r="AI296" s="2">
        <v>107211000000</v>
      </c>
      <c r="AJ296">
        <v>0</v>
      </c>
      <c r="AK296">
        <v>0</v>
      </c>
      <c r="AL296">
        <v>-5698000000</v>
      </c>
      <c r="AM296">
        <v>-631000000</v>
      </c>
      <c r="AN296">
        <v>1714000000</v>
      </c>
      <c r="AO296">
        <v>-3264000000</v>
      </c>
      <c r="AP296">
        <v>919000000</v>
      </c>
      <c r="AQ296">
        <v>643000000</v>
      </c>
      <c r="AR296">
        <v>600000000</v>
      </c>
      <c r="AS296">
        <v>643000000</v>
      </c>
      <c r="AT296">
        <v>643000000</v>
      </c>
      <c r="AU296">
        <v>4000000</v>
      </c>
      <c r="AV296">
        <v>0</v>
      </c>
      <c r="AW296">
        <v>0</v>
      </c>
      <c r="AX296">
        <v>0</v>
      </c>
      <c r="AY296">
        <v>3595000000</v>
      </c>
      <c r="AZ296">
        <v>0</v>
      </c>
      <c r="BA296">
        <v>95148000000</v>
      </c>
      <c r="BB296">
        <v>-312000000</v>
      </c>
      <c r="BC296">
        <v>2584000000</v>
      </c>
      <c r="BD296">
        <v>-538000000</v>
      </c>
      <c r="BE296">
        <v>1216000000</v>
      </c>
      <c r="BF296">
        <v>76000000</v>
      </c>
      <c r="BG296">
        <v>490000000</v>
      </c>
      <c r="BH296">
        <v>19</v>
      </c>
      <c r="BI296">
        <v>4</v>
      </c>
      <c r="BJ296">
        <v>12</v>
      </c>
      <c r="BL296">
        <v>0</v>
      </c>
      <c r="BM296">
        <v>5846000000</v>
      </c>
      <c r="BN296">
        <v>0</v>
      </c>
      <c r="BO296">
        <v>3380000000</v>
      </c>
      <c r="BP296">
        <v>4102000000</v>
      </c>
      <c r="BQ296">
        <v>0</v>
      </c>
      <c r="BR296" s="2">
        <v>127053000000</v>
      </c>
      <c r="BS296">
        <v>0</v>
      </c>
      <c r="BT296">
        <v>0</v>
      </c>
      <c r="BU296">
        <v>24129000000</v>
      </c>
      <c r="BV296" s="2">
        <v>102924000000</v>
      </c>
      <c r="BW296" s="2">
        <v>127053000000</v>
      </c>
      <c r="BX296">
        <v>5513000000</v>
      </c>
      <c r="BY296">
        <v>0</v>
      </c>
      <c r="CC296" t="str">
        <f>VLOOKUP(B296,Securities_csv_Sector!$A$1:$H$506,4)</f>
        <v>Financials</v>
      </c>
      <c r="CD296" t="str">
        <f>VLOOKUP(B296,Securities_csv_Sector!$A$1:$H$506,5)</f>
        <v>Regional Banks</v>
      </c>
    </row>
    <row r="297" spans="1:82">
      <c r="A297">
        <v>295</v>
      </c>
      <c r="B297" t="s">
        <v>152</v>
      </c>
      <c r="C297" t="s">
        <v>529</v>
      </c>
      <c r="D297" s="1">
        <v>41639</v>
      </c>
      <c r="E297">
        <v>0</v>
      </c>
      <c r="F297">
        <v>0</v>
      </c>
      <c r="G297">
        <v>0</v>
      </c>
      <c r="H297">
        <v>18</v>
      </c>
      <c r="I297">
        <v>-160000000</v>
      </c>
      <c r="J297">
        <v>18603000000</v>
      </c>
      <c r="L297">
        <v>24235000000</v>
      </c>
      <c r="M297">
        <v>0</v>
      </c>
      <c r="N297">
        <v>6000000</v>
      </c>
      <c r="O297">
        <v>216000000</v>
      </c>
      <c r="Q297">
        <v>0</v>
      </c>
      <c r="R297">
        <v>199000000</v>
      </c>
      <c r="S297">
        <v>477000000</v>
      </c>
      <c r="T297">
        <v>-3241000000</v>
      </c>
      <c r="U297">
        <v>-3468000000</v>
      </c>
      <c r="V297">
        <v>0</v>
      </c>
      <c r="W297">
        <v>0</v>
      </c>
      <c r="X297">
        <v>592000000</v>
      </c>
      <c r="Y297">
        <v>6876000000</v>
      </c>
      <c r="Z297">
        <v>0</v>
      </c>
      <c r="AA297">
        <v>0</v>
      </c>
      <c r="AB297">
        <v>-42000000</v>
      </c>
      <c r="AC297">
        <v>0</v>
      </c>
      <c r="AD297">
        <v>227000000</v>
      </c>
      <c r="AE297">
        <v>0</v>
      </c>
      <c r="AF297">
        <v>-2070000000</v>
      </c>
      <c r="AG297">
        <v>-398000000</v>
      </c>
      <c r="AH297">
        <v>939000000</v>
      </c>
      <c r="AI297" s="2">
        <v>107787000000</v>
      </c>
      <c r="AJ297">
        <v>0</v>
      </c>
      <c r="AK297">
        <v>0</v>
      </c>
      <c r="AL297">
        <v>3651000000</v>
      </c>
      <c r="AM297">
        <v>-306000000</v>
      </c>
      <c r="AN297">
        <v>2649000000</v>
      </c>
      <c r="AO297">
        <v>-502000000</v>
      </c>
      <c r="AP297">
        <v>-2453000000</v>
      </c>
      <c r="AQ297">
        <v>-3426000000</v>
      </c>
      <c r="AR297">
        <v>4721000000</v>
      </c>
      <c r="AS297">
        <v>-3426000000</v>
      </c>
      <c r="AT297">
        <v>-3426000000</v>
      </c>
      <c r="AU297">
        <v>446000000</v>
      </c>
      <c r="AV297">
        <v>4435000000</v>
      </c>
      <c r="AW297">
        <v>0</v>
      </c>
      <c r="AX297">
        <v>0</v>
      </c>
      <c r="AY297">
        <v>3463000000</v>
      </c>
      <c r="AZ297">
        <v>0</v>
      </c>
      <c r="BA297">
        <v>86903000000</v>
      </c>
      <c r="BB297">
        <v>-648000000</v>
      </c>
      <c r="BC297">
        <v>-2968000000</v>
      </c>
      <c r="BD297">
        <v>-223000000</v>
      </c>
      <c r="BE297">
        <v>6470000000</v>
      </c>
      <c r="BF297">
        <v>827000000</v>
      </c>
      <c r="BG297">
        <v>581000000</v>
      </c>
      <c r="BH297">
        <v>68</v>
      </c>
      <c r="BI297">
        <v>18</v>
      </c>
      <c r="BJ297">
        <v>67</v>
      </c>
      <c r="BL297">
        <v>0</v>
      </c>
      <c r="BM297">
        <v>1235000000</v>
      </c>
      <c r="BN297">
        <v>0</v>
      </c>
      <c r="BO297">
        <v>3142000000</v>
      </c>
      <c r="BP297">
        <v>7042000000</v>
      </c>
      <c r="BQ297">
        <v>0</v>
      </c>
      <c r="BR297" s="2">
        <v>122154000000</v>
      </c>
      <c r="BS297">
        <v>0</v>
      </c>
      <c r="BT297">
        <v>0</v>
      </c>
      <c r="BU297">
        <v>19196000000</v>
      </c>
      <c r="BV297" s="2">
        <v>102958000000</v>
      </c>
      <c r="BW297" s="2">
        <v>122154000000</v>
      </c>
      <c r="BX297">
        <v>5133000000</v>
      </c>
      <c r="BY297">
        <v>0</v>
      </c>
      <c r="CC297" t="str">
        <f>VLOOKUP(B297,Securities_csv_Sector!$A$1:$H$506,4)</f>
        <v>Financials</v>
      </c>
      <c r="CD297" t="str">
        <f>VLOOKUP(B297,Securities_csv_Sector!$A$1:$H$506,5)</f>
        <v>Regional Banks</v>
      </c>
    </row>
    <row r="298" spans="1:82">
      <c r="A298">
        <v>296</v>
      </c>
      <c r="B298" t="s">
        <v>152</v>
      </c>
      <c r="C298" t="s">
        <v>531</v>
      </c>
      <c r="D298" s="1">
        <v>42004</v>
      </c>
      <c r="E298">
        <v>0</v>
      </c>
      <c r="F298">
        <v>0</v>
      </c>
      <c r="G298">
        <v>0</v>
      </c>
      <c r="H298">
        <v>4</v>
      </c>
      <c r="I298">
        <v>-141000000</v>
      </c>
      <c r="J298">
        <v>18676000000</v>
      </c>
      <c r="L298">
        <v>28350000000</v>
      </c>
      <c r="M298">
        <v>0</v>
      </c>
      <c r="N298">
        <v>6000000</v>
      </c>
      <c r="O298">
        <v>160000000</v>
      </c>
      <c r="Q298">
        <v>0</v>
      </c>
      <c r="R298">
        <v>493000000</v>
      </c>
      <c r="S298">
        <v>432000000</v>
      </c>
      <c r="T298">
        <v>1471000000</v>
      </c>
      <c r="U298">
        <v>1268000000</v>
      </c>
      <c r="V298">
        <v>0</v>
      </c>
      <c r="W298">
        <v>0</v>
      </c>
      <c r="X298">
        <v>595000000</v>
      </c>
      <c r="Y298">
        <v>6876000000</v>
      </c>
      <c r="Z298">
        <v>0</v>
      </c>
      <c r="AA298">
        <v>0</v>
      </c>
      <c r="AB298">
        <v>403000000</v>
      </c>
      <c r="AC298">
        <v>0</v>
      </c>
      <c r="AD298">
        <v>203000000</v>
      </c>
      <c r="AE298">
        <v>0</v>
      </c>
      <c r="AF298">
        <v>-9778000000</v>
      </c>
      <c r="AG298">
        <v>239000000</v>
      </c>
      <c r="AH298">
        <v>612000000</v>
      </c>
      <c r="AI298" s="2">
        <v>117829000000</v>
      </c>
      <c r="AJ298">
        <v>0</v>
      </c>
      <c r="AK298">
        <v>0</v>
      </c>
      <c r="AL298">
        <v>6730000000</v>
      </c>
      <c r="AM298">
        <v>519000000</v>
      </c>
      <c r="AN298">
        <v>1390000000</v>
      </c>
      <c r="AO298">
        <v>9403000000</v>
      </c>
      <c r="AP298">
        <v>-10274000000</v>
      </c>
      <c r="AQ298">
        <v>865000000</v>
      </c>
      <c r="AR298">
        <v>435000000</v>
      </c>
      <c r="AS298">
        <v>865000000</v>
      </c>
      <c r="AT298">
        <v>865000000</v>
      </c>
      <c r="AU298">
        <v>0</v>
      </c>
      <c r="AV298">
        <v>0</v>
      </c>
      <c r="AW298">
        <v>0</v>
      </c>
      <c r="AX298">
        <v>0</v>
      </c>
      <c r="AY298">
        <v>3911000000</v>
      </c>
      <c r="AZ298">
        <v>0</v>
      </c>
      <c r="BA298">
        <v>95707000000</v>
      </c>
      <c r="BB298">
        <v>-372000000</v>
      </c>
      <c r="BC298">
        <v>3813000000</v>
      </c>
      <c r="BD298">
        <v>-355000000</v>
      </c>
      <c r="BE298">
        <v>1606000000</v>
      </c>
      <c r="BF298">
        <v>-581000000</v>
      </c>
      <c r="BG298">
        <v>464000000</v>
      </c>
      <c r="BH298">
        <v>24</v>
      </c>
      <c r="BI298">
        <v>7</v>
      </c>
      <c r="BJ298">
        <v>16</v>
      </c>
      <c r="BL298">
        <v>0</v>
      </c>
      <c r="BM298">
        <v>1294000000</v>
      </c>
      <c r="BN298">
        <v>-334000000</v>
      </c>
      <c r="BO298">
        <v>3247000000</v>
      </c>
      <c r="BP298">
        <v>10529000000</v>
      </c>
      <c r="BQ298">
        <v>0</v>
      </c>
      <c r="BR298" s="2">
        <v>132857000000</v>
      </c>
      <c r="BS298">
        <v>0</v>
      </c>
      <c r="BT298">
        <v>0</v>
      </c>
      <c r="BU298">
        <v>19268000000</v>
      </c>
      <c r="BV298" s="2">
        <v>113589000000</v>
      </c>
      <c r="BW298" s="2">
        <v>132857000000</v>
      </c>
      <c r="BX298">
        <v>5342000000</v>
      </c>
      <c r="BY298">
        <v>-336000000</v>
      </c>
      <c r="BZ298">
        <v>2014</v>
      </c>
      <c r="CA298">
        <v>1.55</v>
      </c>
      <c r="CB298">
        <v>558064516.12899995</v>
      </c>
      <c r="CC298" t="str">
        <f>VLOOKUP(B298,Securities_csv_Sector!$A$1:$H$506,4)</f>
        <v>Financials</v>
      </c>
      <c r="CD298" t="str">
        <f>VLOOKUP(B298,Securities_csv_Sector!$A$1:$H$506,5)</f>
        <v>Regional Banks</v>
      </c>
    </row>
    <row r="299" spans="1:82">
      <c r="A299">
        <v>297</v>
      </c>
      <c r="B299" t="s">
        <v>152</v>
      </c>
      <c r="C299" t="s">
        <v>532</v>
      </c>
      <c r="D299" s="1">
        <v>42369</v>
      </c>
      <c r="E299">
        <v>0</v>
      </c>
      <c r="F299">
        <v>0</v>
      </c>
      <c r="G299">
        <v>0</v>
      </c>
      <c r="H299">
        <v>4</v>
      </c>
      <c r="I299">
        <v>-121000000</v>
      </c>
      <c r="J299">
        <v>18725000000</v>
      </c>
      <c r="L299">
        <v>27516000000</v>
      </c>
      <c r="M299">
        <v>0</v>
      </c>
      <c r="N299">
        <v>6000000</v>
      </c>
      <c r="O299">
        <v>237000000</v>
      </c>
      <c r="Q299">
        <v>0</v>
      </c>
      <c r="R299">
        <v>730000000</v>
      </c>
      <c r="S299">
        <v>488000000</v>
      </c>
      <c r="T299">
        <v>1478000000</v>
      </c>
      <c r="U299">
        <v>1263000000</v>
      </c>
      <c r="V299">
        <v>0</v>
      </c>
      <c r="W299">
        <v>0</v>
      </c>
      <c r="X299">
        <v>595000000</v>
      </c>
      <c r="Y299">
        <v>6876000000</v>
      </c>
      <c r="Z299">
        <v>0</v>
      </c>
      <c r="AA299">
        <v>0</v>
      </c>
      <c r="AB299">
        <v>423000000</v>
      </c>
      <c r="AC299">
        <v>0</v>
      </c>
      <c r="AD299">
        <v>215000000</v>
      </c>
      <c r="AE299">
        <v>0</v>
      </c>
      <c r="AF299">
        <v>-5584000000</v>
      </c>
      <c r="AG299">
        <v>-161000000</v>
      </c>
      <c r="AH299">
        <v>485000000</v>
      </c>
      <c r="AI299" s="2">
        <v>122891000000</v>
      </c>
      <c r="AJ299">
        <v>0</v>
      </c>
      <c r="AK299">
        <v>0</v>
      </c>
      <c r="AL299">
        <v>-1873000000</v>
      </c>
      <c r="AM299">
        <v>-191000000</v>
      </c>
      <c r="AN299">
        <v>1229000000</v>
      </c>
      <c r="AO299">
        <v>4485000000</v>
      </c>
      <c r="AP299">
        <v>-5905000000</v>
      </c>
      <c r="AQ299">
        <v>840000000</v>
      </c>
      <c r="AR299">
        <v>529000000</v>
      </c>
      <c r="AS299">
        <v>833000000</v>
      </c>
      <c r="AT299">
        <v>840000000</v>
      </c>
      <c r="AU299">
        <v>0</v>
      </c>
      <c r="AV299">
        <v>0</v>
      </c>
      <c r="AW299">
        <v>0</v>
      </c>
      <c r="AX299">
        <v>0</v>
      </c>
      <c r="AY299">
        <v>4405000000</v>
      </c>
      <c r="AZ299">
        <v>0</v>
      </c>
      <c r="BA299" s="2">
        <v>102539000000</v>
      </c>
      <c r="BB299">
        <v>-387000000</v>
      </c>
      <c r="BC299">
        <v>6832000000</v>
      </c>
      <c r="BD299">
        <v>-200000000</v>
      </c>
      <c r="BE299">
        <v>1490000000</v>
      </c>
      <c r="BF299">
        <v>-467000000</v>
      </c>
      <c r="BG299">
        <v>448000000</v>
      </c>
      <c r="BH299">
        <v>24</v>
      </c>
      <c r="BI299">
        <v>6</v>
      </c>
      <c r="BJ299">
        <v>16</v>
      </c>
      <c r="BL299">
        <v>0</v>
      </c>
      <c r="BM299">
        <v>1913000000</v>
      </c>
      <c r="BN299">
        <v>-253000000</v>
      </c>
      <c r="BO299">
        <v>3113000000</v>
      </c>
      <c r="BP299">
        <v>3432000000</v>
      </c>
      <c r="BQ299">
        <v>0</v>
      </c>
      <c r="BR299" s="2">
        <v>138208000000</v>
      </c>
      <c r="BS299">
        <v>0</v>
      </c>
      <c r="BT299">
        <v>0</v>
      </c>
      <c r="BU299">
        <v>19646000000</v>
      </c>
      <c r="BV299" s="2">
        <v>118562000000</v>
      </c>
      <c r="BW299" s="2">
        <v>138208000000</v>
      </c>
      <c r="BX299">
        <v>5276000000</v>
      </c>
      <c r="BY299">
        <v>-858000000</v>
      </c>
      <c r="BZ299">
        <v>2015</v>
      </c>
      <c r="CA299">
        <v>1.55</v>
      </c>
      <c r="CB299">
        <v>541935483.87100005</v>
      </c>
      <c r="CC299" t="str">
        <f>VLOOKUP(B299,Securities_csv_Sector!$A$1:$H$506,4)</f>
        <v>Financials</v>
      </c>
      <c r="CD299" t="str">
        <f>VLOOKUP(B299,Securities_csv_Sector!$A$1:$H$506,5)</f>
        <v>Regional Banks</v>
      </c>
    </row>
    <row r="300" spans="1:82">
      <c r="A300">
        <v>298</v>
      </c>
      <c r="B300" t="s">
        <v>153</v>
      </c>
      <c r="C300" t="s">
        <v>527</v>
      </c>
      <c r="D300" s="1">
        <v>41274</v>
      </c>
      <c r="E300">
        <v>471800000</v>
      </c>
      <c r="F300">
        <v>-9000000</v>
      </c>
      <c r="G300">
        <v>2500000</v>
      </c>
      <c r="H300">
        <v>17</v>
      </c>
      <c r="I300">
        <v>-74500000</v>
      </c>
      <c r="J300">
        <v>318800000</v>
      </c>
      <c r="K300">
        <v>47</v>
      </c>
      <c r="L300">
        <v>343000000</v>
      </c>
      <c r="M300">
        <v>-1100000</v>
      </c>
      <c r="N300">
        <v>146400000</v>
      </c>
      <c r="O300">
        <v>1630500000</v>
      </c>
      <c r="P300">
        <v>129</v>
      </c>
      <c r="Q300">
        <v>0</v>
      </c>
      <c r="R300">
        <v>611100000</v>
      </c>
      <c r="S300">
        <v>85000000</v>
      </c>
      <c r="T300">
        <v>556500000</v>
      </c>
      <c r="U300">
        <v>542500000</v>
      </c>
      <c r="V300">
        <v>4100000</v>
      </c>
      <c r="W300">
        <v>8900000</v>
      </c>
      <c r="X300">
        <v>586000000</v>
      </c>
      <c r="Y300">
        <v>1213800000</v>
      </c>
      <c r="Z300">
        <v>44</v>
      </c>
      <c r="AA300">
        <v>1291400000</v>
      </c>
      <c r="AB300">
        <v>192700000</v>
      </c>
      <c r="AC300">
        <v>1254900000</v>
      </c>
      <c r="AD300">
        <v>14000000</v>
      </c>
      <c r="AE300">
        <v>242200000</v>
      </c>
      <c r="AF300">
        <v>0</v>
      </c>
      <c r="AG300">
        <v>89400000</v>
      </c>
      <c r="AH300">
        <v>649400000</v>
      </c>
      <c r="AI300">
        <v>23000000</v>
      </c>
      <c r="AJ300">
        <v>200000</v>
      </c>
      <c r="AK300">
        <v>0</v>
      </c>
      <c r="AL300">
        <v>650900000</v>
      </c>
      <c r="AM300">
        <v>91600000</v>
      </c>
      <c r="AN300">
        <v>523600000</v>
      </c>
      <c r="AO300">
        <v>305200000</v>
      </c>
      <c r="AP300">
        <v>-741300000</v>
      </c>
      <c r="AQ300">
        <v>349800000</v>
      </c>
      <c r="AR300">
        <v>28000000</v>
      </c>
      <c r="AS300">
        <v>349800000</v>
      </c>
      <c r="AT300">
        <v>358700000</v>
      </c>
      <c r="AU300">
        <v>320700000</v>
      </c>
      <c r="AV300">
        <v>0</v>
      </c>
      <c r="AW300">
        <v>545100000</v>
      </c>
      <c r="AX300">
        <v>19</v>
      </c>
      <c r="AY300">
        <v>86600000</v>
      </c>
      <c r="AZ300">
        <v>27900000</v>
      </c>
      <c r="BA300">
        <v>0</v>
      </c>
      <c r="BB300">
        <v>2500000</v>
      </c>
      <c r="BC300">
        <v>0</v>
      </c>
      <c r="BD300">
        <v>-666800000</v>
      </c>
      <c r="BE300">
        <v>50900000</v>
      </c>
      <c r="BF300">
        <v>-18500000</v>
      </c>
      <c r="BG300">
        <v>0</v>
      </c>
      <c r="BH300">
        <v>19</v>
      </c>
      <c r="BI300">
        <v>26</v>
      </c>
      <c r="BJ300">
        <v>12</v>
      </c>
      <c r="BK300">
        <v>95</v>
      </c>
      <c r="BL300">
        <v>0</v>
      </c>
      <c r="BM300">
        <v>1929300000</v>
      </c>
      <c r="BN300">
        <v>-222400000</v>
      </c>
      <c r="BO300">
        <v>746300000</v>
      </c>
      <c r="BP300">
        <v>253800000</v>
      </c>
      <c r="BQ300">
        <v>0</v>
      </c>
      <c r="BR300">
        <v>4098100000</v>
      </c>
      <c r="BS300">
        <v>933800000</v>
      </c>
      <c r="BT300">
        <v>725600000</v>
      </c>
      <c r="BU300">
        <v>2060900000</v>
      </c>
      <c r="BV300">
        <v>2037200000</v>
      </c>
      <c r="BW300">
        <v>4098100000</v>
      </c>
      <c r="BX300">
        <v>2921900000</v>
      </c>
      <c r="BY300">
        <v>-336100000</v>
      </c>
      <c r="BZ300">
        <v>2012</v>
      </c>
      <c r="CA300">
        <v>2.5</v>
      </c>
      <c r="CB300">
        <v>139920000</v>
      </c>
      <c r="CC300" t="str">
        <f>VLOOKUP(B300,Securities_csv_Sector!$A$1:$H$506,4)</f>
        <v>Consumer Staples</v>
      </c>
      <c r="CD300" t="str">
        <f>VLOOKUP(B300,Securities_csv_Sector!$A$1:$H$506,5)</f>
        <v>Household Products</v>
      </c>
    </row>
    <row r="301" spans="1:82">
      <c r="A301">
        <v>299</v>
      </c>
      <c r="B301" t="s">
        <v>153</v>
      </c>
      <c r="C301" t="s">
        <v>529</v>
      </c>
      <c r="D301" s="1">
        <v>41639</v>
      </c>
      <c r="E301">
        <v>497400000</v>
      </c>
      <c r="F301">
        <v>-31200000</v>
      </c>
      <c r="G301">
        <v>500000</v>
      </c>
      <c r="H301">
        <v>17</v>
      </c>
      <c r="I301">
        <v>-67100000</v>
      </c>
      <c r="J301">
        <v>352900000</v>
      </c>
      <c r="K301">
        <v>76</v>
      </c>
      <c r="L301">
        <v>496900000</v>
      </c>
      <c r="M301">
        <v>-7300000</v>
      </c>
      <c r="N301">
        <v>146400000</v>
      </c>
      <c r="O301">
        <v>1756300000</v>
      </c>
      <c r="P301">
        <v>171</v>
      </c>
      <c r="Q301">
        <v>0</v>
      </c>
      <c r="R301">
        <v>633500000</v>
      </c>
      <c r="S301">
        <v>90500000</v>
      </c>
      <c r="T301">
        <v>625500000</v>
      </c>
      <c r="U301">
        <v>597800000</v>
      </c>
      <c r="V301">
        <v>-8800000</v>
      </c>
      <c r="W301">
        <v>2800000</v>
      </c>
      <c r="X301">
        <v>594100000</v>
      </c>
      <c r="Y301">
        <v>1222200000</v>
      </c>
      <c r="Z301">
        <v>45</v>
      </c>
      <c r="AA301">
        <v>1438000000</v>
      </c>
      <c r="AB301">
        <v>203400000</v>
      </c>
      <c r="AC301">
        <v>1204300000</v>
      </c>
      <c r="AD301">
        <v>27700000</v>
      </c>
      <c r="AE301">
        <v>250500000</v>
      </c>
      <c r="AF301">
        <v>0</v>
      </c>
      <c r="AG301">
        <v>44100000</v>
      </c>
      <c r="AH301">
        <v>649500000</v>
      </c>
      <c r="AI301">
        <v>24500000</v>
      </c>
      <c r="AJ301">
        <v>100000</v>
      </c>
      <c r="AK301">
        <v>0</v>
      </c>
      <c r="AL301">
        <v>-99400000</v>
      </c>
      <c r="AM301">
        <v>153900000</v>
      </c>
      <c r="AN301">
        <v>499600000</v>
      </c>
      <c r="AO301">
        <v>-259800000</v>
      </c>
      <c r="AP301">
        <v>-77100000</v>
      </c>
      <c r="AQ301">
        <v>394400000</v>
      </c>
      <c r="AR301">
        <v>43900000</v>
      </c>
      <c r="AS301">
        <v>394400000</v>
      </c>
      <c r="AT301">
        <v>397200000</v>
      </c>
      <c r="AU301">
        <v>346800000</v>
      </c>
      <c r="AV301">
        <v>0</v>
      </c>
      <c r="AW301">
        <v>622200000</v>
      </c>
      <c r="AX301">
        <v>19</v>
      </c>
      <c r="AY301">
        <v>98800000</v>
      </c>
      <c r="AZ301">
        <v>21600000</v>
      </c>
      <c r="BA301">
        <v>0</v>
      </c>
      <c r="BB301">
        <v>200000</v>
      </c>
      <c r="BC301">
        <v>9800000</v>
      </c>
      <c r="BD301">
        <v>-10000000</v>
      </c>
      <c r="BE301">
        <v>25500000</v>
      </c>
      <c r="BF301">
        <v>-34800000</v>
      </c>
      <c r="BG301">
        <v>0</v>
      </c>
      <c r="BH301">
        <v>19</v>
      </c>
      <c r="BI301">
        <v>26</v>
      </c>
      <c r="BJ301">
        <v>12</v>
      </c>
      <c r="BK301">
        <v>133</v>
      </c>
      <c r="BL301">
        <v>0</v>
      </c>
      <c r="BM301">
        <v>2168500000</v>
      </c>
      <c r="BN301">
        <v>-28100000</v>
      </c>
      <c r="BO301">
        <v>815800000</v>
      </c>
      <c r="BP301">
        <v>153800000</v>
      </c>
      <c r="BQ301">
        <v>0</v>
      </c>
      <c r="BR301">
        <v>4259700000</v>
      </c>
      <c r="BS301">
        <v>1115800000</v>
      </c>
      <c r="BT301">
        <v>651200000</v>
      </c>
      <c r="BU301">
        <v>2299900000</v>
      </c>
      <c r="BV301">
        <v>1959800000</v>
      </c>
      <c r="BW301">
        <v>4259700000</v>
      </c>
      <c r="BX301">
        <v>3194300000</v>
      </c>
      <c r="BY301">
        <v>-368100000</v>
      </c>
      <c r="BZ301">
        <v>2013</v>
      </c>
      <c r="CA301">
        <v>2.85</v>
      </c>
      <c r="CB301">
        <v>138385964.912</v>
      </c>
      <c r="CC301" t="str">
        <f>VLOOKUP(B301,Securities_csv_Sector!$A$1:$H$506,4)</f>
        <v>Consumer Staples</v>
      </c>
      <c r="CD301" t="str">
        <f>VLOOKUP(B301,Securities_csv_Sector!$A$1:$H$506,5)</f>
        <v>Household Products</v>
      </c>
    </row>
    <row r="302" spans="1:82">
      <c r="A302">
        <v>300</v>
      </c>
      <c r="B302" t="s">
        <v>153</v>
      </c>
      <c r="C302" t="s">
        <v>531</v>
      </c>
      <c r="D302" s="1">
        <v>42004</v>
      </c>
      <c r="E302">
        <v>508700000</v>
      </c>
      <c r="F302">
        <v>-1800000</v>
      </c>
      <c r="G302">
        <v>-500000</v>
      </c>
      <c r="H302">
        <v>20</v>
      </c>
      <c r="I302">
        <v>-70500000</v>
      </c>
      <c r="J302">
        <v>364800000</v>
      </c>
      <c r="K302">
        <v>47</v>
      </c>
      <c r="L302">
        <v>423000000</v>
      </c>
      <c r="M302">
        <v>1800000</v>
      </c>
      <c r="N302">
        <v>146400000</v>
      </c>
      <c r="O302">
        <v>1844700000</v>
      </c>
      <c r="P302">
        <v>112</v>
      </c>
      <c r="Q302">
        <v>0</v>
      </c>
      <c r="R302">
        <v>633700000</v>
      </c>
      <c r="S302">
        <v>91200000</v>
      </c>
      <c r="T302">
        <v>652300000</v>
      </c>
      <c r="U302">
        <v>624900000</v>
      </c>
      <c r="V302">
        <v>-19200000</v>
      </c>
      <c r="W302">
        <v>11600000</v>
      </c>
      <c r="X302">
        <v>616200000</v>
      </c>
      <c r="Y302">
        <v>1325000000</v>
      </c>
      <c r="Z302">
        <v>44</v>
      </c>
      <c r="AA302">
        <v>1452900000</v>
      </c>
      <c r="AB302">
        <v>211000000</v>
      </c>
      <c r="AC302">
        <v>1272400000</v>
      </c>
      <c r="AD302">
        <v>27400000</v>
      </c>
      <c r="AE302">
        <v>245900000</v>
      </c>
      <c r="AF302">
        <v>0</v>
      </c>
      <c r="AG302">
        <v>19900000</v>
      </c>
      <c r="AH302">
        <v>690000000</v>
      </c>
      <c r="AI302">
        <v>24800000</v>
      </c>
      <c r="AJ302">
        <v>0</v>
      </c>
      <c r="AK302">
        <v>0</v>
      </c>
      <c r="AL302">
        <v>293100000</v>
      </c>
      <c r="AM302">
        <v>-73900000</v>
      </c>
      <c r="AN302">
        <v>540300000</v>
      </c>
      <c r="AO302">
        <v>-306600000</v>
      </c>
      <c r="AP302">
        <v>-288400000</v>
      </c>
      <c r="AQ302">
        <v>413900000</v>
      </c>
      <c r="AR302">
        <v>40200000</v>
      </c>
      <c r="AS302">
        <v>413900000</v>
      </c>
      <c r="AT302">
        <v>425500000</v>
      </c>
      <c r="AU302">
        <v>322900000</v>
      </c>
      <c r="AV302">
        <v>0</v>
      </c>
      <c r="AW302">
        <v>641200000</v>
      </c>
      <c r="AX302">
        <v>19</v>
      </c>
      <c r="AY302">
        <v>102700000</v>
      </c>
      <c r="AZ302">
        <v>26300000</v>
      </c>
      <c r="BA302">
        <v>0</v>
      </c>
      <c r="BB302">
        <v>-34700000</v>
      </c>
      <c r="BC302">
        <v>-400000</v>
      </c>
      <c r="BD302">
        <v>-217900000</v>
      </c>
      <c r="BE302">
        <v>28300000</v>
      </c>
      <c r="BF302">
        <v>-24900000</v>
      </c>
      <c r="BG302">
        <v>0</v>
      </c>
      <c r="BH302">
        <v>19</v>
      </c>
      <c r="BI302">
        <v>30</v>
      </c>
      <c r="BJ302">
        <v>13</v>
      </c>
      <c r="BK302">
        <v>85</v>
      </c>
      <c r="BL302">
        <v>0</v>
      </c>
      <c r="BM302">
        <v>2414900000</v>
      </c>
      <c r="BN302">
        <v>-446100000</v>
      </c>
      <c r="BO302">
        <v>811700000</v>
      </c>
      <c r="BP302">
        <v>396600000</v>
      </c>
      <c r="BQ302">
        <v>0</v>
      </c>
      <c r="BR302">
        <v>4359200000</v>
      </c>
      <c r="BS302">
        <v>1018100000</v>
      </c>
      <c r="BT302">
        <v>905300000</v>
      </c>
      <c r="BU302">
        <v>2101900000</v>
      </c>
      <c r="BV302">
        <v>2257300000</v>
      </c>
      <c r="BW302">
        <v>4359200000</v>
      </c>
      <c r="BX302">
        <v>3297600000</v>
      </c>
      <c r="BY302">
        <v>-789500000</v>
      </c>
      <c r="BZ302">
        <v>2014</v>
      </c>
      <c r="CA302">
        <v>3.06</v>
      </c>
      <c r="CB302">
        <v>135261437.90799999</v>
      </c>
      <c r="CC302" t="str">
        <f>VLOOKUP(B302,Securities_csv_Sector!$A$1:$H$506,4)</f>
        <v>Consumer Staples</v>
      </c>
      <c r="CD302" t="str">
        <f>VLOOKUP(B302,Securities_csv_Sector!$A$1:$H$506,5)</f>
        <v>Household Products</v>
      </c>
    </row>
    <row r="303" spans="1:82">
      <c r="A303">
        <v>301</v>
      </c>
      <c r="B303" t="s">
        <v>153</v>
      </c>
      <c r="C303" t="s">
        <v>532</v>
      </c>
      <c r="D303" s="1">
        <v>42369</v>
      </c>
      <c r="E303">
        <v>515500000</v>
      </c>
      <c r="F303">
        <v>33500000</v>
      </c>
      <c r="G303">
        <v>-2500000</v>
      </c>
      <c r="H303">
        <v>20</v>
      </c>
      <c r="I303">
        <v>-61800000</v>
      </c>
      <c r="J303">
        <v>376400000</v>
      </c>
      <c r="K303">
        <v>38</v>
      </c>
      <c r="L303">
        <v>330000000</v>
      </c>
      <c r="M303">
        <v>-38500000</v>
      </c>
      <c r="N303">
        <v>146400000</v>
      </c>
      <c r="O303">
        <v>1883000000</v>
      </c>
      <c r="P303">
        <v>104</v>
      </c>
      <c r="Q303">
        <v>0</v>
      </c>
      <c r="R303">
        <v>643100000</v>
      </c>
      <c r="S303">
        <v>101000000</v>
      </c>
      <c r="T303">
        <v>665900000</v>
      </c>
      <c r="U303">
        <v>635400000</v>
      </c>
      <c r="V303">
        <v>-22900000</v>
      </c>
      <c r="W303">
        <v>-5800000</v>
      </c>
      <c r="X303">
        <v>609600000</v>
      </c>
      <c r="Y303">
        <v>1354900000</v>
      </c>
      <c r="Z303">
        <v>45</v>
      </c>
      <c r="AA303">
        <v>1511800000</v>
      </c>
      <c r="AB303">
        <v>225000000</v>
      </c>
      <c r="AC303">
        <v>1269500000</v>
      </c>
      <c r="AD303">
        <v>30500000</v>
      </c>
      <c r="AE303">
        <v>274000000</v>
      </c>
      <c r="AF303">
        <v>0</v>
      </c>
      <c r="AG303">
        <v>51500000</v>
      </c>
      <c r="AH303">
        <v>692800000</v>
      </c>
      <c r="AI303">
        <v>8400000</v>
      </c>
      <c r="AJ303">
        <v>0</v>
      </c>
      <c r="AK303">
        <v>0</v>
      </c>
      <c r="AL303">
        <v>-38300000</v>
      </c>
      <c r="AM303">
        <v>-93000000</v>
      </c>
      <c r="AN303">
        <v>606100000</v>
      </c>
      <c r="AO303">
        <v>-535000000</v>
      </c>
      <c r="AP303">
        <v>-141200000</v>
      </c>
      <c r="AQ303">
        <v>410400000</v>
      </c>
      <c r="AR303">
        <v>73800000</v>
      </c>
      <c r="AS303">
        <v>410400000</v>
      </c>
      <c r="AT303">
        <v>404600000</v>
      </c>
      <c r="AU303">
        <v>276200000</v>
      </c>
      <c r="AV303">
        <v>0</v>
      </c>
      <c r="AW303">
        <v>674200000</v>
      </c>
      <c r="AX303">
        <v>20</v>
      </c>
      <c r="AY303">
        <v>108500000</v>
      </c>
      <c r="AZ303">
        <v>25800000</v>
      </c>
      <c r="BA303">
        <v>0</v>
      </c>
      <c r="BB303">
        <v>-45900000</v>
      </c>
      <c r="BC303">
        <v>-1200000</v>
      </c>
      <c r="BD303">
        <v>-79400000</v>
      </c>
      <c r="BE303">
        <v>25100000</v>
      </c>
      <c r="BF303">
        <v>-25600000</v>
      </c>
      <c r="BG303">
        <v>0</v>
      </c>
      <c r="BH303">
        <v>19</v>
      </c>
      <c r="BI303">
        <v>31</v>
      </c>
      <c r="BJ303">
        <v>12</v>
      </c>
      <c r="BK303">
        <v>72</v>
      </c>
      <c r="BL303">
        <v>0</v>
      </c>
      <c r="BM303">
        <v>2650000000</v>
      </c>
      <c r="BN303">
        <v>-334600000</v>
      </c>
      <c r="BO303">
        <v>837600000</v>
      </c>
      <c r="BP303">
        <v>357200000</v>
      </c>
      <c r="BQ303">
        <v>0</v>
      </c>
      <c r="BR303">
        <v>4256900000</v>
      </c>
      <c r="BS303">
        <v>906000000</v>
      </c>
      <c r="BT303">
        <v>872700000</v>
      </c>
      <c r="BU303">
        <v>2023200000</v>
      </c>
      <c r="BV303">
        <v>2233700000</v>
      </c>
      <c r="BW303">
        <v>4256900000</v>
      </c>
      <c r="BX303">
        <v>3394800000</v>
      </c>
      <c r="BY303">
        <v>-1103700000</v>
      </c>
      <c r="BZ303">
        <v>2015</v>
      </c>
      <c r="CA303">
        <v>3.13</v>
      </c>
      <c r="CB303">
        <v>131118210.86300001</v>
      </c>
      <c r="CC303" t="str">
        <f>VLOOKUP(B303,Securities_csv_Sector!$A$1:$H$506,4)</f>
        <v>Consumer Staples</v>
      </c>
      <c r="CD303" t="str">
        <f>VLOOKUP(B303,Securities_csv_Sector!$A$1:$H$506,5)</f>
        <v>Household Products</v>
      </c>
    </row>
    <row r="304" spans="1:82">
      <c r="A304">
        <v>302</v>
      </c>
      <c r="B304" t="s">
        <v>154</v>
      </c>
      <c r="C304" t="s">
        <v>527</v>
      </c>
      <c r="D304" s="1">
        <v>41274</v>
      </c>
      <c r="E304">
        <v>1936000000</v>
      </c>
      <c r="F304">
        <v>-68000000</v>
      </c>
      <c r="G304">
        <v>1064000000</v>
      </c>
      <c r="H304">
        <v>5</v>
      </c>
      <c r="I304">
        <v>-14742000000</v>
      </c>
      <c r="J304">
        <v>12293000000</v>
      </c>
      <c r="K304">
        <v>6</v>
      </c>
      <c r="L304">
        <v>398000000</v>
      </c>
      <c r="M304">
        <v>0</v>
      </c>
      <c r="N304">
        <v>7000000</v>
      </c>
      <c r="O304">
        <v>7081000000</v>
      </c>
      <c r="P304">
        <v>47</v>
      </c>
      <c r="Q304">
        <v>0</v>
      </c>
      <c r="R304">
        <v>3741000000</v>
      </c>
      <c r="S304">
        <v>2811000000</v>
      </c>
      <c r="T304">
        <v>-897000000</v>
      </c>
      <c r="U304">
        <v>-974000000</v>
      </c>
      <c r="V304">
        <v>0</v>
      </c>
      <c r="W304">
        <v>0</v>
      </c>
      <c r="X304">
        <v>37167000000</v>
      </c>
      <c r="Y304">
        <v>0</v>
      </c>
      <c r="Z304">
        <v>43</v>
      </c>
      <c r="AA304">
        <v>5235000000</v>
      </c>
      <c r="AB304">
        <v>-380000000</v>
      </c>
      <c r="AC304">
        <v>0</v>
      </c>
      <c r="AD304">
        <v>77000000</v>
      </c>
      <c r="AE304">
        <v>0</v>
      </c>
      <c r="AF304">
        <v>1605000000</v>
      </c>
      <c r="AG304">
        <v>-1015000000</v>
      </c>
      <c r="AH304">
        <v>12157000000</v>
      </c>
      <c r="AI304">
        <v>730000000</v>
      </c>
      <c r="AJ304">
        <v>2327000000</v>
      </c>
      <c r="AK304">
        <v>0</v>
      </c>
      <c r="AL304">
        <v>1616000000</v>
      </c>
      <c r="AM304">
        <v>-64000000</v>
      </c>
      <c r="AN304">
        <v>2837000000</v>
      </c>
      <c r="AO304">
        <v>2083000000</v>
      </c>
      <c r="AP304">
        <v>-4984000000</v>
      </c>
      <c r="AQ304">
        <v>-769000000</v>
      </c>
      <c r="AR304">
        <v>1703000000</v>
      </c>
      <c r="AS304">
        <v>-940000000</v>
      </c>
      <c r="AT304">
        <v>-769000000</v>
      </c>
      <c r="AU304">
        <v>2335000000</v>
      </c>
      <c r="AV304">
        <v>3662000000</v>
      </c>
      <c r="AW304">
        <v>-1694000000</v>
      </c>
      <c r="AX304">
        <v>14</v>
      </c>
      <c r="AY304">
        <v>766000000</v>
      </c>
      <c r="AZ304">
        <v>215000000</v>
      </c>
      <c r="BA304">
        <v>3762000000</v>
      </c>
      <c r="BB304">
        <v>-182000000</v>
      </c>
      <c r="BC304">
        <v>6000000</v>
      </c>
      <c r="BD304">
        <v>8153000000</v>
      </c>
      <c r="BE304">
        <v>1551000000</v>
      </c>
      <c r="BF304">
        <v>0</v>
      </c>
      <c r="BG304">
        <v>2811000000</v>
      </c>
      <c r="BH304">
        <v>8</v>
      </c>
      <c r="BI304">
        <v>6</v>
      </c>
      <c r="BJ304">
        <v>6</v>
      </c>
      <c r="BK304">
        <v>47</v>
      </c>
      <c r="BL304">
        <v>0</v>
      </c>
      <c r="BM304">
        <v>437000000</v>
      </c>
      <c r="BN304">
        <v>1077000000</v>
      </c>
      <c r="BO304">
        <v>723000000</v>
      </c>
      <c r="BP304">
        <v>568000000</v>
      </c>
      <c r="BQ304">
        <v>0</v>
      </c>
      <c r="BR304">
        <v>41611000000</v>
      </c>
      <c r="BS304">
        <v>2948000000</v>
      </c>
      <c r="BT304">
        <v>6266000000</v>
      </c>
      <c r="BU304">
        <v>15569000000</v>
      </c>
      <c r="BV304">
        <v>23715000000</v>
      </c>
      <c r="BW304">
        <v>39284000000</v>
      </c>
      <c r="BX304">
        <v>12316000000</v>
      </c>
      <c r="BY304">
        <v>-48000000</v>
      </c>
      <c r="BZ304">
        <v>2012</v>
      </c>
      <c r="CA304">
        <v>-1.46</v>
      </c>
      <c r="CB304">
        <v>526712328.76700002</v>
      </c>
      <c r="CC304" t="str">
        <f>VLOOKUP(B304,Securities_csv_Sector!$A$1:$H$506,4)</f>
        <v>Energy</v>
      </c>
      <c r="CD304" t="str">
        <f>VLOOKUP(B304,Securities_csv_Sector!$A$1:$H$506,5)</f>
        <v>Integrated Oil &amp; Gas</v>
      </c>
    </row>
    <row r="305" spans="1:82">
      <c r="A305">
        <v>303</v>
      </c>
      <c r="B305" t="s">
        <v>154</v>
      </c>
      <c r="C305" t="s">
        <v>529</v>
      </c>
      <c r="D305" s="1">
        <v>41639</v>
      </c>
      <c r="E305">
        <v>1796000000</v>
      </c>
      <c r="F305">
        <v>5000000</v>
      </c>
      <c r="G305">
        <v>-98000000</v>
      </c>
      <c r="H305">
        <v>5</v>
      </c>
      <c r="I305">
        <v>-7608000000</v>
      </c>
      <c r="J305">
        <v>12446000000</v>
      </c>
      <c r="K305">
        <v>17</v>
      </c>
      <c r="L305">
        <v>912000000</v>
      </c>
      <c r="M305">
        <v>0</v>
      </c>
      <c r="N305">
        <v>7000000</v>
      </c>
      <c r="O305">
        <v>12930000000</v>
      </c>
      <c r="P305">
        <v>66</v>
      </c>
      <c r="Q305">
        <v>0</v>
      </c>
      <c r="R305">
        <v>3852000000</v>
      </c>
      <c r="S305">
        <v>2903000000</v>
      </c>
      <c r="T305">
        <v>1669000000</v>
      </c>
      <c r="U305">
        <v>1442000000</v>
      </c>
      <c r="V305">
        <v>0</v>
      </c>
      <c r="W305">
        <v>0</v>
      </c>
      <c r="X305">
        <v>37134000000</v>
      </c>
      <c r="Y305">
        <v>0</v>
      </c>
      <c r="Z305">
        <v>32</v>
      </c>
      <c r="AA305">
        <v>6150000000</v>
      </c>
      <c r="AB305">
        <v>548000000</v>
      </c>
      <c r="AC305">
        <v>0</v>
      </c>
      <c r="AD305">
        <v>227000000</v>
      </c>
      <c r="AE305">
        <v>0</v>
      </c>
      <c r="AF305">
        <v>71000000</v>
      </c>
      <c r="AG305">
        <v>-391000000</v>
      </c>
      <c r="AH305">
        <v>12886000000</v>
      </c>
      <c r="AI305">
        <v>481000000</v>
      </c>
      <c r="AJ305">
        <v>2145000000</v>
      </c>
      <c r="AK305">
        <v>0</v>
      </c>
      <c r="AL305">
        <v>-26000000</v>
      </c>
      <c r="AM305">
        <v>550000000</v>
      </c>
      <c r="AN305">
        <v>4614000000</v>
      </c>
      <c r="AO305">
        <v>-1097000000</v>
      </c>
      <c r="AP305">
        <v>-2967000000</v>
      </c>
      <c r="AQ305">
        <v>724000000</v>
      </c>
      <c r="AR305">
        <v>1203000000</v>
      </c>
      <c r="AS305">
        <v>474000000</v>
      </c>
      <c r="AT305">
        <v>724000000</v>
      </c>
      <c r="AU305">
        <v>2445000000</v>
      </c>
      <c r="AV305">
        <v>794000000</v>
      </c>
      <c r="AW305">
        <v>2069000000</v>
      </c>
      <c r="AX305">
        <v>11</v>
      </c>
      <c r="AY305">
        <v>511000000</v>
      </c>
      <c r="AZ305">
        <v>299000000</v>
      </c>
      <c r="BA305">
        <v>3511000000</v>
      </c>
      <c r="BB305">
        <v>-162000000</v>
      </c>
      <c r="BC305">
        <v>-246000000</v>
      </c>
      <c r="BD305">
        <v>4570000000</v>
      </c>
      <c r="BE305">
        <v>1389000000</v>
      </c>
      <c r="BF305">
        <v>0</v>
      </c>
      <c r="BG305">
        <v>2903000000</v>
      </c>
      <c r="BH305">
        <v>8</v>
      </c>
      <c r="BI305">
        <v>9</v>
      </c>
      <c r="BJ305">
        <v>4</v>
      </c>
      <c r="BK305">
        <v>66</v>
      </c>
      <c r="BL305">
        <v>0</v>
      </c>
      <c r="BM305">
        <v>688000000</v>
      </c>
      <c r="BN305">
        <v>-206000000</v>
      </c>
      <c r="BO305">
        <v>686000000</v>
      </c>
      <c r="BP305">
        <v>208000000</v>
      </c>
      <c r="BQ305">
        <v>0</v>
      </c>
      <c r="BR305">
        <v>41782000000</v>
      </c>
      <c r="BS305">
        <v>3656000000</v>
      </c>
      <c r="BT305">
        <v>5515000000</v>
      </c>
      <c r="BU305">
        <v>15995000000</v>
      </c>
      <c r="BV305">
        <v>23642000000</v>
      </c>
      <c r="BW305">
        <v>39637000000</v>
      </c>
      <c r="BX305">
        <v>19080000000</v>
      </c>
      <c r="BY305">
        <v>-46000000</v>
      </c>
      <c r="BZ305">
        <v>2013</v>
      </c>
      <c r="CA305">
        <v>0.73</v>
      </c>
      <c r="CB305">
        <v>991780821.91799998</v>
      </c>
      <c r="CC305" t="str">
        <f>VLOOKUP(B305,Securities_csv_Sector!$A$1:$H$506,4)</f>
        <v>Energy</v>
      </c>
      <c r="CD305" t="str">
        <f>VLOOKUP(B305,Securities_csv_Sector!$A$1:$H$506,5)</f>
        <v>Integrated Oil &amp; Gas</v>
      </c>
    </row>
    <row r="306" spans="1:82">
      <c r="A306">
        <v>304</v>
      </c>
      <c r="B306" t="s">
        <v>154</v>
      </c>
      <c r="C306" t="s">
        <v>531</v>
      </c>
      <c r="D306" s="1">
        <v>42004</v>
      </c>
      <c r="E306">
        <v>2199000000</v>
      </c>
      <c r="F306">
        <v>-21000000</v>
      </c>
      <c r="G306">
        <v>11000000</v>
      </c>
      <c r="H306">
        <v>11</v>
      </c>
      <c r="I306">
        <v>-6618000000</v>
      </c>
      <c r="J306">
        <v>12531000000</v>
      </c>
      <c r="K306">
        <v>73</v>
      </c>
      <c r="L306">
        <v>4146000000</v>
      </c>
      <c r="M306">
        <v>0</v>
      </c>
      <c r="N306">
        <v>7000000</v>
      </c>
      <c r="O306">
        <v>16049000000</v>
      </c>
      <c r="P306">
        <v>132</v>
      </c>
      <c r="Q306">
        <v>0</v>
      </c>
      <c r="R306">
        <v>4610000000</v>
      </c>
      <c r="S306">
        <v>2915000000</v>
      </c>
      <c r="T306">
        <v>3289000000</v>
      </c>
      <c r="U306">
        <v>3200000000</v>
      </c>
      <c r="V306">
        <v>0</v>
      </c>
      <c r="W306">
        <v>0</v>
      </c>
      <c r="X306">
        <v>32515000000</v>
      </c>
      <c r="Y306">
        <v>0</v>
      </c>
      <c r="Z306">
        <v>31</v>
      </c>
      <c r="AA306">
        <v>7076000000</v>
      </c>
      <c r="AB306">
        <v>1144000000</v>
      </c>
      <c r="AC306">
        <v>0</v>
      </c>
      <c r="AD306">
        <v>89000000</v>
      </c>
      <c r="AE306">
        <v>0</v>
      </c>
      <c r="AF306">
        <v>222000000</v>
      </c>
      <c r="AG306">
        <v>-491000000</v>
      </c>
      <c r="AH306">
        <v>11154000000</v>
      </c>
      <c r="AI306">
        <v>271000000</v>
      </c>
      <c r="AJ306">
        <v>1302000000</v>
      </c>
      <c r="AK306">
        <v>0</v>
      </c>
      <c r="AL306">
        <v>57000000</v>
      </c>
      <c r="AM306">
        <v>3271000000</v>
      </c>
      <c r="AN306">
        <v>4634000000</v>
      </c>
      <c r="AO306">
        <v>-1817000000</v>
      </c>
      <c r="AP306">
        <v>454000000</v>
      </c>
      <c r="AQ306">
        <v>1917000000</v>
      </c>
      <c r="AR306">
        <v>175000000</v>
      </c>
      <c r="AS306">
        <v>1273000000</v>
      </c>
      <c r="AT306">
        <v>1917000000</v>
      </c>
      <c r="AU306">
        <v>2236000000</v>
      </c>
      <c r="AV306">
        <v>329000000</v>
      </c>
      <c r="AW306">
        <v>3477000000</v>
      </c>
      <c r="AX306">
        <v>15</v>
      </c>
      <c r="AY306">
        <v>497000000</v>
      </c>
      <c r="AZ306">
        <v>1086000000</v>
      </c>
      <c r="BA306">
        <v>3061000000</v>
      </c>
      <c r="BB306">
        <v>-143000000</v>
      </c>
      <c r="BC306">
        <v>-42000000</v>
      </c>
      <c r="BD306">
        <v>6850000000</v>
      </c>
      <c r="BE306">
        <v>1126000000</v>
      </c>
      <c r="BF306">
        <v>0</v>
      </c>
      <c r="BG306">
        <v>2915000000</v>
      </c>
      <c r="BH306">
        <v>14</v>
      </c>
      <c r="BI306">
        <v>19</v>
      </c>
      <c r="BJ306">
        <v>8</v>
      </c>
      <c r="BK306">
        <v>132</v>
      </c>
      <c r="BL306">
        <v>0</v>
      </c>
      <c r="BM306">
        <v>1483000000</v>
      </c>
      <c r="BN306">
        <v>-1254000000</v>
      </c>
      <c r="BO306">
        <v>554000000</v>
      </c>
      <c r="BP306">
        <v>396000000</v>
      </c>
      <c r="BQ306">
        <v>0</v>
      </c>
      <c r="BR306">
        <v>40751000000</v>
      </c>
      <c r="BS306">
        <v>7468000000</v>
      </c>
      <c r="BT306">
        <v>5656000000</v>
      </c>
      <c r="BU306">
        <v>16903000000</v>
      </c>
      <c r="BV306">
        <v>22546000000</v>
      </c>
      <c r="BW306">
        <v>39449000000</v>
      </c>
      <c r="BX306">
        <v>23125000000</v>
      </c>
      <c r="BY306">
        <v>-37000000</v>
      </c>
      <c r="BZ306">
        <v>2014</v>
      </c>
      <c r="CA306">
        <v>1.93</v>
      </c>
      <c r="CB306">
        <v>993264248.70500004</v>
      </c>
      <c r="CC306" t="str">
        <f>VLOOKUP(B306,Securities_csv_Sector!$A$1:$H$506,4)</f>
        <v>Energy</v>
      </c>
      <c r="CD306" t="str">
        <f>VLOOKUP(B306,Securities_csv_Sector!$A$1:$H$506,5)</f>
        <v>Integrated Oil &amp; Gas</v>
      </c>
    </row>
    <row r="307" spans="1:82">
      <c r="A307">
        <v>305</v>
      </c>
      <c r="B307" t="s">
        <v>154</v>
      </c>
      <c r="C307" t="s">
        <v>532</v>
      </c>
      <c r="D307" s="1">
        <v>42369</v>
      </c>
      <c r="E307">
        <v>1045000000</v>
      </c>
      <c r="F307">
        <v>1186000000</v>
      </c>
      <c r="G307">
        <v>134000000</v>
      </c>
      <c r="H307">
        <v>687</v>
      </c>
      <c r="I307">
        <v>-3771000000</v>
      </c>
      <c r="J307">
        <v>12403000000</v>
      </c>
      <c r="K307">
        <v>22</v>
      </c>
      <c r="L307">
        <v>825000000</v>
      </c>
      <c r="M307">
        <v>0</v>
      </c>
      <c r="N307">
        <v>7000000</v>
      </c>
      <c r="O307">
        <v>10295000000</v>
      </c>
      <c r="P307">
        <v>67</v>
      </c>
      <c r="Q307">
        <v>0</v>
      </c>
      <c r="R307">
        <v>60000000</v>
      </c>
      <c r="S307">
        <v>2229000000</v>
      </c>
      <c r="T307">
        <v>-18781000000</v>
      </c>
      <c r="U307">
        <v>-19098000000</v>
      </c>
      <c r="V307">
        <v>0</v>
      </c>
      <c r="W307">
        <v>0</v>
      </c>
      <c r="X307">
        <v>14298000000</v>
      </c>
      <c r="Y307">
        <v>0</v>
      </c>
      <c r="Z307">
        <v>19</v>
      </c>
      <c r="AA307">
        <v>2469000000</v>
      </c>
      <c r="AB307">
        <v>-4463000000</v>
      </c>
      <c r="AC307">
        <v>0</v>
      </c>
      <c r="AD307">
        <v>317000000</v>
      </c>
      <c r="AE307">
        <v>0</v>
      </c>
      <c r="AF307">
        <v>-10000000</v>
      </c>
      <c r="AG307">
        <v>-2220000000</v>
      </c>
      <c r="AH307">
        <v>10354000000</v>
      </c>
      <c r="AI307">
        <v>382000000</v>
      </c>
      <c r="AJ307">
        <v>259000000</v>
      </c>
      <c r="AK307">
        <v>0</v>
      </c>
      <c r="AL307">
        <v>-508000000</v>
      </c>
      <c r="AM307">
        <v>-3283000000</v>
      </c>
      <c r="AN307">
        <v>1234000000</v>
      </c>
      <c r="AO307">
        <v>-1066000000</v>
      </c>
      <c r="AP307">
        <v>-3451000000</v>
      </c>
      <c r="AQ307">
        <v>-14685000000</v>
      </c>
      <c r="AR307">
        <v>14674000000</v>
      </c>
      <c r="AS307">
        <v>-14856000000</v>
      </c>
      <c r="AT307">
        <v>-14685000000</v>
      </c>
      <c r="AU307">
        <v>1129000000</v>
      </c>
      <c r="AV307">
        <v>18821000000</v>
      </c>
      <c r="AW307">
        <v>-18919000000</v>
      </c>
      <c r="AX307">
        <v>148</v>
      </c>
      <c r="AY307">
        <v>197000000</v>
      </c>
      <c r="AZ307">
        <v>526000000</v>
      </c>
      <c r="BA307">
        <v>2219000000</v>
      </c>
      <c r="BB307">
        <v>-99000000</v>
      </c>
      <c r="BC307">
        <v>-41000000</v>
      </c>
      <c r="BD307">
        <v>330000000</v>
      </c>
      <c r="BE307">
        <v>861000000</v>
      </c>
      <c r="BF307">
        <v>0</v>
      </c>
      <c r="BG307">
        <v>2229000000</v>
      </c>
      <c r="BH307">
        <v>150</v>
      </c>
      <c r="BI307">
        <v>893</v>
      </c>
      <c r="BJ307">
        <v>115</v>
      </c>
      <c r="BK307">
        <v>67</v>
      </c>
      <c r="BL307">
        <v>0</v>
      </c>
      <c r="BM307">
        <v>-13202000000</v>
      </c>
      <c r="BN307">
        <v>-143000000</v>
      </c>
      <c r="BO307">
        <v>334000000</v>
      </c>
      <c r="BP307">
        <v>421000000</v>
      </c>
      <c r="BQ307">
        <v>0</v>
      </c>
      <c r="BR307">
        <v>17357000000</v>
      </c>
      <c r="BS307">
        <v>2480000000</v>
      </c>
      <c r="BT307">
        <v>3685000000</v>
      </c>
      <c r="BU307">
        <v>2138000000</v>
      </c>
      <c r="BV307">
        <v>14960000000</v>
      </c>
      <c r="BW307">
        <v>17098000000</v>
      </c>
      <c r="BX307">
        <v>12764000000</v>
      </c>
      <c r="BY307">
        <v>-33000000</v>
      </c>
      <c r="BZ307">
        <v>2015</v>
      </c>
      <c r="CA307">
        <v>-22.43</v>
      </c>
      <c r="CB307">
        <v>654703522.06900001</v>
      </c>
      <c r="CC307" t="str">
        <f>VLOOKUP(B307,Securities_csv_Sector!$A$1:$H$506,4)</f>
        <v>Energy</v>
      </c>
      <c r="CD307" t="str">
        <f>VLOOKUP(B307,Securities_csv_Sector!$A$1:$H$506,5)</f>
        <v>Integrated Oil &amp; Gas</v>
      </c>
    </row>
    <row r="308" spans="1:82">
      <c r="A308">
        <v>306</v>
      </c>
      <c r="B308" t="s">
        <v>155</v>
      </c>
      <c r="C308" t="s">
        <v>527</v>
      </c>
      <c r="D308" s="1">
        <v>41274</v>
      </c>
      <c r="E308">
        <v>910555000</v>
      </c>
      <c r="F308">
        <v>-88107000</v>
      </c>
      <c r="G308">
        <v>0</v>
      </c>
      <c r="H308">
        <v>39</v>
      </c>
      <c r="I308">
        <v>-36096000</v>
      </c>
      <c r="J308">
        <v>303479000</v>
      </c>
      <c r="K308">
        <v>17</v>
      </c>
      <c r="L308">
        <v>210019000</v>
      </c>
      <c r="M308">
        <v>0</v>
      </c>
      <c r="N308">
        <v>16133000</v>
      </c>
      <c r="O308">
        <v>9641542000</v>
      </c>
      <c r="P308">
        <v>136</v>
      </c>
      <c r="Q308">
        <v>0</v>
      </c>
      <c r="R308">
        <v>45113000</v>
      </c>
      <c r="S308">
        <v>38090000</v>
      </c>
      <c r="T308">
        <v>958462000</v>
      </c>
      <c r="U308">
        <v>958462000</v>
      </c>
      <c r="V308">
        <v>-588000</v>
      </c>
      <c r="W308">
        <v>0</v>
      </c>
      <c r="X308">
        <v>149851000</v>
      </c>
      <c r="Y308">
        <v>822215000</v>
      </c>
      <c r="Z308">
        <v>15</v>
      </c>
      <c r="AA308">
        <v>1717571000</v>
      </c>
      <c r="AB308">
        <v>364658000</v>
      </c>
      <c r="AC308">
        <v>137411000</v>
      </c>
      <c r="AD308">
        <v>0</v>
      </c>
      <c r="AE308">
        <v>0</v>
      </c>
      <c r="AF308">
        <v>0</v>
      </c>
      <c r="AG308">
        <v>133727000</v>
      </c>
      <c r="AH308">
        <v>0</v>
      </c>
      <c r="AI308">
        <v>0</v>
      </c>
      <c r="AJ308">
        <v>0</v>
      </c>
      <c r="AK308">
        <v>0</v>
      </c>
      <c r="AL308">
        <v>248363000</v>
      </c>
      <c r="AM308">
        <v>-163650000</v>
      </c>
      <c r="AN308">
        <v>460342000</v>
      </c>
      <c r="AO308">
        <v>-264338000</v>
      </c>
      <c r="AP308">
        <v>-359066000</v>
      </c>
      <c r="AQ308">
        <v>593804000</v>
      </c>
      <c r="AR308">
        <v>-222432000</v>
      </c>
      <c r="AS308">
        <v>593804000</v>
      </c>
      <c r="AT308">
        <v>593804000</v>
      </c>
      <c r="AU308">
        <v>1423916000</v>
      </c>
      <c r="AV308">
        <v>0</v>
      </c>
      <c r="AW308">
        <v>675320000</v>
      </c>
      <c r="AX308">
        <v>6</v>
      </c>
      <c r="AY308">
        <v>22458000</v>
      </c>
      <c r="AZ308">
        <v>38355000</v>
      </c>
      <c r="BA308">
        <v>68016000</v>
      </c>
      <c r="BB308">
        <v>-9345000</v>
      </c>
      <c r="BC308">
        <v>-23443000</v>
      </c>
      <c r="BD308">
        <v>-322970000</v>
      </c>
      <c r="BE308">
        <v>22523000</v>
      </c>
      <c r="BF308">
        <v>5260000</v>
      </c>
      <c r="BG308">
        <v>0</v>
      </c>
      <c r="BH308">
        <v>8</v>
      </c>
      <c r="BI308">
        <v>64</v>
      </c>
      <c r="BJ308">
        <v>5</v>
      </c>
      <c r="BK308">
        <v>136</v>
      </c>
      <c r="BL308">
        <v>0</v>
      </c>
      <c r="BM308">
        <v>2218229000</v>
      </c>
      <c r="BN308">
        <v>-226199000</v>
      </c>
      <c r="BO308">
        <v>1042251000</v>
      </c>
      <c r="BP308">
        <v>253646000</v>
      </c>
      <c r="BQ308">
        <v>0</v>
      </c>
      <c r="BR308">
        <v>2804225000</v>
      </c>
      <c r="BS308">
        <v>1672290000</v>
      </c>
      <c r="BT308">
        <v>1232217000</v>
      </c>
      <c r="BU308">
        <v>1504372000</v>
      </c>
      <c r="BV308">
        <v>1299853000</v>
      </c>
      <c r="BW308">
        <v>2804225000</v>
      </c>
      <c r="BX308">
        <v>11359113000</v>
      </c>
      <c r="BY308">
        <v>-1024124000</v>
      </c>
      <c r="BZ308">
        <v>2012</v>
      </c>
      <c r="CA308">
        <v>3.68</v>
      </c>
      <c r="CB308">
        <v>161359782.609</v>
      </c>
      <c r="CC308" t="str">
        <f>VLOOKUP(B308,Securities_csv_Sector!$A$1:$H$506,4)</f>
        <v>Industrials</v>
      </c>
      <c r="CD308" t="str">
        <f>VLOOKUP(B308,Securities_csv_Sector!$A$1:$H$506,5)</f>
        <v>Air Freight &amp; Logistics</v>
      </c>
    </row>
    <row r="309" spans="1:82">
      <c r="A309">
        <v>307</v>
      </c>
      <c r="B309" t="s">
        <v>155</v>
      </c>
      <c r="C309" t="s">
        <v>529</v>
      </c>
      <c r="D309" s="1">
        <v>41639</v>
      </c>
      <c r="E309">
        <v>825864000</v>
      </c>
      <c r="F309">
        <v>-87316000</v>
      </c>
      <c r="G309">
        <v>0</v>
      </c>
      <c r="H309">
        <v>44</v>
      </c>
      <c r="I309">
        <v>-40354000</v>
      </c>
      <c r="J309">
        <v>217894000</v>
      </c>
      <c r="K309">
        <v>13</v>
      </c>
      <c r="L309">
        <v>162047000</v>
      </c>
      <c r="M309">
        <v>0</v>
      </c>
      <c r="N309">
        <v>15020000</v>
      </c>
      <c r="O309">
        <v>10915981000</v>
      </c>
      <c r="P309">
        <v>131</v>
      </c>
      <c r="Q309">
        <v>0</v>
      </c>
      <c r="R309">
        <v>70618000</v>
      </c>
      <c r="S309">
        <v>56882000</v>
      </c>
      <c r="T309">
        <v>682650000</v>
      </c>
      <c r="U309">
        <v>673361000</v>
      </c>
      <c r="V309">
        <v>-1986000</v>
      </c>
      <c r="W309">
        <v>0</v>
      </c>
      <c r="X309">
        <v>160703000</v>
      </c>
      <c r="Y309">
        <v>829073000</v>
      </c>
      <c r="Z309">
        <v>14</v>
      </c>
      <c r="AA309">
        <v>1836095000</v>
      </c>
      <c r="AB309">
        <v>257457000</v>
      </c>
      <c r="AC309">
        <v>117467000</v>
      </c>
      <c r="AD309">
        <v>9289000</v>
      </c>
      <c r="AE309">
        <v>0</v>
      </c>
      <c r="AF309">
        <v>0</v>
      </c>
      <c r="AG309">
        <v>-82665000</v>
      </c>
      <c r="AH309">
        <v>500000000</v>
      </c>
      <c r="AI309">
        <v>0</v>
      </c>
      <c r="AJ309">
        <v>0</v>
      </c>
      <c r="AK309">
        <v>0</v>
      </c>
      <c r="AL309">
        <v>621354000</v>
      </c>
      <c r="AM309">
        <v>-47972000</v>
      </c>
      <c r="AN309">
        <v>347777000</v>
      </c>
      <c r="AO309">
        <v>-364904000</v>
      </c>
      <c r="AP309">
        <v>-28859000</v>
      </c>
      <c r="AQ309">
        <v>415904000</v>
      </c>
      <c r="AR309">
        <v>50226000</v>
      </c>
      <c r="AS309">
        <v>415904000</v>
      </c>
      <c r="AT309">
        <v>415904000</v>
      </c>
      <c r="AU309">
        <v>1457867000</v>
      </c>
      <c r="AV309">
        <v>0</v>
      </c>
      <c r="AW309">
        <v>682650000</v>
      </c>
      <c r="AX309">
        <v>5</v>
      </c>
      <c r="AY309">
        <v>31090000</v>
      </c>
      <c r="AZ309">
        <v>44571000</v>
      </c>
      <c r="BA309">
        <v>69117000</v>
      </c>
      <c r="BB309">
        <v>-10620000</v>
      </c>
      <c r="BC309">
        <v>-51071000</v>
      </c>
      <c r="BD309">
        <v>11495000</v>
      </c>
      <c r="BE309">
        <v>22495000</v>
      </c>
      <c r="BF309">
        <v>-5254000</v>
      </c>
      <c r="BG309">
        <v>0</v>
      </c>
      <c r="BH309">
        <v>5</v>
      </c>
      <c r="BI309">
        <v>72</v>
      </c>
      <c r="BJ309">
        <v>3</v>
      </c>
      <c r="BK309">
        <v>131</v>
      </c>
      <c r="BL309">
        <v>0</v>
      </c>
      <c r="BM309">
        <v>2413833000</v>
      </c>
      <c r="BN309">
        <v>-742139000</v>
      </c>
      <c r="BO309">
        <v>1153445000</v>
      </c>
      <c r="BP309">
        <v>375000000</v>
      </c>
      <c r="BQ309">
        <v>0</v>
      </c>
      <c r="BR309">
        <v>2802818000</v>
      </c>
      <c r="BS309">
        <v>1664485000</v>
      </c>
      <c r="BT309">
        <v>1269981000</v>
      </c>
      <c r="BU309">
        <v>939724000</v>
      </c>
      <c r="BV309">
        <v>1863094000</v>
      </c>
      <c r="BW309">
        <v>2802818000</v>
      </c>
      <c r="BX309">
        <v>12752076000</v>
      </c>
      <c r="BY309">
        <v>-1696403000</v>
      </c>
      <c r="BZ309">
        <v>2013</v>
      </c>
      <c r="CA309">
        <v>2.65</v>
      </c>
      <c r="CB309">
        <v>156944905.66</v>
      </c>
      <c r="CC309" t="str">
        <f>VLOOKUP(B309,Securities_csv_Sector!$A$1:$H$506,4)</f>
        <v>Industrials</v>
      </c>
      <c r="CD309" t="str">
        <f>VLOOKUP(B309,Securities_csv_Sector!$A$1:$H$506,5)</f>
        <v>Air Freight &amp; Logistics</v>
      </c>
    </row>
    <row r="310" spans="1:82">
      <c r="A310">
        <v>308</v>
      </c>
      <c r="B310" t="s">
        <v>155</v>
      </c>
      <c r="C310" t="s">
        <v>531</v>
      </c>
      <c r="D310" s="1">
        <v>42004</v>
      </c>
      <c r="E310">
        <v>892259000</v>
      </c>
      <c r="F310">
        <v>-137102000</v>
      </c>
      <c r="G310">
        <v>0</v>
      </c>
      <c r="H310">
        <v>43</v>
      </c>
      <c r="I310">
        <v>-22364000</v>
      </c>
      <c r="J310">
        <v>321968000</v>
      </c>
      <c r="K310">
        <v>31</v>
      </c>
      <c r="L310">
        <v>488328000</v>
      </c>
      <c r="M310">
        <v>0</v>
      </c>
      <c r="N310">
        <v>14646000</v>
      </c>
      <c r="O310">
        <v>11462415000</v>
      </c>
      <c r="P310">
        <v>134</v>
      </c>
      <c r="Q310">
        <v>0</v>
      </c>
      <c r="R310">
        <v>66961000</v>
      </c>
      <c r="S310">
        <v>57009000</v>
      </c>
      <c r="T310">
        <v>748418000</v>
      </c>
      <c r="U310">
        <v>723431000</v>
      </c>
      <c r="V310">
        <v>-14000000</v>
      </c>
      <c r="W310">
        <v>0</v>
      </c>
      <c r="X310">
        <v>152471000</v>
      </c>
      <c r="Y310">
        <v>825038000</v>
      </c>
      <c r="Z310">
        <v>15</v>
      </c>
      <c r="AA310">
        <v>2007652000</v>
      </c>
      <c r="AB310">
        <v>273720000</v>
      </c>
      <c r="AC310">
        <v>98330000</v>
      </c>
      <c r="AD310">
        <v>24987000</v>
      </c>
      <c r="AE310">
        <v>0</v>
      </c>
      <c r="AF310">
        <v>0</v>
      </c>
      <c r="AG310">
        <v>78436000</v>
      </c>
      <c r="AH310">
        <v>500000000</v>
      </c>
      <c r="AI310">
        <v>0</v>
      </c>
      <c r="AJ310">
        <v>0</v>
      </c>
      <c r="AK310">
        <v>0</v>
      </c>
      <c r="AL310">
        <v>230000000</v>
      </c>
      <c r="AM310">
        <v>-33107000</v>
      </c>
      <c r="AN310">
        <v>513426000</v>
      </c>
      <c r="AO310">
        <v>-143637000</v>
      </c>
      <c r="AP310">
        <v>-388896000</v>
      </c>
      <c r="AQ310">
        <v>449711000</v>
      </c>
      <c r="AR310">
        <v>58698000</v>
      </c>
      <c r="AS310">
        <v>449711000</v>
      </c>
      <c r="AT310">
        <v>449711000</v>
      </c>
      <c r="AU310">
        <v>1579337000</v>
      </c>
      <c r="AV310">
        <v>0</v>
      </c>
      <c r="AW310">
        <v>748418000</v>
      </c>
      <c r="AX310">
        <v>6</v>
      </c>
      <c r="AY310">
        <v>33040000</v>
      </c>
      <c r="AZ310">
        <v>37794000</v>
      </c>
      <c r="BA310">
        <v>78601000</v>
      </c>
      <c r="BB310">
        <v>-28610000</v>
      </c>
      <c r="BC310">
        <v>-12604000</v>
      </c>
      <c r="BD310">
        <v>-366532000</v>
      </c>
      <c r="BE310">
        <v>24502000</v>
      </c>
      <c r="BF310">
        <v>6674000</v>
      </c>
      <c r="BG310">
        <v>0</v>
      </c>
      <c r="BH310">
        <v>5</v>
      </c>
      <c r="BI310">
        <v>69</v>
      </c>
      <c r="BJ310">
        <v>3</v>
      </c>
      <c r="BK310">
        <v>134</v>
      </c>
      <c r="BL310">
        <v>0</v>
      </c>
      <c r="BM310">
        <v>2648539000</v>
      </c>
      <c r="BN310">
        <v>-152099000</v>
      </c>
      <c r="BO310">
        <v>1259234000</v>
      </c>
      <c r="BP310">
        <v>605000000</v>
      </c>
      <c r="BQ310">
        <v>0</v>
      </c>
      <c r="BR310">
        <v>3214338000</v>
      </c>
      <c r="BS310">
        <v>2105459000</v>
      </c>
      <c r="BT310">
        <v>1575860000</v>
      </c>
      <c r="BU310">
        <v>1047015000</v>
      </c>
      <c r="BV310">
        <v>2167323000</v>
      </c>
      <c r="BW310">
        <v>3214338000</v>
      </c>
      <c r="BX310">
        <v>13470067000</v>
      </c>
      <c r="BY310">
        <v>-1909528000</v>
      </c>
      <c r="BZ310">
        <v>2014</v>
      </c>
      <c r="CA310">
        <v>3.06</v>
      </c>
      <c r="CB310">
        <v>146964379.08500001</v>
      </c>
      <c r="CC310" t="str">
        <f>VLOOKUP(B310,Securities_csv_Sector!$A$1:$H$506,4)</f>
        <v>Industrials</v>
      </c>
      <c r="CD310" t="str">
        <f>VLOOKUP(B310,Securities_csv_Sector!$A$1:$H$506,5)</f>
        <v>Air Freight &amp; Logistics</v>
      </c>
    </row>
    <row r="311" spans="1:82">
      <c r="A311">
        <v>309</v>
      </c>
      <c r="B311" t="s">
        <v>155</v>
      </c>
      <c r="C311" t="s">
        <v>532</v>
      </c>
      <c r="D311" s="1">
        <v>42369</v>
      </c>
      <c r="E311">
        <v>912299000</v>
      </c>
      <c r="F311">
        <v>107560000</v>
      </c>
      <c r="G311">
        <v>0</v>
      </c>
      <c r="H311">
        <v>44</v>
      </c>
      <c r="I311">
        <v>-28115000</v>
      </c>
      <c r="J311">
        <v>379444000</v>
      </c>
      <c r="K311">
        <v>12</v>
      </c>
      <c r="L311">
        <v>168229000</v>
      </c>
      <c r="M311">
        <v>0</v>
      </c>
      <c r="N311">
        <v>14345000</v>
      </c>
      <c r="O311">
        <v>11207604000</v>
      </c>
      <c r="P311">
        <v>119</v>
      </c>
      <c r="Q311">
        <v>0</v>
      </c>
      <c r="R311">
        <v>65460000</v>
      </c>
      <c r="S311">
        <v>66409000</v>
      </c>
      <c r="T311">
        <v>858310000</v>
      </c>
      <c r="U311">
        <v>822781000</v>
      </c>
      <c r="V311">
        <v>-16860000</v>
      </c>
      <c r="W311">
        <v>0</v>
      </c>
      <c r="X311">
        <v>190874000</v>
      </c>
      <c r="Y311">
        <v>1108337000</v>
      </c>
      <c r="Z311">
        <v>17</v>
      </c>
      <c r="AA311">
        <v>2268480000</v>
      </c>
      <c r="AB311">
        <v>313082000</v>
      </c>
      <c r="AC311">
        <v>120242000</v>
      </c>
      <c r="AD311">
        <v>35529000</v>
      </c>
      <c r="AE311">
        <v>0</v>
      </c>
      <c r="AF311">
        <v>0</v>
      </c>
      <c r="AG311">
        <v>-25358000</v>
      </c>
      <c r="AH311">
        <v>500000000</v>
      </c>
      <c r="AI311">
        <v>0</v>
      </c>
      <c r="AJ311">
        <v>0</v>
      </c>
      <c r="AK311">
        <v>0</v>
      </c>
      <c r="AL311">
        <v>-155000000</v>
      </c>
      <c r="AM311">
        <v>39289000</v>
      </c>
      <c r="AN311">
        <v>718336000</v>
      </c>
      <c r="AO311">
        <v>-607741000</v>
      </c>
      <c r="AP311">
        <v>-54446000</v>
      </c>
      <c r="AQ311">
        <v>509699000</v>
      </c>
      <c r="AR311">
        <v>59513000</v>
      </c>
      <c r="AS311">
        <v>509699000</v>
      </c>
      <c r="AT311">
        <v>509699000</v>
      </c>
      <c r="AU311">
        <v>1522408000</v>
      </c>
      <c r="AV311">
        <v>0</v>
      </c>
      <c r="AW311">
        <v>858310000</v>
      </c>
      <c r="AX311">
        <v>6</v>
      </c>
      <c r="AY311">
        <v>34207000</v>
      </c>
      <c r="AZ311">
        <v>40061000</v>
      </c>
      <c r="BA311">
        <v>86298000</v>
      </c>
      <c r="BB311">
        <v>-37946000</v>
      </c>
      <c r="BC311">
        <v>-11368000</v>
      </c>
      <c r="BD311">
        <v>-26331000</v>
      </c>
      <c r="BE311">
        <v>19851000</v>
      </c>
      <c r="BF311">
        <v>513000</v>
      </c>
      <c r="BG311">
        <v>0</v>
      </c>
      <c r="BH311">
        <v>6</v>
      </c>
      <c r="BI311">
        <v>72</v>
      </c>
      <c r="BJ311">
        <v>4</v>
      </c>
      <c r="BK311">
        <v>119</v>
      </c>
      <c r="BL311">
        <v>0</v>
      </c>
      <c r="BM311">
        <v>2922620000</v>
      </c>
      <c r="BN311">
        <v>-214306000</v>
      </c>
      <c r="BO311">
        <v>1410170000</v>
      </c>
      <c r="BP311">
        <v>450000000</v>
      </c>
      <c r="BQ311">
        <v>0</v>
      </c>
      <c r="BR311">
        <v>3184358000</v>
      </c>
      <c r="BS311">
        <v>1730698000</v>
      </c>
      <c r="BT311">
        <v>1448597000</v>
      </c>
      <c r="BU311">
        <v>1150450000</v>
      </c>
      <c r="BV311">
        <v>2033908000</v>
      </c>
      <c r="BW311">
        <v>3184358000</v>
      </c>
      <c r="BX311">
        <v>13476084000</v>
      </c>
      <c r="BY311">
        <v>-2128013000</v>
      </c>
      <c r="BZ311">
        <v>2015</v>
      </c>
      <c r="CA311">
        <v>3.52</v>
      </c>
      <c r="CB311">
        <v>144800852.273</v>
      </c>
      <c r="CC311" t="str">
        <f>VLOOKUP(B311,Securities_csv_Sector!$A$1:$H$506,4)</f>
        <v>Industrials</v>
      </c>
      <c r="CD311" t="str">
        <f>VLOOKUP(B311,Securities_csv_Sector!$A$1:$H$506,5)</f>
        <v>Air Freight &amp; Logistics</v>
      </c>
    </row>
    <row r="312" spans="1:82">
      <c r="A312">
        <v>310</v>
      </c>
      <c r="B312" t="s">
        <v>156</v>
      </c>
      <c r="C312" t="s">
        <v>527</v>
      </c>
      <c r="D312" s="1">
        <v>41639</v>
      </c>
      <c r="E312">
        <v>1467000000</v>
      </c>
      <c r="F312">
        <v>10000000</v>
      </c>
      <c r="G312">
        <v>-112000000</v>
      </c>
      <c r="H312">
        <v>112</v>
      </c>
      <c r="I312">
        <v>-1825000000</v>
      </c>
      <c r="J312">
        <v>1760000000</v>
      </c>
      <c r="K312">
        <v>1</v>
      </c>
      <c r="L312">
        <v>21000000</v>
      </c>
      <c r="M312">
        <v>0</v>
      </c>
      <c r="N312">
        <v>0</v>
      </c>
      <c r="O312">
        <v>5345000000</v>
      </c>
      <c r="P312">
        <v>22</v>
      </c>
      <c r="Q312">
        <v>0</v>
      </c>
      <c r="R312">
        <v>1431000000</v>
      </c>
      <c r="S312">
        <v>1854000000</v>
      </c>
      <c r="T312">
        <v>797000000</v>
      </c>
      <c r="U312">
        <v>-49000000</v>
      </c>
      <c r="V312">
        <v>0</v>
      </c>
      <c r="W312">
        <v>0</v>
      </c>
      <c r="X312">
        <v>7981000000</v>
      </c>
      <c r="Y312">
        <v>1177000000</v>
      </c>
      <c r="Z312">
        <v>34</v>
      </c>
      <c r="AA312">
        <v>2810000000</v>
      </c>
      <c r="AB312">
        <v>120000000</v>
      </c>
      <c r="AC312">
        <v>7398000000</v>
      </c>
      <c r="AD312">
        <v>846000000</v>
      </c>
      <c r="AE312">
        <v>0</v>
      </c>
      <c r="AF312">
        <v>-676000000</v>
      </c>
      <c r="AG312">
        <v>114000000</v>
      </c>
      <c r="AH312">
        <v>14181000000</v>
      </c>
      <c r="AI312">
        <v>0</v>
      </c>
      <c r="AJ312">
        <v>0</v>
      </c>
      <c r="AK312">
        <v>0</v>
      </c>
      <c r="AL312">
        <v>262000000</v>
      </c>
      <c r="AM312">
        <v>14000000</v>
      </c>
      <c r="AN312">
        <v>2158000000</v>
      </c>
      <c r="AO312">
        <v>299000000</v>
      </c>
      <c r="AP312">
        <v>-2443000000</v>
      </c>
      <c r="AQ312">
        <v>-169000000</v>
      </c>
      <c r="AR312">
        <v>349000000</v>
      </c>
      <c r="AS312">
        <v>-169000000</v>
      </c>
      <c r="AT312">
        <v>-292000000</v>
      </c>
      <c r="AU312">
        <v>234000000</v>
      </c>
      <c r="AV312">
        <v>0</v>
      </c>
      <c r="AW312">
        <v>909000000</v>
      </c>
      <c r="AX312">
        <v>11</v>
      </c>
      <c r="AY312">
        <v>417000000</v>
      </c>
      <c r="AZ312">
        <v>67000000</v>
      </c>
      <c r="BA312">
        <v>0</v>
      </c>
      <c r="BB312">
        <v>-41000000</v>
      </c>
      <c r="BC312">
        <v>-2000000</v>
      </c>
      <c r="BD312">
        <v>58000000</v>
      </c>
      <c r="BE312">
        <v>65000000</v>
      </c>
      <c r="BF312">
        <v>0</v>
      </c>
      <c r="BG312">
        <v>1854000000</v>
      </c>
      <c r="BH312">
        <v>1</v>
      </c>
      <c r="BI312">
        <v>32</v>
      </c>
      <c r="BJ312">
        <v>2</v>
      </c>
      <c r="BK312">
        <v>22</v>
      </c>
      <c r="BL312">
        <v>0</v>
      </c>
      <c r="BM312">
        <v>-1568000000</v>
      </c>
      <c r="BN312">
        <v>89000000</v>
      </c>
      <c r="BO312">
        <v>47000000</v>
      </c>
      <c r="BP312">
        <v>0</v>
      </c>
      <c r="BQ312">
        <v>0</v>
      </c>
      <c r="BR312">
        <v>17295000000</v>
      </c>
      <c r="BS312">
        <v>322000000</v>
      </c>
      <c r="BT312">
        <v>1467000000</v>
      </c>
      <c r="BU312">
        <v>151000000</v>
      </c>
      <c r="BV312">
        <v>17144000000</v>
      </c>
      <c r="BW312">
        <v>17295000000</v>
      </c>
      <c r="BX312">
        <v>8155000000</v>
      </c>
      <c r="BY312">
        <v>0</v>
      </c>
      <c r="BZ312">
        <v>2013</v>
      </c>
      <c r="CA312">
        <v>-1.65</v>
      </c>
      <c r="CB312">
        <v>102424242.42399999</v>
      </c>
      <c r="CC312" t="str">
        <f>VLOOKUP(B312,Securities_csv_Sector!$A$1:$H$506,4)</f>
        <v>Consumer Discretionary</v>
      </c>
      <c r="CD312" t="str">
        <f>VLOOKUP(B312,Securities_csv_Sector!$A$1:$H$506,5)</f>
        <v>Cable &amp; Satellite</v>
      </c>
    </row>
    <row r="313" spans="1:82">
      <c r="A313">
        <v>311</v>
      </c>
      <c r="B313" t="s">
        <v>156</v>
      </c>
      <c r="C313" t="s">
        <v>529</v>
      </c>
      <c r="D313" s="1">
        <v>42004</v>
      </c>
      <c r="E313">
        <v>1635000000</v>
      </c>
      <c r="F313">
        <v>-51000000</v>
      </c>
      <c r="G313">
        <v>-7000000</v>
      </c>
      <c r="H313">
        <v>125</v>
      </c>
      <c r="I313">
        <v>-2221000000</v>
      </c>
      <c r="J313">
        <v>1930000000</v>
      </c>
      <c r="K313">
        <v>0</v>
      </c>
      <c r="L313">
        <v>3000000</v>
      </c>
      <c r="M313">
        <v>0</v>
      </c>
      <c r="N313">
        <v>0</v>
      </c>
      <c r="O313">
        <v>5973000000</v>
      </c>
      <c r="P313">
        <v>21</v>
      </c>
      <c r="Q313">
        <v>0</v>
      </c>
      <c r="R313">
        <v>1648000000</v>
      </c>
      <c r="S313">
        <v>2102000000</v>
      </c>
      <c r="T313">
        <v>964000000</v>
      </c>
      <c r="U313">
        <v>53000000</v>
      </c>
      <c r="V313">
        <v>0</v>
      </c>
      <c r="W313">
        <v>0</v>
      </c>
      <c r="X313">
        <v>8373000000</v>
      </c>
      <c r="Y313">
        <v>1168000000</v>
      </c>
      <c r="Z313">
        <v>34</v>
      </c>
      <c r="AA313">
        <v>3135000000</v>
      </c>
      <c r="AB313">
        <v>236000000</v>
      </c>
      <c r="AC313">
        <v>7111000000</v>
      </c>
      <c r="AD313">
        <v>911000000</v>
      </c>
      <c r="AE313">
        <v>0</v>
      </c>
      <c r="AF313">
        <v>0</v>
      </c>
      <c r="AG313">
        <v>158000000</v>
      </c>
      <c r="AH313">
        <v>20887000000</v>
      </c>
      <c r="AI313">
        <v>0</v>
      </c>
      <c r="AJ313">
        <v>0</v>
      </c>
      <c r="AK313">
        <v>0</v>
      </c>
      <c r="AL313">
        <v>6826000000</v>
      </c>
      <c r="AM313">
        <v>-18000000</v>
      </c>
      <c r="AN313">
        <v>2359000000</v>
      </c>
      <c r="AO313">
        <v>6927000000</v>
      </c>
      <c r="AP313">
        <v>-9304000000</v>
      </c>
      <c r="AQ313">
        <v>-183000000</v>
      </c>
      <c r="AR313">
        <v>342000000</v>
      </c>
      <c r="AS313">
        <v>-183000000</v>
      </c>
      <c r="AT313">
        <v>-183000000</v>
      </c>
      <c r="AU313">
        <v>285000000</v>
      </c>
      <c r="AV313">
        <v>0</v>
      </c>
      <c r="AW313">
        <v>971000000</v>
      </c>
      <c r="AX313">
        <v>11</v>
      </c>
      <c r="AY313">
        <v>7391000000</v>
      </c>
      <c r="AZ313">
        <v>57000000</v>
      </c>
      <c r="BA313">
        <v>0</v>
      </c>
      <c r="BB313">
        <v>-22000000</v>
      </c>
      <c r="BC313">
        <v>3000000</v>
      </c>
      <c r="BD313">
        <v>-7083000000</v>
      </c>
      <c r="BE313">
        <v>72000000</v>
      </c>
      <c r="BF313">
        <v>-9000000</v>
      </c>
      <c r="BG313">
        <v>2102000000</v>
      </c>
      <c r="BH313">
        <v>1</v>
      </c>
      <c r="BI313">
        <v>36</v>
      </c>
      <c r="BJ313">
        <v>2</v>
      </c>
      <c r="BK313">
        <v>21</v>
      </c>
      <c r="BL313">
        <v>0</v>
      </c>
      <c r="BM313">
        <v>-1762000000</v>
      </c>
      <c r="BN313">
        <v>104000000</v>
      </c>
      <c r="BO313">
        <v>62000000</v>
      </c>
      <c r="BP313">
        <v>0</v>
      </c>
      <c r="BQ313">
        <v>0</v>
      </c>
      <c r="BR313">
        <v>24388000000</v>
      </c>
      <c r="BS313">
        <v>345000000</v>
      </c>
      <c r="BT313">
        <v>1635000000</v>
      </c>
      <c r="BU313">
        <v>146000000</v>
      </c>
      <c r="BV313">
        <v>24242000000</v>
      </c>
      <c r="BW313">
        <v>24388000000</v>
      </c>
      <c r="BX313">
        <v>9108000000</v>
      </c>
      <c r="BY313">
        <v>0</v>
      </c>
      <c r="BZ313">
        <v>2014</v>
      </c>
      <c r="CA313">
        <v>-1.7</v>
      </c>
      <c r="CB313">
        <v>107647058.824</v>
      </c>
      <c r="CC313" t="str">
        <f>VLOOKUP(B313,Securities_csv_Sector!$A$1:$H$506,4)</f>
        <v>Consumer Discretionary</v>
      </c>
      <c r="CD313" t="str">
        <f>VLOOKUP(B313,Securities_csv_Sector!$A$1:$H$506,5)</f>
        <v>Cable &amp; Satellite</v>
      </c>
    </row>
    <row r="314" spans="1:82">
      <c r="A314">
        <v>312</v>
      </c>
      <c r="B314" t="s">
        <v>156</v>
      </c>
      <c r="C314" t="s">
        <v>531</v>
      </c>
      <c r="D314" s="1">
        <v>42369</v>
      </c>
      <c r="E314">
        <v>1972000000</v>
      </c>
      <c r="F314">
        <v>5000000</v>
      </c>
      <c r="G314">
        <v>-139000000</v>
      </c>
      <c r="H314">
        <v>589</v>
      </c>
      <c r="I314">
        <v>-1840000000</v>
      </c>
      <c r="J314">
        <v>2028000000</v>
      </c>
      <c r="K314">
        <v>0</v>
      </c>
      <c r="L314">
        <v>5000000</v>
      </c>
      <c r="M314">
        <v>0</v>
      </c>
      <c r="N314">
        <v>0</v>
      </c>
      <c r="O314">
        <v>6426000000</v>
      </c>
      <c r="P314">
        <v>17</v>
      </c>
      <c r="Q314">
        <v>0</v>
      </c>
      <c r="R314">
        <v>1590000000</v>
      </c>
      <c r="S314">
        <v>2125000000</v>
      </c>
      <c r="T314">
        <v>975000000</v>
      </c>
      <c r="U314">
        <v>-331000000</v>
      </c>
      <c r="V314">
        <v>0</v>
      </c>
      <c r="W314">
        <v>0</v>
      </c>
      <c r="X314">
        <v>8345000000</v>
      </c>
      <c r="Y314">
        <v>1168000000</v>
      </c>
      <c r="Z314">
        <v>34</v>
      </c>
      <c r="AA314">
        <v>3328000000</v>
      </c>
      <c r="AB314">
        <v>-60000000</v>
      </c>
      <c r="AC314">
        <v>6862000000</v>
      </c>
      <c r="AD314">
        <v>1306000000</v>
      </c>
      <c r="AE314">
        <v>0</v>
      </c>
      <c r="AF314">
        <v>0</v>
      </c>
      <c r="AG314">
        <v>319000000</v>
      </c>
      <c r="AH314">
        <v>35723000000</v>
      </c>
      <c r="AI314">
        <v>0</v>
      </c>
      <c r="AJ314">
        <v>0</v>
      </c>
      <c r="AK314">
        <v>0</v>
      </c>
      <c r="AL314">
        <v>14719000000</v>
      </c>
      <c r="AM314">
        <v>2000000</v>
      </c>
      <c r="AN314">
        <v>2359000000</v>
      </c>
      <c r="AO314">
        <v>14675000000</v>
      </c>
      <c r="AP314">
        <v>-17032000000</v>
      </c>
      <c r="AQ314">
        <v>-271000000</v>
      </c>
      <c r="AR314">
        <v>184000000</v>
      </c>
      <c r="AS314">
        <v>-271000000</v>
      </c>
      <c r="AT314">
        <v>-399000000</v>
      </c>
      <c r="AU314">
        <v>279000000</v>
      </c>
      <c r="AV314">
        <v>0</v>
      </c>
      <c r="AW314">
        <v>1114000000</v>
      </c>
      <c r="AX314">
        <v>11</v>
      </c>
      <c r="AY314">
        <v>22596000000</v>
      </c>
      <c r="AZ314">
        <v>61000000</v>
      </c>
      <c r="BA314">
        <v>0</v>
      </c>
      <c r="BB314">
        <v>-13000000</v>
      </c>
      <c r="BC314">
        <v>0</v>
      </c>
      <c r="BD314">
        <v>-15192000000</v>
      </c>
      <c r="BE314">
        <v>77000000</v>
      </c>
      <c r="BF314">
        <v>-3000000</v>
      </c>
      <c r="BG314">
        <v>2125000000</v>
      </c>
      <c r="BH314">
        <v>3</v>
      </c>
      <c r="BI314">
        <v>720</v>
      </c>
      <c r="BJ314">
        <v>3</v>
      </c>
      <c r="BK314">
        <v>17</v>
      </c>
      <c r="BL314">
        <v>0</v>
      </c>
      <c r="BM314">
        <v>-2061000000</v>
      </c>
      <c r="BN314">
        <v>-8000000</v>
      </c>
      <c r="BO314">
        <v>89000000</v>
      </c>
      <c r="BP314">
        <v>0</v>
      </c>
      <c r="BQ314">
        <v>0</v>
      </c>
      <c r="BR314">
        <v>39316000000</v>
      </c>
      <c r="BS314">
        <v>345000000</v>
      </c>
      <c r="BT314">
        <v>1972000000</v>
      </c>
      <c r="BU314">
        <v>-46000000</v>
      </c>
      <c r="BV314">
        <v>39362000000</v>
      </c>
      <c r="BW314">
        <v>39316000000</v>
      </c>
      <c r="BX314">
        <v>9754000000</v>
      </c>
      <c r="BY314">
        <v>0</v>
      </c>
      <c r="BZ314">
        <v>2015</v>
      </c>
      <c r="CA314">
        <v>-2.4300000000000002</v>
      </c>
      <c r="CB314">
        <v>111522633.745</v>
      </c>
      <c r="CC314" t="str">
        <f>VLOOKUP(B314,Securities_csv_Sector!$A$1:$H$506,4)</f>
        <v>Consumer Discretionary</v>
      </c>
      <c r="CD314" t="str">
        <f>VLOOKUP(B314,Securities_csv_Sector!$A$1:$H$506,5)</f>
        <v>Cable &amp; Satellite</v>
      </c>
    </row>
    <row r="315" spans="1:82">
      <c r="A315">
        <v>313</v>
      </c>
      <c r="B315" t="s">
        <v>156</v>
      </c>
      <c r="C315" t="s">
        <v>532</v>
      </c>
      <c r="D315" s="1">
        <v>42735</v>
      </c>
      <c r="E315">
        <v>7544000000</v>
      </c>
      <c r="F315">
        <v>-160000000</v>
      </c>
      <c r="G315">
        <v>-36000000</v>
      </c>
      <c r="H315">
        <v>9</v>
      </c>
      <c r="I315">
        <v>-5325000000</v>
      </c>
      <c r="J315">
        <v>39413000000</v>
      </c>
      <c r="K315">
        <v>16</v>
      </c>
      <c r="L315">
        <v>1535000000</v>
      </c>
      <c r="M315">
        <v>0</v>
      </c>
      <c r="N315">
        <v>0</v>
      </c>
      <c r="O315">
        <v>18655000000</v>
      </c>
      <c r="P315">
        <v>34</v>
      </c>
      <c r="Q315">
        <v>0</v>
      </c>
      <c r="R315">
        <v>26665000000</v>
      </c>
      <c r="S315">
        <v>6907000000</v>
      </c>
      <c r="T315">
        <v>3319000000</v>
      </c>
      <c r="U315">
        <v>820000000</v>
      </c>
      <c r="V315">
        <v>0</v>
      </c>
      <c r="W315">
        <v>0</v>
      </c>
      <c r="X315">
        <v>32963000000</v>
      </c>
      <c r="Y315">
        <v>29509000000</v>
      </c>
      <c r="Z315">
        <v>36</v>
      </c>
      <c r="AA315">
        <v>10348000000</v>
      </c>
      <c r="AB315">
        <v>-2925000000</v>
      </c>
      <c r="AC315">
        <v>81924000000</v>
      </c>
      <c r="AD315">
        <v>2499000000</v>
      </c>
      <c r="AE315">
        <v>0</v>
      </c>
      <c r="AF315">
        <v>0</v>
      </c>
      <c r="AG315">
        <v>1029000000</v>
      </c>
      <c r="AH315">
        <v>59719000000</v>
      </c>
      <c r="AI315">
        <v>0</v>
      </c>
      <c r="AJ315">
        <v>10227000000</v>
      </c>
      <c r="AK315">
        <v>0</v>
      </c>
      <c r="AL315">
        <v>1764000000</v>
      </c>
      <c r="AM315">
        <v>1530000000</v>
      </c>
      <c r="AN315">
        <v>8041000000</v>
      </c>
      <c r="AO315">
        <v>4779000000</v>
      </c>
      <c r="AP315">
        <v>-11290000000</v>
      </c>
      <c r="AQ315">
        <v>3522000000</v>
      </c>
      <c r="AR315">
        <v>-3591000000</v>
      </c>
      <c r="AS315">
        <v>3522000000</v>
      </c>
      <c r="AT315">
        <v>3411000000</v>
      </c>
      <c r="AU315">
        <v>1432000000</v>
      </c>
      <c r="AV315">
        <v>0</v>
      </c>
      <c r="AW315">
        <v>3355000000</v>
      </c>
      <c r="AX315">
        <v>12</v>
      </c>
      <c r="AY315">
        <v>1371000000</v>
      </c>
      <c r="AZ315">
        <v>333000000</v>
      </c>
      <c r="BA315">
        <v>0</v>
      </c>
      <c r="BB315">
        <v>-7000000</v>
      </c>
      <c r="BC315">
        <v>1000000</v>
      </c>
      <c r="BD315">
        <v>-5965000000</v>
      </c>
      <c r="BE315">
        <v>2745000000</v>
      </c>
      <c r="BF315">
        <v>111000000</v>
      </c>
      <c r="BG315">
        <v>6907000000</v>
      </c>
      <c r="BH315">
        <v>3</v>
      </c>
      <c r="BI315">
        <v>2</v>
      </c>
      <c r="BJ315">
        <v>12</v>
      </c>
      <c r="BK315">
        <v>34</v>
      </c>
      <c r="BL315">
        <v>0</v>
      </c>
      <c r="BM315">
        <v>733000000</v>
      </c>
      <c r="BN315">
        <v>3306000000</v>
      </c>
      <c r="BO315">
        <v>86000000</v>
      </c>
      <c r="BP315">
        <v>2028000000</v>
      </c>
      <c r="BQ315">
        <v>0</v>
      </c>
      <c r="BR315" s="2">
        <v>149067000000</v>
      </c>
      <c r="BS315">
        <v>3300000000</v>
      </c>
      <c r="BT315">
        <v>9572000000</v>
      </c>
      <c r="BU315">
        <v>40139000000</v>
      </c>
      <c r="BV315" s="2">
        <v>108928000000</v>
      </c>
      <c r="BW315" s="2">
        <v>149067000000</v>
      </c>
      <c r="BX315">
        <v>29003000000</v>
      </c>
      <c r="BY315">
        <v>0</v>
      </c>
      <c r="CC315" t="str">
        <f>VLOOKUP(B315,Securities_csv_Sector!$A$1:$H$506,4)</f>
        <v>Consumer Discretionary</v>
      </c>
      <c r="CD315" t="str">
        <f>VLOOKUP(B315,Securities_csv_Sector!$A$1:$H$506,5)</f>
        <v>Cable &amp; Satellite</v>
      </c>
    </row>
    <row r="316" spans="1:82">
      <c r="A316">
        <v>314</v>
      </c>
      <c r="B316" t="s">
        <v>157</v>
      </c>
      <c r="C316" t="s">
        <v>527</v>
      </c>
      <c r="D316" s="1">
        <v>41274</v>
      </c>
      <c r="E316">
        <v>6667000000</v>
      </c>
      <c r="F316">
        <v>-9000000</v>
      </c>
      <c r="G316">
        <v>0</v>
      </c>
      <c r="H316">
        <v>17</v>
      </c>
      <c r="I316">
        <v>-408000000</v>
      </c>
      <c r="J316">
        <v>3295000000</v>
      </c>
      <c r="L316">
        <v>2978000000</v>
      </c>
      <c r="M316">
        <v>0</v>
      </c>
      <c r="N316">
        <v>92000000</v>
      </c>
      <c r="O316">
        <v>17900000000</v>
      </c>
      <c r="Q316">
        <v>1572000000</v>
      </c>
      <c r="R316">
        <v>0</v>
      </c>
      <c r="S316">
        <v>560000000</v>
      </c>
      <c r="T316">
        <v>2477000000</v>
      </c>
      <c r="U316">
        <v>2477000000</v>
      </c>
      <c r="V316">
        <v>23000000</v>
      </c>
      <c r="W316">
        <v>0</v>
      </c>
      <c r="X316">
        <v>1120000000</v>
      </c>
      <c r="Y316">
        <v>6001000000</v>
      </c>
      <c r="Z316">
        <v>39</v>
      </c>
      <c r="AA316">
        <v>11219000000</v>
      </c>
      <c r="AB316">
        <v>853000000</v>
      </c>
      <c r="AC316">
        <v>0</v>
      </c>
      <c r="AD316">
        <v>0</v>
      </c>
      <c r="AE316">
        <v>0</v>
      </c>
      <c r="AF316">
        <v>132000000</v>
      </c>
      <c r="AG316">
        <v>142000000</v>
      </c>
      <c r="AH316">
        <v>5187000000</v>
      </c>
      <c r="AI316">
        <v>23764000000</v>
      </c>
      <c r="AJ316">
        <v>0</v>
      </c>
      <c r="AK316">
        <v>114000000</v>
      </c>
      <c r="AL316">
        <v>-228000000</v>
      </c>
      <c r="AM316">
        <v>-1712000000</v>
      </c>
      <c r="AN316">
        <v>2350000000</v>
      </c>
      <c r="AO316">
        <v>-228000000</v>
      </c>
      <c r="AP316">
        <v>-3857000000</v>
      </c>
      <c r="AQ316">
        <v>1623000000</v>
      </c>
      <c r="AR316">
        <v>90000000</v>
      </c>
      <c r="AS316">
        <v>1623000000</v>
      </c>
      <c r="AT316">
        <v>1624000000</v>
      </c>
      <c r="AU316">
        <v>8033000000</v>
      </c>
      <c r="AV316">
        <v>0</v>
      </c>
      <c r="AW316">
        <v>2477000000</v>
      </c>
      <c r="AX316">
        <v>9</v>
      </c>
      <c r="AY316">
        <v>10112000000</v>
      </c>
      <c r="AZ316">
        <v>0</v>
      </c>
      <c r="BA316">
        <v>0</v>
      </c>
      <c r="BB316">
        <v>-671000000</v>
      </c>
      <c r="BC316">
        <v>98000000</v>
      </c>
      <c r="BD316">
        <v>-3581000000</v>
      </c>
      <c r="BE316">
        <v>31997000000</v>
      </c>
      <c r="BF316">
        <v>-57000000</v>
      </c>
      <c r="BG316">
        <v>8742000000</v>
      </c>
      <c r="BH316">
        <v>9</v>
      </c>
      <c r="BI316">
        <v>25</v>
      </c>
      <c r="BJ316">
        <v>6</v>
      </c>
      <c r="BL316">
        <v>0</v>
      </c>
      <c r="BM316">
        <v>12330000000</v>
      </c>
      <c r="BN316">
        <v>-87000000</v>
      </c>
      <c r="BO316">
        <v>0</v>
      </c>
      <c r="BP316">
        <v>201000000</v>
      </c>
      <c r="BQ316">
        <v>154000000</v>
      </c>
      <c r="BR316">
        <v>53734000000</v>
      </c>
      <c r="BS316">
        <v>0</v>
      </c>
      <c r="BT316">
        <v>0</v>
      </c>
      <c r="BU316">
        <v>9769000000</v>
      </c>
      <c r="BV316">
        <v>43965000000</v>
      </c>
      <c r="BW316">
        <v>53734000000</v>
      </c>
      <c r="BX316">
        <v>29119000000</v>
      </c>
      <c r="BY316">
        <v>-5277000000</v>
      </c>
      <c r="BZ316">
        <v>2012</v>
      </c>
      <c r="CA316">
        <v>5.7</v>
      </c>
      <c r="CB316">
        <v>284736842.10500002</v>
      </c>
      <c r="CC316" t="str">
        <f>VLOOKUP(B316,Securities_csv_Sector!$A$1:$H$506,4)</f>
        <v>Health Care</v>
      </c>
      <c r="CD316" t="str">
        <f>VLOOKUP(B316,Securities_csv_Sector!$A$1:$H$506,5)</f>
        <v>Managed Health Care</v>
      </c>
    </row>
    <row r="317" spans="1:82">
      <c r="A317">
        <v>315</v>
      </c>
      <c r="B317" t="s">
        <v>157</v>
      </c>
      <c r="C317" t="s">
        <v>529</v>
      </c>
      <c r="D317" s="1">
        <v>41639</v>
      </c>
      <c r="E317">
        <v>5456000000</v>
      </c>
      <c r="F317">
        <v>259000000</v>
      </c>
      <c r="G317">
        <v>0</v>
      </c>
      <c r="H317">
        <v>14</v>
      </c>
      <c r="I317">
        <v>-527000000</v>
      </c>
      <c r="J317">
        <v>3356000000</v>
      </c>
      <c r="L317">
        <v>2795000000</v>
      </c>
      <c r="M317">
        <v>0</v>
      </c>
      <c r="N317">
        <v>92000000</v>
      </c>
      <c r="O317">
        <v>20865000000</v>
      </c>
      <c r="Q317">
        <v>1487000000</v>
      </c>
      <c r="R317">
        <v>0</v>
      </c>
      <c r="S317">
        <v>597000000</v>
      </c>
      <c r="T317">
        <v>2176000000</v>
      </c>
      <c r="U317">
        <v>2176000000</v>
      </c>
      <c r="V317">
        <v>13000000</v>
      </c>
      <c r="W317">
        <v>0</v>
      </c>
      <c r="X317">
        <v>1464000000</v>
      </c>
      <c r="Y317">
        <v>6029000000</v>
      </c>
      <c r="Z317">
        <v>36</v>
      </c>
      <c r="AA317">
        <v>11515000000</v>
      </c>
      <c r="AB317">
        <v>698000000</v>
      </c>
      <c r="AC317">
        <v>0</v>
      </c>
      <c r="AD317">
        <v>0</v>
      </c>
      <c r="AE317">
        <v>0</v>
      </c>
      <c r="AF317">
        <v>660000000</v>
      </c>
      <c r="AG317">
        <v>501000000</v>
      </c>
      <c r="AH317">
        <v>5247000000</v>
      </c>
      <c r="AI317">
        <v>21734000000</v>
      </c>
      <c r="AJ317">
        <v>14000000</v>
      </c>
      <c r="AK317">
        <v>96000000</v>
      </c>
      <c r="AL317">
        <v>-116000000</v>
      </c>
      <c r="AM317">
        <v>-183000000</v>
      </c>
      <c r="AN317">
        <v>719000000</v>
      </c>
      <c r="AO317">
        <v>-930000000</v>
      </c>
      <c r="AP317">
        <v>15000000</v>
      </c>
      <c r="AQ317">
        <v>1476000000</v>
      </c>
      <c r="AR317">
        <v>-16000000</v>
      </c>
      <c r="AS317">
        <v>1476000000</v>
      </c>
      <c r="AT317">
        <v>1478000000</v>
      </c>
      <c r="AU317">
        <v>9290000000</v>
      </c>
      <c r="AV317">
        <v>0</v>
      </c>
      <c r="AW317">
        <v>2176000000</v>
      </c>
      <c r="AX317">
        <v>7</v>
      </c>
      <c r="AY317">
        <v>10906000000</v>
      </c>
      <c r="AZ317">
        <v>0</v>
      </c>
      <c r="BA317">
        <v>0</v>
      </c>
      <c r="BB317">
        <v>-520000000</v>
      </c>
      <c r="BC317">
        <v>39000000</v>
      </c>
      <c r="BD317">
        <v>-118000000</v>
      </c>
      <c r="BE317">
        <v>32956000000</v>
      </c>
      <c r="BF317">
        <v>-2100000000</v>
      </c>
      <c r="BG317">
        <v>9339000000</v>
      </c>
      <c r="BH317">
        <v>7</v>
      </c>
      <c r="BI317">
        <v>21</v>
      </c>
      <c r="BJ317">
        <v>5</v>
      </c>
      <c r="BL317">
        <v>0</v>
      </c>
      <c r="BM317">
        <v>13676000000</v>
      </c>
      <c r="BN317">
        <v>-853000000</v>
      </c>
      <c r="BO317">
        <v>0</v>
      </c>
      <c r="BP317">
        <v>233000000</v>
      </c>
      <c r="BQ317">
        <v>631000000</v>
      </c>
      <c r="BR317">
        <v>54336000000</v>
      </c>
      <c r="BS317">
        <v>0</v>
      </c>
      <c r="BT317">
        <v>0</v>
      </c>
      <c r="BU317">
        <v>10567000000</v>
      </c>
      <c r="BV317">
        <v>43769000000</v>
      </c>
      <c r="BW317">
        <v>54336000000</v>
      </c>
      <c r="BX317">
        <v>32380000000</v>
      </c>
      <c r="BY317">
        <v>-6037000000</v>
      </c>
      <c r="BZ317">
        <v>2013</v>
      </c>
      <c r="CA317">
        <v>5.28</v>
      </c>
      <c r="CB317">
        <v>279545454.54500002</v>
      </c>
      <c r="CC317" t="str">
        <f>VLOOKUP(B317,Securities_csv_Sector!$A$1:$H$506,4)</f>
        <v>Health Care</v>
      </c>
      <c r="CD317" t="str">
        <f>VLOOKUP(B317,Securities_csv_Sector!$A$1:$H$506,5)</f>
        <v>Managed Health Care</v>
      </c>
    </row>
    <row r="318" spans="1:82">
      <c r="A318">
        <v>316</v>
      </c>
      <c r="B318" t="s">
        <v>157</v>
      </c>
      <c r="C318" t="s">
        <v>531</v>
      </c>
      <c r="D318" s="1">
        <v>42004</v>
      </c>
      <c r="E318">
        <v>6264000000</v>
      </c>
      <c r="F318">
        <v>-758000000</v>
      </c>
      <c r="G318">
        <v>0</v>
      </c>
      <c r="H318">
        <v>20</v>
      </c>
      <c r="I318">
        <v>-473000000</v>
      </c>
      <c r="J318">
        <v>2769000000</v>
      </c>
      <c r="L318">
        <v>1420000000</v>
      </c>
      <c r="M318">
        <v>0</v>
      </c>
      <c r="N318">
        <v>74000000</v>
      </c>
      <c r="O318">
        <v>21334000000</v>
      </c>
      <c r="Q318">
        <v>1795000000</v>
      </c>
      <c r="R318">
        <v>0</v>
      </c>
      <c r="S318">
        <v>588000000</v>
      </c>
      <c r="T318">
        <v>3304000000</v>
      </c>
      <c r="U318">
        <v>3304000000</v>
      </c>
      <c r="V318">
        <v>-32000000</v>
      </c>
      <c r="W318">
        <v>0</v>
      </c>
      <c r="X318">
        <v>1502000000</v>
      </c>
      <c r="Y318">
        <v>5989000000</v>
      </c>
      <c r="Z318">
        <v>39</v>
      </c>
      <c r="AA318">
        <v>13580000000</v>
      </c>
      <c r="AB318">
        <v>1210000000</v>
      </c>
      <c r="AC318">
        <v>0</v>
      </c>
      <c r="AD318">
        <v>0</v>
      </c>
      <c r="AE318">
        <v>0</v>
      </c>
      <c r="AF318">
        <v>-1258000000</v>
      </c>
      <c r="AG318">
        <v>770000000</v>
      </c>
      <c r="AH318">
        <v>5126000000</v>
      </c>
      <c r="AI318">
        <v>24179000000</v>
      </c>
      <c r="AJ318">
        <v>15000000</v>
      </c>
      <c r="AK318">
        <v>90000000</v>
      </c>
      <c r="AL318">
        <v>-112000000</v>
      </c>
      <c r="AM318">
        <v>-1375000000</v>
      </c>
      <c r="AN318">
        <v>1994000000</v>
      </c>
      <c r="AO318">
        <v>-1582000000</v>
      </c>
      <c r="AP318">
        <v>-1755000000</v>
      </c>
      <c r="AQ318">
        <v>2102000000</v>
      </c>
      <c r="AR318">
        <v>-176000000</v>
      </c>
      <c r="AS318">
        <v>2102000000</v>
      </c>
      <c r="AT318">
        <v>2094000000</v>
      </c>
      <c r="AU318">
        <v>9837000000</v>
      </c>
      <c r="AV318">
        <v>0</v>
      </c>
      <c r="AW318">
        <v>3304000000</v>
      </c>
      <c r="AX318">
        <v>9</v>
      </c>
      <c r="AY318">
        <v>10985000000</v>
      </c>
      <c r="AZ318">
        <v>0</v>
      </c>
      <c r="BA318">
        <v>0</v>
      </c>
      <c r="BB318">
        <v>-936000000</v>
      </c>
      <c r="BC318">
        <v>32000000</v>
      </c>
      <c r="BD318">
        <v>-24000000</v>
      </c>
      <c r="BE318">
        <v>33601000000</v>
      </c>
      <c r="BF318">
        <v>-524000000</v>
      </c>
      <c r="BG318">
        <v>10276000000</v>
      </c>
      <c r="BH318">
        <v>9</v>
      </c>
      <c r="BI318">
        <v>31</v>
      </c>
      <c r="BJ318">
        <v>6</v>
      </c>
      <c r="BL318">
        <v>0</v>
      </c>
      <c r="BM318">
        <v>10289000000</v>
      </c>
      <c r="BN318">
        <v>-1502000000</v>
      </c>
      <c r="BO318">
        <v>0</v>
      </c>
      <c r="BP318">
        <v>147000000</v>
      </c>
      <c r="BQ318">
        <v>163000000</v>
      </c>
      <c r="BR318">
        <v>55870000000</v>
      </c>
      <c r="BS318">
        <v>0</v>
      </c>
      <c r="BT318">
        <v>0</v>
      </c>
      <c r="BU318">
        <v>10774000000</v>
      </c>
      <c r="BV318">
        <v>45096000000</v>
      </c>
      <c r="BW318">
        <v>55870000000</v>
      </c>
      <c r="BX318">
        <v>34914000000</v>
      </c>
      <c r="BY318">
        <v>-1422000000</v>
      </c>
      <c r="BZ318">
        <v>2014</v>
      </c>
      <c r="CA318">
        <v>7.97</v>
      </c>
      <c r="CB318">
        <v>263739021.33000001</v>
      </c>
      <c r="CC318" t="str">
        <f>VLOOKUP(B318,Securities_csv_Sector!$A$1:$H$506,4)</f>
        <v>Health Care</v>
      </c>
      <c r="CD318" t="str">
        <f>VLOOKUP(B318,Securities_csv_Sector!$A$1:$H$506,5)</f>
        <v>Managed Health Care</v>
      </c>
    </row>
    <row r="319" spans="1:82">
      <c r="A319">
        <v>317</v>
      </c>
      <c r="B319" t="s">
        <v>157</v>
      </c>
      <c r="C319" t="s">
        <v>532</v>
      </c>
      <c r="D319" s="1">
        <v>42369</v>
      </c>
      <c r="E319">
        <v>6493000000</v>
      </c>
      <c r="F319">
        <v>-890000000</v>
      </c>
      <c r="G319">
        <v>0</v>
      </c>
      <c r="H319">
        <v>17</v>
      </c>
      <c r="I319">
        <v>-510000000</v>
      </c>
      <c r="J319">
        <v>2859000000</v>
      </c>
      <c r="L319">
        <v>1968000000</v>
      </c>
      <c r="M319">
        <v>0</v>
      </c>
      <c r="N319">
        <v>74000000</v>
      </c>
      <c r="O319">
        <v>23290000000</v>
      </c>
      <c r="Q319">
        <v>2038000000</v>
      </c>
      <c r="R319">
        <v>0</v>
      </c>
      <c r="S319">
        <v>585000000</v>
      </c>
      <c r="T319">
        <v>3327000000</v>
      </c>
      <c r="U319">
        <v>3327000000</v>
      </c>
      <c r="V319">
        <v>-40000000</v>
      </c>
      <c r="W319">
        <v>0</v>
      </c>
      <c r="X319">
        <v>1534000000</v>
      </c>
      <c r="Y319">
        <v>6019000000</v>
      </c>
      <c r="Z319">
        <v>39</v>
      </c>
      <c r="AA319">
        <v>14586000000</v>
      </c>
      <c r="AB319">
        <v>1250000000</v>
      </c>
      <c r="AC319">
        <v>0</v>
      </c>
      <c r="AD319">
        <v>0</v>
      </c>
      <c r="AE319">
        <v>0</v>
      </c>
      <c r="AF319">
        <v>-990000000</v>
      </c>
      <c r="AG319">
        <v>1055000000</v>
      </c>
      <c r="AH319">
        <v>5169000000</v>
      </c>
      <c r="AI319">
        <v>24332000000</v>
      </c>
      <c r="AJ319">
        <v>9000000</v>
      </c>
      <c r="AK319">
        <v>69000000</v>
      </c>
      <c r="AL319">
        <v>-65000000</v>
      </c>
      <c r="AM319">
        <v>548000000</v>
      </c>
      <c r="AN319">
        <v>2717000000</v>
      </c>
      <c r="AO319">
        <v>-530000000</v>
      </c>
      <c r="AP319">
        <v>-1599000000</v>
      </c>
      <c r="AQ319">
        <v>2094000000</v>
      </c>
      <c r="AR319">
        <v>-36000000</v>
      </c>
      <c r="AS319">
        <v>2094000000</v>
      </c>
      <c r="AT319">
        <v>2077000000</v>
      </c>
      <c r="AU319">
        <v>10507000000</v>
      </c>
      <c r="AV319">
        <v>0</v>
      </c>
      <c r="AW319">
        <v>3327000000</v>
      </c>
      <c r="AX319">
        <v>9</v>
      </c>
      <c r="AY319">
        <v>10309000000</v>
      </c>
      <c r="AZ319">
        <v>0</v>
      </c>
      <c r="BA319">
        <v>0</v>
      </c>
      <c r="BB319">
        <v>-1250000000</v>
      </c>
      <c r="BC319">
        <v>52000000</v>
      </c>
      <c r="BD319">
        <v>-99000000</v>
      </c>
      <c r="BE319">
        <v>33313000000</v>
      </c>
      <c r="BF319">
        <v>-74000000</v>
      </c>
      <c r="BG319">
        <v>11259000000</v>
      </c>
      <c r="BH319">
        <v>9</v>
      </c>
      <c r="BI319">
        <v>28</v>
      </c>
      <c r="BJ319">
        <v>6</v>
      </c>
      <c r="BL319">
        <v>0</v>
      </c>
      <c r="BM319">
        <v>12121000000</v>
      </c>
      <c r="BN319">
        <v>-517000000</v>
      </c>
      <c r="BO319">
        <v>0</v>
      </c>
      <c r="BP319">
        <v>149000000</v>
      </c>
      <c r="BQ319">
        <v>381000000</v>
      </c>
      <c r="BR319">
        <v>57088000000</v>
      </c>
      <c r="BS319">
        <v>0</v>
      </c>
      <c r="BT319">
        <v>0</v>
      </c>
      <c r="BU319">
        <v>12035000000</v>
      </c>
      <c r="BV319">
        <v>45053000000</v>
      </c>
      <c r="BW319">
        <v>57088000000</v>
      </c>
      <c r="BX319">
        <v>37876000000</v>
      </c>
      <c r="BY319">
        <v>-1769000000</v>
      </c>
      <c r="BZ319">
        <v>2015</v>
      </c>
      <c r="CA319">
        <v>8.17</v>
      </c>
      <c r="CB319">
        <v>256303549.572</v>
      </c>
      <c r="CC319" t="str">
        <f>VLOOKUP(B319,Securities_csv_Sector!$A$1:$H$506,4)</f>
        <v>Health Care</v>
      </c>
      <c r="CD319" t="str">
        <f>VLOOKUP(B319,Securities_csv_Sector!$A$1:$H$506,5)</f>
        <v>Managed Health Care</v>
      </c>
    </row>
    <row r="320" spans="1:82">
      <c r="A320">
        <v>318</v>
      </c>
      <c r="B320" t="s">
        <v>158</v>
      </c>
      <c r="C320" t="s">
        <v>527</v>
      </c>
      <c r="D320" s="1">
        <v>41274</v>
      </c>
      <c r="E320">
        <v>0</v>
      </c>
      <c r="F320">
        <v>-118000000</v>
      </c>
      <c r="G320">
        <v>0</v>
      </c>
      <c r="H320">
        <v>8</v>
      </c>
      <c r="I320">
        <v>-6000000</v>
      </c>
      <c r="J320">
        <v>1134000000</v>
      </c>
      <c r="L320">
        <v>487000000</v>
      </c>
      <c r="M320">
        <v>0</v>
      </c>
      <c r="N320">
        <v>394000000</v>
      </c>
      <c r="O320">
        <v>3477000000</v>
      </c>
      <c r="Q320">
        <v>470000000</v>
      </c>
      <c r="R320">
        <v>453000000</v>
      </c>
      <c r="S320">
        <v>44000000</v>
      </c>
      <c r="T320">
        <v>620000000</v>
      </c>
      <c r="U320">
        <v>566000000</v>
      </c>
      <c r="V320">
        <v>0</v>
      </c>
      <c r="W320">
        <v>0</v>
      </c>
      <c r="X320">
        <v>217000000</v>
      </c>
      <c r="Y320">
        <v>0</v>
      </c>
      <c r="Z320">
        <v>15</v>
      </c>
      <c r="AA320">
        <v>634000000</v>
      </c>
      <c r="AB320">
        <v>145000000</v>
      </c>
      <c r="AC320">
        <v>0</v>
      </c>
      <c r="AD320">
        <v>54000000</v>
      </c>
      <c r="AE320">
        <v>0</v>
      </c>
      <c r="AF320">
        <v>-303000000</v>
      </c>
      <c r="AG320">
        <v>388000000</v>
      </c>
      <c r="AH320">
        <v>931000000</v>
      </c>
      <c r="AI320">
        <v>12534000000</v>
      </c>
      <c r="AJ320">
        <v>0</v>
      </c>
      <c r="AK320">
        <v>0</v>
      </c>
      <c r="AL320">
        <v>0</v>
      </c>
      <c r="AM320">
        <v>49000000</v>
      </c>
      <c r="AN320">
        <v>638000000</v>
      </c>
      <c r="AO320">
        <v>-285000000</v>
      </c>
      <c r="AP320">
        <v>-304000000</v>
      </c>
      <c r="AQ320">
        <v>421000000</v>
      </c>
      <c r="AR320">
        <v>44000000</v>
      </c>
      <c r="AS320">
        <v>421000000</v>
      </c>
      <c r="AT320">
        <v>421000000</v>
      </c>
      <c r="AU320">
        <v>2045000000</v>
      </c>
      <c r="AV320">
        <v>0</v>
      </c>
      <c r="AW320">
        <v>566000000</v>
      </c>
      <c r="AX320">
        <v>14</v>
      </c>
      <c r="AY320">
        <v>795000000</v>
      </c>
      <c r="AZ320">
        <v>0</v>
      </c>
      <c r="BA320">
        <v>0</v>
      </c>
      <c r="BB320">
        <v>1129000000</v>
      </c>
      <c r="BC320">
        <v>-39000000</v>
      </c>
      <c r="BD320">
        <v>5000000</v>
      </c>
      <c r="BE320">
        <v>9711000000</v>
      </c>
      <c r="BF320">
        <v>-141000000</v>
      </c>
      <c r="BG320">
        <v>14000000</v>
      </c>
      <c r="BH320">
        <v>14</v>
      </c>
      <c r="BI320">
        <v>10</v>
      </c>
      <c r="BJ320">
        <v>10</v>
      </c>
      <c r="BL320">
        <v>0</v>
      </c>
      <c r="BM320">
        <v>4021000000</v>
      </c>
      <c r="BN320">
        <v>10000000</v>
      </c>
      <c r="BO320">
        <v>0</v>
      </c>
      <c r="BP320">
        <v>0</v>
      </c>
      <c r="BQ320">
        <v>0</v>
      </c>
      <c r="BR320">
        <v>16548000000</v>
      </c>
      <c r="BS320">
        <v>0</v>
      </c>
      <c r="BT320">
        <v>0</v>
      </c>
      <c r="BU320">
        <v>5453000000</v>
      </c>
      <c r="BV320">
        <v>11095000000</v>
      </c>
      <c r="BW320">
        <v>16548000000</v>
      </c>
      <c r="BX320">
        <v>4111000000</v>
      </c>
      <c r="BY320">
        <v>-1225000000</v>
      </c>
      <c r="BZ320">
        <v>2012</v>
      </c>
      <c r="CA320">
        <v>2.59</v>
      </c>
      <c r="CB320">
        <v>162548262.54800001</v>
      </c>
      <c r="CC320" t="str">
        <f>VLOOKUP(B320,Securities_csv_Sector!$A$1:$H$506,4)</f>
        <v>Financials</v>
      </c>
      <c r="CD320" t="str">
        <f>VLOOKUP(B320,Securities_csv_Sector!$A$1:$H$506,5)</f>
        <v>Property &amp; Casualty Insurance</v>
      </c>
    </row>
    <row r="321" spans="1:82">
      <c r="A321">
        <v>319</v>
      </c>
      <c r="B321" t="s">
        <v>158</v>
      </c>
      <c r="C321" t="s">
        <v>529</v>
      </c>
      <c r="D321" s="1">
        <v>41639</v>
      </c>
      <c r="E321">
        <v>0</v>
      </c>
      <c r="F321">
        <v>-70000000</v>
      </c>
      <c r="G321">
        <v>0</v>
      </c>
      <c r="H321">
        <v>9</v>
      </c>
      <c r="I321">
        <v>-7000000</v>
      </c>
      <c r="J321">
        <v>1191000000</v>
      </c>
      <c r="L321">
        <v>433000000</v>
      </c>
      <c r="M321">
        <v>0</v>
      </c>
      <c r="N321">
        <v>397000000</v>
      </c>
      <c r="O321">
        <v>3748000000</v>
      </c>
      <c r="Q321">
        <v>565000000</v>
      </c>
      <c r="R321">
        <v>673000000</v>
      </c>
      <c r="S321">
        <v>50000000</v>
      </c>
      <c r="T321">
        <v>768000000</v>
      </c>
      <c r="U321">
        <v>714000000</v>
      </c>
      <c r="V321">
        <v>0</v>
      </c>
      <c r="W321">
        <v>0</v>
      </c>
      <c r="X321">
        <v>210000000</v>
      </c>
      <c r="Y321">
        <v>0</v>
      </c>
      <c r="Z321">
        <v>17</v>
      </c>
      <c r="AA321">
        <v>783000000</v>
      </c>
      <c r="AB321">
        <v>197000000</v>
      </c>
      <c r="AC321">
        <v>0</v>
      </c>
      <c r="AD321">
        <v>54000000</v>
      </c>
      <c r="AE321">
        <v>0</v>
      </c>
      <c r="AF321">
        <v>-507000000</v>
      </c>
      <c r="AG321">
        <v>296000000</v>
      </c>
      <c r="AH321">
        <v>939000000</v>
      </c>
      <c r="AI321">
        <v>13564000000</v>
      </c>
      <c r="AJ321">
        <v>0</v>
      </c>
      <c r="AK321">
        <v>0</v>
      </c>
      <c r="AL321">
        <v>0</v>
      </c>
      <c r="AM321">
        <v>-54000000</v>
      </c>
      <c r="AN321">
        <v>796000000</v>
      </c>
      <c r="AO321">
        <v>-341000000</v>
      </c>
      <c r="AP321">
        <v>-509000000</v>
      </c>
      <c r="AQ321">
        <v>517000000</v>
      </c>
      <c r="AR321">
        <v>-2000000</v>
      </c>
      <c r="AS321">
        <v>517000000</v>
      </c>
      <c r="AT321">
        <v>517000000</v>
      </c>
      <c r="AU321">
        <v>2125000000</v>
      </c>
      <c r="AV321">
        <v>0</v>
      </c>
      <c r="AW321">
        <v>714000000</v>
      </c>
      <c r="AX321">
        <v>16</v>
      </c>
      <c r="AY321">
        <v>765000000</v>
      </c>
      <c r="AZ321">
        <v>0</v>
      </c>
      <c r="BA321">
        <v>0</v>
      </c>
      <c r="BB321">
        <v>1504000000</v>
      </c>
      <c r="BC321">
        <v>-51000000</v>
      </c>
      <c r="BD321">
        <v>5000000</v>
      </c>
      <c r="BE321">
        <v>9980000000</v>
      </c>
      <c r="BF321">
        <v>5000000</v>
      </c>
      <c r="BG321">
        <v>15000000</v>
      </c>
      <c r="BH321">
        <v>16</v>
      </c>
      <c r="BI321">
        <v>12</v>
      </c>
      <c r="BJ321">
        <v>11</v>
      </c>
      <c r="BL321">
        <v>0</v>
      </c>
      <c r="BM321">
        <v>4268000000</v>
      </c>
      <c r="BN321">
        <v>-27000000</v>
      </c>
      <c r="BO321">
        <v>0</v>
      </c>
      <c r="BP321">
        <v>0</v>
      </c>
      <c r="BQ321">
        <v>0</v>
      </c>
      <c r="BR321">
        <v>17662000000</v>
      </c>
      <c r="BS321">
        <v>0</v>
      </c>
      <c r="BT321">
        <v>0</v>
      </c>
      <c r="BU321">
        <v>6070000000</v>
      </c>
      <c r="BV321">
        <v>11592000000</v>
      </c>
      <c r="BW321">
        <v>17662000000</v>
      </c>
      <c r="BX321">
        <v>4531000000</v>
      </c>
      <c r="BY321">
        <v>-1290000000</v>
      </c>
      <c r="BZ321">
        <v>2013</v>
      </c>
      <c r="CA321">
        <v>3.16</v>
      </c>
      <c r="CB321">
        <v>163607594.93700001</v>
      </c>
      <c r="CC321" t="str">
        <f>VLOOKUP(B321,Securities_csv_Sector!$A$1:$H$506,4)</f>
        <v>Financials</v>
      </c>
      <c r="CD321" t="str">
        <f>VLOOKUP(B321,Securities_csv_Sector!$A$1:$H$506,5)</f>
        <v>Property &amp; Casualty Insurance</v>
      </c>
    </row>
    <row r="322" spans="1:82">
      <c r="A322">
        <v>320</v>
      </c>
      <c r="B322" t="s">
        <v>158</v>
      </c>
      <c r="C322" t="s">
        <v>531</v>
      </c>
      <c r="D322" s="1">
        <v>42004</v>
      </c>
      <c r="E322">
        <v>0</v>
      </c>
      <c r="F322">
        <v>-62000000</v>
      </c>
      <c r="G322">
        <v>0</v>
      </c>
      <c r="H322">
        <v>8</v>
      </c>
      <c r="I322">
        <v>-9000000</v>
      </c>
      <c r="J322">
        <v>1214000000</v>
      </c>
      <c r="L322">
        <v>591000000</v>
      </c>
      <c r="M322">
        <v>0</v>
      </c>
      <c r="N322">
        <v>397000000</v>
      </c>
      <c r="O322">
        <v>4157000000</v>
      </c>
      <c r="Q322">
        <v>578000000</v>
      </c>
      <c r="R322">
        <v>840000000</v>
      </c>
      <c r="S322">
        <v>51000000</v>
      </c>
      <c r="T322">
        <v>774000000</v>
      </c>
      <c r="U322">
        <v>721000000</v>
      </c>
      <c r="V322">
        <v>0</v>
      </c>
      <c r="W322">
        <v>0</v>
      </c>
      <c r="X322">
        <v>194000000</v>
      </c>
      <c r="Y322">
        <v>0</v>
      </c>
      <c r="Z322">
        <v>16</v>
      </c>
      <c r="AA322">
        <v>788000000</v>
      </c>
      <c r="AB322">
        <v>196000000</v>
      </c>
      <c r="AC322">
        <v>0</v>
      </c>
      <c r="AD322">
        <v>53000000</v>
      </c>
      <c r="AE322">
        <v>0</v>
      </c>
      <c r="AF322">
        <v>-311000000</v>
      </c>
      <c r="AG322">
        <v>216000000</v>
      </c>
      <c r="AH322">
        <v>871000000</v>
      </c>
      <c r="AI322">
        <v>14386000000</v>
      </c>
      <c r="AJ322">
        <v>0</v>
      </c>
      <c r="AK322">
        <v>0</v>
      </c>
      <c r="AL322">
        <v>-55000000</v>
      </c>
      <c r="AM322">
        <v>158000000</v>
      </c>
      <c r="AN322">
        <v>873000000</v>
      </c>
      <c r="AO322">
        <v>-404000000</v>
      </c>
      <c r="AP322">
        <v>-311000000</v>
      </c>
      <c r="AQ322">
        <v>525000000</v>
      </c>
      <c r="AR322">
        <v>-30000000</v>
      </c>
      <c r="AS322">
        <v>525000000</v>
      </c>
      <c r="AT322">
        <v>525000000</v>
      </c>
      <c r="AU322">
        <v>2177000000</v>
      </c>
      <c r="AV322">
        <v>0</v>
      </c>
      <c r="AW322">
        <v>721000000</v>
      </c>
      <c r="AX322">
        <v>15</v>
      </c>
      <c r="AY322">
        <v>822000000</v>
      </c>
      <c r="AZ322">
        <v>0</v>
      </c>
      <c r="BA322">
        <v>0</v>
      </c>
      <c r="BB322">
        <v>1744000000</v>
      </c>
      <c r="BC322">
        <v>-72000000</v>
      </c>
      <c r="BD322">
        <v>9000000</v>
      </c>
      <c r="BE322">
        <v>10464000000</v>
      </c>
      <c r="BF322">
        <v>173000000</v>
      </c>
      <c r="BG322">
        <v>14000000</v>
      </c>
      <c r="BH322">
        <v>15</v>
      </c>
      <c r="BI322">
        <v>11</v>
      </c>
      <c r="BJ322">
        <v>11</v>
      </c>
      <c r="BL322">
        <v>0</v>
      </c>
      <c r="BM322">
        <v>4505000000</v>
      </c>
      <c r="BN322">
        <v>1000000</v>
      </c>
      <c r="BO322">
        <v>0</v>
      </c>
      <c r="BP322">
        <v>0</v>
      </c>
      <c r="BQ322">
        <v>0</v>
      </c>
      <c r="BR322">
        <v>18748000000</v>
      </c>
      <c r="BS322">
        <v>0</v>
      </c>
      <c r="BT322">
        <v>0</v>
      </c>
      <c r="BU322">
        <v>6573000000</v>
      </c>
      <c r="BV322">
        <v>12175000000</v>
      </c>
      <c r="BW322">
        <v>18748000000</v>
      </c>
      <c r="BX322">
        <v>4945000000</v>
      </c>
      <c r="BY322">
        <v>-1287000000</v>
      </c>
      <c r="BZ322">
        <v>2014</v>
      </c>
      <c r="CA322">
        <v>3.21</v>
      </c>
      <c r="CB322">
        <v>163551401.86899999</v>
      </c>
      <c r="CC322" t="str">
        <f>VLOOKUP(B322,Securities_csv_Sector!$A$1:$H$506,4)</f>
        <v>Financials</v>
      </c>
      <c r="CD322" t="str">
        <f>VLOOKUP(B322,Securities_csv_Sector!$A$1:$H$506,5)</f>
        <v>Property &amp; Casualty Insurance</v>
      </c>
    </row>
    <row r="323" spans="1:82">
      <c r="A323">
        <v>321</v>
      </c>
      <c r="B323" t="s">
        <v>158</v>
      </c>
      <c r="C323" t="s">
        <v>532</v>
      </c>
      <c r="D323" s="1">
        <v>42369</v>
      </c>
      <c r="E323">
        <v>0</v>
      </c>
      <c r="F323">
        <v>-54000000</v>
      </c>
      <c r="G323">
        <v>0</v>
      </c>
      <c r="H323">
        <v>10</v>
      </c>
      <c r="I323">
        <v>-10000000</v>
      </c>
      <c r="J323">
        <v>1232000000</v>
      </c>
      <c r="L323">
        <v>544000000</v>
      </c>
      <c r="M323">
        <v>0</v>
      </c>
      <c r="N323">
        <v>397000000</v>
      </c>
      <c r="O323">
        <v>4195000000</v>
      </c>
      <c r="Q323">
        <v>616000000</v>
      </c>
      <c r="R323">
        <v>638000000</v>
      </c>
      <c r="S323">
        <v>52000000</v>
      </c>
      <c r="T323">
        <v>934000000</v>
      </c>
      <c r="U323">
        <v>881000000</v>
      </c>
      <c r="V323">
        <v>0</v>
      </c>
      <c r="W323">
        <v>0</v>
      </c>
      <c r="X323">
        <v>185000000</v>
      </c>
      <c r="Y323">
        <v>0</v>
      </c>
      <c r="Z323">
        <v>18</v>
      </c>
      <c r="AA323">
        <v>947000000</v>
      </c>
      <c r="AB323">
        <v>247000000</v>
      </c>
      <c r="AC323">
        <v>0</v>
      </c>
      <c r="AD323">
        <v>53000000</v>
      </c>
      <c r="AE323">
        <v>0</v>
      </c>
      <c r="AF323">
        <v>-615000000</v>
      </c>
      <c r="AG323">
        <v>246000000</v>
      </c>
      <c r="AH323">
        <v>856000000</v>
      </c>
      <c r="AI323">
        <v>14423000000</v>
      </c>
      <c r="AJ323">
        <v>0</v>
      </c>
      <c r="AK323">
        <v>0</v>
      </c>
      <c r="AL323">
        <v>-14000000</v>
      </c>
      <c r="AM323">
        <v>-47000000</v>
      </c>
      <c r="AN323">
        <v>1064000000</v>
      </c>
      <c r="AO323">
        <v>-487000000</v>
      </c>
      <c r="AP323">
        <v>-624000000</v>
      </c>
      <c r="AQ323">
        <v>634000000</v>
      </c>
      <c r="AR323">
        <v>10000000</v>
      </c>
      <c r="AS323">
        <v>634000000</v>
      </c>
      <c r="AT323">
        <v>634000000</v>
      </c>
      <c r="AU323">
        <v>2218000000</v>
      </c>
      <c r="AV323">
        <v>0</v>
      </c>
      <c r="AW323">
        <v>881000000</v>
      </c>
      <c r="AX323">
        <v>17</v>
      </c>
      <c r="AY323">
        <v>902000000</v>
      </c>
      <c r="AZ323">
        <v>0</v>
      </c>
      <c r="BA323">
        <v>0</v>
      </c>
      <c r="BB323">
        <v>1344000000</v>
      </c>
      <c r="BC323">
        <v>-78000000</v>
      </c>
      <c r="BD323">
        <v>1000000</v>
      </c>
      <c r="BE323">
        <v>10967000000</v>
      </c>
      <c r="BF323">
        <v>176000000</v>
      </c>
      <c r="BG323">
        <v>13000000</v>
      </c>
      <c r="BH323">
        <v>17</v>
      </c>
      <c r="BI323">
        <v>14</v>
      </c>
      <c r="BJ323">
        <v>12</v>
      </c>
      <c r="BL323">
        <v>0</v>
      </c>
      <c r="BM323">
        <v>4762000000</v>
      </c>
      <c r="BN323">
        <v>-29000000</v>
      </c>
      <c r="BO323">
        <v>0</v>
      </c>
      <c r="BP323">
        <v>0</v>
      </c>
      <c r="BQ323">
        <v>0</v>
      </c>
      <c r="BR323">
        <v>18888000000</v>
      </c>
      <c r="BS323">
        <v>0</v>
      </c>
      <c r="BT323">
        <v>0</v>
      </c>
      <c r="BU323">
        <v>6427000000</v>
      </c>
      <c r="BV323">
        <v>12461000000</v>
      </c>
      <c r="BW323">
        <v>18888000000</v>
      </c>
      <c r="BX323">
        <v>5142000000</v>
      </c>
      <c r="BY323">
        <v>-1308000000</v>
      </c>
      <c r="BZ323">
        <v>2015</v>
      </c>
      <c r="CA323">
        <v>3.87</v>
      </c>
      <c r="CB323">
        <v>163824289.40599999</v>
      </c>
      <c r="CC323" t="str">
        <f>VLOOKUP(B323,Securities_csv_Sector!$A$1:$H$506,4)</f>
        <v>Financials</v>
      </c>
      <c r="CD323" t="str">
        <f>VLOOKUP(B323,Securities_csv_Sector!$A$1:$H$506,5)</f>
        <v>Property &amp; Casualty Insurance</v>
      </c>
    </row>
    <row r="324" spans="1:82">
      <c r="A324">
        <v>322</v>
      </c>
      <c r="B324" t="s">
        <v>159</v>
      </c>
      <c r="C324" t="s">
        <v>527</v>
      </c>
      <c r="D324" s="1">
        <v>41274</v>
      </c>
      <c r="E324">
        <v>3432000000</v>
      </c>
      <c r="F324">
        <v>19000000</v>
      </c>
      <c r="G324">
        <v>0</v>
      </c>
      <c r="H324">
        <v>113</v>
      </c>
      <c r="I324">
        <v>-565000000</v>
      </c>
      <c r="J324">
        <v>818000000</v>
      </c>
      <c r="K324">
        <v>24</v>
      </c>
      <c r="L324">
        <v>884000000</v>
      </c>
      <c r="M324">
        <v>-21000000</v>
      </c>
      <c r="N324">
        <v>1466000000</v>
      </c>
      <c r="O324">
        <v>7153000000</v>
      </c>
      <c r="P324">
        <v>122</v>
      </c>
      <c r="Q324">
        <v>92000000</v>
      </c>
      <c r="R324">
        <v>293000000</v>
      </c>
      <c r="S324">
        <v>425000000</v>
      </c>
      <c r="T324">
        <v>3874000000</v>
      </c>
      <c r="U324">
        <v>3874000000</v>
      </c>
      <c r="V324">
        <v>-24000000</v>
      </c>
      <c r="W324">
        <v>0</v>
      </c>
      <c r="X324">
        <v>3842000000</v>
      </c>
      <c r="Y324">
        <v>2500000000</v>
      </c>
      <c r="Z324">
        <v>58</v>
      </c>
      <c r="AA324">
        <v>9932000000</v>
      </c>
      <c r="AB324">
        <v>1243000000</v>
      </c>
      <c r="AC324">
        <v>1499000000</v>
      </c>
      <c r="AD324">
        <v>0</v>
      </c>
      <c r="AE324">
        <v>1365000000</v>
      </c>
      <c r="AF324">
        <v>-398000000</v>
      </c>
      <c r="AG324">
        <v>-5000000</v>
      </c>
      <c r="AH324">
        <v>4926000000</v>
      </c>
      <c r="AI324">
        <v>0</v>
      </c>
      <c r="AJ324">
        <v>201000000</v>
      </c>
      <c r="AK324">
        <v>0</v>
      </c>
      <c r="AL324">
        <v>441000000</v>
      </c>
      <c r="AM324">
        <v>6000000</v>
      </c>
      <c r="AN324">
        <v>3196000000</v>
      </c>
      <c r="AO324">
        <v>-2301000000</v>
      </c>
      <c r="AP324">
        <v>-865000000</v>
      </c>
      <c r="AQ324">
        <v>2472000000</v>
      </c>
      <c r="AR324">
        <v>117000000</v>
      </c>
      <c r="AS324">
        <v>2472000000</v>
      </c>
      <c r="AT324">
        <v>2472000000</v>
      </c>
      <c r="AU324">
        <v>1668000000</v>
      </c>
      <c r="AV324">
        <v>0</v>
      </c>
      <c r="AW324">
        <v>3889000000</v>
      </c>
      <c r="AX324">
        <v>23</v>
      </c>
      <c r="AY324">
        <v>905000000</v>
      </c>
      <c r="AZ324">
        <v>639000000</v>
      </c>
      <c r="BA324">
        <v>0</v>
      </c>
      <c r="BB324">
        <v>-2662000000</v>
      </c>
      <c r="BC324">
        <v>0</v>
      </c>
      <c r="BD324">
        <v>98000000</v>
      </c>
      <c r="BE324">
        <v>2049000000</v>
      </c>
      <c r="BF324">
        <v>30000000</v>
      </c>
      <c r="BG324">
        <v>0</v>
      </c>
      <c r="BH324">
        <v>23</v>
      </c>
      <c r="BI324">
        <v>177</v>
      </c>
      <c r="BJ324">
        <v>14</v>
      </c>
      <c r="BK324">
        <v>85</v>
      </c>
      <c r="BL324">
        <v>0</v>
      </c>
      <c r="BM324">
        <v>16953000000</v>
      </c>
      <c r="BN324">
        <v>-1465000000</v>
      </c>
      <c r="BO324">
        <v>6043000000</v>
      </c>
      <c r="BP324">
        <v>304000000</v>
      </c>
      <c r="BQ324">
        <v>0</v>
      </c>
      <c r="BR324">
        <v>13394000000</v>
      </c>
      <c r="BS324">
        <v>4556000000</v>
      </c>
      <c r="BT324">
        <v>3736000000</v>
      </c>
      <c r="BU324">
        <v>2189000000</v>
      </c>
      <c r="BV324">
        <v>11205000000</v>
      </c>
      <c r="BW324">
        <v>13394000000</v>
      </c>
      <c r="BX324">
        <v>17085000000</v>
      </c>
      <c r="BY324">
        <v>-14386000000</v>
      </c>
      <c r="BZ324">
        <v>2012</v>
      </c>
      <c r="CA324">
        <v>5.19</v>
      </c>
      <c r="CB324">
        <v>476300578.03500003</v>
      </c>
      <c r="CC324" t="str">
        <f>VLOOKUP(B324,Securities_csv_Sector!$A$1:$H$506,4)</f>
        <v>Consumer Staples</v>
      </c>
      <c r="CD324" t="str">
        <f>VLOOKUP(B324,Securities_csv_Sector!$A$1:$H$506,5)</f>
        <v>Household Products</v>
      </c>
    </row>
    <row r="325" spans="1:82">
      <c r="A325">
        <v>323</v>
      </c>
      <c r="B325" t="s">
        <v>159</v>
      </c>
      <c r="C325" t="s">
        <v>529</v>
      </c>
      <c r="D325" s="1">
        <v>41639</v>
      </c>
      <c r="E325">
        <v>3671000000</v>
      </c>
      <c r="F325">
        <v>-37000000</v>
      </c>
      <c r="G325">
        <v>0</v>
      </c>
      <c r="H325">
        <v>97</v>
      </c>
      <c r="I325">
        <v>-670000000</v>
      </c>
      <c r="J325">
        <v>1004000000</v>
      </c>
      <c r="K325">
        <v>21</v>
      </c>
      <c r="L325">
        <v>962000000</v>
      </c>
      <c r="M325">
        <v>-97000000</v>
      </c>
      <c r="N325">
        <v>1466000000</v>
      </c>
      <c r="O325">
        <v>7219000000</v>
      </c>
      <c r="P325">
        <v>108</v>
      </c>
      <c r="Q325">
        <v>77000000</v>
      </c>
      <c r="R325">
        <v>444000000</v>
      </c>
      <c r="S325">
        <v>439000000</v>
      </c>
      <c r="T325">
        <v>3565000000</v>
      </c>
      <c r="U325">
        <v>3565000000</v>
      </c>
      <c r="V325">
        <v>-94000000</v>
      </c>
      <c r="W325">
        <v>0</v>
      </c>
      <c r="X325">
        <v>4083000000</v>
      </c>
      <c r="Y325">
        <v>2474000000</v>
      </c>
      <c r="Z325">
        <v>59</v>
      </c>
      <c r="AA325">
        <v>10201000000</v>
      </c>
      <c r="AB325">
        <v>1155000000</v>
      </c>
      <c r="AC325">
        <v>1496000000</v>
      </c>
      <c r="AD325">
        <v>0</v>
      </c>
      <c r="AE325">
        <v>1425000000</v>
      </c>
      <c r="AF325">
        <v>-238000000</v>
      </c>
      <c r="AG325">
        <v>24000000</v>
      </c>
      <c r="AH325">
        <v>4749000000</v>
      </c>
      <c r="AI325">
        <v>0</v>
      </c>
      <c r="AJ325">
        <v>231000000</v>
      </c>
      <c r="AK325">
        <v>0</v>
      </c>
      <c r="AL325">
        <v>422000000</v>
      </c>
      <c r="AM325">
        <v>78000000</v>
      </c>
      <c r="AN325">
        <v>3204000000</v>
      </c>
      <c r="AO325">
        <v>-2142000000</v>
      </c>
      <c r="AP325">
        <v>-890000000</v>
      </c>
      <c r="AQ325">
        <v>2241000000</v>
      </c>
      <c r="AR325">
        <v>452000000</v>
      </c>
      <c r="AS325">
        <v>2241000000</v>
      </c>
      <c r="AT325">
        <v>2241000000</v>
      </c>
      <c r="AU325">
        <v>1636000000</v>
      </c>
      <c r="AV325">
        <v>0</v>
      </c>
      <c r="AW325">
        <v>3556000000</v>
      </c>
      <c r="AX325">
        <v>20</v>
      </c>
      <c r="AY325">
        <v>924000000</v>
      </c>
      <c r="AZ325">
        <v>908000000</v>
      </c>
      <c r="BA325">
        <v>0</v>
      </c>
      <c r="BB325">
        <v>-2484000000</v>
      </c>
      <c r="BC325">
        <v>0</v>
      </c>
      <c r="BD325">
        <v>18000000</v>
      </c>
      <c r="BE325">
        <v>1677000000</v>
      </c>
      <c r="BF325">
        <v>13000000</v>
      </c>
      <c r="BG325">
        <v>0</v>
      </c>
      <c r="BH325">
        <v>20</v>
      </c>
      <c r="BI325">
        <v>155</v>
      </c>
      <c r="BJ325">
        <v>13</v>
      </c>
      <c r="BK325">
        <v>77</v>
      </c>
      <c r="BL325">
        <v>0</v>
      </c>
      <c r="BM325">
        <v>17952000000</v>
      </c>
      <c r="BN325">
        <v>-1182000000</v>
      </c>
      <c r="BO325">
        <v>6645000000</v>
      </c>
      <c r="BP325">
        <v>908000000</v>
      </c>
      <c r="BQ325">
        <v>0</v>
      </c>
      <c r="BR325">
        <v>13985000000</v>
      </c>
      <c r="BS325">
        <v>4931000000</v>
      </c>
      <c r="BT325">
        <v>4579000000</v>
      </c>
      <c r="BU325">
        <v>2305000000</v>
      </c>
      <c r="BV325">
        <v>11680000000</v>
      </c>
      <c r="BW325">
        <v>13985000000</v>
      </c>
      <c r="BX325">
        <v>17420000000</v>
      </c>
      <c r="BY325">
        <v>-15633000000</v>
      </c>
      <c r="BZ325">
        <v>2013</v>
      </c>
      <c r="CA325">
        <v>2.41</v>
      </c>
      <c r="CB325">
        <v>929875518.67200005</v>
      </c>
      <c r="CC325" t="str">
        <f>VLOOKUP(B325,Securities_csv_Sector!$A$1:$H$506,4)</f>
        <v>Consumer Staples</v>
      </c>
      <c r="CD325" t="str">
        <f>VLOOKUP(B325,Securities_csv_Sector!$A$1:$H$506,5)</f>
        <v>Household Products</v>
      </c>
    </row>
    <row r="326" spans="1:82">
      <c r="A326">
        <v>324</v>
      </c>
      <c r="B326" t="s">
        <v>159</v>
      </c>
      <c r="C326" t="s">
        <v>531</v>
      </c>
      <c r="D326" s="1">
        <v>42004</v>
      </c>
      <c r="E326">
        <v>3442000000</v>
      </c>
      <c r="F326">
        <v>-109000000</v>
      </c>
      <c r="G326">
        <v>0</v>
      </c>
      <c r="H326">
        <v>190</v>
      </c>
      <c r="I326">
        <v>-757000000</v>
      </c>
      <c r="J326">
        <v>1236000000</v>
      </c>
      <c r="K326">
        <v>28</v>
      </c>
      <c r="L326">
        <v>1089000000</v>
      </c>
      <c r="M326">
        <v>-60000000</v>
      </c>
      <c r="N326">
        <v>1466000000</v>
      </c>
      <c r="O326">
        <v>7168000000</v>
      </c>
      <c r="P326">
        <v>123</v>
      </c>
      <c r="Q326">
        <v>76000000</v>
      </c>
      <c r="R326">
        <v>261000000</v>
      </c>
      <c r="S326">
        <v>442000000</v>
      </c>
      <c r="T326">
        <v>3533000000</v>
      </c>
      <c r="U326">
        <v>3533000000</v>
      </c>
      <c r="V326">
        <v>-142000000</v>
      </c>
      <c r="W326">
        <v>0</v>
      </c>
      <c r="X326">
        <v>4080000000</v>
      </c>
      <c r="Y326">
        <v>2307000000</v>
      </c>
      <c r="Z326">
        <v>59</v>
      </c>
      <c r="AA326">
        <v>10109000000</v>
      </c>
      <c r="AB326">
        <v>1194000000</v>
      </c>
      <c r="AC326">
        <v>1413000000</v>
      </c>
      <c r="AD326">
        <v>0</v>
      </c>
      <c r="AE326">
        <v>1382000000</v>
      </c>
      <c r="AF326">
        <v>-57000000</v>
      </c>
      <c r="AG326">
        <v>57000000</v>
      </c>
      <c r="AH326">
        <v>5644000000</v>
      </c>
      <c r="AI326">
        <v>0</v>
      </c>
      <c r="AJ326">
        <v>240000000</v>
      </c>
      <c r="AK326">
        <v>0</v>
      </c>
      <c r="AL326">
        <v>435000000</v>
      </c>
      <c r="AM326">
        <v>127000000</v>
      </c>
      <c r="AN326">
        <v>3298000000</v>
      </c>
      <c r="AO326">
        <v>-2170000000</v>
      </c>
      <c r="AP326">
        <v>-859000000</v>
      </c>
      <c r="AQ326">
        <v>2180000000</v>
      </c>
      <c r="AR326">
        <v>604000000</v>
      </c>
      <c r="AS326">
        <v>2180000000</v>
      </c>
      <c r="AT326">
        <v>2180000000</v>
      </c>
      <c r="AU326">
        <v>1552000000</v>
      </c>
      <c r="AV326">
        <v>0</v>
      </c>
      <c r="AW326">
        <v>3557000000</v>
      </c>
      <c r="AX326">
        <v>21</v>
      </c>
      <c r="AY326">
        <v>720000000</v>
      </c>
      <c r="AZ326">
        <v>840000000</v>
      </c>
      <c r="BA326">
        <v>0</v>
      </c>
      <c r="BB326">
        <v>-3527000000</v>
      </c>
      <c r="BC326">
        <v>0</v>
      </c>
      <c r="BD326">
        <v>-45000000</v>
      </c>
      <c r="BE326">
        <v>2223000000</v>
      </c>
      <c r="BF326">
        <v>25000000</v>
      </c>
      <c r="BG326">
        <v>0</v>
      </c>
      <c r="BH326">
        <v>20</v>
      </c>
      <c r="BI326">
        <v>309</v>
      </c>
      <c r="BJ326">
        <v>13</v>
      </c>
      <c r="BK326">
        <v>88</v>
      </c>
      <c r="BL326">
        <v>0</v>
      </c>
      <c r="BM326">
        <v>18832000000</v>
      </c>
      <c r="BN326">
        <v>-1159000000</v>
      </c>
      <c r="BO326">
        <v>6552000000</v>
      </c>
      <c r="BP326">
        <v>504000000</v>
      </c>
      <c r="BQ326">
        <v>0</v>
      </c>
      <c r="BR326">
        <v>13459000000</v>
      </c>
      <c r="BS326">
        <v>4863000000</v>
      </c>
      <c r="BT326">
        <v>3946000000</v>
      </c>
      <c r="BU326">
        <v>1145000000</v>
      </c>
      <c r="BV326">
        <v>12314000000</v>
      </c>
      <c r="BW326">
        <v>13459000000</v>
      </c>
      <c r="BX326">
        <v>17277000000</v>
      </c>
      <c r="BY326">
        <v>-16862000000</v>
      </c>
      <c r="BZ326">
        <v>2014</v>
      </c>
      <c r="CA326">
        <v>2.38</v>
      </c>
      <c r="CB326">
        <v>915966386.55499995</v>
      </c>
      <c r="CC326" t="str">
        <f>VLOOKUP(B326,Securities_csv_Sector!$A$1:$H$506,4)</f>
        <v>Consumer Staples</v>
      </c>
      <c r="CD326" t="str">
        <f>VLOOKUP(B326,Securities_csv_Sector!$A$1:$H$506,5)</f>
        <v>Household Products</v>
      </c>
    </row>
    <row r="327" spans="1:82">
      <c r="A327">
        <v>325</v>
      </c>
      <c r="B327" t="s">
        <v>159</v>
      </c>
      <c r="C327" t="s">
        <v>532</v>
      </c>
      <c r="D327" s="1">
        <v>42369</v>
      </c>
      <c r="E327">
        <v>3232000000</v>
      </c>
      <c r="F327">
        <v>-75000000</v>
      </c>
      <c r="G327">
        <v>0</v>
      </c>
      <c r="H327">
        <v>463</v>
      </c>
      <c r="I327">
        <v>-691000000</v>
      </c>
      <c r="J327">
        <v>1438000000</v>
      </c>
      <c r="K327">
        <v>27</v>
      </c>
      <c r="L327">
        <v>970000000</v>
      </c>
      <c r="M327">
        <v>-13000000</v>
      </c>
      <c r="N327">
        <v>1466000000</v>
      </c>
      <c r="O327">
        <v>6635000000</v>
      </c>
      <c r="P327">
        <v>124</v>
      </c>
      <c r="Q327">
        <v>67000000</v>
      </c>
      <c r="R327">
        <v>233000000</v>
      </c>
      <c r="S327">
        <v>449000000</v>
      </c>
      <c r="T327">
        <v>2763000000</v>
      </c>
      <c r="U327">
        <v>2763000000</v>
      </c>
      <c r="V327">
        <v>-107000000</v>
      </c>
      <c r="W327">
        <v>0</v>
      </c>
      <c r="X327">
        <v>3796000000</v>
      </c>
      <c r="Y327">
        <v>2103000000</v>
      </c>
      <c r="Z327">
        <v>59</v>
      </c>
      <c r="AA327">
        <v>9399000000</v>
      </c>
      <c r="AB327">
        <v>1215000000</v>
      </c>
      <c r="AC327">
        <v>1346000000</v>
      </c>
      <c r="AD327">
        <v>0</v>
      </c>
      <c r="AE327">
        <v>1180000000</v>
      </c>
      <c r="AF327">
        <v>-143000000</v>
      </c>
      <c r="AG327">
        <v>-67000000</v>
      </c>
      <c r="AH327">
        <v>6269000000</v>
      </c>
      <c r="AI327">
        <v>0</v>
      </c>
      <c r="AJ327">
        <v>255000000</v>
      </c>
      <c r="AK327">
        <v>0</v>
      </c>
      <c r="AL327">
        <v>421000000</v>
      </c>
      <c r="AM327">
        <v>-119000000</v>
      </c>
      <c r="AN327">
        <v>2949000000</v>
      </c>
      <c r="AO327">
        <v>-2276000000</v>
      </c>
      <c r="AP327">
        <v>-685000000</v>
      </c>
      <c r="AQ327">
        <v>1384000000</v>
      </c>
      <c r="AR327">
        <v>1074000000</v>
      </c>
      <c r="AS327">
        <v>1384000000</v>
      </c>
      <c r="AT327">
        <v>1384000000</v>
      </c>
      <c r="AU327">
        <v>1427000000</v>
      </c>
      <c r="AV327">
        <v>0</v>
      </c>
      <c r="AW327">
        <v>2789000000</v>
      </c>
      <c r="AX327">
        <v>17</v>
      </c>
      <c r="AY327">
        <v>262000000</v>
      </c>
      <c r="AZ327">
        <v>807000000</v>
      </c>
      <c r="BA327">
        <v>0</v>
      </c>
      <c r="BB327">
        <v>-3962000000</v>
      </c>
      <c r="BC327">
        <v>0</v>
      </c>
      <c r="BD327">
        <v>149000000</v>
      </c>
      <c r="BE327">
        <v>1966000000</v>
      </c>
      <c r="BF327">
        <v>33000000</v>
      </c>
      <c r="BG327">
        <v>0</v>
      </c>
      <c r="BH327">
        <v>17</v>
      </c>
      <c r="BI327">
        <v>924</v>
      </c>
      <c r="BJ327">
        <v>9</v>
      </c>
      <c r="BK327">
        <v>91</v>
      </c>
      <c r="BL327">
        <v>0</v>
      </c>
      <c r="BM327">
        <v>18861000000</v>
      </c>
      <c r="BN327">
        <v>-1204000000</v>
      </c>
      <c r="BO327">
        <v>6610000000</v>
      </c>
      <c r="BP327">
        <v>302000000</v>
      </c>
      <c r="BQ327">
        <v>0</v>
      </c>
      <c r="BR327">
        <v>11958000000</v>
      </c>
      <c r="BS327">
        <v>4384000000</v>
      </c>
      <c r="BT327">
        <v>3534000000</v>
      </c>
      <c r="BU327">
        <v>-299000000</v>
      </c>
      <c r="BV327">
        <v>12257000000</v>
      </c>
      <c r="BW327">
        <v>11958000000</v>
      </c>
      <c r="BX327">
        <v>16034000000</v>
      </c>
      <c r="BY327">
        <v>-18102000000</v>
      </c>
      <c r="BZ327">
        <v>2015</v>
      </c>
      <c r="CA327">
        <v>1.53</v>
      </c>
      <c r="CB327">
        <v>904575163.39900005</v>
      </c>
      <c r="CC327" t="str">
        <f>VLOOKUP(B327,Securities_csv_Sector!$A$1:$H$506,4)</f>
        <v>Consumer Staples</v>
      </c>
      <c r="CD327" t="str">
        <f>VLOOKUP(B327,Securities_csv_Sector!$A$1:$H$506,5)</f>
        <v>Household Products</v>
      </c>
    </row>
    <row r="328" spans="1:82">
      <c r="A328">
        <v>326</v>
      </c>
      <c r="B328" t="s">
        <v>160</v>
      </c>
      <c r="C328" t="s">
        <v>527</v>
      </c>
      <c r="D328" s="1">
        <v>41455</v>
      </c>
      <c r="E328">
        <v>932000000</v>
      </c>
      <c r="F328">
        <v>-10000000</v>
      </c>
      <c r="G328">
        <v>4000000</v>
      </c>
      <c r="H328">
        <v>392</v>
      </c>
      <c r="I328">
        <v>-190000000</v>
      </c>
      <c r="J328">
        <v>661000000</v>
      </c>
      <c r="K328">
        <v>26</v>
      </c>
      <c r="L328">
        <v>299000000</v>
      </c>
      <c r="M328">
        <v>-11000000</v>
      </c>
      <c r="N328">
        <v>159000000</v>
      </c>
      <c r="O328">
        <v>3142000000</v>
      </c>
      <c r="P328">
        <v>125</v>
      </c>
      <c r="Q328">
        <v>0</v>
      </c>
      <c r="R328">
        <v>119000000</v>
      </c>
      <c r="S328">
        <v>180000000</v>
      </c>
      <c r="T328">
        <v>974000000</v>
      </c>
      <c r="U328">
        <v>852000000</v>
      </c>
      <c r="V328">
        <v>-3000000</v>
      </c>
      <c r="W328">
        <v>0</v>
      </c>
      <c r="X328">
        <v>1021000000</v>
      </c>
      <c r="Y328">
        <v>1105000000</v>
      </c>
      <c r="Z328">
        <v>43</v>
      </c>
      <c r="AA328">
        <v>2391000000</v>
      </c>
      <c r="AB328">
        <v>279000000</v>
      </c>
      <c r="AC328">
        <v>627000000</v>
      </c>
      <c r="AD328">
        <v>122000000</v>
      </c>
      <c r="AE328">
        <v>394000000</v>
      </c>
      <c r="AF328">
        <v>135000000</v>
      </c>
      <c r="AG328">
        <v>-11000000</v>
      </c>
      <c r="AH328">
        <v>2170000000</v>
      </c>
      <c r="AI328">
        <v>0</v>
      </c>
      <c r="AJ328">
        <v>0</v>
      </c>
      <c r="AK328">
        <v>0</v>
      </c>
      <c r="AL328">
        <v>-355000000</v>
      </c>
      <c r="AM328">
        <v>32000000</v>
      </c>
      <c r="AN328">
        <v>775000000</v>
      </c>
      <c r="AO328">
        <v>-685000000</v>
      </c>
      <c r="AP328">
        <v>-55000000</v>
      </c>
      <c r="AQ328">
        <v>572000000</v>
      </c>
      <c r="AR328">
        <v>48000000</v>
      </c>
      <c r="AS328">
        <v>572000000</v>
      </c>
      <c r="AT328">
        <v>573000000</v>
      </c>
      <c r="AU328">
        <v>580000000</v>
      </c>
      <c r="AV328">
        <v>0</v>
      </c>
      <c r="AW328">
        <v>970000000</v>
      </c>
      <c r="AX328">
        <v>18</v>
      </c>
      <c r="AY328">
        <v>138000000</v>
      </c>
      <c r="AZ328">
        <v>147000000</v>
      </c>
      <c r="BA328">
        <v>0</v>
      </c>
      <c r="BB328">
        <v>-367000000</v>
      </c>
      <c r="BC328">
        <v>0</v>
      </c>
      <c r="BD328">
        <v>0</v>
      </c>
      <c r="BE328">
        <v>742000000</v>
      </c>
      <c r="BF328">
        <v>12000000</v>
      </c>
      <c r="BG328">
        <v>0</v>
      </c>
      <c r="BH328">
        <v>15</v>
      </c>
      <c r="BI328">
        <v>584</v>
      </c>
      <c r="BJ328">
        <v>10</v>
      </c>
      <c r="BK328">
        <v>90</v>
      </c>
      <c r="BL328">
        <v>130000000</v>
      </c>
      <c r="BM328">
        <v>1561000000</v>
      </c>
      <c r="BN328">
        <v>5000000</v>
      </c>
      <c r="BO328">
        <v>1291000000</v>
      </c>
      <c r="BP328">
        <v>202000000</v>
      </c>
      <c r="BQ328">
        <v>0</v>
      </c>
      <c r="BR328">
        <v>4311000000</v>
      </c>
      <c r="BS328">
        <v>1420000000</v>
      </c>
      <c r="BT328">
        <v>1134000000</v>
      </c>
      <c r="BU328">
        <v>146000000</v>
      </c>
      <c r="BV328">
        <v>4165000000</v>
      </c>
      <c r="BW328">
        <v>4311000000</v>
      </c>
      <c r="BX328">
        <v>5533000000</v>
      </c>
      <c r="BY328">
        <v>-1868000000</v>
      </c>
      <c r="BZ328">
        <v>2013</v>
      </c>
      <c r="CA328">
        <v>4.37</v>
      </c>
      <c r="CB328">
        <v>130892448.513</v>
      </c>
      <c r="CC328" t="str">
        <f>VLOOKUP(B328,Securities_csv_Sector!$A$1:$H$506,4)</f>
        <v>Consumer Staples</v>
      </c>
      <c r="CD328" t="str">
        <f>VLOOKUP(B328,Securities_csv_Sector!$A$1:$H$506,5)</f>
        <v>Household Products</v>
      </c>
    </row>
    <row r="329" spans="1:82">
      <c r="A329">
        <v>327</v>
      </c>
      <c r="B329" t="s">
        <v>160</v>
      </c>
      <c r="C329" t="s">
        <v>529</v>
      </c>
      <c r="D329" s="1">
        <v>41820</v>
      </c>
      <c r="E329">
        <v>920000000</v>
      </c>
      <c r="F329">
        <v>20000000</v>
      </c>
      <c r="G329">
        <v>10000000</v>
      </c>
      <c r="H329">
        <v>362</v>
      </c>
      <c r="I329">
        <v>-137000000</v>
      </c>
      <c r="J329">
        <v>709000000</v>
      </c>
      <c r="K329">
        <v>20</v>
      </c>
      <c r="L329">
        <v>329000000</v>
      </c>
      <c r="M329">
        <v>1000000</v>
      </c>
      <c r="N329">
        <v>159000000</v>
      </c>
      <c r="O329">
        <v>3158000000</v>
      </c>
      <c r="P329">
        <v>85</v>
      </c>
      <c r="Q329">
        <v>0</v>
      </c>
      <c r="R329">
        <v>103000000</v>
      </c>
      <c r="S329">
        <v>177000000</v>
      </c>
      <c r="T329">
        <v>987000000</v>
      </c>
      <c r="U329">
        <v>884000000</v>
      </c>
      <c r="V329">
        <v>-7000000</v>
      </c>
      <c r="W329">
        <v>0</v>
      </c>
      <c r="X329">
        <v>977000000</v>
      </c>
      <c r="Y329">
        <v>1101000000</v>
      </c>
      <c r="Z329">
        <v>43</v>
      </c>
      <c r="AA329">
        <v>2356000000</v>
      </c>
      <c r="AB329">
        <v>305000000</v>
      </c>
      <c r="AC329">
        <v>611000000</v>
      </c>
      <c r="AD329">
        <v>103000000</v>
      </c>
      <c r="AE329">
        <v>386000000</v>
      </c>
      <c r="AF329">
        <v>0</v>
      </c>
      <c r="AG329">
        <v>-17000000</v>
      </c>
      <c r="AH329">
        <v>1595000000</v>
      </c>
      <c r="AI329">
        <v>0</v>
      </c>
      <c r="AJ329">
        <v>0</v>
      </c>
      <c r="AK329">
        <v>0</v>
      </c>
      <c r="AL329">
        <v>-60000000</v>
      </c>
      <c r="AM329">
        <v>30000000</v>
      </c>
      <c r="AN329">
        <v>767000000</v>
      </c>
      <c r="AO329">
        <v>-592000000</v>
      </c>
      <c r="AP329">
        <v>-138000000</v>
      </c>
      <c r="AQ329">
        <v>558000000</v>
      </c>
      <c r="AR329">
        <v>42000000</v>
      </c>
      <c r="AS329">
        <v>558000000</v>
      </c>
      <c r="AT329">
        <v>579000000</v>
      </c>
      <c r="AU329">
        <v>546000000</v>
      </c>
      <c r="AV329">
        <v>0</v>
      </c>
      <c r="AW329">
        <v>977000000</v>
      </c>
      <c r="AX329">
        <v>18</v>
      </c>
      <c r="AY329">
        <v>174000000</v>
      </c>
      <c r="AZ329">
        <v>134000000</v>
      </c>
      <c r="BA329">
        <v>0</v>
      </c>
      <c r="BB329">
        <v>-417000000</v>
      </c>
      <c r="BC329">
        <v>0</v>
      </c>
      <c r="BD329">
        <v>-1000000</v>
      </c>
      <c r="BE329">
        <v>768000000</v>
      </c>
      <c r="BF329">
        <v>5000000</v>
      </c>
      <c r="BG329">
        <v>0</v>
      </c>
      <c r="BH329">
        <v>16</v>
      </c>
      <c r="BI329">
        <v>574</v>
      </c>
      <c r="BJ329">
        <v>10</v>
      </c>
      <c r="BK329">
        <v>62</v>
      </c>
      <c r="BL329">
        <v>125000000</v>
      </c>
      <c r="BM329">
        <v>1739000000</v>
      </c>
      <c r="BN329">
        <v>-164000000</v>
      </c>
      <c r="BO329">
        <v>1254000000</v>
      </c>
      <c r="BP329">
        <v>718000000</v>
      </c>
      <c r="BQ329">
        <v>0</v>
      </c>
      <c r="BR329">
        <v>4258000000</v>
      </c>
      <c r="BS329">
        <v>1395000000</v>
      </c>
      <c r="BT329">
        <v>1638000000</v>
      </c>
      <c r="BU329">
        <v>154000000</v>
      </c>
      <c r="BV329">
        <v>4104000000</v>
      </c>
      <c r="BW329">
        <v>4258000000</v>
      </c>
      <c r="BX329">
        <v>5514000000</v>
      </c>
      <c r="BY329">
        <v>-2036000000</v>
      </c>
      <c r="BZ329">
        <v>2014</v>
      </c>
      <c r="CA329">
        <v>4.3099999999999996</v>
      </c>
      <c r="CB329">
        <v>129466357.309</v>
      </c>
      <c r="CC329" t="str">
        <f>VLOOKUP(B329,Securities_csv_Sector!$A$1:$H$506,4)</f>
        <v>Consumer Staples</v>
      </c>
      <c r="CD329" t="str">
        <f>VLOOKUP(B329,Securities_csv_Sector!$A$1:$H$506,5)</f>
        <v>Household Products</v>
      </c>
    </row>
    <row r="330" spans="1:82">
      <c r="A330">
        <v>328</v>
      </c>
      <c r="B330" t="s">
        <v>160</v>
      </c>
      <c r="C330" t="s">
        <v>531</v>
      </c>
      <c r="D330" s="1">
        <v>42185</v>
      </c>
      <c r="E330">
        <v>1010000000</v>
      </c>
      <c r="F330">
        <v>6000000</v>
      </c>
      <c r="G330">
        <v>13000000</v>
      </c>
      <c r="H330">
        <v>492</v>
      </c>
      <c r="I330">
        <v>-125000000</v>
      </c>
      <c r="J330">
        <v>775000000</v>
      </c>
      <c r="K330">
        <v>27</v>
      </c>
      <c r="L330">
        <v>382000000</v>
      </c>
      <c r="M330">
        <v>-25000000</v>
      </c>
      <c r="N330">
        <v>159000000</v>
      </c>
      <c r="O330">
        <v>3190000000</v>
      </c>
      <c r="P330">
        <v>102</v>
      </c>
      <c r="Q330">
        <v>0</v>
      </c>
      <c r="R330">
        <v>95000000</v>
      </c>
      <c r="S330">
        <v>169000000</v>
      </c>
      <c r="T330">
        <v>1021000000</v>
      </c>
      <c r="U330">
        <v>921000000</v>
      </c>
      <c r="V330">
        <v>-19000000</v>
      </c>
      <c r="W330">
        <v>0</v>
      </c>
      <c r="X330">
        <v>918000000</v>
      </c>
      <c r="Y330">
        <v>1067000000</v>
      </c>
      <c r="Z330">
        <v>44</v>
      </c>
      <c r="AA330">
        <v>2465000000</v>
      </c>
      <c r="AB330">
        <v>315000000</v>
      </c>
      <c r="AC330">
        <v>585000000</v>
      </c>
      <c r="AD330">
        <v>100000000</v>
      </c>
      <c r="AE330">
        <v>385000000</v>
      </c>
      <c r="AF330">
        <v>0</v>
      </c>
      <c r="AG330">
        <v>122000000</v>
      </c>
      <c r="AH330">
        <v>1796000000</v>
      </c>
      <c r="AI330">
        <v>0</v>
      </c>
      <c r="AJ330">
        <v>0</v>
      </c>
      <c r="AK330">
        <v>0</v>
      </c>
      <c r="AL330">
        <v>-128000000</v>
      </c>
      <c r="AM330">
        <v>53000000</v>
      </c>
      <c r="AN330">
        <v>874000000</v>
      </c>
      <c r="AO330">
        <v>-696000000</v>
      </c>
      <c r="AP330">
        <v>-106000000</v>
      </c>
      <c r="AQ330">
        <v>580000000</v>
      </c>
      <c r="AR330">
        <v>0</v>
      </c>
      <c r="AS330">
        <v>580000000</v>
      </c>
      <c r="AT330">
        <v>606000000</v>
      </c>
      <c r="AU330">
        <v>519000000</v>
      </c>
      <c r="AV330">
        <v>0</v>
      </c>
      <c r="AW330">
        <v>1008000000</v>
      </c>
      <c r="AX330">
        <v>18</v>
      </c>
      <c r="AY330">
        <v>165000000</v>
      </c>
      <c r="AZ330">
        <v>143000000</v>
      </c>
      <c r="BA330">
        <v>0</v>
      </c>
      <c r="BB330">
        <v>-502000000</v>
      </c>
      <c r="BC330">
        <v>0</v>
      </c>
      <c r="BD330">
        <v>19000000</v>
      </c>
      <c r="BE330">
        <v>750000000</v>
      </c>
      <c r="BF330">
        <v>6000000</v>
      </c>
      <c r="BG330">
        <v>0</v>
      </c>
      <c r="BH330">
        <v>16</v>
      </c>
      <c r="BI330">
        <v>781</v>
      </c>
      <c r="BJ330">
        <v>10</v>
      </c>
      <c r="BK330">
        <v>74</v>
      </c>
      <c r="BL330">
        <v>136000000</v>
      </c>
      <c r="BM330">
        <v>1923000000</v>
      </c>
      <c r="BN330">
        <v>-183000000</v>
      </c>
      <c r="BO330">
        <v>1321000000</v>
      </c>
      <c r="BP330">
        <v>395000000</v>
      </c>
      <c r="BQ330">
        <v>0</v>
      </c>
      <c r="BR330">
        <v>4164000000</v>
      </c>
      <c r="BS330">
        <v>1429000000</v>
      </c>
      <c r="BT330">
        <v>1405000000</v>
      </c>
      <c r="BU330">
        <v>118000000</v>
      </c>
      <c r="BV330">
        <v>4046000000</v>
      </c>
      <c r="BW330">
        <v>4164000000</v>
      </c>
      <c r="BX330">
        <v>5655000000</v>
      </c>
      <c r="BY330">
        <v>-2237000000</v>
      </c>
      <c r="BZ330">
        <v>2015</v>
      </c>
      <c r="CA330">
        <v>4.45</v>
      </c>
      <c r="CB330">
        <v>130337078.652</v>
      </c>
      <c r="CC330" t="str">
        <f>VLOOKUP(B330,Securities_csv_Sector!$A$1:$H$506,4)</f>
        <v>Consumer Staples</v>
      </c>
      <c r="CD330" t="str">
        <f>VLOOKUP(B330,Securities_csv_Sector!$A$1:$H$506,5)</f>
        <v>Household Products</v>
      </c>
    </row>
    <row r="331" spans="1:82">
      <c r="A331">
        <v>329</v>
      </c>
      <c r="B331" t="s">
        <v>160</v>
      </c>
      <c r="C331" t="s">
        <v>532</v>
      </c>
      <c r="D331" s="1">
        <v>42551</v>
      </c>
      <c r="E331">
        <v>1035000000</v>
      </c>
      <c r="F331">
        <v>-52000000</v>
      </c>
      <c r="G331">
        <v>7000000</v>
      </c>
      <c r="H331">
        <v>218</v>
      </c>
      <c r="I331">
        <v>-172000000</v>
      </c>
      <c r="J331">
        <v>868000000</v>
      </c>
      <c r="K331">
        <v>26</v>
      </c>
      <c r="L331">
        <v>401000000</v>
      </c>
      <c r="M331">
        <v>-45000000</v>
      </c>
      <c r="N331">
        <v>159000000</v>
      </c>
      <c r="O331">
        <v>3163000000</v>
      </c>
      <c r="P331">
        <v>95</v>
      </c>
      <c r="Q331">
        <v>0</v>
      </c>
      <c r="R331">
        <v>82000000</v>
      </c>
      <c r="S331">
        <v>165000000</v>
      </c>
      <c r="T331">
        <v>1071000000</v>
      </c>
      <c r="U331">
        <v>983000000</v>
      </c>
      <c r="V331">
        <v>-13000000</v>
      </c>
      <c r="W331">
        <v>0</v>
      </c>
      <c r="X331">
        <v>906000000</v>
      </c>
      <c r="Y331">
        <v>1197000000</v>
      </c>
      <c r="Z331">
        <v>45</v>
      </c>
      <c r="AA331">
        <v>2598000000</v>
      </c>
      <c r="AB331">
        <v>335000000</v>
      </c>
      <c r="AC331">
        <v>735000000</v>
      </c>
      <c r="AD331">
        <v>88000000</v>
      </c>
      <c r="AE331">
        <v>443000000</v>
      </c>
      <c r="AF331">
        <v>0</v>
      </c>
      <c r="AG331">
        <v>-5000000</v>
      </c>
      <c r="AH331">
        <v>1797000000</v>
      </c>
      <c r="AI331">
        <v>0</v>
      </c>
      <c r="AJ331">
        <v>0</v>
      </c>
      <c r="AK331">
        <v>0</v>
      </c>
      <c r="AL331">
        <v>126000000</v>
      </c>
      <c r="AM331">
        <v>19000000</v>
      </c>
      <c r="AN331">
        <v>778000000</v>
      </c>
      <c r="AO331">
        <v>-316000000</v>
      </c>
      <c r="AP331">
        <v>-430000000</v>
      </c>
      <c r="AQ331">
        <v>648000000</v>
      </c>
      <c r="AR331">
        <v>51000000</v>
      </c>
      <c r="AS331">
        <v>648000000</v>
      </c>
      <c r="AT331">
        <v>648000000</v>
      </c>
      <c r="AU331">
        <v>569000000</v>
      </c>
      <c r="AV331">
        <v>0</v>
      </c>
      <c r="AW331">
        <v>1064000000</v>
      </c>
      <c r="AX331">
        <v>18</v>
      </c>
      <c r="AY331">
        <v>195000000</v>
      </c>
      <c r="AZ331">
        <v>72000000</v>
      </c>
      <c r="BA331">
        <v>0</v>
      </c>
      <c r="BB331">
        <v>-570000000</v>
      </c>
      <c r="BC331">
        <v>0</v>
      </c>
      <c r="BD331">
        <v>-258000000</v>
      </c>
      <c r="BE331">
        <v>784000000</v>
      </c>
      <c r="BF331">
        <v>6000000</v>
      </c>
      <c r="BG331">
        <v>0</v>
      </c>
      <c r="BH331">
        <v>17</v>
      </c>
      <c r="BI331">
        <v>331</v>
      </c>
      <c r="BJ331">
        <v>11</v>
      </c>
      <c r="BK331">
        <v>67</v>
      </c>
      <c r="BL331">
        <v>141000000</v>
      </c>
      <c r="BM331">
        <v>2163000000</v>
      </c>
      <c r="BN331">
        <v>-44000000</v>
      </c>
      <c r="BO331">
        <v>1393000000</v>
      </c>
      <c r="BP331">
        <v>523000000</v>
      </c>
      <c r="BQ331">
        <v>0</v>
      </c>
      <c r="BR331">
        <v>4518000000</v>
      </c>
      <c r="BS331">
        <v>1485000000</v>
      </c>
      <c r="BT331">
        <v>1558000000</v>
      </c>
      <c r="BU331">
        <v>297000000</v>
      </c>
      <c r="BV331">
        <v>4221000000</v>
      </c>
      <c r="BW331">
        <v>4518000000</v>
      </c>
      <c r="BX331">
        <v>5761000000</v>
      </c>
      <c r="BY331">
        <v>-2323000000</v>
      </c>
      <c r="BZ331">
        <v>2016</v>
      </c>
      <c r="CA331">
        <v>5.01</v>
      </c>
      <c r="CB331">
        <v>129341317.36499999</v>
      </c>
      <c r="CC331" t="str">
        <f>VLOOKUP(B331,Securities_csv_Sector!$A$1:$H$506,4)</f>
        <v>Consumer Staples</v>
      </c>
      <c r="CD331" t="str">
        <f>VLOOKUP(B331,Securities_csv_Sector!$A$1:$H$506,5)</f>
        <v>Household Products</v>
      </c>
    </row>
    <row r="332" spans="1:82">
      <c r="A332">
        <v>330</v>
      </c>
      <c r="B332" t="s">
        <v>161</v>
      </c>
      <c r="C332" t="s">
        <v>527</v>
      </c>
      <c r="D332" s="1">
        <v>41639</v>
      </c>
      <c r="E332">
        <v>986000000</v>
      </c>
      <c r="F332">
        <v>0</v>
      </c>
      <c r="G332">
        <v>0</v>
      </c>
      <c r="H332">
        <v>8</v>
      </c>
      <c r="I332">
        <v>-102000000</v>
      </c>
      <c r="J332">
        <v>2179000000</v>
      </c>
      <c r="L332">
        <v>15758000000</v>
      </c>
      <c r="M332">
        <v>0</v>
      </c>
      <c r="N332">
        <v>1141000000</v>
      </c>
      <c r="O332">
        <v>55000000</v>
      </c>
      <c r="Q332">
        <v>0</v>
      </c>
      <c r="R332">
        <v>0</v>
      </c>
      <c r="S332">
        <v>96000000</v>
      </c>
      <c r="T332">
        <v>843000000</v>
      </c>
      <c r="U332">
        <v>786000000</v>
      </c>
      <c r="V332">
        <v>0</v>
      </c>
      <c r="W332">
        <v>0</v>
      </c>
      <c r="X332">
        <v>594000000</v>
      </c>
      <c r="Y332">
        <v>0</v>
      </c>
      <c r="Z332">
        <v>0</v>
      </c>
      <c r="AA332">
        <v>0</v>
      </c>
      <c r="AB332">
        <v>245000000</v>
      </c>
      <c r="AC332">
        <v>0</v>
      </c>
      <c r="AD332">
        <v>57000000</v>
      </c>
      <c r="AE332">
        <v>0</v>
      </c>
      <c r="AF332">
        <v>1214000000</v>
      </c>
      <c r="AG332">
        <v>38000000</v>
      </c>
      <c r="AH332">
        <v>0</v>
      </c>
      <c r="AI332">
        <v>58067000000</v>
      </c>
      <c r="AJ332">
        <v>0</v>
      </c>
      <c r="AK332">
        <v>0</v>
      </c>
      <c r="AL332">
        <v>-937000000</v>
      </c>
      <c r="AM332">
        <v>1917000000</v>
      </c>
      <c r="AN332">
        <v>836000000</v>
      </c>
      <c r="AO332">
        <v>-93000000</v>
      </c>
      <c r="AP332">
        <v>1174000000</v>
      </c>
      <c r="AQ332">
        <v>541000000</v>
      </c>
      <c r="AR332">
        <v>150000000</v>
      </c>
      <c r="AS332">
        <v>533000000</v>
      </c>
      <c r="AT332">
        <v>541000000</v>
      </c>
      <c r="AU332">
        <v>0</v>
      </c>
      <c r="AV332">
        <v>52000000</v>
      </c>
      <c r="AW332">
        <v>0</v>
      </c>
      <c r="AX332">
        <v>0</v>
      </c>
      <c r="AY332">
        <v>0</v>
      </c>
      <c r="AZ332">
        <v>0</v>
      </c>
      <c r="BA332">
        <v>53292000000</v>
      </c>
      <c r="BB332">
        <v>-391000000</v>
      </c>
      <c r="BC332">
        <v>1225000000</v>
      </c>
      <c r="BD332">
        <v>62000000</v>
      </c>
      <c r="BE332">
        <v>0</v>
      </c>
      <c r="BF332">
        <v>5000000</v>
      </c>
      <c r="BG332">
        <v>46000000</v>
      </c>
      <c r="BH332">
        <v>29</v>
      </c>
      <c r="BI332">
        <v>11</v>
      </c>
      <c r="BJ332">
        <v>20</v>
      </c>
      <c r="BL332">
        <v>0</v>
      </c>
      <c r="BM332">
        <v>6318000000</v>
      </c>
      <c r="BN332">
        <v>-258000000</v>
      </c>
      <c r="BO332">
        <v>1670000000</v>
      </c>
      <c r="BP332">
        <v>253000000</v>
      </c>
      <c r="BQ332">
        <v>112000000</v>
      </c>
      <c r="BR332">
        <v>65224000000</v>
      </c>
      <c r="BS332">
        <v>0</v>
      </c>
      <c r="BT332">
        <v>0</v>
      </c>
      <c r="BU332">
        <v>7150000000</v>
      </c>
      <c r="BV332">
        <v>58074000000</v>
      </c>
      <c r="BW332">
        <v>65224000000</v>
      </c>
      <c r="BX332">
        <v>2666000000</v>
      </c>
      <c r="BY332">
        <v>-2097000000</v>
      </c>
      <c r="BZ332">
        <v>2013</v>
      </c>
      <c r="CA332">
        <v>2.92</v>
      </c>
      <c r="CB332">
        <v>185273972.60299999</v>
      </c>
      <c r="CC332" t="str">
        <f>VLOOKUP(B332,Securities_csv_Sector!$A$1:$H$506,4)</f>
        <v>Financials</v>
      </c>
      <c r="CD332" t="str">
        <f>VLOOKUP(B332,Securities_csv_Sector!$A$1:$H$506,5)</f>
        <v>Regional Banks</v>
      </c>
    </row>
    <row r="333" spans="1:82">
      <c r="A333">
        <v>331</v>
      </c>
      <c r="B333" t="s">
        <v>161</v>
      </c>
      <c r="C333" t="s">
        <v>529</v>
      </c>
      <c r="D333" s="1">
        <v>42004</v>
      </c>
      <c r="E333">
        <v>1507000000</v>
      </c>
      <c r="F333">
        <v>0</v>
      </c>
      <c r="G333">
        <v>0</v>
      </c>
      <c r="H333">
        <v>8</v>
      </c>
      <c r="I333">
        <v>-70000000</v>
      </c>
      <c r="J333">
        <v>2188000000</v>
      </c>
      <c r="L333">
        <v>16122000000</v>
      </c>
      <c r="M333">
        <v>0</v>
      </c>
      <c r="N333">
        <v>1141000000</v>
      </c>
      <c r="O333">
        <v>45000000</v>
      </c>
      <c r="Q333">
        <v>0</v>
      </c>
      <c r="R333">
        <v>0</v>
      </c>
      <c r="S333">
        <v>102000000</v>
      </c>
      <c r="T333">
        <v>920000000</v>
      </c>
      <c r="U333">
        <v>870000000</v>
      </c>
      <c r="V333">
        <v>0</v>
      </c>
      <c r="W333">
        <v>0</v>
      </c>
      <c r="X333">
        <v>532000000</v>
      </c>
      <c r="Y333">
        <v>0</v>
      </c>
      <c r="Z333">
        <v>0</v>
      </c>
      <c r="AA333">
        <v>0</v>
      </c>
      <c r="AB333">
        <v>277000000</v>
      </c>
      <c r="AC333">
        <v>0</v>
      </c>
      <c r="AD333">
        <v>50000000</v>
      </c>
      <c r="AE333">
        <v>0</v>
      </c>
      <c r="AF333">
        <v>-3694000000</v>
      </c>
      <c r="AG333">
        <v>-14000000</v>
      </c>
      <c r="AH333">
        <v>0</v>
      </c>
      <c r="AI333">
        <v>62484000000</v>
      </c>
      <c r="AJ333">
        <v>0</v>
      </c>
      <c r="AK333">
        <v>0</v>
      </c>
      <c r="AL333">
        <v>-947000000</v>
      </c>
      <c r="AM333">
        <v>-380000000</v>
      </c>
      <c r="AN333">
        <v>639000000</v>
      </c>
      <c r="AO333">
        <v>2724000000</v>
      </c>
      <c r="AP333">
        <v>-3743000000</v>
      </c>
      <c r="AQ333">
        <v>593000000</v>
      </c>
      <c r="AR333">
        <v>192000000</v>
      </c>
      <c r="AS333">
        <v>586000000</v>
      </c>
      <c r="AT333">
        <v>593000000</v>
      </c>
      <c r="AU333">
        <v>0</v>
      </c>
      <c r="AV333">
        <v>4000000</v>
      </c>
      <c r="AW333">
        <v>0</v>
      </c>
      <c r="AX333">
        <v>0</v>
      </c>
      <c r="AY333">
        <v>0</v>
      </c>
      <c r="AZ333">
        <v>0</v>
      </c>
      <c r="BA333">
        <v>57486000000</v>
      </c>
      <c r="BB333">
        <v>-412000000</v>
      </c>
      <c r="BC333">
        <v>4019000000</v>
      </c>
      <c r="BD333">
        <v>21000000</v>
      </c>
      <c r="BE333">
        <v>0</v>
      </c>
      <c r="BF333">
        <v>-247000000</v>
      </c>
      <c r="BG333">
        <v>27000000</v>
      </c>
      <c r="BH333">
        <v>33</v>
      </c>
      <c r="BI333">
        <v>12</v>
      </c>
      <c r="BJ333">
        <v>23</v>
      </c>
      <c r="BL333">
        <v>0</v>
      </c>
      <c r="BM333">
        <v>6744000000</v>
      </c>
      <c r="BN333">
        <v>-211000000</v>
      </c>
      <c r="BO333">
        <v>1611000000</v>
      </c>
      <c r="BP333">
        <v>116000000</v>
      </c>
      <c r="BQ333">
        <v>99000000</v>
      </c>
      <c r="BR333">
        <v>69186000000</v>
      </c>
      <c r="BS333">
        <v>0</v>
      </c>
      <c r="BT333">
        <v>0</v>
      </c>
      <c r="BU333">
        <v>7402000000</v>
      </c>
      <c r="BV333">
        <v>61784000000</v>
      </c>
      <c r="BW333">
        <v>69186000000</v>
      </c>
      <c r="BX333">
        <v>2607000000</v>
      </c>
      <c r="BY333">
        <v>-2259000000</v>
      </c>
      <c r="BZ333">
        <v>2014</v>
      </c>
      <c r="CA333">
        <v>3.28</v>
      </c>
      <c r="CB333">
        <v>180792682.92699999</v>
      </c>
      <c r="CC333" t="str">
        <f>VLOOKUP(B333,Securities_csv_Sector!$A$1:$H$506,4)</f>
        <v>Financials</v>
      </c>
      <c r="CD333" t="str">
        <f>VLOOKUP(B333,Securities_csv_Sector!$A$1:$H$506,5)</f>
        <v>Regional Banks</v>
      </c>
    </row>
    <row r="334" spans="1:82">
      <c r="A334">
        <v>332</v>
      </c>
      <c r="B334" t="s">
        <v>161</v>
      </c>
      <c r="C334" t="s">
        <v>531</v>
      </c>
      <c r="D334" s="1">
        <v>42369</v>
      </c>
      <c r="E334">
        <v>1383000000</v>
      </c>
      <c r="F334">
        <v>0</v>
      </c>
      <c r="G334">
        <v>0</v>
      </c>
      <c r="H334">
        <v>7</v>
      </c>
      <c r="I334">
        <v>-119000000</v>
      </c>
      <c r="J334">
        <v>2173000000</v>
      </c>
      <c r="L334">
        <v>18647000000</v>
      </c>
      <c r="M334">
        <v>0</v>
      </c>
      <c r="N334">
        <v>1141000000</v>
      </c>
      <c r="O334">
        <v>43000000</v>
      </c>
      <c r="Q334">
        <v>0</v>
      </c>
      <c r="R334">
        <v>0</v>
      </c>
      <c r="S334">
        <v>124000000</v>
      </c>
      <c r="T334">
        <v>802000000</v>
      </c>
      <c r="U334">
        <v>750000000</v>
      </c>
      <c r="V334">
        <v>0</v>
      </c>
      <c r="W334">
        <v>0</v>
      </c>
      <c r="X334">
        <v>550000000</v>
      </c>
      <c r="Y334">
        <v>0</v>
      </c>
      <c r="Z334">
        <v>0</v>
      </c>
      <c r="AA334">
        <v>0</v>
      </c>
      <c r="AB334">
        <v>229000000</v>
      </c>
      <c r="AC334">
        <v>0</v>
      </c>
      <c r="AD334">
        <v>52000000</v>
      </c>
      <c r="AE334">
        <v>0</v>
      </c>
      <c r="AF334">
        <v>-3153000000</v>
      </c>
      <c r="AG334">
        <v>-35000000</v>
      </c>
      <c r="AH334">
        <v>0</v>
      </c>
      <c r="AI334">
        <v>65067000000</v>
      </c>
      <c r="AJ334">
        <v>0</v>
      </c>
      <c r="AK334">
        <v>0</v>
      </c>
      <c r="AL334">
        <v>317000000</v>
      </c>
      <c r="AM334">
        <v>76000000</v>
      </c>
      <c r="AN334">
        <v>862000000</v>
      </c>
      <c r="AO334">
        <v>2469000000</v>
      </c>
      <c r="AP334">
        <v>-3255000000</v>
      </c>
      <c r="AQ334">
        <v>521000000</v>
      </c>
      <c r="AR334">
        <v>159000000</v>
      </c>
      <c r="AS334">
        <v>515000000</v>
      </c>
      <c r="AT334">
        <v>521000000</v>
      </c>
      <c r="AU334">
        <v>0</v>
      </c>
      <c r="AV334">
        <v>-32000000</v>
      </c>
      <c r="AW334">
        <v>0</v>
      </c>
      <c r="AX334">
        <v>0</v>
      </c>
      <c r="AY334">
        <v>0</v>
      </c>
      <c r="AZ334">
        <v>0</v>
      </c>
      <c r="BA334">
        <v>59853000000</v>
      </c>
      <c r="BB334">
        <v>-429000000</v>
      </c>
      <c r="BC334">
        <v>2527000000</v>
      </c>
      <c r="BD334">
        <v>17000000</v>
      </c>
      <c r="BE334">
        <v>0</v>
      </c>
      <c r="BF334">
        <v>93000000</v>
      </c>
      <c r="BG334">
        <v>147000000</v>
      </c>
      <c r="BH334">
        <v>27</v>
      </c>
      <c r="BI334">
        <v>10</v>
      </c>
      <c r="BJ334">
        <v>18</v>
      </c>
      <c r="BL334">
        <v>0</v>
      </c>
      <c r="BM334">
        <v>7084000000</v>
      </c>
      <c r="BN334">
        <v>-228000000</v>
      </c>
      <c r="BO334">
        <v>1859000000</v>
      </c>
      <c r="BP334">
        <v>23000000</v>
      </c>
      <c r="BQ334">
        <v>113000000</v>
      </c>
      <c r="BR334">
        <v>71877000000</v>
      </c>
      <c r="BS334">
        <v>0</v>
      </c>
      <c r="BT334">
        <v>0</v>
      </c>
      <c r="BU334">
        <v>7560000000</v>
      </c>
      <c r="BV334">
        <v>64317000000</v>
      </c>
      <c r="BW334">
        <v>71877000000</v>
      </c>
      <c r="BX334">
        <v>2819000000</v>
      </c>
      <c r="BY334">
        <v>-2409000000</v>
      </c>
      <c r="BZ334">
        <v>2015</v>
      </c>
      <c r="CA334">
        <v>2.93</v>
      </c>
      <c r="CB334">
        <v>177815699.65900001</v>
      </c>
      <c r="CC334" t="str">
        <f>VLOOKUP(B334,Securities_csv_Sector!$A$1:$H$506,4)</f>
        <v>Financials</v>
      </c>
      <c r="CD334" t="str">
        <f>VLOOKUP(B334,Securities_csv_Sector!$A$1:$H$506,5)</f>
        <v>Regional Banks</v>
      </c>
    </row>
    <row r="335" spans="1:82">
      <c r="A335">
        <v>333</v>
      </c>
      <c r="B335" t="s">
        <v>161</v>
      </c>
      <c r="C335" t="s">
        <v>532</v>
      </c>
      <c r="D335" s="1">
        <v>42735</v>
      </c>
      <c r="E335">
        <v>1012000000</v>
      </c>
      <c r="F335">
        <v>0</v>
      </c>
      <c r="G335">
        <v>0</v>
      </c>
      <c r="H335">
        <v>6</v>
      </c>
      <c r="I335">
        <v>-95000000</v>
      </c>
      <c r="J335">
        <v>2135000000</v>
      </c>
      <c r="L335">
        <v>19587000000</v>
      </c>
      <c r="M335">
        <v>0</v>
      </c>
      <c r="N335">
        <v>1141000000</v>
      </c>
      <c r="O335">
        <v>40000000</v>
      </c>
      <c r="Q335">
        <v>0</v>
      </c>
      <c r="R335">
        <v>0</v>
      </c>
      <c r="S335">
        <v>125000000</v>
      </c>
      <c r="T335">
        <v>742000000</v>
      </c>
      <c r="U335">
        <v>670000000</v>
      </c>
      <c r="V335">
        <v>0</v>
      </c>
      <c r="W335">
        <v>0</v>
      </c>
      <c r="X335">
        <v>501000000</v>
      </c>
      <c r="Y335">
        <v>0</v>
      </c>
      <c r="Z335">
        <v>0</v>
      </c>
      <c r="AA335">
        <v>0</v>
      </c>
      <c r="AB335">
        <v>193000000</v>
      </c>
      <c r="AC335">
        <v>0</v>
      </c>
      <c r="AD335">
        <v>72000000</v>
      </c>
      <c r="AE335">
        <v>0</v>
      </c>
      <c r="AF335">
        <v>-195000000</v>
      </c>
      <c r="AG335">
        <v>37000000</v>
      </c>
      <c r="AH335">
        <v>0</v>
      </c>
      <c r="AI335">
        <v>65167000000</v>
      </c>
      <c r="AJ335">
        <v>0</v>
      </c>
      <c r="AK335">
        <v>0</v>
      </c>
      <c r="AL335">
        <v>2152000000</v>
      </c>
      <c r="AM335">
        <v>1071000000</v>
      </c>
      <c r="AN335">
        <v>493000000</v>
      </c>
      <c r="AO335">
        <v>848000000</v>
      </c>
      <c r="AP335">
        <v>-270000000</v>
      </c>
      <c r="AQ335">
        <v>477000000</v>
      </c>
      <c r="AR335">
        <v>229000000</v>
      </c>
      <c r="AS335">
        <v>473000000</v>
      </c>
      <c r="AT335">
        <v>477000000</v>
      </c>
      <c r="AU335">
        <v>0</v>
      </c>
      <c r="AV335">
        <v>94000000</v>
      </c>
      <c r="AW335">
        <v>0</v>
      </c>
      <c r="AX335">
        <v>0</v>
      </c>
      <c r="AY335">
        <v>0</v>
      </c>
      <c r="AZ335">
        <v>0</v>
      </c>
      <c r="BA335">
        <v>58985000000</v>
      </c>
      <c r="BB335">
        <v>-383000000</v>
      </c>
      <c r="BC335">
        <v>-994000000</v>
      </c>
      <c r="BD335">
        <v>20000000</v>
      </c>
      <c r="BE335">
        <v>0</v>
      </c>
      <c r="BF335">
        <v>-375000000</v>
      </c>
      <c r="BG335">
        <v>248000000</v>
      </c>
      <c r="BH335">
        <v>23</v>
      </c>
      <c r="BI335">
        <v>9</v>
      </c>
      <c r="BJ335">
        <v>16</v>
      </c>
      <c r="BL335">
        <v>0</v>
      </c>
      <c r="BM335">
        <v>7331000000</v>
      </c>
      <c r="BN335">
        <v>-158000000</v>
      </c>
      <c r="BO335">
        <v>1836000000</v>
      </c>
      <c r="BP335">
        <v>25000000</v>
      </c>
      <c r="BQ335">
        <v>92000000</v>
      </c>
      <c r="BR335">
        <v>72978000000</v>
      </c>
      <c r="BS335">
        <v>0</v>
      </c>
      <c r="BT335">
        <v>0</v>
      </c>
      <c r="BU335">
        <v>7796000000</v>
      </c>
      <c r="BV335">
        <v>65182000000</v>
      </c>
      <c r="BW335">
        <v>72978000000</v>
      </c>
      <c r="BX335">
        <v>2960000000</v>
      </c>
      <c r="BY335">
        <v>-2428000000</v>
      </c>
      <c r="CC335" t="str">
        <f>VLOOKUP(B335,Securities_csv_Sector!$A$1:$H$506,4)</f>
        <v>Financials</v>
      </c>
      <c r="CD335" t="str">
        <f>VLOOKUP(B335,Securities_csv_Sector!$A$1:$H$506,5)</f>
        <v>Regional Banks</v>
      </c>
    </row>
    <row r="336" spans="1:82">
      <c r="A336">
        <v>334</v>
      </c>
      <c r="B336" t="s">
        <v>162</v>
      </c>
      <c r="C336" t="s">
        <v>527</v>
      </c>
      <c r="D336" s="1">
        <v>41274</v>
      </c>
      <c r="E336">
        <v>41700000</v>
      </c>
      <c r="F336">
        <v>-300000</v>
      </c>
      <c r="G336">
        <v>1400000</v>
      </c>
      <c r="H336">
        <v>4</v>
      </c>
      <c r="I336">
        <v>-141800000</v>
      </c>
      <c r="J336">
        <v>17213100000</v>
      </c>
      <c r="L336">
        <v>1604700000</v>
      </c>
      <c r="M336">
        <v>0</v>
      </c>
      <c r="N336">
        <v>3300000</v>
      </c>
      <c r="O336">
        <v>0</v>
      </c>
      <c r="Q336">
        <v>0</v>
      </c>
      <c r="R336">
        <v>7413300000</v>
      </c>
      <c r="S336">
        <v>253100000</v>
      </c>
      <c r="T336">
        <v>1825600000</v>
      </c>
      <c r="U336">
        <v>1693400000</v>
      </c>
      <c r="V336">
        <v>0</v>
      </c>
      <c r="W336">
        <v>30700000</v>
      </c>
      <c r="X336">
        <v>724000000</v>
      </c>
      <c r="Y336">
        <v>7566900000</v>
      </c>
      <c r="Z336">
        <v>100</v>
      </c>
      <c r="AA336">
        <v>2782400000</v>
      </c>
      <c r="AB336">
        <v>786700000</v>
      </c>
      <c r="AC336">
        <v>20029000000</v>
      </c>
      <c r="AD336">
        <v>132200000</v>
      </c>
      <c r="AE336">
        <v>0</v>
      </c>
      <c r="AF336">
        <v>-27400000</v>
      </c>
      <c r="AG336">
        <v>70200000</v>
      </c>
      <c r="AH336">
        <v>2106800000</v>
      </c>
      <c r="AI336">
        <v>56600000</v>
      </c>
      <c r="AJ336">
        <v>5800000</v>
      </c>
      <c r="AK336">
        <v>80800000</v>
      </c>
      <c r="AL336">
        <v>747700000</v>
      </c>
      <c r="AM336">
        <v>562400000</v>
      </c>
      <c r="AN336">
        <v>1219700000</v>
      </c>
      <c r="AO336">
        <v>-448400000</v>
      </c>
      <c r="AP336">
        <v>-208900000</v>
      </c>
      <c r="AQ336">
        <v>896300000</v>
      </c>
      <c r="AR336">
        <v>68900000</v>
      </c>
      <c r="AS336">
        <v>896300000</v>
      </c>
      <c r="AT336">
        <v>927000000</v>
      </c>
      <c r="AU336">
        <v>267500000</v>
      </c>
      <c r="AV336">
        <v>95600000</v>
      </c>
      <c r="AW336">
        <v>1692000000</v>
      </c>
      <c r="AX336">
        <v>61</v>
      </c>
      <c r="AY336">
        <v>8614500000</v>
      </c>
      <c r="AZ336">
        <v>0</v>
      </c>
      <c r="BA336">
        <v>6825500000</v>
      </c>
      <c r="BB336">
        <v>209300000</v>
      </c>
      <c r="BC336">
        <v>6100000</v>
      </c>
      <c r="BD336">
        <v>286100000</v>
      </c>
      <c r="BE336">
        <v>7046000000</v>
      </c>
      <c r="BF336">
        <v>-78900000</v>
      </c>
      <c r="BG336">
        <v>253100000</v>
      </c>
      <c r="BH336">
        <v>61</v>
      </c>
      <c r="BI336">
        <v>8</v>
      </c>
      <c r="BJ336">
        <v>32</v>
      </c>
      <c r="BL336">
        <v>0</v>
      </c>
      <c r="BM336">
        <v>3993400000</v>
      </c>
      <c r="BN336">
        <v>22100000</v>
      </c>
      <c r="BO336">
        <v>969500000</v>
      </c>
      <c r="BP336">
        <v>749700000</v>
      </c>
      <c r="BQ336">
        <v>0</v>
      </c>
      <c r="BR336">
        <v>38863200000</v>
      </c>
      <c r="BS336">
        <v>0</v>
      </c>
      <c r="BT336">
        <v>0</v>
      </c>
      <c r="BU336">
        <v>21419100000</v>
      </c>
      <c r="BV336">
        <v>17444100000</v>
      </c>
      <c r="BW336">
        <v>38863200000</v>
      </c>
      <c r="BX336">
        <v>2782400000</v>
      </c>
      <c r="BY336">
        <v>0</v>
      </c>
      <c r="BZ336">
        <v>2012</v>
      </c>
      <c r="CA336">
        <v>2.71</v>
      </c>
      <c r="CB336">
        <v>330738007.38</v>
      </c>
      <c r="CC336" t="str">
        <f>VLOOKUP(B336,Securities_csv_Sector!$A$1:$H$506,4)</f>
        <v>Financials</v>
      </c>
      <c r="CD336" t="str">
        <f>VLOOKUP(B336,Securities_csv_Sector!$A$1:$H$506,5)</f>
        <v>Financial Exchanges &amp; Data</v>
      </c>
    </row>
    <row r="337" spans="1:82">
      <c r="A337">
        <v>335</v>
      </c>
      <c r="B337" t="s">
        <v>162</v>
      </c>
      <c r="C337" t="s">
        <v>529</v>
      </c>
      <c r="D337" s="1">
        <v>41639</v>
      </c>
      <c r="E337">
        <v>36200000</v>
      </c>
      <c r="F337">
        <v>-35500000</v>
      </c>
      <c r="G337">
        <v>44900000</v>
      </c>
      <c r="H337">
        <v>5</v>
      </c>
      <c r="I337">
        <v>-125600000</v>
      </c>
      <c r="J337">
        <v>17504900000</v>
      </c>
      <c r="L337">
        <v>2469700000</v>
      </c>
      <c r="M337">
        <v>0</v>
      </c>
      <c r="N337">
        <v>3300000</v>
      </c>
      <c r="O337">
        <v>0</v>
      </c>
      <c r="Q337">
        <v>0</v>
      </c>
      <c r="R337">
        <v>7249700000</v>
      </c>
      <c r="S337">
        <v>238100000</v>
      </c>
      <c r="T337">
        <v>1752400000</v>
      </c>
      <c r="U337">
        <v>1601000000</v>
      </c>
      <c r="V337">
        <v>0</v>
      </c>
      <c r="W337">
        <v>70500000</v>
      </c>
      <c r="X337">
        <v>513400000</v>
      </c>
      <c r="Y337">
        <v>7569000000</v>
      </c>
      <c r="Z337">
        <v>100</v>
      </c>
      <c r="AA337">
        <v>2784900000</v>
      </c>
      <c r="AB337">
        <v>622900000</v>
      </c>
      <c r="AC337">
        <v>19916500000</v>
      </c>
      <c r="AD337">
        <v>151400000</v>
      </c>
      <c r="AE337">
        <v>0</v>
      </c>
      <c r="AF337">
        <v>127700000</v>
      </c>
      <c r="AG337">
        <v>22200000</v>
      </c>
      <c r="AH337">
        <v>2107200000</v>
      </c>
      <c r="AI337">
        <v>68400000</v>
      </c>
      <c r="AJ337">
        <v>5700000</v>
      </c>
      <c r="AK337">
        <v>0</v>
      </c>
      <c r="AL337">
        <v>-1300000</v>
      </c>
      <c r="AM337">
        <v>865000000</v>
      </c>
      <c r="AN337">
        <v>1280500000</v>
      </c>
      <c r="AO337">
        <v>-606000000</v>
      </c>
      <c r="AP337">
        <v>190500000</v>
      </c>
      <c r="AQ337">
        <v>976800000</v>
      </c>
      <c r="AR337">
        <v>73500000</v>
      </c>
      <c r="AS337">
        <v>976800000</v>
      </c>
      <c r="AT337">
        <v>1047300000</v>
      </c>
      <c r="AU337">
        <v>302700000</v>
      </c>
      <c r="AV337">
        <v>282000000</v>
      </c>
      <c r="AW337">
        <v>1485600000</v>
      </c>
      <c r="AX337">
        <v>53</v>
      </c>
      <c r="AY337">
        <v>23438100000</v>
      </c>
      <c r="AZ337">
        <v>0</v>
      </c>
      <c r="BA337">
        <v>22524900000</v>
      </c>
      <c r="BB337">
        <v>152000000</v>
      </c>
      <c r="BC337">
        <v>700000</v>
      </c>
      <c r="BD337">
        <v>188400000</v>
      </c>
      <c r="BE337">
        <v>22974300000</v>
      </c>
      <c r="BF337">
        <v>4100000</v>
      </c>
      <c r="BG337">
        <v>103000000</v>
      </c>
      <c r="BH337">
        <v>57</v>
      </c>
      <c r="BI337">
        <v>8</v>
      </c>
      <c r="BJ337">
        <v>35</v>
      </c>
      <c r="BL337">
        <v>0</v>
      </c>
      <c r="BM337">
        <v>3494600000</v>
      </c>
      <c r="BN337">
        <v>-6300000</v>
      </c>
      <c r="BO337">
        <v>1196300000</v>
      </c>
      <c r="BP337">
        <v>749900000</v>
      </c>
      <c r="BQ337">
        <v>0</v>
      </c>
      <c r="BR337">
        <v>54277800000</v>
      </c>
      <c r="BS337">
        <v>0</v>
      </c>
      <c r="BT337">
        <v>0</v>
      </c>
      <c r="BU337">
        <v>21154800000</v>
      </c>
      <c r="BV337">
        <v>33123000000</v>
      </c>
      <c r="BW337">
        <v>54277800000</v>
      </c>
      <c r="BX337">
        <v>2784900000</v>
      </c>
      <c r="BY337">
        <v>0</v>
      </c>
      <c r="BZ337">
        <v>2013</v>
      </c>
      <c r="CA337">
        <v>2.94</v>
      </c>
      <c r="CB337">
        <v>332244897.95899999</v>
      </c>
      <c r="CC337" t="str">
        <f>VLOOKUP(B337,Securities_csv_Sector!$A$1:$H$506,4)</f>
        <v>Financials</v>
      </c>
      <c r="CD337" t="str">
        <f>VLOOKUP(B337,Securities_csv_Sector!$A$1:$H$506,5)</f>
        <v>Financial Exchanges &amp; Data</v>
      </c>
    </row>
    <row r="338" spans="1:82">
      <c r="A338">
        <v>336</v>
      </c>
      <c r="B338" t="s">
        <v>162</v>
      </c>
      <c r="C338" t="s">
        <v>531</v>
      </c>
      <c r="D338" s="1">
        <v>42004</v>
      </c>
      <c r="E338">
        <v>36900000</v>
      </c>
      <c r="F338">
        <v>-38500000</v>
      </c>
      <c r="G338">
        <v>37600000</v>
      </c>
      <c r="H338">
        <v>5</v>
      </c>
      <c r="I338">
        <v>-140700000</v>
      </c>
      <c r="J338">
        <v>17596600000</v>
      </c>
      <c r="L338">
        <v>1366100000</v>
      </c>
      <c r="M338">
        <v>0</v>
      </c>
      <c r="N338">
        <v>3400000</v>
      </c>
      <c r="O338">
        <v>0</v>
      </c>
      <c r="Q338">
        <v>0</v>
      </c>
      <c r="R338">
        <v>7302700000</v>
      </c>
      <c r="S338">
        <v>233200000</v>
      </c>
      <c r="T338">
        <v>1890800000</v>
      </c>
      <c r="U338">
        <v>1771400000</v>
      </c>
      <c r="V338">
        <v>0</v>
      </c>
      <c r="W338">
        <v>84800000</v>
      </c>
      <c r="X338">
        <v>508900000</v>
      </c>
      <c r="Y338">
        <v>7569000000</v>
      </c>
      <c r="Z338">
        <v>100</v>
      </c>
      <c r="AA338">
        <v>2993100000</v>
      </c>
      <c r="AB338">
        <v>644500000</v>
      </c>
      <c r="AC338">
        <v>19812700000</v>
      </c>
      <c r="AD338">
        <v>119400000</v>
      </c>
      <c r="AE338">
        <v>0</v>
      </c>
      <c r="AF338">
        <v>-800000</v>
      </c>
      <c r="AG338">
        <v>-153800000</v>
      </c>
      <c r="AH338">
        <v>2107900000</v>
      </c>
      <c r="AI338">
        <v>74700000</v>
      </c>
      <c r="AJ338">
        <v>0</v>
      </c>
      <c r="AK338">
        <v>0</v>
      </c>
      <c r="AL338">
        <v>-750000000</v>
      </c>
      <c r="AM338">
        <v>-1103600000</v>
      </c>
      <c r="AN338">
        <v>1291400000</v>
      </c>
      <c r="AO338">
        <v>-2195900000</v>
      </c>
      <c r="AP338">
        <v>-199100000</v>
      </c>
      <c r="AQ338">
        <v>1127100000</v>
      </c>
      <c r="AR338">
        <v>125100000</v>
      </c>
      <c r="AS338">
        <v>1127100000</v>
      </c>
      <c r="AT338">
        <v>1211900000</v>
      </c>
      <c r="AU338">
        <v>341200000</v>
      </c>
      <c r="AV338">
        <v>261200000</v>
      </c>
      <c r="AW338">
        <v>1649000000</v>
      </c>
      <c r="AX338">
        <v>55</v>
      </c>
      <c r="AY338">
        <v>42568900000</v>
      </c>
      <c r="AZ338">
        <v>0</v>
      </c>
      <c r="BA338">
        <v>41494300000</v>
      </c>
      <c r="BB338">
        <v>6200000</v>
      </c>
      <c r="BC338">
        <v>2300000</v>
      </c>
      <c r="BD338">
        <v>-57600000</v>
      </c>
      <c r="BE338">
        <v>41870500000</v>
      </c>
      <c r="BF338">
        <v>-1500000</v>
      </c>
      <c r="BG338">
        <v>100600000</v>
      </c>
      <c r="BH338">
        <v>59</v>
      </c>
      <c r="BI338">
        <v>8</v>
      </c>
      <c r="BJ338">
        <v>38</v>
      </c>
      <c r="BL338">
        <v>0</v>
      </c>
      <c r="BM338">
        <v>3317300000</v>
      </c>
      <c r="BN338">
        <v>48600000</v>
      </c>
      <c r="BO338">
        <v>1243500000</v>
      </c>
      <c r="BP338">
        <v>0</v>
      </c>
      <c r="BQ338">
        <v>0</v>
      </c>
      <c r="BR338">
        <v>72241500000</v>
      </c>
      <c r="BS338">
        <v>0</v>
      </c>
      <c r="BT338">
        <v>0</v>
      </c>
      <c r="BU338">
        <v>20923500000</v>
      </c>
      <c r="BV338">
        <v>51318000000</v>
      </c>
      <c r="BW338">
        <v>72241500000</v>
      </c>
      <c r="BX338">
        <v>2993100000</v>
      </c>
      <c r="BY338">
        <v>0</v>
      </c>
      <c r="BZ338">
        <v>2014</v>
      </c>
      <c r="CA338">
        <v>3.37</v>
      </c>
      <c r="CB338">
        <v>334451038.57599998</v>
      </c>
      <c r="CC338" t="str">
        <f>VLOOKUP(B338,Securities_csv_Sector!$A$1:$H$506,4)</f>
        <v>Financials</v>
      </c>
      <c r="CD338" t="str">
        <f>VLOOKUP(B338,Securities_csv_Sector!$A$1:$H$506,5)</f>
        <v>Financial Exchanges &amp; Data</v>
      </c>
    </row>
    <row r="339" spans="1:82">
      <c r="A339">
        <v>337</v>
      </c>
      <c r="B339" t="s">
        <v>162</v>
      </c>
      <c r="C339" t="s">
        <v>532</v>
      </c>
      <c r="D339" s="1">
        <v>42369</v>
      </c>
      <c r="E339">
        <v>28700000</v>
      </c>
      <c r="F339">
        <v>-17300000</v>
      </c>
      <c r="G339">
        <v>-14500000</v>
      </c>
      <c r="H339">
        <v>6</v>
      </c>
      <c r="I339">
        <v>-114200000</v>
      </c>
      <c r="J339">
        <v>17721600000</v>
      </c>
      <c r="L339">
        <v>1692600000</v>
      </c>
      <c r="M339">
        <v>0</v>
      </c>
      <c r="N339">
        <v>3400000</v>
      </c>
      <c r="O339">
        <v>0</v>
      </c>
      <c r="Q339">
        <v>0</v>
      </c>
      <c r="R339">
        <v>7358300000</v>
      </c>
      <c r="S339">
        <v>228600000</v>
      </c>
      <c r="T339">
        <v>2074200000</v>
      </c>
      <c r="U339">
        <v>1956800000</v>
      </c>
      <c r="V339">
        <v>0</v>
      </c>
      <c r="W339">
        <v>100000000</v>
      </c>
      <c r="X339">
        <v>491700000</v>
      </c>
      <c r="Y339">
        <v>7569000000</v>
      </c>
      <c r="Z339">
        <v>100</v>
      </c>
      <c r="AA339">
        <v>3209400000</v>
      </c>
      <c r="AB339">
        <v>709800000</v>
      </c>
      <c r="AC339">
        <v>19713200000</v>
      </c>
      <c r="AD339">
        <v>117400000</v>
      </c>
      <c r="AE339">
        <v>0</v>
      </c>
      <c r="AF339">
        <v>148800000</v>
      </c>
      <c r="AG339">
        <v>-121200000</v>
      </c>
      <c r="AH339">
        <v>2241400000</v>
      </c>
      <c r="AI339">
        <v>72500000</v>
      </c>
      <c r="AJ339">
        <v>0</v>
      </c>
      <c r="AK339">
        <v>0</v>
      </c>
      <c r="AL339">
        <v>70700000</v>
      </c>
      <c r="AM339">
        <v>326500000</v>
      </c>
      <c r="AN339">
        <v>1515300000</v>
      </c>
      <c r="AO339">
        <v>-1206700000</v>
      </c>
      <c r="AP339">
        <v>17900000</v>
      </c>
      <c r="AQ339">
        <v>1247000000</v>
      </c>
      <c r="AR339">
        <v>189300000</v>
      </c>
      <c r="AS339">
        <v>1247000000</v>
      </c>
      <c r="AT339">
        <v>1347000000</v>
      </c>
      <c r="AU339">
        <v>357800000</v>
      </c>
      <c r="AV339">
        <v>253600000</v>
      </c>
      <c r="AW339">
        <v>1871300000</v>
      </c>
      <c r="AX339">
        <v>58</v>
      </c>
      <c r="AY339">
        <v>37474700000</v>
      </c>
      <c r="AZ339">
        <v>0</v>
      </c>
      <c r="BA339">
        <v>36795800000</v>
      </c>
      <c r="BB339">
        <v>-80800000</v>
      </c>
      <c r="BC339">
        <v>2000000</v>
      </c>
      <c r="BD339">
        <v>-16700000</v>
      </c>
      <c r="BE339">
        <v>37191300000</v>
      </c>
      <c r="BF339">
        <v>-11100000</v>
      </c>
      <c r="BG339">
        <v>99400000</v>
      </c>
      <c r="BH339">
        <v>61</v>
      </c>
      <c r="BI339">
        <v>10</v>
      </c>
      <c r="BJ339">
        <v>39</v>
      </c>
      <c r="BL339">
        <v>0</v>
      </c>
      <c r="BM339">
        <v>2907600000</v>
      </c>
      <c r="BN339">
        <v>64000000</v>
      </c>
      <c r="BO339">
        <v>1238700000</v>
      </c>
      <c r="BP339">
        <v>0</v>
      </c>
      <c r="BQ339">
        <v>0</v>
      </c>
      <c r="BR339">
        <v>67371500000</v>
      </c>
      <c r="BS339">
        <v>0</v>
      </c>
      <c r="BT339">
        <v>0</v>
      </c>
      <c r="BU339">
        <v>20551800000</v>
      </c>
      <c r="BV339">
        <v>46819700000</v>
      </c>
      <c r="BW339">
        <v>67371500000</v>
      </c>
      <c r="BX339">
        <v>3209400000</v>
      </c>
      <c r="BY339">
        <v>0</v>
      </c>
      <c r="BZ339">
        <v>2015</v>
      </c>
      <c r="CA339">
        <v>3.71</v>
      </c>
      <c r="CB339">
        <v>336118598.38300002</v>
      </c>
      <c r="CC339" t="str">
        <f>VLOOKUP(B339,Securities_csv_Sector!$A$1:$H$506,4)</f>
        <v>Financials</v>
      </c>
      <c r="CD339" t="str">
        <f>VLOOKUP(B339,Securities_csv_Sector!$A$1:$H$506,5)</f>
        <v>Financial Exchanges &amp; Data</v>
      </c>
    </row>
    <row r="340" spans="1:82">
      <c r="A340">
        <v>338</v>
      </c>
      <c r="B340" t="s">
        <v>163</v>
      </c>
      <c r="C340" t="s">
        <v>527</v>
      </c>
      <c r="D340" s="1">
        <v>41639</v>
      </c>
      <c r="E340">
        <v>199228000</v>
      </c>
      <c r="F340">
        <v>-7238000</v>
      </c>
      <c r="G340">
        <v>-6751000</v>
      </c>
      <c r="H340">
        <v>21</v>
      </c>
      <c r="I340">
        <v>-199926000</v>
      </c>
      <c r="J340">
        <v>919840000</v>
      </c>
      <c r="K340">
        <v>290</v>
      </c>
      <c r="L340">
        <v>323203000</v>
      </c>
      <c r="M340">
        <v>-1950000</v>
      </c>
      <c r="N340">
        <v>352000</v>
      </c>
      <c r="O340">
        <v>2359822000</v>
      </c>
      <c r="P340">
        <v>334</v>
      </c>
      <c r="Q340">
        <v>0</v>
      </c>
      <c r="R340">
        <v>248173000</v>
      </c>
      <c r="S340">
        <v>96054000</v>
      </c>
      <c r="T340">
        <v>534471000</v>
      </c>
      <c r="U340">
        <v>534471000</v>
      </c>
      <c r="V340">
        <v>536000</v>
      </c>
      <c r="W340">
        <v>0</v>
      </c>
      <c r="X340">
        <v>963238000</v>
      </c>
      <c r="Y340">
        <v>21939000</v>
      </c>
      <c r="Z340">
        <v>27</v>
      </c>
      <c r="AA340">
        <v>854769000</v>
      </c>
      <c r="AB340">
        <v>207033000</v>
      </c>
      <c r="AC340">
        <v>0</v>
      </c>
      <c r="AD340">
        <v>0</v>
      </c>
      <c r="AE340">
        <v>13044000</v>
      </c>
      <c r="AF340">
        <v>-228389000</v>
      </c>
      <c r="AG340">
        <v>17929000</v>
      </c>
      <c r="AH340">
        <v>0</v>
      </c>
      <c r="AI340">
        <v>313863000</v>
      </c>
      <c r="AJ340">
        <v>0</v>
      </c>
      <c r="AK340">
        <v>0</v>
      </c>
      <c r="AL340">
        <v>0</v>
      </c>
      <c r="AM340">
        <v>650000</v>
      </c>
      <c r="AN340">
        <v>528780000</v>
      </c>
      <c r="AO340">
        <v>-100351000</v>
      </c>
      <c r="AP340">
        <v>-428315000</v>
      </c>
      <c r="AQ340">
        <v>327438000</v>
      </c>
      <c r="AR340">
        <v>34658000</v>
      </c>
      <c r="AS340">
        <v>327438000</v>
      </c>
      <c r="AT340">
        <v>327438000</v>
      </c>
      <c r="AU340">
        <v>40885000</v>
      </c>
      <c r="AV340">
        <v>15511000</v>
      </c>
      <c r="AW340">
        <v>532720000</v>
      </c>
      <c r="AX340">
        <v>17</v>
      </c>
      <c r="AY340">
        <v>43933000</v>
      </c>
      <c r="AZ340">
        <v>34204000</v>
      </c>
      <c r="BA340">
        <v>0</v>
      </c>
      <c r="BB340">
        <v>1620000</v>
      </c>
      <c r="BC340">
        <v>0</v>
      </c>
      <c r="BD340">
        <v>0</v>
      </c>
      <c r="BE340">
        <v>23591000</v>
      </c>
      <c r="BF340">
        <v>61889000</v>
      </c>
      <c r="BG340">
        <v>96054000</v>
      </c>
      <c r="BH340">
        <v>17</v>
      </c>
      <c r="BI340">
        <v>35</v>
      </c>
      <c r="BJ340">
        <v>10</v>
      </c>
      <c r="BK340">
        <v>328</v>
      </c>
      <c r="BL340">
        <v>0</v>
      </c>
      <c r="BM340">
        <v>1276897000</v>
      </c>
      <c r="BN340">
        <v>-138730000</v>
      </c>
      <c r="BO340">
        <v>203733000</v>
      </c>
      <c r="BP340">
        <v>0</v>
      </c>
      <c r="BQ340">
        <v>254971000</v>
      </c>
      <c r="BR340">
        <v>2009280000</v>
      </c>
      <c r="BS340">
        <v>666307000</v>
      </c>
      <c r="BT340">
        <v>199228000</v>
      </c>
      <c r="BU340">
        <v>1538288000</v>
      </c>
      <c r="BV340">
        <v>470992000</v>
      </c>
      <c r="BW340">
        <v>2009280000</v>
      </c>
      <c r="BX340">
        <v>3214591000</v>
      </c>
      <c r="BY340">
        <v>-660421000</v>
      </c>
      <c r="BZ340">
        <v>2013</v>
      </c>
      <c r="CA340">
        <v>10.58</v>
      </c>
      <c r="CB340">
        <v>30948771.2665</v>
      </c>
      <c r="CC340" t="str">
        <f>VLOOKUP(B340,Securities_csv_Sector!$A$1:$H$506,4)</f>
        <v>Consumer Discretionary</v>
      </c>
      <c r="CD340" t="str">
        <f>VLOOKUP(B340,Securities_csv_Sector!$A$1:$H$506,5)</f>
        <v>Restaurants</v>
      </c>
    </row>
    <row r="341" spans="1:82">
      <c r="A341">
        <v>339</v>
      </c>
      <c r="B341" t="s">
        <v>163</v>
      </c>
      <c r="C341" t="s">
        <v>529</v>
      </c>
      <c r="D341" s="1">
        <v>42004</v>
      </c>
      <c r="E341">
        <v>245710000</v>
      </c>
      <c r="F341">
        <v>-10966000</v>
      </c>
      <c r="G341">
        <v>-3473000</v>
      </c>
      <c r="H341">
        <v>22</v>
      </c>
      <c r="I341">
        <v>-252590000</v>
      </c>
      <c r="J341">
        <v>1038932000</v>
      </c>
      <c r="K341">
        <v>309</v>
      </c>
      <c r="L341">
        <v>419465000</v>
      </c>
      <c r="M341">
        <v>-2307000</v>
      </c>
      <c r="N341">
        <v>354000</v>
      </c>
      <c r="O341">
        <v>2990513000</v>
      </c>
      <c r="P341">
        <v>350</v>
      </c>
      <c r="Q341">
        <v>0</v>
      </c>
      <c r="R341">
        <v>240975000</v>
      </c>
      <c r="S341">
        <v>110474000</v>
      </c>
      <c r="T341">
        <v>714303000</v>
      </c>
      <c r="U341">
        <v>714303000</v>
      </c>
      <c r="V341">
        <v>-224000</v>
      </c>
      <c r="W341">
        <v>0</v>
      </c>
      <c r="X341">
        <v>1106984000</v>
      </c>
      <c r="Y341">
        <v>21939000</v>
      </c>
      <c r="Z341">
        <v>27</v>
      </c>
      <c r="AA341">
        <v>1117756000</v>
      </c>
      <c r="AB341">
        <v>268929000</v>
      </c>
      <c r="AC341">
        <v>0</v>
      </c>
      <c r="AD341">
        <v>0</v>
      </c>
      <c r="AE341">
        <v>15332000</v>
      </c>
      <c r="AF341">
        <v>-266254000</v>
      </c>
      <c r="AG341">
        <v>42032000</v>
      </c>
      <c r="AH341">
        <v>0</v>
      </c>
      <c r="AI341">
        <v>496106000</v>
      </c>
      <c r="AJ341">
        <v>0</v>
      </c>
      <c r="AK341">
        <v>0</v>
      </c>
      <c r="AL341">
        <v>0</v>
      </c>
      <c r="AM341">
        <v>96262000</v>
      </c>
      <c r="AN341">
        <v>682067000</v>
      </c>
      <c r="AO341">
        <v>-66737000</v>
      </c>
      <c r="AP341">
        <v>-518844000</v>
      </c>
      <c r="AQ341">
        <v>445374000</v>
      </c>
      <c r="AR341">
        <v>61191000</v>
      </c>
      <c r="AS341">
        <v>445374000</v>
      </c>
      <c r="AT341">
        <v>445374000</v>
      </c>
      <c r="AU341">
        <v>51327000</v>
      </c>
      <c r="AV341">
        <v>15609000</v>
      </c>
      <c r="AW341">
        <v>710800000</v>
      </c>
      <c r="AX341">
        <v>17</v>
      </c>
      <c r="AY341">
        <v>42777000</v>
      </c>
      <c r="AZ341">
        <v>34795000</v>
      </c>
      <c r="BA341">
        <v>0</v>
      </c>
      <c r="BB341">
        <v>-429000</v>
      </c>
      <c r="BC341">
        <v>0</v>
      </c>
      <c r="BD341">
        <v>0</v>
      </c>
      <c r="BE341">
        <v>28263000</v>
      </c>
      <c r="BF341">
        <v>36269000</v>
      </c>
      <c r="BG341">
        <v>110474000</v>
      </c>
      <c r="BH341">
        <v>17</v>
      </c>
      <c r="BI341">
        <v>35</v>
      </c>
      <c r="BJ341">
        <v>11</v>
      </c>
      <c r="BK341">
        <v>344</v>
      </c>
      <c r="BL341">
        <v>0</v>
      </c>
      <c r="BM341">
        <v>1722271000</v>
      </c>
      <c r="BN341">
        <v>-88404000</v>
      </c>
      <c r="BO341">
        <v>273897000</v>
      </c>
      <c r="BP341">
        <v>0</v>
      </c>
      <c r="BQ341">
        <v>338592000</v>
      </c>
      <c r="BR341">
        <v>2527317000</v>
      </c>
      <c r="BS341">
        <v>859511000</v>
      </c>
      <c r="BT341">
        <v>245710000</v>
      </c>
      <c r="BU341">
        <v>2012369000</v>
      </c>
      <c r="BV341">
        <v>514948000</v>
      </c>
      <c r="BW341">
        <v>2527317000</v>
      </c>
      <c r="BX341">
        <v>4108269000</v>
      </c>
      <c r="BY341">
        <v>-748759000</v>
      </c>
      <c r="BZ341">
        <v>2014</v>
      </c>
      <c r="CA341">
        <v>14.35</v>
      </c>
      <c r="CB341">
        <v>31036515.679400001</v>
      </c>
      <c r="CC341" t="str">
        <f>VLOOKUP(B341,Securities_csv_Sector!$A$1:$H$506,4)</f>
        <v>Consumer Discretionary</v>
      </c>
      <c r="CD341" t="str">
        <f>VLOOKUP(B341,Securities_csv_Sector!$A$1:$H$506,5)</f>
        <v>Restaurants</v>
      </c>
    </row>
    <row r="342" spans="1:82">
      <c r="A342">
        <v>340</v>
      </c>
      <c r="B342" t="s">
        <v>163</v>
      </c>
      <c r="C342" t="s">
        <v>531</v>
      </c>
      <c r="D342" s="1">
        <v>42369</v>
      </c>
      <c r="E342">
        <v>279942000</v>
      </c>
      <c r="F342">
        <v>-3504000</v>
      </c>
      <c r="G342">
        <v>-6916000</v>
      </c>
      <c r="H342">
        <v>22</v>
      </c>
      <c r="I342">
        <v>-257418000</v>
      </c>
      <c r="J342">
        <v>1172628000</v>
      </c>
      <c r="K342">
        <v>237</v>
      </c>
      <c r="L342">
        <v>248005000</v>
      </c>
      <c r="M342">
        <v>262000</v>
      </c>
      <c r="N342">
        <v>358000</v>
      </c>
      <c r="O342">
        <v>3326936000</v>
      </c>
      <c r="P342">
        <v>291</v>
      </c>
      <c r="Q342">
        <v>0</v>
      </c>
      <c r="R342">
        <v>284267000</v>
      </c>
      <c r="S342">
        <v>130368000</v>
      </c>
      <c r="T342">
        <v>769867000</v>
      </c>
      <c r="U342">
        <v>769867000</v>
      </c>
      <c r="V342">
        <v>-4196000</v>
      </c>
      <c r="W342">
        <v>0</v>
      </c>
      <c r="X342">
        <v>1217220000</v>
      </c>
      <c r="Y342">
        <v>21939000</v>
      </c>
      <c r="Z342">
        <v>26</v>
      </c>
      <c r="AA342">
        <v>1174287000</v>
      </c>
      <c r="AB342">
        <v>294265000</v>
      </c>
      <c r="AC342">
        <v>0</v>
      </c>
      <c r="AD342">
        <v>0</v>
      </c>
      <c r="AE342">
        <v>15043000</v>
      </c>
      <c r="AF342">
        <v>-206722000</v>
      </c>
      <c r="AG342">
        <v>16911000</v>
      </c>
      <c r="AH342">
        <v>0</v>
      </c>
      <c r="AI342">
        <v>622939000</v>
      </c>
      <c r="AJ342">
        <v>0</v>
      </c>
      <c r="AK342">
        <v>0</v>
      </c>
      <c r="AL342">
        <v>0</v>
      </c>
      <c r="AM342">
        <v>-171460000</v>
      </c>
      <c r="AN342">
        <v>683316000</v>
      </c>
      <c r="AO342">
        <v>-386440000</v>
      </c>
      <c r="AP342">
        <v>-464140000</v>
      </c>
      <c r="AQ342">
        <v>475602000</v>
      </c>
      <c r="AR342">
        <v>8888000</v>
      </c>
      <c r="AS342">
        <v>475602000</v>
      </c>
      <c r="AT342">
        <v>475602000</v>
      </c>
      <c r="AU342">
        <v>96435000</v>
      </c>
      <c r="AV342">
        <v>16922000</v>
      </c>
      <c r="AW342">
        <v>763589000</v>
      </c>
      <c r="AX342">
        <v>17</v>
      </c>
      <c r="AY342">
        <v>48321000</v>
      </c>
      <c r="AZ342">
        <v>39965000</v>
      </c>
      <c r="BA342">
        <v>0</v>
      </c>
      <c r="BB342">
        <v>-8273000</v>
      </c>
      <c r="BC342">
        <v>0</v>
      </c>
      <c r="BD342">
        <v>0</v>
      </c>
      <c r="BE342">
        <v>32883000</v>
      </c>
      <c r="BF342">
        <v>54789000</v>
      </c>
      <c r="BG342">
        <v>130368000</v>
      </c>
      <c r="BH342">
        <v>17</v>
      </c>
      <c r="BI342">
        <v>36</v>
      </c>
      <c r="BJ342">
        <v>11</v>
      </c>
      <c r="BK342">
        <v>286</v>
      </c>
      <c r="BL342">
        <v>0</v>
      </c>
      <c r="BM342">
        <v>2197873000</v>
      </c>
      <c r="BN342">
        <v>-460882000</v>
      </c>
      <c r="BO342">
        <v>250214000</v>
      </c>
      <c r="BP342">
        <v>0</v>
      </c>
      <c r="BQ342">
        <v>415199000</v>
      </c>
      <c r="BR342">
        <v>2725066000</v>
      </c>
      <c r="BS342">
        <v>814647000</v>
      </c>
      <c r="BT342">
        <v>279942000</v>
      </c>
      <c r="BU342">
        <v>2127974000</v>
      </c>
      <c r="BV342">
        <v>597092000</v>
      </c>
      <c r="BW342">
        <v>2725066000</v>
      </c>
      <c r="BX342">
        <v>4501223000</v>
      </c>
      <c r="BY342">
        <v>-1234612000</v>
      </c>
      <c r="BZ342">
        <v>2015</v>
      </c>
      <c r="CA342">
        <v>15.3</v>
      </c>
      <c r="CB342">
        <v>31085098.0392</v>
      </c>
      <c r="CC342" t="str">
        <f>VLOOKUP(B342,Securities_csv_Sector!$A$1:$H$506,4)</f>
        <v>Consumer Discretionary</v>
      </c>
      <c r="CD342" t="str">
        <f>VLOOKUP(B342,Securities_csv_Sector!$A$1:$H$506,5)</f>
        <v>Restaurants</v>
      </c>
    </row>
    <row r="343" spans="1:82">
      <c r="A343">
        <v>341</v>
      </c>
      <c r="B343" t="s">
        <v>163</v>
      </c>
      <c r="C343" t="s">
        <v>532</v>
      </c>
      <c r="D343" s="1">
        <v>42735</v>
      </c>
      <c r="E343">
        <v>281793000</v>
      </c>
      <c r="F343">
        <v>-1923000</v>
      </c>
      <c r="G343">
        <v>-19705000</v>
      </c>
      <c r="H343">
        <v>2</v>
      </c>
      <c r="I343">
        <v>-258842000</v>
      </c>
      <c r="J343">
        <v>1238875000</v>
      </c>
      <c r="K343">
        <v>148</v>
      </c>
      <c r="L343">
        <v>87880000</v>
      </c>
      <c r="M343">
        <v>-91000</v>
      </c>
      <c r="N343">
        <v>358000</v>
      </c>
      <c r="O343">
        <v>3406170000</v>
      </c>
      <c r="P343">
        <v>185</v>
      </c>
      <c r="Q343">
        <v>0</v>
      </c>
      <c r="R343">
        <v>307871000</v>
      </c>
      <c r="S343">
        <v>146368000</v>
      </c>
      <c r="T343">
        <v>38739000</v>
      </c>
      <c r="U343">
        <v>38739000</v>
      </c>
      <c r="V343">
        <v>110000</v>
      </c>
      <c r="W343">
        <v>0</v>
      </c>
      <c r="X343">
        <v>1303558000</v>
      </c>
      <c r="Y343">
        <v>21939000</v>
      </c>
      <c r="Z343">
        <v>13</v>
      </c>
      <c r="AA343">
        <v>498214000</v>
      </c>
      <c r="AB343">
        <v>15801000</v>
      </c>
      <c r="AC343">
        <v>0</v>
      </c>
      <c r="AD343">
        <v>0</v>
      </c>
      <c r="AE343">
        <v>15019000</v>
      </c>
      <c r="AF343">
        <v>585648000</v>
      </c>
      <c r="AG343">
        <v>28044000</v>
      </c>
      <c r="AH343">
        <v>0</v>
      </c>
      <c r="AI343">
        <v>125055000</v>
      </c>
      <c r="AJ343">
        <v>0</v>
      </c>
      <c r="AK343">
        <v>0</v>
      </c>
      <c r="AL343">
        <v>0</v>
      </c>
      <c r="AM343">
        <v>-160125000</v>
      </c>
      <c r="AN343">
        <v>349242000</v>
      </c>
      <c r="AO343">
        <v>-836283000</v>
      </c>
      <c r="AP343">
        <v>326806000</v>
      </c>
      <c r="AQ343">
        <v>22938000</v>
      </c>
      <c r="AR343">
        <v>71650000</v>
      </c>
      <c r="AS343">
        <v>22938000</v>
      </c>
      <c r="AT343">
        <v>22938000</v>
      </c>
      <c r="AU343">
        <v>45559000</v>
      </c>
      <c r="AV343">
        <v>17162000</v>
      </c>
      <c r="AW343">
        <v>34567000</v>
      </c>
      <c r="AX343">
        <v>1</v>
      </c>
      <c r="AY343">
        <v>53177000</v>
      </c>
      <c r="AZ343">
        <v>44080000</v>
      </c>
      <c r="BA343">
        <v>0</v>
      </c>
      <c r="BB343">
        <v>-8162000</v>
      </c>
      <c r="BC343">
        <v>0</v>
      </c>
      <c r="BD343">
        <v>0</v>
      </c>
      <c r="BE343">
        <v>33946000</v>
      </c>
      <c r="BF343">
        <v>82256000</v>
      </c>
      <c r="BG343">
        <v>146368000</v>
      </c>
      <c r="BH343">
        <v>1</v>
      </c>
      <c r="BI343">
        <v>3</v>
      </c>
      <c r="BJ343">
        <v>1</v>
      </c>
      <c r="BK343">
        <v>180</v>
      </c>
      <c r="BL343">
        <v>0</v>
      </c>
      <c r="BM343">
        <v>2220811000</v>
      </c>
      <c r="BN343">
        <v>-837603000</v>
      </c>
      <c r="BO343">
        <v>276240000</v>
      </c>
      <c r="BP343">
        <v>0</v>
      </c>
      <c r="BQ343">
        <v>329836000</v>
      </c>
      <c r="BR343">
        <v>2026103000</v>
      </c>
      <c r="BS343">
        <v>522374000</v>
      </c>
      <c r="BT343">
        <v>281793000</v>
      </c>
      <c r="BU343">
        <v>1402493000</v>
      </c>
      <c r="BV343">
        <v>623610000</v>
      </c>
      <c r="BW343">
        <v>2026103000</v>
      </c>
      <c r="BX343">
        <v>3904384000</v>
      </c>
      <c r="BY343">
        <v>-2049389000</v>
      </c>
      <c r="CC343" t="str">
        <f>VLOOKUP(B343,Securities_csv_Sector!$A$1:$H$506,4)</f>
        <v>Consumer Discretionary</v>
      </c>
      <c r="CD343" t="str">
        <f>VLOOKUP(B343,Securities_csv_Sector!$A$1:$H$506,5)</f>
        <v>Restaurants</v>
      </c>
    </row>
    <row r="344" spans="1:82">
      <c r="A344">
        <v>342</v>
      </c>
      <c r="B344" t="s">
        <v>164</v>
      </c>
      <c r="C344" t="s">
        <v>527</v>
      </c>
      <c r="D344" s="1">
        <v>41639</v>
      </c>
      <c r="E344">
        <v>2655000000</v>
      </c>
      <c r="F344">
        <v>-148000000</v>
      </c>
      <c r="G344">
        <v>59000000</v>
      </c>
      <c r="H344">
        <v>20</v>
      </c>
      <c r="I344">
        <v>-676000000</v>
      </c>
      <c r="J344">
        <v>0</v>
      </c>
      <c r="K344">
        <v>85</v>
      </c>
      <c r="L344">
        <v>2699000000</v>
      </c>
      <c r="M344">
        <v>-46000000</v>
      </c>
      <c r="N344">
        <v>2099000000</v>
      </c>
      <c r="O344">
        <v>13021000000</v>
      </c>
      <c r="P344">
        <v>257</v>
      </c>
      <c r="Q344">
        <v>0</v>
      </c>
      <c r="R344">
        <v>0</v>
      </c>
      <c r="S344">
        <v>407000000</v>
      </c>
      <c r="T344">
        <v>2160000000</v>
      </c>
      <c r="U344">
        <v>2119000000</v>
      </c>
      <c r="V344">
        <v>35000000</v>
      </c>
      <c r="W344">
        <v>361000000</v>
      </c>
      <c r="X344">
        <v>3156000000</v>
      </c>
      <c r="Y344">
        <v>461000000</v>
      </c>
      <c r="Z344">
        <v>25</v>
      </c>
      <c r="AA344">
        <v>4280000000</v>
      </c>
      <c r="AB344">
        <v>531000000</v>
      </c>
      <c r="AC344">
        <v>357000000</v>
      </c>
      <c r="AD344">
        <v>41000000</v>
      </c>
      <c r="AE344">
        <v>2381000000</v>
      </c>
      <c r="AF344">
        <v>66000000</v>
      </c>
      <c r="AG344">
        <v>128000000</v>
      </c>
      <c r="AH344">
        <v>1672000000</v>
      </c>
      <c r="AI344">
        <v>931000000</v>
      </c>
      <c r="AJ344">
        <v>360000000</v>
      </c>
      <c r="AK344">
        <v>0</v>
      </c>
      <c r="AL344">
        <v>911000000</v>
      </c>
      <c r="AM344">
        <v>1330000000</v>
      </c>
      <c r="AN344">
        <v>2089000000</v>
      </c>
      <c r="AO344">
        <v>52000000</v>
      </c>
      <c r="AP344">
        <v>-846000000</v>
      </c>
      <c r="AQ344">
        <v>1483000000</v>
      </c>
      <c r="AR344">
        <v>-27000000</v>
      </c>
      <c r="AS344">
        <v>1483000000</v>
      </c>
      <c r="AT344">
        <v>1844000000</v>
      </c>
      <c r="AU344">
        <v>2362000000</v>
      </c>
      <c r="AV344">
        <v>0</v>
      </c>
      <c r="AW344">
        <v>2101000000</v>
      </c>
      <c r="AX344">
        <v>12</v>
      </c>
      <c r="AY344">
        <v>1184000000</v>
      </c>
      <c r="AZ344">
        <v>1047000000</v>
      </c>
      <c r="BA344">
        <v>645000000</v>
      </c>
      <c r="BB344">
        <v>-800000000</v>
      </c>
      <c r="BC344">
        <v>17000000</v>
      </c>
      <c r="BD344">
        <v>-236000000</v>
      </c>
      <c r="BE344">
        <v>1818000000</v>
      </c>
      <c r="BF344">
        <v>187000000</v>
      </c>
      <c r="BG344">
        <v>0</v>
      </c>
      <c r="BH344">
        <v>12</v>
      </c>
      <c r="BI344">
        <v>28</v>
      </c>
      <c r="BJ344">
        <v>9</v>
      </c>
      <c r="BK344">
        <v>186</v>
      </c>
      <c r="BL344">
        <v>713000000</v>
      </c>
      <c r="BM344">
        <v>8406000000</v>
      </c>
      <c r="BN344">
        <v>-381000000</v>
      </c>
      <c r="BO344">
        <v>1827000000</v>
      </c>
      <c r="BP344">
        <v>68000000</v>
      </c>
      <c r="BQ344">
        <v>150000000</v>
      </c>
      <c r="BR344">
        <v>14728000000</v>
      </c>
      <c r="BS344">
        <v>8639000000</v>
      </c>
      <c r="BT344">
        <v>3368000000</v>
      </c>
      <c r="BU344">
        <v>7510000000</v>
      </c>
      <c r="BV344">
        <v>7218000000</v>
      </c>
      <c r="BW344">
        <v>14728000000</v>
      </c>
      <c r="BX344">
        <v>17301000000</v>
      </c>
      <c r="BY344">
        <v>-2195000000</v>
      </c>
      <c r="BZ344">
        <v>2013</v>
      </c>
      <c r="CA344">
        <v>7.93</v>
      </c>
      <c r="CB344">
        <v>187011349.30599999</v>
      </c>
      <c r="CC344" t="str">
        <f>VLOOKUP(B344,Securities_csv_Sector!$A$1:$H$506,4)</f>
        <v>Industrials</v>
      </c>
      <c r="CD344" t="str">
        <f>VLOOKUP(B344,Securities_csv_Sector!$A$1:$H$506,5)</f>
        <v>Industrial Machinery</v>
      </c>
    </row>
    <row r="345" spans="1:82">
      <c r="A345">
        <v>343</v>
      </c>
      <c r="B345" t="s">
        <v>164</v>
      </c>
      <c r="C345" t="s">
        <v>529</v>
      </c>
      <c r="D345" s="1">
        <v>42004</v>
      </c>
      <c r="E345">
        <v>3148000000</v>
      </c>
      <c r="F345">
        <v>-89000000</v>
      </c>
      <c r="G345">
        <v>133000000</v>
      </c>
      <c r="H345">
        <v>21</v>
      </c>
      <c r="I345">
        <v>-743000000</v>
      </c>
      <c r="J345">
        <v>0</v>
      </c>
      <c r="K345">
        <v>60</v>
      </c>
      <c r="L345">
        <v>2301000000</v>
      </c>
      <c r="M345">
        <v>-256000000</v>
      </c>
      <c r="N345">
        <v>2139000000</v>
      </c>
      <c r="O345">
        <v>14360000000</v>
      </c>
      <c r="P345">
        <v>225</v>
      </c>
      <c r="Q345">
        <v>0</v>
      </c>
      <c r="R345">
        <v>0</v>
      </c>
      <c r="S345">
        <v>455000000</v>
      </c>
      <c r="T345">
        <v>2498000000</v>
      </c>
      <c r="U345">
        <v>2434000000</v>
      </c>
      <c r="V345">
        <v>-87000000</v>
      </c>
      <c r="W345">
        <v>370000000</v>
      </c>
      <c r="X345">
        <v>3686000000</v>
      </c>
      <c r="Y345">
        <v>479000000</v>
      </c>
      <c r="Z345">
        <v>25</v>
      </c>
      <c r="AA345">
        <v>4861000000</v>
      </c>
      <c r="AB345">
        <v>698000000</v>
      </c>
      <c r="AC345">
        <v>343000000</v>
      </c>
      <c r="AD345">
        <v>64000000</v>
      </c>
      <c r="AE345">
        <v>2866000000</v>
      </c>
      <c r="AF345">
        <v>-9000000</v>
      </c>
      <c r="AG345">
        <v>694000000</v>
      </c>
      <c r="AH345">
        <v>1577000000</v>
      </c>
      <c r="AI345">
        <v>981000000</v>
      </c>
      <c r="AJ345">
        <v>344000000</v>
      </c>
      <c r="AK345">
        <v>0</v>
      </c>
      <c r="AL345">
        <v>-79000000</v>
      </c>
      <c r="AM345">
        <v>-398000000</v>
      </c>
      <c r="AN345">
        <v>2266000000</v>
      </c>
      <c r="AO345">
        <v>-1343000000</v>
      </c>
      <c r="AP345">
        <v>-1234000000</v>
      </c>
      <c r="AQ345">
        <v>1651000000</v>
      </c>
      <c r="AR345">
        <v>-295000000</v>
      </c>
      <c r="AS345">
        <v>1651000000</v>
      </c>
      <c r="AT345">
        <v>2021000000</v>
      </c>
      <c r="AU345">
        <v>2744000000</v>
      </c>
      <c r="AV345">
        <v>0</v>
      </c>
      <c r="AW345">
        <v>2365000000</v>
      </c>
      <c r="AX345">
        <v>12</v>
      </c>
      <c r="AY345">
        <v>1220000000</v>
      </c>
      <c r="AZ345">
        <v>1051000000</v>
      </c>
      <c r="BA345">
        <v>764000000</v>
      </c>
      <c r="BB345">
        <v>-1091000000</v>
      </c>
      <c r="BC345">
        <v>15000000</v>
      </c>
      <c r="BD345">
        <v>-482000000</v>
      </c>
      <c r="BE345">
        <v>2073000000</v>
      </c>
      <c r="BF345">
        <v>21000000</v>
      </c>
      <c r="BG345">
        <v>0</v>
      </c>
      <c r="BH345">
        <v>13</v>
      </c>
      <c r="BI345">
        <v>31</v>
      </c>
      <c r="BJ345">
        <v>9</v>
      </c>
      <c r="BK345">
        <v>154</v>
      </c>
      <c r="BL345">
        <v>754000000</v>
      </c>
      <c r="BM345">
        <v>9545000000</v>
      </c>
      <c r="BN345">
        <v>-684000000</v>
      </c>
      <c r="BO345">
        <v>2112000000</v>
      </c>
      <c r="BP345">
        <v>109000000</v>
      </c>
      <c r="BQ345">
        <v>93000000</v>
      </c>
      <c r="BR345">
        <v>15764000000</v>
      </c>
      <c r="BS345">
        <v>9055000000</v>
      </c>
      <c r="BT345">
        <v>4021000000</v>
      </c>
      <c r="BU345">
        <v>7749000000</v>
      </c>
      <c r="BV345">
        <v>8015000000</v>
      </c>
      <c r="BW345">
        <v>15764000000</v>
      </c>
      <c r="BX345">
        <v>19221000000</v>
      </c>
      <c r="BY345">
        <v>-2844000000</v>
      </c>
      <c r="BZ345">
        <v>2014</v>
      </c>
      <c r="CA345">
        <v>9.0399999999999991</v>
      </c>
      <c r="CB345">
        <v>182632743.36300001</v>
      </c>
      <c r="CC345" t="str">
        <f>VLOOKUP(B345,Securities_csv_Sector!$A$1:$H$506,4)</f>
        <v>Industrials</v>
      </c>
      <c r="CD345" t="str">
        <f>VLOOKUP(B345,Securities_csv_Sector!$A$1:$H$506,5)</f>
        <v>Industrial Machinery</v>
      </c>
    </row>
    <row r="346" spans="1:82">
      <c r="A346">
        <v>344</v>
      </c>
      <c r="B346" t="s">
        <v>164</v>
      </c>
      <c r="C346" t="s">
        <v>531</v>
      </c>
      <c r="D346" s="1">
        <v>42369</v>
      </c>
      <c r="E346">
        <v>2978000000</v>
      </c>
      <c r="F346">
        <v>103000000</v>
      </c>
      <c r="G346">
        <v>33000000</v>
      </c>
      <c r="H346">
        <v>19</v>
      </c>
      <c r="I346">
        <v>-744000000</v>
      </c>
      <c r="J346">
        <v>0</v>
      </c>
      <c r="K346">
        <v>48</v>
      </c>
      <c r="L346">
        <v>1711000000</v>
      </c>
      <c r="M346">
        <v>150000000</v>
      </c>
      <c r="N346">
        <v>2178000000</v>
      </c>
      <c r="O346">
        <v>14163000000</v>
      </c>
      <c r="P346">
        <v>209</v>
      </c>
      <c r="Q346">
        <v>0</v>
      </c>
      <c r="R346">
        <v>0</v>
      </c>
      <c r="S346">
        <v>514000000</v>
      </c>
      <c r="T346">
        <v>2090000000</v>
      </c>
      <c r="U346">
        <v>2025000000</v>
      </c>
      <c r="V346">
        <v>-87000000</v>
      </c>
      <c r="W346">
        <v>315000000</v>
      </c>
      <c r="X346">
        <v>3745000000</v>
      </c>
      <c r="Y346">
        <v>482000000</v>
      </c>
      <c r="Z346">
        <v>26</v>
      </c>
      <c r="AA346">
        <v>4947000000</v>
      </c>
      <c r="AB346">
        <v>555000000</v>
      </c>
      <c r="AC346">
        <v>328000000</v>
      </c>
      <c r="AD346">
        <v>65000000</v>
      </c>
      <c r="AE346">
        <v>2707000000</v>
      </c>
      <c r="AF346">
        <v>-11000000</v>
      </c>
      <c r="AG346">
        <v>-70000000</v>
      </c>
      <c r="AH346">
        <v>1576000000</v>
      </c>
      <c r="AI346">
        <v>975000000</v>
      </c>
      <c r="AJ346">
        <v>344000000</v>
      </c>
      <c r="AK346">
        <v>0</v>
      </c>
      <c r="AL346">
        <v>-73000000</v>
      </c>
      <c r="AM346">
        <v>-590000000</v>
      </c>
      <c r="AN346">
        <v>2059000000</v>
      </c>
      <c r="AO346">
        <v>-1644000000</v>
      </c>
      <c r="AP346">
        <v>-918000000</v>
      </c>
      <c r="AQ346">
        <v>1399000000</v>
      </c>
      <c r="AR346">
        <v>73000000</v>
      </c>
      <c r="AS346">
        <v>1399000000</v>
      </c>
      <c r="AT346">
        <v>1714000000</v>
      </c>
      <c r="AU346">
        <v>2640000000</v>
      </c>
      <c r="AV346">
        <v>301000000</v>
      </c>
      <c r="AW346">
        <v>2057000000</v>
      </c>
      <c r="AX346">
        <v>11</v>
      </c>
      <c r="AY346">
        <v>1657000000</v>
      </c>
      <c r="AZ346">
        <v>789000000</v>
      </c>
      <c r="BA346">
        <v>762000000</v>
      </c>
      <c r="BB346">
        <v>-1359000000</v>
      </c>
      <c r="BC346">
        <v>10000000</v>
      </c>
      <c r="BD346">
        <v>-163000000</v>
      </c>
      <c r="BE346">
        <v>2005000000</v>
      </c>
      <c r="BF346">
        <v>-181000000</v>
      </c>
      <c r="BG346">
        <v>0</v>
      </c>
      <c r="BH346">
        <v>11</v>
      </c>
      <c r="BI346">
        <v>27</v>
      </c>
      <c r="BJ346">
        <v>7</v>
      </c>
      <c r="BK346">
        <v>138</v>
      </c>
      <c r="BL346">
        <v>735000000</v>
      </c>
      <c r="BM346">
        <v>10322000000</v>
      </c>
      <c r="BN346">
        <v>-910000000</v>
      </c>
      <c r="BO346">
        <v>2169000000</v>
      </c>
      <c r="BP346">
        <v>63000000</v>
      </c>
      <c r="BQ346">
        <v>100000000</v>
      </c>
      <c r="BR346">
        <v>15134000000</v>
      </c>
      <c r="BS346">
        <v>7947000000</v>
      </c>
      <c r="BT346">
        <v>3803000000</v>
      </c>
      <c r="BU346">
        <v>7406000000</v>
      </c>
      <c r="BV346">
        <v>7728000000</v>
      </c>
      <c r="BW346">
        <v>15134000000</v>
      </c>
      <c r="BX346">
        <v>19110000000</v>
      </c>
      <c r="BY346">
        <v>-3735000000</v>
      </c>
      <c r="BZ346">
        <v>2015</v>
      </c>
      <c r="CA346">
        <v>7.86</v>
      </c>
      <c r="CB346">
        <v>177989821.88299999</v>
      </c>
      <c r="CC346" t="str">
        <f>VLOOKUP(B346,Securities_csv_Sector!$A$1:$H$506,4)</f>
        <v>Industrials</v>
      </c>
      <c r="CD346" t="str">
        <f>VLOOKUP(B346,Securities_csv_Sector!$A$1:$H$506,5)</f>
        <v>Industrial Machinery</v>
      </c>
    </row>
    <row r="347" spans="1:82">
      <c r="A347">
        <v>345</v>
      </c>
      <c r="B347" t="s">
        <v>164</v>
      </c>
      <c r="C347" t="s">
        <v>532</v>
      </c>
      <c r="D347" s="1">
        <v>42735</v>
      </c>
      <c r="E347">
        <v>3236000000</v>
      </c>
      <c r="F347">
        <v>-265000000</v>
      </c>
      <c r="G347">
        <v>71000000</v>
      </c>
      <c r="H347">
        <v>20</v>
      </c>
      <c r="I347">
        <v>-531000000</v>
      </c>
      <c r="J347">
        <v>0</v>
      </c>
      <c r="K347">
        <v>32</v>
      </c>
      <c r="L347">
        <v>1120000000</v>
      </c>
      <c r="M347">
        <v>-4000000</v>
      </c>
      <c r="N347">
        <v>2153000000</v>
      </c>
      <c r="O347">
        <v>13057000000</v>
      </c>
      <c r="P347">
        <v>178</v>
      </c>
      <c r="Q347">
        <v>0</v>
      </c>
      <c r="R347">
        <v>0</v>
      </c>
      <c r="S347">
        <v>530000000</v>
      </c>
      <c r="T347">
        <v>1999000000</v>
      </c>
      <c r="U347">
        <v>1930000000</v>
      </c>
      <c r="V347">
        <v>-200000000</v>
      </c>
      <c r="W347">
        <v>301000000</v>
      </c>
      <c r="X347">
        <v>3800000000</v>
      </c>
      <c r="Y347">
        <v>480000000</v>
      </c>
      <c r="Z347">
        <v>25</v>
      </c>
      <c r="AA347">
        <v>4452000000</v>
      </c>
      <c r="AB347">
        <v>474000000</v>
      </c>
      <c r="AC347">
        <v>332000000</v>
      </c>
      <c r="AD347">
        <v>69000000</v>
      </c>
      <c r="AE347">
        <v>2675000000</v>
      </c>
      <c r="AF347">
        <v>-255000000</v>
      </c>
      <c r="AG347">
        <v>189000000</v>
      </c>
      <c r="AH347">
        <v>1568000000</v>
      </c>
      <c r="AI347">
        <v>946000000</v>
      </c>
      <c r="AJ347">
        <v>299000000</v>
      </c>
      <c r="AK347">
        <v>0</v>
      </c>
      <c r="AL347">
        <v>179000000</v>
      </c>
      <c r="AM347">
        <v>-591000000</v>
      </c>
      <c r="AN347">
        <v>1935000000</v>
      </c>
      <c r="AO347">
        <v>-1409000000</v>
      </c>
      <c r="AP347">
        <v>-917000000</v>
      </c>
      <c r="AQ347">
        <v>1394000000</v>
      </c>
      <c r="AR347">
        <v>-88000000</v>
      </c>
      <c r="AS347">
        <v>1394000000</v>
      </c>
      <c r="AT347">
        <v>1695000000</v>
      </c>
      <c r="AU347">
        <v>2803000000</v>
      </c>
      <c r="AV347">
        <v>0</v>
      </c>
      <c r="AW347">
        <v>1928000000</v>
      </c>
      <c r="AX347">
        <v>11</v>
      </c>
      <c r="AY347">
        <v>1746000000</v>
      </c>
      <c r="AZ347">
        <v>849000000</v>
      </c>
      <c r="BA347">
        <v>801000000</v>
      </c>
      <c r="BB347">
        <v>-1829000000</v>
      </c>
      <c r="BC347">
        <v>29000000</v>
      </c>
      <c r="BD347">
        <v>-131000000</v>
      </c>
      <c r="BE347">
        <v>1944000000</v>
      </c>
      <c r="BF347">
        <v>117000000</v>
      </c>
      <c r="BG347">
        <v>0</v>
      </c>
      <c r="BH347">
        <v>11</v>
      </c>
      <c r="BI347">
        <v>28</v>
      </c>
      <c r="BJ347">
        <v>8</v>
      </c>
      <c r="BK347">
        <v>116</v>
      </c>
      <c r="BL347">
        <v>636000000</v>
      </c>
      <c r="BM347">
        <v>11040000000</v>
      </c>
      <c r="BN347">
        <v>-876000000</v>
      </c>
      <c r="BO347">
        <v>2189000000</v>
      </c>
      <c r="BP347">
        <v>288000000</v>
      </c>
      <c r="BQ347">
        <v>260000000</v>
      </c>
      <c r="BR347">
        <v>15011000000</v>
      </c>
      <c r="BS347">
        <v>7707000000</v>
      </c>
      <c r="BT347">
        <v>4325000000</v>
      </c>
      <c r="BU347">
        <v>6875000000</v>
      </c>
      <c r="BV347">
        <v>8136000000</v>
      </c>
      <c r="BW347">
        <v>15011000000</v>
      </c>
      <c r="BX347">
        <v>17509000000</v>
      </c>
      <c r="BY347">
        <v>-4489000000</v>
      </c>
      <c r="CC347" t="str">
        <f>VLOOKUP(B347,Securities_csv_Sector!$A$1:$H$506,4)</f>
        <v>Industrials</v>
      </c>
      <c r="CD347" t="str">
        <f>VLOOKUP(B347,Securities_csv_Sector!$A$1:$H$506,5)</f>
        <v>Industrial Machinery</v>
      </c>
    </row>
    <row r="348" spans="1:82">
      <c r="A348">
        <v>346</v>
      </c>
      <c r="B348" t="s">
        <v>165</v>
      </c>
      <c r="C348" t="s">
        <v>527</v>
      </c>
      <c r="D348" s="1">
        <v>41639</v>
      </c>
      <c r="E348">
        <v>1000000000</v>
      </c>
      <c r="F348">
        <v>-120000000</v>
      </c>
      <c r="G348">
        <v>2000000</v>
      </c>
      <c r="H348">
        <v>13</v>
      </c>
      <c r="I348">
        <v>-1325000000</v>
      </c>
      <c r="J348">
        <v>4715000000</v>
      </c>
      <c r="K348">
        <v>10</v>
      </c>
      <c r="L348">
        <v>204000000</v>
      </c>
      <c r="M348">
        <v>202000000</v>
      </c>
      <c r="N348">
        <v>3000000</v>
      </c>
      <c r="O348">
        <v>4562000000</v>
      </c>
      <c r="P348">
        <v>130</v>
      </c>
      <c r="Q348">
        <v>0</v>
      </c>
      <c r="R348">
        <v>1656000000</v>
      </c>
      <c r="S348">
        <v>628000000</v>
      </c>
      <c r="T348">
        <v>1157000000</v>
      </c>
      <c r="U348">
        <v>756000000</v>
      </c>
      <c r="V348">
        <v>0</v>
      </c>
      <c r="W348">
        <v>13000000</v>
      </c>
      <c r="X348">
        <v>12246000000</v>
      </c>
      <c r="Y348">
        <v>0</v>
      </c>
      <c r="Z348">
        <v>31</v>
      </c>
      <c r="AA348">
        <v>2004000000</v>
      </c>
      <c r="AB348">
        <v>302000000</v>
      </c>
      <c r="AC348">
        <v>0</v>
      </c>
      <c r="AD348">
        <v>401000000</v>
      </c>
      <c r="AE348">
        <v>881000000</v>
      </c>
      <c r="AF348">
        <v>-139000000</v>
      </c>
      <c r="AG348">
        <v>4000000</v>
      </c>
      <c r="AH348">
        <v>7239000000</v>
      </c>
      <c r="AI348">
        <v>705000000</v>
      </c>
      <c r="AJ348">
        <v>37000000</v>
      </c>
      <c r="AK348">
        <v>0</v>
      </c>
      <c r="AL348">
        <v>427000000</v>
      </c>
      <c r="AM348">
        <v>79000000</v>
      </c>
      <c r="AN348">
        <v>1421000000</v>
      </c>
      <c r="AO348">
        <v>190000000</v>
      </c>
      <c r="AP348">
        <v>-1532000000</v>
      </c>
      <c r="AQ348">
        <v>465000000</v>
      </c>
      <c r="AR348">
        <v>341000000</v>
      </c>
      <c r="AS348">
        <v>452000000</v>
      </c>
      <c r="AT348">
        <v>465000000</v>
      </c>
      <c r="AU348">
        <v>1113000000</v>
      </c>
      <c r="AV348">
        <v>0</v>
      </c>
      <c r="AW348">
        <v>1142000000</v>
      </c>
      <c r="AX348">
        <v>17</v>
      </c>
      <c r="AY348">
        <v>1939000000</v>
      </c>
      <c r="AZ348">
        <v>328000000</v>
      </c>
      <c r="BA348">
        <v>213000000</v>
      </c>
      <c r="BB348">
        <v>-22000000</v>
      </c>
      <c r="BC348">
        <v>0</v>
      </c>
      <c r="BD348">
        <v>-68000000</v>
      </c>
      <c r="BE348">
        <v>3085000000</v>
      </c>
      <c r="BF348">
        <v>-88000000</v>
      </c>
      <c r="BG348">
        <v>628000000</v>
      </c>
      <c r="BH348">
        <v>12</v>
      </c>
      <c r="BI348">
        <v>22</v>
      </c>
      <c r="BJ348">
        <v>7</v>
      </c>
      <c r="BK348">
        <v>85</v>
      </c>
      <c r="BL348">
        <v>0</v>
      </c>
      <c r="BM348">
        <v>-1242000000</v>
      </c>
      <c r="BN348">
        <v>36000000</v>
      </c>
      <c r="BO348">
        <v>234000000</v>
      </c>
      <c r="BP348">
        <v>732000000</v>
      </c>
      <c r="BQ348">
        <v>0</v>
      </c>
      <c r="BR348">
        <v>17416000000</v>
      </c>
      <c r="BS348">
        <v>2526000000</v>
      </c>
      <c r="BT348">
        <v>1945000000</v>
      </c>
      <c r="BU348">
        <v>3454000000</v>
      </c>
      <c r="BV348">
        <v>13925000000</v>
      </c>
      <c r="BW348">
        <v>17379000000</v>
      </c>
      <c r="BX348">
        <v>6566000000</v>
      </c>
      <c r="BY348">
        <v>0</v>
      </c>
      <c r="BZ348">
        <v>2013</v>
      </c>
      <c r="CA348">
        <v>1.71</v>
      </c>
      <c r="CB348">
        <v>271929824.56099999</v>
      </c>
      <c r="CC348" t="str">
        <f>VLOOKUP(B348,Securities_csv_Sector!$A$1:$H$506,4)</f>
        <v>Utilities</v>
      </c>
      <c r="CD348" t="str">
        <f>VLOOKUP(B348,Securities_csv_Sector!$A$1:$H$506,5)</f>
        <v>MultiUtilities</v>
      </c>
    </row>
    <row r="349" spans="1:82">
      <c r="A349">
        <v>347</v>
      </c>
      <c r="B349" t="s">
        <v>165</v>
      </c>
      <c r="C349" t="s">
        <v>529</v>
      </c>
      <c r="D349" s="1">
        <v>42004</v>
      </c>
      <c r="E349">
        <v>1118000000</v>
      </c>
      <c r="F349">
        <v>-31000000</v>
      </c>
      <c r="G349">
        <v>-28000000</v>
      </c>
      <c r="H349">
        <v>13</v>
      </c>
      <c r="I349">
        <v>-1577000000</v>
      </c>
      <c r="J349">
        <v>4774000000</v>
      </c>
      <c r="K349">
        <v>13</v>
      </c>
      <c r="L349">
        <v>244000000</v>
      </c>
      <c r="M349">
        <v>-36000000</v>
      </c>
      <c r="N349">
        <v>3000000</v>
      </c>
      <c r="O349">
        <v>5090000000</v>
      </c>
      <c r="P349">
        <v>133</v>
      </c>
      <c r="Q349">
        <v>0</v>
      </c>
      <c r="R349">
        <v>1785000000</v>
      </c>
      <c r="S349">
        <v>685000000</v>
      </c>
      <c r="T349">
        <v>1139000000</v>
      </c>
      <c r="U349">
        <v>729000000</v>
      </c>
      <c r="V349">
        <v>0</v>
      </c>
      <c r="W349">
        <v>15000000</v>
      </c>
      <c r="X349">
        <v>13412000000</v>
      </c>
      <c r="Y349">
        <v>0</v>
      </c>
      <c r="Z349">
        <v>29</v>
      </c>
      <c r="AA349">
        <v>2089000000</v>
      </c>
      <c r="AB349">
        <v>250000000</v>
      </c>
      <c r="AC349">
        <v>0</v>
      </c>
      <c r="AD349">
        <v>410000000</v>
      </c>
      <c r="AE349">
        <v>918000000</v>
      </c>
      <c r="AF349">
        <v>-255000000</v>
      </c>
      <c r="AG349">
        <v>50000000</v>
      </c>
      <c r="AH349">
        <v>8139000000</v>
      </c>
      <c r="AI349">
        <v>868000000</v>
      </c>
      <c r="AJ349">
        <v>37000000</v>
      </c>
      <c r="AK349">
        <v>0</v>
      </c>
      <c r="AL349">
        <v>714000000</v>
      </c>
      <c r="AM349">
        <v>45000000</v>
      </c>
      <c r="AN349">
        <v>1481000000</v>
      </c>
      <c r="AO349">
        <v>462000000</v>
      </c>
      <c r="AP349">
        <v>-1898000000</v>
      </c>
      <c r="AQ349">
        <v>492000000</v>
      </c>
      <c r="AR349">
        <v>333000000</v>
      </c>
      <c r="AS349">
        <v>477000000</v>
      </c>
      <c r="AT349">
        <v>492000000</v>
      </c>
      <c r="AU349">
        <v>1058000000</v>
      </c>
      <c r="AV349">
        <v>0</v>
      </c>
      <c r="AW349">
        <v>1152000000</v>
      </c>
      <c r="AX349">
        <v>16</v>
      </c>
      <c r="AY349">
        <v>2308000000</v>
      </c>
      <c r="AZ349">
        <v>377000000</v>
      </c>
      <c r="BA349">
        <v>230000000</v>
      </c>
      <c r="BB349">
        <v>-49000000</v>
      </c>
      <c r="BC349">
        <v>0</v>
      </c>
      <c r="BD349">
        <v>-66000000</v>
      </c>
      <c r="BE349">
        <v>3606000000</v>
      </c>
      <c r="BF349">
        <v>1000000</v>
      </c>
      <c r="BG349">
        <v>685000000</v>
      </c>
      <c r="BH349">
        <v>10</v>
      </c>
      <c r="BI349">
        <v>20</v>
      </c>
      <c r="BJ349">
        <v>7</v>
      </c>
      <c r="BK349">
        <v>86</v>
      </c>
      <c r="BL349">
        <v>0</v>
      </c>
      <c r="BM349">
        <v>-1058000000</v>
      </c>
      <c r="BN349">
        <v>43000000</v>
      </c>
      <c r="BO349">
        <v>252000000</v>
      </c>
      <c r="BP349">
        <v>600000000</v>
      </c>
      <c r="BQ349">
        <v>0</v>
      </c>
      <c r="BR349">
        <v>19185000000</v>
      </c>
      <c r="BS349">
        <v>2597000000</v>
      </c>
      <c r="BT349">
        <v>1948000000</v>
      </c>
      <c r="BU349">
        <v>3670000000</v>
      </c>
      <c r="BV349">
        <v>15478000000</v>
      </c>
      <c r="BW349">
        <v>19148000000</v>
      </c>
      <c r="BX349">
        <v>7179000000</v>
      </c>
      <c r="BY349">
        <v>0</v>
      </c>
      <c r="BZ349">
        <v>2014</v>
      </c>
      <c r="CA349">
        <v>1.76</v>
      </c>
      <c r="CB349">
        <v>279545454.54500002</v>
      </c>
      <c r="CC349" t="str">
        <f>VLOOKUP(B349,Securities_csv_Sector!$A$1:$H$506,4)</f>
        <v>Utilities</v>
      </c>
      <c r="CD349" t="str">
        <f>VLOOKUP(B349,Securities_csv_Sector!$A$1:$H$506,5)</f>
        <v>MultiUtilities</v>
      </c>
    </row>
    <row r="350" spans="1:82">
      <c r="A350">
        <v>348</v>
      </c>
      <c r="B350" t="s">
        <v>165</v>
      </c>
      <c r="C350" t="s">
        <v>531</v>
      </c>
      <c r="D350" s="1">
        <v>42369</v>
      </c>
      <c r="E350">
        <v>1123000000</v>
      </c>
      <c r="F350">
        <v>120000000</v>
      </c>
      <c r="G350">
        <v>19000000</v>
      </c>
      <c r="H350">
        <v>14</v>
      </c>
      <c r="I350">
        <v>-1564000000</v>
      </c>
      <c r="J350">
        <v>4837000000</v>
      </c>
      <c r="K350">
        <v>12</v>
      </c>
      <c r="L350">
        <v>285000000</v>
      </c>
      <c r="M350">
        <v>147000000</v>
      </c>
      <c r="N350">
        <v>3000000</v>
      </c>
      <c r="O350">
        <v>4281000000</v>
      </c>
      <c r="P350">
        <v>101</v>
      </c>
      <c r="Q350">
        <v>0</v>
      </c>
      <c r="R350">
        <v>2073000000</v>
      </c>
      <c r="S350">
        <v>750000000</v>
      </c>
      <c r="T350">
        <v>1196000000</v>
      </c>
      <c r="U350">
        <v>796000000</v>
      </c>
      <c r="V350">
        <v>0</v>
      </c>
      <c r="W350">
        <v>14000000</v>
      </c>
      <c r="X350">
        <v>14705000000</v>
      </c>
      <c r="Y350">
        <v>0</v>
      </c>
      <c r="Z350">
        <v>34</v>
      </c>
      <c r="AA350">
        <v>2175000000</v>
      </c>
      <c r="AB350">
        <v>271000000</v>
      </c>
      <c r="AC350">
        <v>0</v>
      </c>
      <c r="AD350">
        <v>400000000</v>
      </c>
      <c r="AE350">
        <v>778000000</v>
      </c>
      <c r="AF350">
        <v>-385000000</v>
      </c>
      <c r="AG350">
        <v>-26000000</v>
      </c>
      <c r="AH350">
        <v>8518000000</v>
      </c>
      <c r="AI350">
        <v>1091000000</v>
      </c>
      <c r="AJ350">
        <v>37000000</v>
      </c>
      <c r="AK350">
        <v>0</v>
      </c>
      <c r="AL350">
        <v>742000000</v>
      </c>
      <c r="AM350">
        <v>39000000</v>
      </c>
      <c r="AN350">
        <v>1640000000</v>
      </c>
      <c r="AO350">
        <v>463000000</v>
      </c>
      <c r="AP350">
        <v>-2064000000</v>
      </c>
      <c r="AQ350">
        <v>537000000</v>
      </c>
      <c r="AR350">
        <v>143000000</v>
      </c>
      <c r="AS350">
        <v>523000000</v>
      </c>
      <c r="AT350">
        <v>537000000</v>
      </c>
      <c r="AU350">
        <v>929000000</v>
      </c>
      <c r="AV350">
        <v>0</v>
      </c>
      <c r="AW350">
        <v>1163000000</v>
      </c>
      <c r="AX350">
        <v>18</v>
      </c>
      <c r="AY350">
        <v>2183000000</v>
      </c>
      <c r="AZ350">
        <v>328000000</v>
      </c>
      <c r="BA350">
        <v>224000000</v>
      </c>
      <c r="BB350">
        <v>-47000000</v>
      </c>
      <c r="BC350">
        <v>0</v>
      </c>
      <c r="BD350">
        <v>-115000000</v>
      </c>
      <c r="BE350">
        <v>3431000000</v>
      </c>
      <c r="BF350">
        <v>-19000000</v>
      </c>
      <c r="BG350">
        <v>750000000</v>
      </c>
      <c r="BH350">
        <v>12</v>
      </c>
      <c r="BI350">
        <v>20</v>
      </c>
      <c r="BJ350">
        <v>8</v>
      </c>
      <c r="BK350">
        <v>67</v>
      </c>
      <c r="BL350">
        <v>0</v>
      </c>
      <c r="BM350">
        <v>-855000000</v>
      </c>
      <c r="BN350">
        <v>43000000</v>
      </c>
      <c r="BO350">
        <v>262000000</v>
      </c>
      <c r="BP350">
        <v>955000000</v>
      </c>
      <c r="BQ350">
        <v>0</v>
      </c>
      <c r="BR350">
        <v>20299000000</v>
      </c>
      <c r="BS350">
        <v>2320000000</v>
      </c>
      <c r="BT350">
        <v>2302000000</v>
      </c>
      <c r="BU350">
        <v>3938000000</v>
      </c>
      <c r="BV350">
        <v>16324000000</v>
      </c>
      <c r="BW350">
        <v>20262000000</v>
      </c>
      <c r="BX350">
        <v>6456000000</v>
      </c>
      <c r="BY350">
        <v>0</v>
      </c>
      <c r="BZ350">
        <v>2015</v>
      </c>
      <c r="CA350">
        <v>1.9</v>
      </c>
      <c r="CB350">
        <v>282631578.94700003</v>
      </c>
      <c r="CC350" t="str">
        <f>VLOOKUP(B350,Securities_csv_Sector!$A$1:$H$506,4)</f>
        <v>Utilities</v>
      </c>
      <c r="CD350" t="str">
        <f>VLOOKUP(B350,Securities_csv_Sector!$A$1:$H$506,5)</f>
        <v>MultiUtilities</v>
      </c>
    </row>
    <row r="351" spans="1:82">
      <c r="A351">
        <v>349</v>
      </c>
      <c r="B351" t="s">
        <v>165</v>
      </c>
      <c r="C351" t="s">
        <v>532</v>
      </c>
      <c r="D351" s="1">
        <v>42735</v>
      </c>
      <c r="E351">
        <v>1077000000</v>
      </c>
      <c r="F351">
        <v>-155000000</v>
      </c>
      <c r="G351">
        <v>-44000000</v>
      </c>
      <c r="H351">
        <v>13</v>
      </c>
      <c r="I351">
        <v>-1672000000</v>
      </c>
      <c r="J351">
        <v>4916000000</v>
      </c>
      <c r="K351">
        <v>10</v>
      </c>
      <c r="L351">
        <v>254000000</v>
      </c>
      <c r="M351">
        <v>146000000</v>
      </c>
      <c r="N351">
        <v>3000000</v>
      </c>
      <c r="O351">
        <v>4010000000</v>
      </c>
      <c r="P351">
        <v>86</v>
      </c>
      <c r="Q351">
        <v>0</v>
      </c>
      <c r="R351">
        <v>2360000000</v>
      </c>
      <c r="S351">
        <v>811000000</v>
      </c>
      <c r="T351">
        <v>1266000000</v>
      </c>
      <c r="U351">
        <v>826000000</v>
      </c>
      <c r="V351">
        <v>0</v>
      </c>
      <c r="W351">
        <v>13000000</v>
      </c>
      <c r="X351">
        <v>15715000000</v>
      </c>
      <c r="Y351">
        <v>0</v>
      </c>
      <c r="Z351">
        <v>37</v>
      </c>
      <c r="AA351">
        <v>2389000000</v>
      </c>
      <c r="AB351">
        <v>273000000</v>
      </c>
      <c r="AC351">
        <v>0</v>
      </c>
      <c r="AD351">
        <v>440000000</v>
      </c>
      <c r="AE351">
        <v>626000000</v>
      </c>
      <c r="AF351">
        <v>-136000000</v>
      </c>
      <c r="AG351">
        <v>59000000</v>
      </c>
      <c r="AH351">
        <v>8750000000</v>
      </c>
      <c r="AI351">
        <v>1183000000</v>
      </c>
      <c r="AJ351">
        <v>37000000</v>
      </c>
      <c r="AK351">
        <v>0</v>
      </c>
      <c r="AL351">
        <v>530000000</v>
      </c>
      <c r="AM351">
        <v>-31000000</v>
      </c>
      <c r="AN351">
        <v>1629000000</v>
      </c>
      <c r="AO351">
        <v>255000000</v>
      </c>
      <c r="AP351">
        <v>-1915000000</v>
      </c>
      <c r="AQ351">
        <v>564000000</v>
      </c>
      <c r="AR351">
        <v>258000000</v>
      </c>
      <c r="AS351">
        <v>551000000</v>
      </c>
      <c r="AT351">
        <v>564000000</v>
      </c>
      <c r="AU351">
        <v>1052000000</v>
      </c>
      <c r="AV351">
        <v>0</v>
      </c>
      <c r="AW351">
        <v>1297000000</v>
      </c>
      <c r="AX351">
        <v>20</v>
      </c>
      <c r="AY351">
        <v>2444000000</v>
      </c>
      <c r="AZ351">
        <v>348000000</v>
      </c>
      <c r="BA351">
        <v>294000000</v>
      </c>
      <c r="BB351">
        <v>-50000000</v>
      </c>
      <c r="BC351">
        <v>0</v>
      </c>
      <c r="BD351">
        <v>-107000000</v>
      </c>
      <c r="BE351">
        <v>3567000000</v>
      </c>
      <c r="BF351">
        <v>-43000000</v>
      </c>
      <c r="BG351">
        <v>811000000</v>
      </c>
      <c r="BH351">
        <v>13</v>
      </c>
      <c r="BI351">
        <v>19</v>
      </c>
      <c r="BJ351">
        <v>9</v>
      </c>
      <c r="BK351">
        <v>62</v>
      </c>
      <c r="BL351">
        <v>0</v>
      </c>
      <c r="BM351">
        <v>-616000000</v>
      </c>
      <c r="BN351">
        <v>72000000</v>
      </c>
      <c r="BO351">
        <v>281000000</v>
      </c>
      <c r="BP351">
        <v>1284000000</v>
      </c>
      <c r="BQ351">
        <v>0</v>
      </c>
      <c r="BR351">
        <v>21622000000</v>
      </c>
      <c r="BS351">
        <v>2280000000</v>
      </c>
      <c r="BT351">
        <v>2655000000</v>
      </c>
      <c r="BU351">
        <v>4253000000</v>
      </c>
      <c r="BV351">
        <v>17332000000</v>
      </c>
      <c r="BW351">
        <v>21585000000</v>
      </c>
      <c r="BX351">
        <v>6399000000</v>
      </c>
      <c r="BY351">
        <v>0</v>
      </c>
      <c r="CC351" t="str">
        <f>VLOOKUP(B351,Securities_csv_Sector!$A$1:$H$506,4)</f>
        <v>Utilities</v>
      </c>
      <c r="CD351" t="str">
        <f>VLOOKUP(B351,Securities_csv_Sector!$A$1:$H$506,5)</f>
        <v>MultiUtilities</v>
      </c>
    </row>
    <row r="352" spans="1:82">
      <c r="A352">
        <v>350</v>
      </c>
      <c r="B352" t="s">
        <v>166</v>
      </c>
      <c r="C352" t="s">
        <v>527</v>
      </c>
      <c r="D352" s="1">
        <v>41274</v>
      </c>
      <c r="E352">
        <v>219066000</v>
      </c>
      <c r="F352">
        <v>-117000000</v>
      </c>
      <c r="G352">
        <v>35000000</v>
      </c>
      <c r="H352">
        <v>0</v>
      </c>
      <c r="I352">
        <v>-82000000</v>
      </c>
      <c r="J352">
        <v>450856000</v>
      </c>
      <c r="L352">
        <v>843952000</v>
      </c>
      <c r="M352">
        <v>0</v>
      </c>
      <c r="N352">
        <v>55000</v>
      </c>
      <c r="O352">
        <v>6781000000</v>
      </c>
      <c r="Q352">
        <v>0</v>
      </c>
      <c r="R352">
        <v>34597000</v>
      </c>
      <c r="S352">
        <v>66000000</v>
      </c>
      <c r="T352">
        <v>143000000</v>
      </c>
      <c r="U352">
        <v>123000000</v>
      </c>
      <c r="V352">
        <v>0</v>
      </c>
      <c r="W352">
        <v>0</v>
      </c>
      <c r="X352">
        <v>375893000</v>
      </c>
      <c r="Y352">
        <v>256288000</v>
      </c>
      <c r="Z352">
        <v>16</v>
      </c>
      <c r="AA352">
        <v>1329000000</v>
      </c>
      <c r="AB352">
        <v>47000000</v>
      </c>
      <c r="AC352">
        <v>20268000</v>
      </c>
      <c r="AD352">
        <v>20000000</v>
      </c>
      <c r="AE352">
        <v>0</v>
      </c>
      <c r="AF352">
        <v>-106000000</v>
      </c>
      <c r="AG352">
        <v>363000000</v>
      </c>
      <c r="AH352">
        <v>538854000</v>
      </c>
      <c r="AI352">
        <v>589056000</v>
      </c>
      <c r="AJ352">
        <v>711000</v>
      </c>
      <c r="AK352">
        <v>0</v>
      </c>
      <c r="AL352">
        <v>178000000</v>
      </c>
      <c r="AM352">
        <v>270000000</v>
      </c>
      <c r="AN352">
        <v>279000000</v>
      </c>
      <c r="AO352">
        <v>179000000</v>
      </c>
      <c r="AP352">
        <v>-188000000</v>
      </c>
      <c r="AQ352">
        <v>2000000</v>
      </c>
      <c r="AR352">
        <v>21000000</v>
      </c>
      <c r="AS352">
        <v>2000000</v>
      </c>
      <c r="AT352">
        <v>76000000</v>
      </c>
      <c r="AU352">
        <v>251473000</v>
      </c>
      <c r="AV352">
        <v>28000000</v>
      </c>
      <c r="AW352">
        <v>108000000</v>
      </c>
      <c r="AX352">
        <v>1</v>
      </c>
      <c r="AY352">
        <v>298874000</v>
      </c>
      <c r="AZ352">
        <v>0</v>
      </c>
      <c r="BA352">
        <v>0</v>
      </c>
      <c r="BB352">
        <v>5189000</v>
      </c>
      <c r="BC352">
        <v>11000000</v>
      </c>
      <c r="BD352">
        <v>0</v>
      </c>
      <c r="BE352">
        <v>1027621000</v>
      </c>
      <c r="BF352">
        <v>-43000000</v>
      </c>
      <c r="BG352">
        <v>88000000</v>
      </c>
      <c r="BH352">
        <v>2</v>
      </c>
      <c r="BI352">
        <v>13</v>
      </c>
      <c r="BJ352">
        <v>0</v>
      </c>
      <c r="BL352">
        <v>0</v>
      </c>
      <c r="BM352">
        <v>566820000</v>
      </c>
      <c r="BN352">
        <v>-10000000</v>
      </c>
      <c r="BO352">
        <v>1105000000</v>
      </c>
      <c r="BP352">
        <v>3373000</v>
      </c>
      <c r="BQ352">
        <v>138101000</v>
      </c>
      <c r="BR352">
        <v>2773905000</v>
      </c>
      <c r="BS352">
        <v>0</v>
      </c>
      <c r="BT352">
        <v>0</v>
      </c>
      <c r="BU352">
        <v>953056000</v>
      </c>
      <c r="BV352">
        <v>1820849000</v>
      </c>
      <c r="BW352">
        <v>2773905000</v>
      </c>
      <c r="BX352">
        <v>8110000000</v>
      </c>
      <c r="BY352">
        <v>-69864000</v>
      </c>
      <c r="BZ352">
        <v>2012</v>
      </c>
      <c r="CA352">
        <v>0.04</v>
      </c>
      <c r="CB352">
        <v>50000000</v>
      </c>
      <c r="CC352" t="str">
        <f>VLOOKUP(B352,Securities_csv_Sector!$A$1:$H$506,4)</f>
        <v>Health Care</v>
      </c>
      <c r="CD352" t="str">
        <f>VLOOKUP(B352,Securities_csv_Sector!$A$1:$H$506,5)</f>
        <v>Managed Health Care</v>
      </c>
    </row>
    <row r="353" spans="1:82">
      <c r="A353">
        <v>351</v>
      </c>
      <c r="B353" t="s">
        <v>166</v>
      </c>
      <c r="C353" t="s">
        <v>529</v>
      </c>
      <c r="D353" s="1">
        <v>41639</v>
      </c>
      <c r="E353">
        <v>376000000</v>
      </c>
      <c r="F353">
        <v>-143000000</v>
      </c>
      <c r="G353">
        <v>19000000</v>
      </c>
      <c r="H353">
        <v>13</v>
      </c>
      <c r="I353">
        <v>-68000000</v>
      </c>
      <c r="J353">
        <v>594000000</v>
      </c>
      <c r="L353">
        <v>1038000000</v>
      </c>
      <c r="M353">
        <v>0</v>
      </c>
      <c r="N353">
        <v>0</v>
      </c>
      <c r="O353">
        <v>8995000000</v>
      </c>
      <c r="Q353">
        <v>0</v>
      </c>
      <c r="R353">
        <v>38000000</v>
      </c>
      <c r="S353">
        <v>67000000</v>
      </c>
      <c r="T353">
        <v>296000000</v>
      </c>
      <c r="U353">
        <v>269000000</v>
      </c>
      <c r="V353">
        <v>0</v>
      </c>
      <c r="W353">
        <v>0</v>
      </c>
      <c r="X353">
        <v>395000000</v>
      </c>
      <c r="Y353">
        <v>348000000</v>
      </c>
      <c r="Z353">
        <v>17</v>
      </c>
      <c r="AA353">
        <v>1868000000</v>
      </c>
      <c r="AB353">
        <v>107000000</v>
      </c>
      <c r="AC353">
        <v>49000000</v>
      </c>
      <c r="AD353">
        <v>27000000</v>
      </c>
      <c r="AE353">
        <v>0</v>
      </c>
      <c r="AF353">
        <v>-211000000</v>
      </c>
      <c r="AG353">
        <v>335000000</v>
      </c>
      <c r="AH353">
        <v>707000000</v>
      </c>
      <c r="AI353">
        <v>839000000</v>
      </c>
      <c r="AJ353">
        <v>9000000</v>
      </c>
      <c r="AK353">
        <v>0</v>
      </c>
      <c r="AL353">
        <v>135000000</v>
      </c>
      <c r="AM353">
        <v>194000000</v>
      </c>
      <c r="AN353">
        <v>382000000</v>
      </c>
      <c r="AO353">
        <v>154000000</v>
      </c>
      <c r="AP353">
        <v>-342000000</v>
      </c>
      <c r="AQ353">
        <v>165000000</v>
      </c>
      <c r="AR353">
        <v>35000000</v>
      </c>
      <c r="AS353">
        <v>165000000</v>
      </c>
      <c r="AT353">
        <v>162000000</v>
      </c>
      <c r="AU353">
        <v>429000000</v>
      </c>
      <c r="AV353">
        <v>0</v>
      </c>
      <c r="AW353">
        <v>277000000</v>
      </c>
      <c r="AX353">
        <v>3</v>
      </c>
      <c r="AY353">
        <v>329000000</v>
      </c>
      <c r="AZ353">
        <v>0</v>
      </c>
      <c r="BA353">
        <v>0</v>
      </c>
      <c r="BB353">
        <v>-3000000</v>
      </c>
      <c r="BC353">
        <v>6000000</v>
      </c>
      <c r="BD353">
        <v>-63000000</v>
      </c>
      <c r="BE353">
        <v>1203000000</v>
      </c>
      <c r="BF353">
        <v>-78000000</v>
      </c>
      <c r="BG353">
        <v>327000000</v>
      </c>
      <c r="BH353">
        <v>2</v>
      </c>
      <c r="BI353">
        <v>22</v>
      </c>
      <c r="BJ353">
        <v>2</v>
      </c>
      <c r="BL353">
        <v>0</v>
      </c>
      <c r="BM353">
        <v>732000000</v>
      </c>
      <c r="BN353">
        <v>13000000</v>
      </c>
      <c r="BO353">
        <v>1264000000</v>
      </c>
      <c r="BP353">
        <v>3000000</v>
      </c>
      <c r="BQ353">
        <v>102000000</v>
      </c>
      <c r="BR353">
        <v>3529000000</v>
      </c>
      <c r="BS353">
        <v>0</v>
      </c>
      <c r="BT353">
        <v>0</v>
      </c>
      <c r="BU353">
        <v>1234000000</v>
      </c>
      <c r="BV353">
        <v>2295000000</v>
      </c>
      <c r="BW353">
        <v>3529000000</v>
      </c>
      <c r="BX353">
        <v>10863000000</v>
      </c>
      <c r="BY353">
        <v>-89000000</v>
      </c>
      <c r="BZ353">
        <v>2013</v>
      </c>
      <c r="CA353">
        <v>2.98</v>
      </c>
      <c r="CB353">
        <v>55369127.516800001</v>
      </c>
      <c r="CC353" t="str">
        <f>VLOOKUP(B353,Securities_csv_Sector!$A$1:$H$506,4)</f>
        <v>Health Care</v>
      </c>
      <c r="CD353" t="str">
        <f>VLOOKUP(B353,Securities_csv_Sector!$A$1:$H$506,5)</f>
        <v>Managed Health Care</v>
      </c>
    </row>
    <row r="354" spans="1:82">
      <c r="A354">
        <v>352</v>
      </c>
      <c r="B354" t="s">
        <v>166</v>
      </c>
      <c r="C354" t="s">
        <v>531</v>
      </c>
      <c r="D354" s="1">
        <v>42004</v>
      </c>
      <c r="E354">
        <v>1004000000</v>
      </c>
      <c r="F354">
        <v>-463000000</v>
      </c>
      <c r="G354">
        <v>28000000</v>
      </c>
      <c r="H354">
        <v>16</v>
      </c>
      <c r="I354">
        <v>-103000000</v>
      </c>
      <c r="J354">
        <v>840000000</v>
      </c>
      <c r="L354">
        <v>1610000000</v>
      </c>
      <c r="M354">
        <v>0</v>
      </c>
      <c r="N354">
        <v>0</v>
      </c>
      <c r="O354">
        <v>12678000000</v>
      </c>
      <c r="Q354">
        <v>0</v>
      </c>
      <c r="R354">
        <v>168000000</v>
      </c>
      <c r="S354">
        <v>89000000</v>
      </c>
      <c r="T354">
        <v>492000000</v>
      </c>
      <c r="U354">
        <v>457000000</v>
      </c>
      <c r="V354">
        <v>-1000000</v>
      </c>
      <c r="W354">
        <v>0</v>
      </c>
      <c r="X354">
        <v>445000000</v>
      </c>
      <c r="Y354">
        <v>754000000</v>
      </c>
      <c r="Z354">
        <v>23</v>
      </c>
      <c r="AA354">
        <v>3882000000</v>
      </c>
      <c r="AB354">
        <v>196000000</v>
      </c>
      <c r="AC354">
        <v>120000000</v>
      </c>
      <c r="AD354">
        <v>35000000</v>
      </c>
      <c r="AE354">
        <v>0</v>
      </c>
      <c r="AF354">
        <v>-609000000</v>
      </c>
      <c r="AG354">
        <v>1333000000</v>
      </c>
      <c r="AH354">
        <v>1115000000</v>
      </c>
      <c r="AI354">
        <v>1380000000</v>
      </c>
      <c r="AJ354">
        <v>-1000000</v>
      </c>
      <c r="AK354">
        <v>148000000</v>
      </c>
      <c r="AL354">
        <v>194000000</v>
      </c>
      <c r="AM354">
        <v>572000000</v>
      </c>
      <c r="AN354">
        <v>1223000000</v>
      </c>
      <c r="AO354">
        <v>198000000</v>
      </c>
      <c r="AP354">
        <v>-848000000</v>
      </c>
      <c r="AQ354">
        <v>271000000</v>
      </c>
      <c r="AR354">
        <v>6000000</v>
      </c>
      <c r="AS354">
        <v>271000000</v>
      </c>
      <c r="AT354">
        <v>261000000</v>
      </c>
      <c r="AU354">
        <v>912000000</v>
      </c>
      <c r="AV354">
        <v>0</v>
      </c>
      <c r="AW354">
        <v>464000000</v>
      </c>
      <c r="AX354">
        <v>3</v>
      </c>
      <c r="AY354">
        <v>426000000</v>
      </c>
      <c r="AZ354">
        <v>0</v>
      </c>
      <c r="BA354">
        <v>0</v>
      </c>
      <c r="BB354">
        <v>-1000000</v>
      </c>
      <c r="BC354">
        <v>19000000</v>
      </c>
      <c r="BD354">
        <v>-136000000</v>
      </c>
      <c r="BE354">
        <v>1882000000</v>
      </c>
      <c r="BF354">
        <v>-6000000</v>
      </c>
      <c r="BG354">
        <v>1406000000</v>
      </c>
      <c r="BH354">
        <v>3</v>
      </c>
      <c r="BI354">
        <v>26</v>
      </c>
      <c r="BJ354">
        <v>2</v>
      </c>
      <c r="BL354">
        <v>0</v>
      </c>
      <c r="BM354">
        <v>1003000000</v>
      </c>
      <c r="BN354">
        <v>-15000000</v>
      </c>
      <c r="BO354">
        <v>2012000000</v>
      </c>
      <c r="BP354">
        <v>5000000</v>
      </c>
      <c r="BQ354">
        <v>177000000</v>
      </c>
      <c r="BR354">
        <v>5824000000</v>
      </c>
      <c r="BS354">
        <v>0</v>
      </c>
      <c r="BT354">
        <v>0</v>
      </c>
      <c r="BU354">
        <v>1744000000</v>
      </c>
      <c r="BV354">
        <v>4080000000</v>
      </c>
      <c r="BW354">
        <v>5824000000</v>
      </c>
      <c r="BX354">
        <v>16560000000</v>
      </c>
      <c r="BY354">
        <v>-98000000</v>
      </c>
      <c r="BZ354">
        <v>2014</v>
      </c>
      <c r="CA354">
        <v>2.2999999999999998</v>
      </c>
      <c r="CB354">
        <v>117826086.957</v>
      </c>
      <c r="CC354" t="str">
        <f>VLOOKUP(B354,Securities_csv_Sector!$A$1:$H$506,4)</f>
        <v>Health Care</v>
      </c>
      <c r="CD354" t="str">
        <f>VLOOKUP(B354,Securities_csv_Sector!$A$1:$H$506,5)</f>
        <v>Managed Health Care</v>
      </c>
    </row>
    <row r="355" spans="1:82">
      <c r="A355">
        <v>353</v>
      </c>
      <c r="B355" t="s">
        <v>166</v>
      </c>
      <c r="C355" t="s">
        <v>532</v>
      </c>
      <c r="D355" s="1">
        <v>42369</v>
      </c>
      <c r="E355">
        <v>1183000000</v>
      </c>
      <c r="F355">
        <v>-360000000</v>
      </c>
      <c r="G355">
        <v>35000000</v>
      </c>
      <c r="H355">
        <v>16</v>
      </c>
      <c r="I355">
        <v>-150000000</v>
      </c>
      <c r="J355">
        <v>956000000</v>
      </c>
      <c r="L355">
        <v>1760000000</v>
      </c>
      <c r="M355">
        <v>0</v>
      </c>
      <c r="N355">
        <v>0</v>
      </c>
      <c r="O355">
        <v>17242000000</v>
      </c>
      <c r="Q355">
        <v>0</v>
      </c>
      <c r="R355">
        <v>143000000</v>
      </c>
      <c r="S355">
        <v>111000000</v>
      </c>
      <c r="T355">
        <v>740000000</v>
      </c>
      <c r="U355">
        <v>697000000</v>
      </c>
      <c r="V355">
        <v>0</v>
      </c>
      <c r="W355">
        <v>0</v>
      </c>
      <c r="X355">
        <v>518000000</v>
      </c>
      <c r="Y355">
        <v>842000000</v>
      </c>
      <c r="Z355">
        <v>24</v>
      </c>
      <c r="AA355">
        <v>5518000000</v>
      </c>
      <c r="AB355">
        <v>339000000</v>
      </c>
      <c r="AC355">
        <v>155000000</v>
      </c>
      <c r="AD355">
        <v>43000000</v>
      </c>
      <c r="AE355">
        <v>0</v>
      </c>
      <c r="AF355">
        <v>-652000000</v>
      </c>
      <c r="AG355">
        <v>599000000</v>
      </c>
      <c r="AH355">
        <v>1428000000</v>
      </c>
      <c r="AI355">
        <v>2042000000</v>
      </c>
      <c r="AJ355">
        <v>11000000</v>
      </c>
      <c r="AK355">
        <v>156000000</v>
      </c>
      <c r="AL355">
        <v>338000000</v>
      </c>
      <c r="AM355">
        <v>150000000</v>
      </c>
      <c r="AN355">
        <v>658000000</v>
      </c>
      <c r="AO355">
        <v>305000000</v>
      </c>
      <c r="AP355">
        <v>-813000000</v>
      </c>
      <c r="AQ355">
        <v>355000000</v>
      </c>
      <c r="AR355">
        <v>48000000</v>
      </c>
      <c r="AS355">
        <v>355000000</v>
      </c>
      <c r="AT355">
        <v>358000000</v>
      </c>
      <c r="AU355">
        <v>1279000000</v>
      </c>
      <c r="AV355">
        <v>0</v>
      </c>
      <c r="AW355">
        <v>705000000</v>
      </c>
      <c r="AX355">
        <v>3</v>
      </c>
      <c r="AY355">
        <v>567000000</v>
      </c>
      <c r="AZ355">
        <v>0</v>
      </c>
      <c r="BA355">
        <v>0</v>
      </c>
      <c r="BB355">
        <v>-10000000</v>
      </c>
      <c r="BC355">
        <v>-4000000</v>
      </c>
      <c r="BD355">
        <v>-11000000</v>
      </c>
      <c r="BE355">
        <v>2468000000</v>
      </c>
      <c r="BF355">
        <v>-97000000</v>
      </c>
      <c r="BG355">
        <v>1836000000</v>
      </c>
      <c r="BH355">
        <v>3</v>
      </c>
      <c r="BI355">
        <v>32</v>
      </c>
      <c r="BJ355">
        <v>2</v>
      </c>
      <c r="BL355">
        <v>0</v>
      </c>
      <c r="BM355">
        <v>1358000000</v>
      </c>
      <c r="BN355">
        <v>-29000000</v>
      </c>
      <c r="BO355">
        <v>2977000000</v>
      </c>
      <c r="BP355">
        <v>5000000</v>
      </c>
      <c r="BQ355">
        <v>176000000</v>
      </c>
      <c r="BR355">
        <v>7339000000</v>
      </c>
      <c r="BS355">
        <v>0</v>
      </c>
      <c r="BT355">
        <v>0</v>
      </c>
      <c r="BU355">
        <v>2157000000</v>
      </c>
      <c r="BV355">
        <v>5182000000</v>
      </c>
      <c r="BW355">
        <v>7339000000</v>
      </c>
      <c r="BX355">
        <v>22760000000</v>
      </c>
      <c r="BY355">
        <v>-147000000</v>
      </c>
      <c r="BZ355">
        <v>2015</v>
      </c>
      <c r="CA355">
        <v>2.99</v>
      </c>
      <c r="CB355">
        <v>118729096.98999999</v>
      </c>
      <c r="CC355" t="str">
        <f>VLOOKUP(B355,Securities_csv_Sector!$A$1:$H$506,4)</f>
        <v>Health Care</v>
      </c>
      <c r="CD355" t="str">
        <f>VLOOKUP(B355,Securities_csv_Sector!$A$1:$H$506,5)</f>
        <v>Managed Health Care</v>
      </c>
    </row>
    <row r="356" spans="1:82">
      <c r="A356">
        <v>354</v>
      </c>
      <c r="B356" t="s">
        <v>167</v>
      </c>
      <c r="C356" t="s">
        <v>527</v>
      </c>
      <c r="D356" s="1">
        <v>41274</v>
      </c>
      <c r="E356">
        <v>1475000000</v>
      </c>
      <c r="F356">
        <v>10000000</v>
      </c>
      <c r="G356">
        <v>257000000</v>
      </c>
      <c r="H356">
        <v>10</v>
      </c>
      <c r="I356">
        <v>-1212000000</v>
      </c>
      <c r="J356">
        <v>0</v>
      </c>
      <c r="K356">
        <v>33</v>
      </c>
      <c r="L356">
        <v>646000000</v>
      </c>
      <c r="M356">
        <v>27000000</v>
      </c>
      <c r="N356">
        <v>0</v>
      </c>
      <c r="O356">
        <v>4747000000</v>
      </c>
      <c r="P356">
        <v>80</v>
      </c>
      <c r="Q356">
        <v>0</v>
      </c>
      <c r="R356">
        <v>4155000000</v>
      </c>
      <c r="S356">
        <v>1082000000</v>
      </c>
      <c r="T356">
        <v>1326000000</v>
      </c>
      <c r="U356">
        <v>757000000</v>
      </c>
      <c r="V356">
        <v>0</v>
      </c>
      <c r="W356">
        <v>31000000</v>
      </c>
      <c r="X356">
        <v>13597000000</v>
      </c>
      <c r="Y356">
        <v>1468000000</v>
      </c>
      <c r="Z356">
        <v>36</v>
      </c>
      <c r="AA356">
        <v>2705000000</v>
      </c>
      <c r="AB356">
        <v>340000000</v>
      </c>
      <c r="AC356">
        <v>0</v>
      </c>
      <c r="AD356">
        <v>569000000</v>
      </c>
      <c r="AE356">
        <v>322000000</v>
      </c>
      <c r="AF356">
        <v>-365000000</v>
      </c>
      <c r="AG356">
        <v>-34000000</v>
      </c>
      <c r="AH356">
        <v>8357000000</v>
      </c>
      <c r="AI356">
        <v>411000000</v>
      </c>
      <c r="AJ356">
        <v>0</v>
      </c>
      <c r="AK356">
        <v>0</v>
      </c>
      <c r="AL356">
        <v>511000000</v>
      </c>
      <c r="AM356">
        <v>426000000</v>
      </c>
      <c r="AN356">
        <v>1860000000</v>
      </c>
      <c r="AO356">
        <v>169000000</v>
      </c>
      <c r="AP356">
        <v>-1603000000</v>
      </c>
      <c r="AQ356">
        <v>417000000</v>
      </c>
      <c r="AR356">
        <v>291000000</v>
      </c>
      <c r="AS356">
        <v>417000000</v>
      </c>
      <c r="AT356">
        <v>448000000</v>
      </c>
      <c r="AU356">
        <v>1114000000</v>
      </c>
      <c r="AV356">
        <v>252000000</v>
      </c>
      <c r="AW356">
        <v>1038000000</v>
      </c>
      <c r="AX356">
        <v>14</v>
      </c>
      <c r="AY356">
        <v>4521000000</v>
      </c>
      <c r="AZ356">
        <v>252000000</v>
      </c>
      <c r="BA356">
        <v>380000000</v>
      </c>
      <c r="BB356">
        <v>0</v>
      </c>
      <c r="BC356">
        <v>0</v>
      </c>
      <c r="BD356">
        <v>-26000000</v>
      </c>
      <c r="BE356">
        <v>2483000000</v>
      </c>
      <c r="BF356">
        <v>67000000</v>
      </c>
      <c r="BG356">
        <v>1050000000</v>
      </c>
      <c r="BH356">
        <v>10</v>
      </c>
      <c r="BI356">
        <v>18</v>
      </c>
      <c r="BJ356">
        <v>6</v>
      </c>
      <c r="BK356">
        <v>71</v>
      </c>
      <c r="BL356">
        <v>0</v>
      </c>
      <c r="BM356">
        <v>0</v>
      </c>
      <c r="BN356">
        <v>4000000</v>
      </c>
      <c r="BO356">
        <v>365000000</v>
      </c>
      <c r="BP356">
        <v>1720000000</v>
      </c>
      <c r="BQ356">
        <v>540000000</v>
      </c>
      <c r="BR356">
        <v>22871000000</v>
      </c>
      <c r="BS356">
        <v>2874000000</v>
      </c>
      <c r="BT356">
        <v>3575000000</v>
      </c>
      <c r="BU356">
        <v>4301000000</v>
      </c>
      <c r="BV356">
        <v>18570000000</v>
      </c>
      <c r="BW356">
        <v>22871000000</v>
      </c>
      <c r="BX356">
        <v>7452000000</v>
      </c>
      <c r="BY356">
        <v>0</v>
      </c>
      <c r="BZ356">
        <v>2012</v>
      </c>
      <c r="CA356">
        <v>0.98</v>
      </c>
      <c r="CB356">
        <v>425510204.08200002</v>
      </c>
      <c r="CC356" t="str">
        <f>VLOOKUP(B356,Securities_csv_Sector!$A$1:$H$506,4)</f>
        <v>Utilities</v>
      </c>
      <c r="CD356" t="str">
        <f>VLOOKUP(B356,Securities_csv_Sector!$A$1:$H$506,5)</f>
        <v>MultiUtilities</v>
      </c>
    </row>
    <row r="357" spans="1:82">
      <c r="A357">
        <v>355</v>
      </c>
      <c r="B357" t="s">
        <v>167</v>
      </c>
      <c r="C357" t="s">
        <v>529</v>
      </c>
      <c r="D357" s="1">
        <v>41639</v>
      </c>
      <c r="E357">
        <v>1605000000</v>
      </c>
      <c r="F357">
        <v>-256000000</v>
      </c>
      <c r="G357">
        <v>67000000</v>
      </c>
      <c r="H357">
        <v>7</v>
      </c>
      <c r="I357">
        <v>-1286000000</v>
      </c>
      <c r="J357">
        <v>0</v>
      </c>
      <c r="K357">
        <v>32</v>
      </c>
      <c r="L357">
        <v>208000000</v>
      </c>
      <c r="M357">
        <v>-22000000</v>
      </c>
      <c r="N357">
        <v>0</v>
      </c>
      <c r="O357">
        <v>5755000000</v>
      </c>
      <c r="P357">
        <v>88</v>
      </c>
      <c r="Q357">
        <v>0</v>
      </c>
      <c r="R357">
        <v>4546000000</v>
      </c>
      <c r="S357">
        <v>984000000</v>
      </c>
      <c r="T357">
        <v>1265000000</v>
      </c>
      <c r="U357">
        <v>781000000</v>
      </c>
      <c r="V357">
        <v>0</v>
      </c>
      <c r="W357">
        <v>188000000</v>
      </c>
      <c r="X357">
        <v>9593000000</v>
      </c>
      <c r="Y357">
        <v>840000000</v>
      </c>
      <c r="Z357">
        <v>29</v>
      </c>
      <c r="AA357">
        <v>2351000000</v>
      </c>
      <c r="AB357">
        <v>470000000</v>
      </c>
      <c r="AC357">
        <v>0</v>
      </c>
      <c r="AD357">
        <v>484000000</v>
      </c>
      <c r="AE357">
        <v>285000000</v>
      </c>
      <c r="AF357">
        <v>9000000</v>
      </c>
      <c r="AG357">
        <v>234000000</v>
      </c>
      <c r="AH357">
        <v>7817000000</v>
      </c>
      <c r="AI357">
        <v>4891000000</v>
      </c>
      <c r="AJ357">
        <v>0</v>
      </c>
      <c r="AK357">
        <v>0</v>
      </c>
      <c r="AL357">
        <v>-410000000</v>
      </c>
      <c r="AM357">
        <v>-438000000</v>
      </c>
      <c r="AN357">
        <v>1613000000</v>
      </c>
      <c r="AO357">
        <v>-751000000</v>
      </c>
      <c r="AP357">
        <v>-1300000000</v>
      </c>
      <c r="AQ357">
        <v>311000000</v>
      </c>
      <c r="AR357">
        <v>168000000</v>
      </c>
      <c r="AS357">
        <v>311000000</v>
      </c>
      <c r="AT357">
        <v>499000000</v>
      </c>
      <c r="AU357">
        <v>1249000000</v>
      </c>
      <c r="AV357">
        <v>0</v>
      </c>
      <c r="AW357">
        <v>1010000000</v>
      </c>
      <c r="AX357">
        <v>12</v>
      </c>
      <c r="AY357">
        <v>3888000000</v>
      </c>
      <c r="AZ357">
        <v>149000000</v>
      </c>
      <c r="BA357">
        <v>402000000</v>
      </c>
      <c r="BB357">
        <v>0</v>
      </c>
      <c r="BC357">
        <v>10000000</v>
      </c>
      <c r="BD357">
        <v>-23000000</v>
      </c>
      <c r="BE357">
        <v>2159000000</v>
      </c>
      <c r="BF357">
        <v>194000000</v>
      </c>
      <c r="BG357">
        <v>954000000</v>
      </c>
      <c r="BH357">
        <v>10</v>
      </c>
      <c r="BI357">
        <v>18</v>
      </c>
      <c r="BJ357">
        <v>4</v>
      </c>
      <c r="BK357">
        <v>79</v>
      </c>
      <c r="BL357">
        <v>0</v>
      </c>
      <c r="BM357">
        <v>0</v>
      </c>
      <c r="BN357">
        <v>4000000</v>
      </c>
      <c r="BO357">
        <v>387000000</v>
      </c>
      <c r="BP357">
        <v>1012000000</v>
      </c>
      <c r="BQ357">
        <v>767000000</v>
      </c>
      <c r="BR357">
        <v>21870000000</v>
      </c>
      <c r="BS357">
        <v>2658000000</v>
      </c>
      <c r="BT357">
        <v>3019000000</v>
      </c>
      <c r="BU357">
        <v>4329000000</v>
      </c>
      <c r="BV357">
        <v>17541000000</v>
      </c>
      <c r="BW357">
        <v>21870000000</v>
      </c>
      <c r="BX357">
        <v>8106000000</v>
      </c>
      <c r="BY357">
        <v>0</v>
      </c>
      <c r="BZ357">
        <v>2013</v>
      </c>
      <c r="CA357">
        <v>0.73</v>
      </c>
      <c r="CB357">
        <v>426027397.25999999</v>
      </c>
      <c r="CC357" t="str">
        <f>VLOOKUP(B357,Securities_csv_Sector!$A$1:$H$506,4)</f>
        <v>Utilities</v>
      </c>
      <c r="CD357" t="str">
        <f>VLOOKUP(B357,Securities_csv_Sector!$A$1:$H$506,5)</f>
        <v>MultiUtilities</v>
      </c>
    </row>
    <row r="358" spans="1:82">
      <c r="A358">
        <v>356</v>
      </c>
      <c r="B358" t="s">
        <v>167</v>
      </c>
      <c r="C358" t="s">
        <v>531</v>
      </c>
      <c r="D358" s="1">
        <v>42004</v>
      </c>
      <c r="E358">
        <v>1001000000</v>
      </c>
      <c r="F358">
        <v>39000000</v>
      </c>
      <c r="G358">
        <v>113000000</v>
      </c>
      <c r="H358">
        <v>13</v>
      </c>
      <c r="I358">
        <v>-1372000000</v>
      </c>
      <c r="J358">
        <v>0</v>
      </c>
      <c r="K358">
        <v>44</v>
      </c>
      <c r="L358">
        <v>298000000</v>
      </c>
      <c r="M358">
        <v>-102000000</v>
      </c>
      <c r="N358">
        <v>0</v>
      </c>
      <c r="O358">
        <v>6890000000</v>
      </c>
      <c r="P358">
        <v>117</v>
      </c>
      <c r="Q358">
        <v>0</v>
      </c>
      <c r="R358">
        <v>5441000000</v>
      </c>
      <c r="S358">
        <v>1041000000</v>
      </c>
      <c r="T358">
        <v>1356000000</v>
      </c>
      <c r="U358">
        <v>885000000</v>
      </c>
      <c r="V358">
        <v>0</v>
      </c>
      <c r="W358">
        <v>308000000</v>
      </c>
      <c r="X358">
        <v>10502000000</v>
      </c>
      <c r="Y358">
        <v>840000000</v>
      </c>
      <c r="Z358">
        <v>25</v>
      </c>
      <c r="AA358">
        <v>2336000000</v>
      </c>
      <c r="AB358">
        <v>274000000</v>
      </c>
      <c r="AC358">
        <v>0</v>
      </c>
      <c r="AD358">
        <v>471000000</v>
      </c>
      <c r="AE358">
        <v>379000000</v>
      </c>
      <c r="AF358">
        <v>-1000000</v>
      </c>
      <c r="AG358">
        <v>-5000000</v>
      </c>
      <c r="AH358">
        <v>8009000000</v>
      </c>
      <c r="AI358">
        <v>4916000000</v>
      </c>
      <c r="AJ358">
        <v>0</v>
      </c>
      <c r="AK358">
        <v>0</v>
      </c>
      <c r="AL358">
        <v>478000000</v>
      </c>
      <c r="AM358">
        <v>90000000</v>
      </c>
      <c r="AN358">
        <v>1397000000</v>
      </c>
      <c r="AO358">
        <v>77000000</v>
      </c>
      <c r="AP358">
        <v>-1384000000</v>
      </c>
      <c r="AQ358">
        <v>611000000</v>
      </c>
      <c r="AR358">
        <v>112000000</v>
      </c>
      <c r="AS358">
        <v>611000000</v>
      </c>
      <c r="AT358">
        <v>919000000</v>
      </c>
      <c r="AU358">
        <v>1384000000</v>
      </c>
      <c r="AV358">
        <v>0</v>
      </c>
      <c r="AW358">
        <v>935000000</v>
      </c>
      <c r="AX358">
        <v>10</v>
      </c>
      <c r="AY358">
        <v>3674000000</v>
      </c>
      <c r="AZ358">
        <v>277000000</v>
      </c>
      <c r="BA358">
        <v>383000000</v>
      </c>
      <c r="BB358">
        <v>0</v>
      </c>
      <c r="BC358">
        <v>6000000</v>
      </c>
      <c r="BD358">
        <v>-11000000</v>
      </c>
      <c r="BE358">
        <v>2410000000</v>
      </c>
      <c r="BF358">
        <v>-299000000</v>
      </c>
      <c r="BG358">
        <v>1013000000</v>
      </c>
      <c r="BH358">
        <v>10</v>
      </c>
      <c r="BI358">
        <v>19</v>
      </c>
      <c r="BJ358">
        <v>7</v>
      </c>
      <c r="BK358">
        <v>103</v>
      </c>
      <c r="BL358">
        <v>0</v>
      </c>
      <c r="BM358">
        <v>0</v>
      </c>
      <c r="BN358">
        <v>1000000</v>
      </c>
      <c r="BO358">
        <v>388000000</v>
      </c>
      <c r="BP358">
        <v>1408000000</v>
      </c>
      <c r="BQ358">
        <v>930000000</v>
      </c>
      <c r="BR358">
        <v>23200000000</v>
      </c>
      <c r="BS358">
        <v>3268000000</v>
      </c>
      <c r="BT358">
        <v>2792000000</v>
      </c>
      <c r="BU358">
        <v>4548000000</v>
      </c>
      <c r="BV358">
        <v>18652000000</v>
      </c>
      <c r="BW358">
        <v>23200000000</v>
      </c>
      <c r="BX358">
        <v>9226000000</v>
      </c>
      <c r="BY358">
        <v>0</v>
      </c>
      <c r="BZ358">
        <v>2014</v>
      </c>
      <c r="CA358">
        <v>1.42</v>
      </c>
      <c r="CB358">
        <v>430281690.14099997</v>
      </c>
      <c r="CC358" t="str">
        <f>VLOOKUP(B358,Securities_csv_Sector!$A$1:$H$506,4)</f>
        <v>Utilities</v>
      </c>
      <c r="CD358" t="str">
        <f>VLOOKUP(B358,Securities_csv_Sector!$A$1:$H$506,5)</f>
        <v>MultiUtilities</v>
      </c>
    </row>
    <row r="359" spans="1:82">
      <c r="A359">
        <v>357</v>
      </c>
      <c r="B359" t="s">
        <v>167</v>
      </c>
      <c r="C359" t="s">
        <v>532</v>
      </c>
      <c r="D359" s="1">
        <v>42369</v>
      </c>
      <c r="E359">
        <v>758000000</v>
      </c>
      <c r="F359">
        <v>345000000</v>
      </c>
      <c r="G359">
        <v>27000000</v>
      </c>
      <c r="H359">
        <v>20</v>
      </c>
      <c r="I359">
        <v>-1584000000</v>
      </c>
      <c r="J359">
        <v>0</v>
      </c>
      <c r="K359">
        <v>43</v>
      </c>
      <c r="L359">
        <v>264000000</v>
      </c>
      <c r="M359">
        <v>28000000</v>
      </c>
      <c r="N359">
        <v>0</v>
      </c>
      <c r="O359">
        <v>5109000000</v>
      </c>
      <c r="P359">
        <v>109</v>
      </c>
      <c r="Q359">
        <v>0</v>
      </c>
      <c r="R359">
        <v>5052000000</v>
      </c>
      <c r="S359">
        <v>997000000</v>
      </c>
      <c r="T359">
        <v>-673000000</v>
      </c>
      <c r="U359">
        <v>-1130000000</v>
      </c>
      <c r="V359">
        <v>0</v>
      </c>
      <c r="W359">
        <v>-1633000000</v>
      </c>
      <c r="X359">
        <v>11537000000</v>
      </c>
      <c r="Y359">
        <v>840000000</v>
      </c>
      <c r="Z359">
        <v>31</v>
      </c>
      <c r="AA359">
        <v>2277000000</v>
      </c>
      <c r="AB359">
        <v>-438000000</v>
      </c>
      <c r="AC359">
        <v>0</v>
      </c>
      <c r="AD359">
        <v>457000000</v>
      </c>
      <c r="AE359">
        <v>347000000</v>
      </c>
      <c r="AF359">
        <v>180000000</v>
      </c>
      <c r="AG359">
        <v>-276000000</v>
      </c>
      <c r="AH359">
        <v>7901000000</v>
      </c>
      <c r="AI359">
        <v>2993000000</v>
      </c>
      <c r="AJ359">
        <v>0</v>
      </c>
      <c r="AK359">
        <v>0</v>
      </c>
      <c r="AL359">
        <v>-54000000</v>
      </c>
      <c r="AM359">
        <v>-34000000</v>
      </c>
      <c r="AN359">
        <v>1865000000</v>
      </c>
      <c r="AO359">
        <v>-512000000</v>
      </c>
      <c r="AP359">
        <v>-1387000000</v>
      </c>
      <c r="AQ359">
        <v>-692000000</v>
      </c>
      <c r="AR359">
        <v>1323000000</v>
      </c>
      <c r="AS359">
        <v>-692000000</v>
      </c>
      <c r="AT359">
        <v>-2325000000</v>
      </c>
      <c r="AU359">
        <v>1044000000</v>
      </c>
      <c r="AV359">
        <v>0</v>
      </c>
      <c r="AW359">
        <v>933000000</v>
      </c>
      <c r="AX359">
        <v>13</v>
      </c>
      <c r="AY359">
        <v>3275000000</v>
      </c>
      <c r="AZ359">
        <v>229000000</v>
      </c>
      <c r="BA359">
        <v>343000000</v>
      </c>
      <c r="BB359">
        <v>0</v>
      </c>
      <c r="BC359">
        <v>0</v>
      </c>
      <c r="BD359">
        <v>17000000</v>
      </c>
      <c r="BE359">
        <v>2453000000</v>
      </c>
      <c r="BF359">
        <v>140000000</v>
      </c>
      <c r="BG359">
        <v>970000000</v>
      </c>
      <c r="BH359">
        <v>15</v>
      </c>
      <c r="BI359">
        <v>33</v>
      </c>
      <c r="BJ359">
        <v>9</v>
      </c>
      <c r="BK359">
        <v>95</v>
      </c>
      <c r="BL359">
        <v>0</v>
      </c>
      <c r="BM359">
        <v>0</v>
      </c>
      <c r="BN359">
        <v>0</v>
      </c>
      <c r="BO359">
        <v>374000000</v>
      </c>
      <c r="BP359">
        <v>1366000000</v>
      </c>
      <c r="BQ359">
        <v>805000000</v>
      </c>
      <c r="BR359">
        <v>21334000000</v>
      </c>
      <c r="BS359">
        <v>2689000000</v>
      </c>
      <c r="BT359">
        <v>2467000000</v>
      </c>
      <c r="BU359">
        <v>3461000000</v>
      </c>
      <c r="BV359">
        <v>17873000000</v>
      </c>
      <c r="BW359">
        <v>21334000000</v>
      </c>
      <c r="BX359">
        <v>7386000000</v>
      </c>
      <c r="BY359">
        <v>0</v>
      </c>
      <c r="BZ359">
        <v>2015</v>
      </c>
      <c r="CA359">
        <v>-1.61</v>
      </c>
      <c r="CB359">
        <v>429813664.59600002</v>
      </c>
      <c r="CC359" t="str">
        <f>VLOOKUP(B359,Securities_csv_Sector!$A$1:$H$506,4)</f>
        <v>Utilities</v>
      </c>
      <c r="CD359" t="str">
        <f>VLOOKUP(B359,Securities_csv_Sector!$A$1:$H$506,5)</f>
        <v>MultiUtilities</v>
      </c>
    </row>
    <row r="360" spans="1:82">
      <c r="A360">
        <v>358</v>
      </c>
      <c r="B360" t="s">
        <v>168</v>
      </c>
      <c r="C360" t="s">
        <v>527</v>
      </c>
      <c r="D360" s="1">
        <v>41274</v>
      </c>
      <c r="E360">
        <v>450000000</v>
      </c>
      <c r="F360">
        <v>-495000000</v>
      </c>
      <c r="G360">
        <v>0</v>
      </c>
      <c r="H360">
        <v>9</v>
      </c>
      <c r="I360">
        <v>-560000000</v>
      </c>
      <c r="J360">
        <v>26188000000</v>
      </c>
      <c r="L360">
        <v>75046000000</v>
      </c>
      <c r="M360">
        <v>0</v>
      </c>
      <c r="N360">
        <v>6000000</v>
      </c>
      <c r="O360">
        <v>1403000000</v>
      </c>
      <c r="Q360">
        <v>0</v>
      </c>
      <c r="R360">
        <v>0</v>
      </c>
      <c r="S360">
        <v>1862000000</v>
      </c>
      <c r="T360">
        <v>6156000000</v>
      </c>
      <c r="U360">
        <v>5184000000</v>
      </c>
      <c r="V360">
        <v>0</v>
      </c>
      <c r="W360">
        <v>0</v>
      </c>
      <c r="X360">
        <v>3587000000</v>
      </c>
      <c r="Y360">
        <v>13904000000</v>
      </c>
      <c r="Z360">
        <v>0</v>
      </c>
      <c r="AA360">
        <v>0</v>
      </c>
      <c r="AB360">
        <v>1475000000</v>
      </c>
      <c r="AC360">
        <v>0</v>
      </c>
      <c r="AD360">
        <v>972000000</v>
      </c>
      <c r="AE360">
        <v>0</v>
      </c>
      <c r="AF360">
        <v>-651000000</v>
      </c>
      <c r="AG360">
        <v>857000000</v>
      </c>
      <c r="AH360">
        <v>0</v>
      </c>
      <c r="AI360" s="2">
        <v>265350000000</v>
      </c>
      <c r="AJ360">
        <v>0</v>
      </c>
      <c r="AK360">
        <v>0</v>
      </c>
      <c r="AL360">
        <v>10669000000</v>
      </c>
      <c r="AM360">
        <v>5220000000</v>
      </c>
      <c r="AN360">
        <v>9524000000</v>
      </c>
      <c r="AO360">
        <v>14510000000</v>
      </c>
      <c r="AP360">
        <v>-18814000000</v>
      </c>
      <c r="AQ360">
        <v>3492000000</v>
      </c>
      <c r="AR360">
        <v>3929000000</v>
      </c>
      <c r="AS360">
        <v>3462000000</v>
      </c>
      <c r="AT360">
        <v>3709000000</v>
      </c>
      <c r="AU360">
        <v>1694000000</v>
      </c>
      <c r="AV360">
        <v>0</v>
      </c>
      <c r="AW360">
        <v>0</v>
      </c>
      <c r="AX360">
        <v>0</v>
      </c>
      <c r="AY360">
        <v>17325000000</v>
      </c>
      <c r="AZ360">
        <v>0</v>
      </c>
      <c r="BA360" s="2">
        <v>212485000000</v>
      </c>
      <c r="BB360">
        <v>739000000</v>
      </c>
      <c r="BC360">
        <v>-156000000</v>
      </c>
      <c r="BD360">
        <v>-17603000000</v>
      </c>
      <c r="BE360">
        <v>9574000000</v>
      </c>
      <c r="BF360">
        <v>-1114000000</v>
      </c>
      <c r="BG360">
        <v>5024000000</v>
      </c>
      <c r="BH360">
        <v>22</v>
      </c>
      <c r="BI360">
        <v>13</v>
      </c>
      <c r="BJ360">
        <v>15</v>
      </c>
      <c r="BL360">
        <v>0</v>
      </c>
      <c r="BM360">
        <v>16853000000</v>
      </c>
      <c r="BN360">
        <v>4123000000</v>
      </c>
      <c r="BO360">
        <v>11188000000</v>
      </c>
      <c r="BP360">
        <v>25826000000</v>
      </c>
      <c r="BQ360">
        <v>0</v>
      </c>
      <c r="BR360" s="2">
        <v>312918000000</v>
      </c>
      <c r="BS360">
        <v>0</v>
      </c>
      <c r="BT360">
        <v>0</v>
      </c>
      <c r="BU360">
        <v>40499000000</v>
      </c>
      <c r="BV360" s="2">
        <v>272419000000</v>
      </c>
      <c r="BW360" s="2">
        <v>312918000000</v>
      </c>
      <c r="BX360">
        <v>23771000000</v>
      </c>
      <c r="BY360">
        <v>-3287000000</v>
      </c>
      <c r="BZ360">
        <v>2012</v>
      </c>
      <c r="CA360">
        <v>6.21</v>
      </c>
      <c r="CB360">
        <v>562318840.58000004</v>
      </c>
      <c r="CC360" t="str">
        <f>VLOOKUP(B360,Securities_csv_Sector!$A$1:$H$506,4)</f>
        <v>Financials</v>
      </c>
      <c r="CD360" t="str">
        <f>VLOOKUP(B360,Securities_csv_Sector!$A$1:$H$506,5)</f>
        <v>Consumer Finance</v>
      </c>
    </row>
    <row r="361" spans="1:82">
      <c r="A361">
        <v>359</v>
      </c>
      <c r="B361" t="s">
        <v>168</v>
      </c>
      <c r="C361" t="s">
        <v>529</v>
      </c>
      <c r="D361" s="1">
        <v>41639</v>
      </c>
      <c r="E361">
        <v>307000000</v>
      </c>
      <c r="F361">
        <v>356000000</v>
      </c>
      <c r="G361">
        <v>0</v>
      </c>
      <c r="H361">
        <v>10</v>
      </c>
      <c r="I361">
        <v>-818000000</v>
      </c>
      <c r="J361">
        <v>26526000000</v>
      </c>
      <c r="L361">
        <v>67223000000</v>
      </c>
      <c r="M361">
        <v>0</v>
      </c>
      <c r="N361">
        <v>6000000</v>
      </c>
      <c r="O361">
        <v>1241000000</v>
      </c>
      <c r="Q361">
        <v>0</v>
      </c>
      <c r="R361">
        <v>0</v>
      </c>
      <c r="S361">
        <v>2065000000</v>
      </c>
      <c r="T361">
        <v>7129000000</v>
      </c>
      <c r="U361">
        <v>6578000000</v>
      </c>
      <c r="V361">
        <v>0</v>
      </c>
      <c r="W361">
        <v>0</v>
      </c>
      <c r="X361">
        <v>3839000000</v>
      </c>
      <c r="Y361">
        <v>13978000000</v>
      </c>
      <c r="Z361">
        <v>0</v>
      </c>
      <c r="AA361">
        <v>0</v>
      </c>
      <c r="AB361">
        <v>2224000000</v>
      </c>
      <c r="AC361">
        <v>0</v>
      </c>
      <c r="AD361">
        <v>551000000</v>
      </c>
      <c r="AE361">
        <v>0</v>
      </c>
      <c r="AF361">
        <v>4287000000</v>
      </c>
      <c r="AG361">
        <v>385000000</v>
      </c>
      <c r="AH361">
        <v>0</v>
      </c>
      <c r="AI361" s="2">
        <v>254908000000</v>
      </c>
      <c r="AJ361">
        <v>0</v>
      </c>
      <c r="AK361">
        <v>0</v>
      </c>
      <c r="AL361">
        <v>-9054000000</v>
      </c>
      <c r="AM361">
        <v>-4767000000</v>
      </c>
      <c r="AN361">
        <v>9984000000</v>
      </c>
      <c r="AO361">
        <v>-18472000000</v>
      </c>
      <c r="AP361">
        <v>3721000000</v>
      </c>
      <c r="AQ361">
        <v>4121000000</v>
      </c>
      <c r="AR361">
        <v>3440000000</v>
      </c>
      <c r="AS361">
        <v>4051000000</v>
      </c>
      <c r="AT361">
        <v>4354000000</v>
      </c>
      <c r="AU361">
        <v>1418000000</v>
      </c>
      <c r="AV361">
        <v>0</v>
      </c>
      <c r="AW361">
        <v>0</v>
      </c>
      <c r="AX361">
        <v>0</v>
      </c>
      <c r="AY361">
        <v>16499000000</v>
      </c>
      <c r="AZ361">
        <v>0</v>
      </c>
      <c r="BA361" s="2">
        <v>204523000000</v>
      </c>
      <c r="BB361">
        <v>-872000000</v>
      </c>
      <c r="BC361">
        <v>-7972000000</v>
      </c>
      <c r="BD361">
        <v>252000000</v>
      </c>
      <c r="BE361">
        <v>9817000000</v>
      </c>
      <c r="BF361">
        <v>-576000000</v>
      </c>
      <c r="BG361">
        <v>4124000000</v>
      </c>
      <c r="BH361">
        <v>27</v>
      </c>
      <c r="BI361">
        <v>16</v>
      </c>
      <c r="BJ361">
        <v>17</v>
      </c>
      <c r="BL361">
        <v>0</v>
      </c>
      <c r="BM361">
        <v>20292000000</v>
      </c>
      <c r="BN361">
        <v>-838000000</v>
      </c>
      <c r="BO361">
        <v>11682000000</v>
      </c>
      <c r="BP361">
        <v>17231000000</v>
      </c>
      <c r="BQ361">
        <v>0</v>
      </c>
      <c r="BR361" s="2">
        <v>296933000000</v>
      </c>
      <c r="BS361">
        <v>0</v>
      </c>
      <c r="BT361">
        <v>0</v>
      </c>
      <c r="BU361">
        <v>41632000000</v>
      </c>
      <c r="BV361" s="2">
        <v>255301000000</v>
      </c>
      <c r="BW361" s="2">
        <v>296933000000</v>
      </c>
      <c r="BX361">
        <v>24176000000</v>
      </c>
      <c r="BY361">
        <v>-4320000000</v>
      </c>
      <c r="BZ361">
        <v>2013</v>
      </c>
      <c r="CA361">
        <v>7.05</v>
      </c>
      <c r="CB361">
        <v>584539007.09200001</v>
      </c>
      <c r="CC361" t="str">
        <f>VLOOKUP(B361,Securities_csv_Sector!$A$1:$H$506,4)</f>
        <v>Financials</v>
      </c>
      <c r="CD361" t="str">
        <f>VLOOKUP(B361,Securities_csv_Sector!$A$1:$H$506,5)</f>
        <v>Consumer Finance</v>
      </c>
    </row>
    <row r="362" spans="1:82">
      <c r="A362">
        <v>360</v>
      </c>
      <c r="B362" t="s">
        <v>168</v>
      </c>
      <c r="C362" t="s">
        <v>531</v>
      </c>
      <c r="D362" s="1">
        <v>42004</v>
      </c>
      <c r="E362">
        <v>254000000</v>
      </c>
      <c r="F362">
        <v>-29000000</v>
      </c>
      <c r="G362">
        <v>0</v>
      </c>
      <c r="H362">
        <v>10</v>
      </c>
      <c r="I362">
        <v>-502000000</v>
      </c>
      <c r="J362">
        <v>27869000000</v>
      </c>
      <c r="L362">
        <v>69250000000</v>
      </c>
      <c r="M362">
        <v>0</v>
      </c>
      <c r="N362">
        <v>6000000</v>
      </c>
      <c r="O362">
        <v>1088000000</v>
      </c>
      <c r="Q362">
        <v>0</v>
      </c>
      <c r="R362">
        <v>0</v>
      </c>
      <c r="S362">
        <v>2002000000</v>
      </c>
      <c r="T362">
        <v>7060000000</v>
      </c>
      <c r="U362">
        <v>6569000000</v>
      </c>
      <c r="V362">
        <v>0</v>
      </c>
      <c r="W362">
        <v>0</v>
      </c>
      <c r="X362">
        <v>3685000000</v>
      </c>
      <c r="Y362">
        <v>13978000000</v>
      </c>
      <c r="Z362">
        <v>0</v>
      </c>
      <c r="AA362">
        <v>0</v>
      </c>
      <c r="AB362">
        <v>2146000000</v>
      </c>
      <c r="AC362">
        <v>0</v>
      </c>
      <c r="AD362">
        <v>491000000</v>
      </c>
      <c r="AE362">
        <v>0</v>
      </c>
      <c r="AF362">
        <v>-15602000000</v>
      </c>
      <c r="AG362">
        <v>121000000</v>
      </c>
      <c r="AH362">
        <v>0</v>
      </c>
      <c r="AI362" s="2">
        <v>266801000000</v>
      </c>
      <c r="AJ362">
        <v>0</v>
      </c>
      <c r="AK362">
        <v>0</v>
      </c>
      <c r="AL362">
        <v>8197000000</v>
      </c>
      <c r="AM362">
        <v>951000000</v>
      </c>
      <c r="AN362">
        <v>9304000000</v>
      </c>
      <c r="AO362">
        <v>7638000000</v>
      </c>
      <c r="AP362">
        <v>-15991000000</v>
      </c>
      <c r="AQ362">
        <v>4428000000</v>
      </c>
      <c r="AR362">
        <v>3260000000</v>
      </c>
      <c r="AS362">
        <v>4343000000</v>
      </c>
      <c r="AT362">
        <v>4423000000</v>
      </c>
      <c r="AU362">
        <v>1079000000</v>
      </c>
      <c r="AV362">
        <v>0</v>
      </c>
      <c r="AW362">
        <v>0</v>
      </c>
      <c r="AX362">
        <v>0</v>
      </c>
      <c r="AY362">
        <v>15382000000</v>
      </c>
      <c r="AZ362">
        <v>0</v>
      </c>
      <c r="BA362" s="2">
        <v>205548000000</v>
      </c>
      <c r="BB362">
        <v>-430000000</v>
      </c>
      <c r="BC362">
        <v>1017000000</v>
      </c>
      <c r="BD362">
        <v>113000000</v>
      </c>
      <c r="BE362">
        <v>8855000000</v>
      </c>
      <c r="BF362">
        <v>-478000000</v>
      </c>
      <c r="BG362">
        <v>4073000000</v>
      </c>
      <c r="BH362">
        <v>28</v>
      </c>
      <c r="BI362">
        <v>15</v>
      </c>
      <c r="BJ362">
        <v>19</v>
      </c>
      <c r="BL362">
        <v>0</v>
      </c>
      <c r="BM362">
        <v>23973000000</v>
      </c>
      <c r="BN362">
        <v>-830000000</v>
      </c>
      <c r="BO362">
        <v>11648000000</v>
      </c>
      <c r="BP362">
        <v>18149000000</v>
      </c>
      <c r="BQ362">
        <v>0</v>
      </c>
      <c r="BR362" s="2">
        <v>308167000000</v>
      </c>
      <c r="BS362">
        <v>0</v>
      </c>
      <c r="BT362">
        <v>0</v>
      </c>
      <c r="BU362">
        <v>45053000000</v>
      </c>
      <c r="BV362" s="2">
        <v>263114000000</v>
      </c>
      <c r="BW362" s="2">
        <v>308167000000</v>
      </c>
      <c r="BX362">
        <v>23869000000</v>
      </c>
      <c r="BY362">
        <v>-6365000000</v>
      </c>
      <c r="BZ362">
        <v>2014</v>
      </c>
      <c r="CA362">
        <v>7.71</v>
      </c>
      <c r="CB362">
        <v>574319066.148</v>
      </c>
      <c r="CC362" t="str">
        <f>VLOOKUP(B362,Securities_csv_Sector!$A$1:$H$506,4)</f>
        <v>Financials</v>
      </c>
      <c r="CD362" t="str">
        <f>VLOOKUP(B362,Securities_csv_Sector!$A$1:$H$506,5)</f>
        <v>Consumer Finance</v>
      </c>
    </row>
    <row r="363" spans="1:82">
      <c r="A363">
        <v>361</v>
      </c>
      <c r="B363" t="s">
        <v>168</v>
      </c>
      <c r="C363" t="s">
        <v>532</v>
      </c>
      <c r="D363" s="1">
        <v>42369</v>
      </c>
      <c r="E363">
        <v>299000000</v>
      </c>
      <c r="F363">
        <v>-72000000</v>
      </c>
      <c r="G363">
        <v>0</v>
      </c>
      <c r="H363">
        <v>9</v>
      </c>
      <c r="I363">
        <v>-532000000</v>
      </c>
      <c r="J363">
        <v>29655000000</v>
      </c>
      <c r="L363">
        <v>71703000000</v>
      </c>
      <c r="M363">
        <v>0</v>
      </c>
      <c r="N363">
        <v>6000000</v>
      </c>
      <c r="O363">
        <v>1091000000</v>
      </c>
      <c r="Q363">
        <v>0</v>
      </c>
      <c r="R363">
        <v>0</v>
      </c>
      <c r="S363">
        <v>2100000000</v>
      </c>
      <c r="T363">
        <v>6415000000</v>
      </c>
      <c r="U363">
        <v>5881000000</v>
      </c>
      <c r="V363">
        <v>0</v>
      </c>
      <c r="W363">
        <v>0</v>
      </c>
      <c r="X363">
        <v>3584000000</v>
      </c>
      <c r="Y363">
        <v>14480000000</v>
      </c>
      <c r="Z363">
        <v>0</v>
      </c>
      <c r="AA363">
        <v>0</v>
      </c>
      <c r="AB363">
        <v>1869000000</v>
      </c>
      <c r="AC363">
        <v>0</v>
      </c>
      <c r="AD363">
        <v>534000000</v>
      </c>
      <c r="AE363">
        <v>0</v>
      </c>
      <c r="AF363">
        <v>-19270000000</v>
      </c>
      <c r="AG363">
        <v>620000000</v>
      </c>
      <c r="AH363">
        <v>0</v>
      </c>
      <c r="AI363" s="2">
        <v>290322000000</v>
      </c>
      <c r="AJ363">
        <v>0</v>
      </c>
      <c r="AK363">
        <v>0</v>
      </c>
      <c r="AL363">
        <v>9964000000</v>
      </c>
      <c r="AM363">
        <v>781000000</v>
      </c>
      <c r="AN363">
        <v>10127000000</v>
      </c>
      <c r="AO363">
        <v>20380000000</v>
      </c>
      <c r="AP363">
        <v>-29726000000</v>
      </c>
      <c r="AQ363">
        <v>4050000000</v>
      </c>
      <c r="AR363">
        <v>4427000000</v>
      </c>
      <c r="AS363">
        <v>3872000000</v>
      </c>
      <c r="AT363">
        <v>4012000000</v>
      </c>
      <c r="AU363">
        <v>1189000000</v>
      </c>
      <c r="AV363">
        <v>0</v>
      </c>
      <c r="AW363">
        <v>0</v>
      </c>
      <c r="AX363">
        <v>0</v>
      </c>
      <c r="AY363">
        <v>16450000000</v>
      </c>
      <c r="AZ363">
        <v>0</v>
      </c>
      <c r="BA363" s="2">
        <v>217721000000</v>
      </c>
      <c r="BB363">
        <v>-616000000</v>
      </c>
      <c r="BC363">
        <v>12163000000</v>
      </c>
      <c r="BD363">
        <v>-9924000000</v>
      </c>
      <c r="BE363">
        <v>9629000000</v>
      </c>
      <c r="BF363">
        <v>-998000000</v>
      </c>
      <c r="BG363">
        <v>4966000000</v>
      </c>
      <c r="BH363">
        <v>23</v>
      </c>
      <c r="BI363">
        <v>12</v>
      </c>
      <c r="BJ363">
        <v>16</v>
      </c>
      <c r="BL363">
        <v>0</v>
      </c>
      <c r="BM363">
        <v>27045000000</v>
      </c>
      <c r="BN363">
        <v>-773000000</v>
      </c>
      <c r="BO363">
        <v>12566000000</v>
      </c>
      <c r="BP363">
        <v>21112000000</v>
      </c>
      <c r="BQ363">
        <v>0</v>
      </c>
      <c r="BR363" s="2">
        <v>334048000000</v>
      </c>
      <c r="BS363">
        <v>0</v>
      </c>
      <c r="BT363">
        <v>0</v>
      </c>
      <c r="BU363">
        <v>47284000000</v>
      </c>
      <c r="BV363" s="2">
        <v>286764000000</v>
      </c>
      <c r="BW363" s="2">
        <v>334048000000</v>
      </c>
      <c r="BX363">
        <v>25038000000</v>
      </c>
      <c r="BY363">
        <v>-8806000000</v>
      </c>
      <c r="BZ363">
        <v>2015</v>
      </c>
      <c r="CA363">
        <v>7.15</v>
      </c>
      <c r="CB363">
        <v>566433566.43400002</v>
      </c>
      <c r="CC363" t="str">
        <f>VLOOKUP(B363,Securities_csv_Sector!$A$1:$H$506,4)</f>
        <v>Financials</v>
      </c>
      <c r="CD363" t="str">
        <f>VLOOKUP(B363,Securities_csv_Sector!$A$1:$H$506,5)</f>
        <v>Consumer Finance</v>
      </c>
    </row>
    <row r="364" spans="1:82">
      <c r="A364">
        <v>362</v>
      </c>
      <c r="B364" t="s">
        <v>169</v>
      </c>
      <c r="C364" t="s">
        <v>527</v>
      </c>
      <c r="D364" s="1">
        <v>41274</v>
      </c>
      <c r="E364">
        <v>368947000</v>
      </c>
      <c r="F364">
        <v>-58037000</v>
      </c>
      <c r="G364">
        <v>50635000</v>
      </c>
      <c r="H364">
        <v>6</v>
      </c>
      <c r="I364">
        <v>-927977000</v>
      </c>
      <c r="J364">
        <v>695566000</v>
      </c>
      <c r="K364">
        <v>7</v>
      </c>
      <c r="L364">
        <v>30736000</v>
      </c>
      <c r="M364">
        <v>7104000</v>
      </c>
      <c r="N364">
        <v>42086000</v>
      </c>
      <c r="O364">
        <v>290054000</v>
      </c>
      <c r="P364">
        <v>61</v>
      </c>
      <c r="Q364">
        <v>0</v>
      </c>
      <c r="R364">
        <v>921536000</v>
      </c>
      <c r="S364">
        <v>456670000</v>
      </c>
      <c r="T364">
        <v>306186000</v>
      </c>
      <c r="U364">
        <v>237840000</v>
      </c>
      <c r="V364">
        <v>0</v>
      </c>
      <c r="W364">
        <v>53000</v>
      </c>
      <c r="X364">
        <v>4310977000</v>
      </c>
      <c r="Y364">
        <v>0</v>
      </c>
      <c r="Z364">
        <v>76</v>
      </c>
      <c r="AA364">
        <v>914492000</v>
      </c>
      <c r="AB364">
        <v>106110000</v>
      </c>
      <c r="AC364">
        <v>0</v>
      </c>
      <c r="AD364">
        <v>68346000</v>
      </c>
      <c r="AE364">
        <v>14173000</v>
      </c>
      <c r="AF364">
        <v>-6863000</v>
      </c>
      <c r="AG364">
        <v>21898000</v>
      </c>
      <c r="AH364">
        <v>1012000000</v>
      </c>
      <c r="AI364">
        <v>0</v>
      </c>
      <c r="AJ364">
        <v>0</v>
      </c>
      <c r="AK364">
        <v>0</v>
      </c>
      <c r="AL364">
        <v>131995000</v>
      </c>
      <c r="AM364">
        <v>825000</v>
      </c>
      <c r="AN364">
        <v>652093000</v>
      </c>
      <c r="AO364">
        <v>114246000</v>
      </c>
      <c r="AP364">
        <v>-765514000</v>
      </c>
      <c r="AQ364">
        <v>131730000</v>
      </c>
      <c r="AR364">
        <v>91660000</v>
      </c>
      <c r="AS364">
        <v>131730000</v>
      </c>
      <c r="AT364">
        <v>131783000</v>
      </c>
      <c r="AU364">
        <v>172419000</v>
      </c>
      <c r="AV364">
        <v>37476000</v>
      </c>
      <c r="AW364">
        <v>306186000</v>
      </c>
      <c r="AX364">
        <v>25</v>
      </c>
      <c r="AY364">
        <v>35026000</v>
      </c>
      <c r="AZ364">
        <v>52982000</v>
      </c>
      <c r="BA364">
        <v>0</v>
      </c>
      <c r="BB364">
        <v>23880000</v>
      </c>
      <c r="BC364">
        <v>-992000</v>
      </c>
      <c r="BD364">
        <v>169326000</v>
      </c>
      <c r="BE364">
        <v>107191000</v>
      </c>
      <c r="BF364">
        <v>1068000</v>
      </c>
      <c r="BG364">
        <v>451405000</v>
      </c>
      <c r="BH364">
        <v>20</v>
      </c>
      <c r="BI364">
        <v>11</v>
      </c>
      <c r="BJ364">
        <v>11</v>
      </c>
      <c r="BK364">
        <v>58</v>
      </c>
      <c r="BL364">
        <v>0</v>
      </c>
      <c r="BM364">
        <v>1373264000</v>
      </c>
      <c r="BN364">
        <v>0</v>
      </c>
      <c r="BO364">
        <v>170113000</v>
      </c>
      <c r="BP364">
        <v>75192000</v>
      </c>
      <c r="BQ364">
        <v>0</v>
      </c>
      <c r="BR364">
        <v>4616313000</v>
      </c>
      <c r="BS364">
        <v>270310000</v>
      </c>
      <c r="BT364">
        <v>444139000</v>
      </c>
      <c r="BU364">
        <v>2131447000</v>
      </c>
      <c r="BV364">
        <v>2484866000</v>
      </c>
      <c r="BW364">
        <v>4616313000</v>
      </c>
      <c r="BX364">
        <v>1204546000</v>
      </c>
      <c r="BY364">
        <v>-3349000</v>
      </c>
      <c r="BZ364">
        <v>2012</v>
      </c>
      <c r="CA364">
        <v>0.63</v>
      </c>
      <c r="CB364">
        <v>209095238.095</v>
      </c>
      <c r="CC364" t="str">
        <f>VLOOKUP(B364,Securities_csv_Sector!$A$1:$H$506,4)</f>
        <v>Energy</v>
      </c>
      <c r="CD364" t="str">
        <f>VLOOKUP(B364,Securities_csv_Sector!$A$1:$H$506,5)</f>
        <v>Oil &amp; Gas Exploration &amp; Production</v>
      </c>
    </row>
    <row r="365" spans="1:82">
      <c r="A365">
        <v>363</v>
      </c>
      <c r="B365" t="s">
        <v>169</v>
      </c>
      <c r="C365" t="s">
        <v>529</v>
      </c>
      <c r="D365" s="1">
        <v>41639</v>
      </c>
      <c r="E365">
        <v>393993000</v>
      </c>
      <c r="F365">
        <v>-49398000</v>
      </c>
      <c r="G365">
        <v>21351000</v>
      </c>
      <c r="H365">
        <v>13</v>
      </c>
      <c r="I365">
        <v>-1194739000</v>
      </c>
      <c r="J365">
        <v>710940000</v>
      </c>
      <c r="K365">
        <v>13</v>
      </c>
      <c r="L365">
        <v>51494000</v>
      </c>
      <c r="M365">
        <v>-3033000</v>
      </c>
      <c r="N365">
        <v>42201000</v>
      </c>
      <c r="O365">
        <v>400281000</v>
      </c>
      <c r="P365">
        <v>93</v>
      </c>
      <c r="Q365">
        <v>0</v>
      </c>
      <c r="R365">
        <v>1101466000</v>
      </c>
      <c r="S365">
        <v>654745000</v>
      </c>
      <c r="T365">
        <v>551582000</v>
      </c>
      <c r="U365">
        <v>485538000</v>
      </c>
      <c r="V365">
        <v>0</v>
      </c>
      <c r="W365">
        <v>1102000</v>
      </c>
      <c r="X365">
        <v>4546227000</v>
      </c>
      <c r="Y365">
        <v>0</v>
      </c>
      <c r="Z365">
        <v>77</v>
      </c>
      <c r="AA365">
        <v>1345997000</v>
      </c>
      <c r="AB365">
        <v>205765000</v>
      </c>
      <c r="AC365">
        <v>0</v>
      </c>
      <c r="AD365">
        <v>66044000</v>
      </c>
      <c r="AE365">
        <v>17468000</v>
      </c>
      <c r="AF365">
        <v>-18875000</v>
      </c>
      <c r="AG365">
        <v>6094000</v>
      </c>
      <c r="AH365">
        <v>1147000000</v>
      </c>
      <c r="AI365">
        <v>26892000</v>
      </c>
      <c r="AJ365">
        <v>0</v>
      </c>
      <c r="AK365">
        <v>0</v>
      </c>
      <c r="AL365">
        <v>57250000</v>
      </c>
      <c r="AM365">
        <v>-7336000</v>
      </c>
      <c r="AN365">
        <v>1024526000</v>
      </c>
      <c r="AO365">
        <v>-113655000</v>
      </c>
      <c r="AP365">
        <v>-918207000</v>
      </c>
      <c r="AQ365">
        <v>279773000</v>
      </c>
      <c r="AR365">
        <v>163700000</v>
      </c>
      <c r="AS365">
        <v>279773000</v>
      </c>
      <c r="AT365">
        <v>280875000</v>
      </c>
      <c r="AU365">
        <v>304331000</v>
      </c>
      <c r="AV365">
        <v>18165000</v>
      </c>
      <c r="AW365">
        <v>551582000</v>
      </c>
      <c r="AX365">
        <v>32</v>
      </c>
      <c r="AY365">
        <v>29062000</v>
      </c>
      <c r="AZ365">
        <v>5606000</v>
      </c>
      <c r="BA365">
        <v>0</v>
      </c>
      <c r="BB365">
        <v>-8361000</v>
      </c>
      <c r="BC365">
        <v>18961000</v>
      </c>
      <c r="BD365">
        <v>295407000</v>
      </c>
      <c r="BE365">
        <v>120107000</v>
      </c>
      <c r="BF365">
        <v>-27355000</v>
      </c>
      <c r="BG365">
        <v>651052000</v>
      </c>
      <c r="BH365">
        <v>28</v>
      </c>
      <c r="BI365">
        <v>22</v>
      </c>
      <c r="BJ365">
        <v>16</v>
      </c>
      <c r="BK365">
        <v>89</v>
      </c>
      <c r="BL365">
        <v>0</v>
      </c>
      <c r="BM365">
        <v>1627805000</v>
      </c>
      <c r="BN365">
        <v>-164634000</v>
      </c>
      <c r="BO365">
        <v>147651000</v>
      </c>
      <c r="BP365">
        <v>13912000</v>
      </c>
      <c r="BQ365">
        <v>0</v>
      </c>
      <c r="BR365">
        <v>4981080000</v>
      </c>
      <c r="BS365">
        <v>378899000</v>
      </c>
      <c r="BT365">
        <v>407905000</v>
      </c>
      <c r="BU365">
        <v>2204602000</v>
      </c>
      <c r="BV365">
        <v>2776478000</v>
      </c>
      <c r="BW365">
        <v>4981080000</v>
      </c>
      <c r="BX365">
        <v>1746278000</v>
      </c>
      <c r="BY365">
        <v>-167983000</v>
      </c>
      <c r="BZ365">
        <v>2013</v>
      </c>
      <c r="CA365">
        <v>0.67</v>
      </c>
      <c r="CB365">
        <v>417571641.79100001</v>
      </c>
      <c r="CC365" t="str">
        <f>VLOOKUP(B365,Securities_csv_Sector!$A$1:$H$506,4)</f>
        <v>Energy</v>
      </c>
      <c r="CD365" t="str">
        <f>VLOOKUP(B365,Securities_csv_Sector!$A$1:$H$506,5)</f>
        <v>Oil &amp; Gas Exploration &amp; Production</v>
      </c>
    </row>
    <row r="366" spans="1:82">
      <c r="A366">
        <v>364</v>
      </c>
      <c r="B366" t="s">
        <v>169</v>
      </c>
      <c r="C366" t="s">
        <v>531</v>
      </c>
      <c r="D366" s="1">
        <v>42004</v>
      </c>
      <c r="E366">
        <v>499018000</v>
      </c>
      <c r="F366">
        <v>-11689000</v>
      </c>
      <c r="G366">
        <v>17120000</v>
      </c>
      <c r="H366">
        <v>5</v>
      </c>
      <c r="I366">
        <v>-1479632000</v>
      </c>
      <c r="J366">
        <v>710432000</v>
      </c>
      <c r="K366">
        <v>4</v>
      </c>
      <c r="L366">
        <v>20954000</v>
      </c>
      <c r="M366">
        <v>3441000</v>
      </c>
      <c r="N366">
        <v>42292000</v>
      </c>
      <c r="O366">
        <v>524880000</v>
      </c>
      <c r="P366">
        <v>83</v>
      </c>
      <c r="Q366">
        <v>0</v>
      </c>
      <c r="R366">
        <v>879703000</v>
      </c>
      <c r="S366">
        <v>637514000</v>
      </c>
      <c r="T366">
        <v>106186000</v>
      </c>
      <c r="U366">
        <v>32401000</v>
      </c>
      <c r="V366">
        <v>0</v>
      </c>
      <c r="W366">
        <v>3080000</v>
      </c>
      <c r="X366">
        <v>4925711000</v>
      </c>
      <c r="Y366">
        <v>0</v>
      </c>
      <c r="Z366">
        <v>76</v>
      </c>
      <c r="AA366">
        <v>1648131000</v>
      </c>
      <c r="AB366">
        <v>-72067000</v>
      </c>
      <c r="AC366">
        <v>0</v>
      </c>
      <c r="AD366">
        <v>73785000</v>
      </c>
      <c r="AE366">
        <v>14026000</v>
      </c>
      <c r="AF366">
        <v>-252794000</v>
      </c>
      <c r="AG366">
        <v>-31399000</v>
      </c>
      <c r="AH366">
        <v>1752000000</v>
      </c>
      <c r="AI366">
        <v>68029000</v>
      </c>
      <c r="AJ366">
        <v>0</v>
      </c>
      <c r="AK366">
        <v>0</v>
      </c>
      <c r="AL366">
        <v>599374000</v>
      </c>
      <c r="AM366">
        <v>-2446000</v>
      </c>
      <c r="AN366">
        <v>1236435000</v>
      </c>
      <c r="AO366">
        <v>425959000</v>
      </c>
      <c r="AP366">
        <v>-1664840000</v>
      </c>
      <c r="AQ366">
        <v>104468000</v>
      </c>
      <c r="AR366">
        <v>530003000</v>
      </c>
      <c r="AS366">
        <v>104468000</v>
      </c>
      <c r="AT366">
        <v>107548000</v>
      </c>
      <c r="AU366">
        <v>239009000</v>
      </c>
      <c r="AV366">
        <v>799783000</v>
      </c>
      <c r="AW366">
        <v>106186000</v>
      </c>
      <c r="AX366">
        <v>5</v>
      </c>
      <c r="AY366">
        <v>30529000</v>
      </c>
      <c r="AZ366">
        <v>139458000</v>
      </c>
      <c r="BA366">
        <v>0</v>
      </c>
      <c r="BB366">
        <v>-2151000</v>
      </c>
      <c r="BC366">
        <v>-1285000</v>
      </c>
      <c r="BD366">
        <v>67586000</v>
      </c>
      <c r="BE366">
        <v>164262000</v>
      </c>
      <c r="BF366">
        <v>4097000</v>
      </c>
      <c r="BG366">
        <v>632760000</v>
      </c>
      <c r="BH366">
        <v>1</v>
      </c>
      <c r="BI366">
        <v>2</v>
      </c>
      <c r="BJ366">
        <v>5</v>
      </c>
      <c r="BK366">
        <v>80</v>
      </c>
      <c r="BL366">
        <v>0</v>
      </c>
      <c r="BM366">
        <v>1698995000</v>
      </c>
      <c r="BN366">
        <v>-138852000</v>
      </c>
      <c r="BO366">
        <v>129602000</v>
      </c>
      <c r="BP366">
        <v>0</v>
      </c>
      <c r="BQ366">
        <v>0</v>
      </c>
      <c r="BR366">
        <v>5437716000</v>
      </c>
      <c r="BS366">
        <v>413447000</v>
      </c>
      <c r="BT366">
        <v>499018000</v>
      </c>
      <c r="BU366">
        <v>2142733000</v>
      </c>
      <c r="BV366">
        <v>3294983000</v>
      </c>
      <c r="BW366">
        <v>5437716000</v>
      </c>
      <c r="BX366">
        <v>2173011000</v>
      </c>
      <c r="BY366">
        <v>-306835000</v>
      </c>
      <c r="BZ366">
        <v>2014</v>
      </c>
      <c r="CA366">
        <v>0.25</v>
      </c>
      <c r="CB366">
        <v>417872000</v>
      </c>
      <c r="CC366" t="str">
        <f>VLOOKUP(B366,Securities_csv_Sector!$A$1:$H$506,4)</f>
        <v>Energy</v>
      </c>
      <c r="CD366" t="str">
        <f>VLOOKUP(B366,Securities_csv_Sector!$A$1:$H$506,5)</f>
        <v>Oil &amp; Gas Exploration &amp; Production</v>
      </c>
    </row>
    <row r="367" spans="1:82">
      <c r="A367">
        <v>365</v>
      </c>
      <c r="B367" t="s">
        <v>169</v>
      </c>
      <c r="C367" t="s">
        <v>532</v>
      </c>
      <c r="D367" s="1">
        <v>42369</v>
      </c>
      <c r="E367">
        <v>215552000</v>
      </c>
      <c r="F367">
        <v>112406000</v>
      </c>
      <c r="G367">
        <v>3866000</v>
      </c>
      <c r="H367">
        <v>6</v>
      </c>
      <c r="I367">
        <v>-955602000</v>
      </c>
      <c r="J367">
        <v>721997000</v>
      </c>
      <c r="K367">
        <v>0</v>
      </c>
      <c r="L367">
        <v>514000</v>
      </c>
      <c r="M367">
        <v>-3023000</v>
      </c>
      <c r="N367">
        <v>42377000</v>
      </c>
      <c r="O367">
        <v>580994000</v>
      </c>
      <c r="P367">
        <v>61</v>
      </c>
      <c r="Q367">
        <v>0</v>
      </c>
      <c r="R367">
        <v>842529000</v>
      </c>
      <c r="S367">
        <v>626665000</v>
      </c>
      <c r="T367">
        <v>-90362000</v>
      </c>
      <c r="U367">
        <v>-187273000</v>
      </c>
      <c r="V367">
        <v>0</v>
      </c>
      <c r="W367">
        <v>6415000</v>
      </c>
      <c r="X367">
        <v>4976879000</v>
      </c>
      <c r="Y367">
        <v>0</v>
      </c>
      <c r="Z367">
        <v>57</v>
      </c>
      <c r="AA367">
        <v>776156000</v>
      </c>
      <c r="AB367">
        <v>-73382000</v>
      </c>
      <c r="AC367">
        <v>0</v>
      </c>
      <c r="AD367">
        <v>96911000</v>
      </c>
      <c r="AE367">
        <v>17049000</v>
      </c>
      <c r="AF367">
        <v>-45385000</v>
      </c>
      <c r="AG367">
        <v>-65244000</v>
      </c>
      <c r="AH367">
        <v>2005000000</v>
      </c>
      <c r="AI367">
        <v>103517000</v>
      </c>
      <c r="AJ367">
        <v>0</v>
      </c>
      <c r="AK367">
        <v>0</v>
      </c>
      <c r="AL367">
        <v>265162000</v>
      </c>
      <c r="AM367">
        <v>-20440000</v>
      </c>
      <c r="AN367">
        <v>740737000</v>
      </c>
      <c r="AO367">
        <v>232157000</v>
      </c>
      <c r="AP367">
        <v>-993334000</v>
      </c>
      <c r="AQ367">
        <v>-113891000</v>
      </c>
      <c r="AR367">
        <v>186326000</v>
      </c>
      <c r="AS367">
        <v>-113891000</v>
      </c>
      <c r="AT367">
        <v>-107476000</v>
      </c>
      <c r="AU367">
        <v>124552000</v>
      </c>
      <c r="AV367">
        <v>142335000</v>
      </c>
      <c r="AW367">
        <v>-90362000</v>
      </c>
      <c r="AX367">
        <v>7</v>
      </c>
      <c r="AY367">
        <v>36717000</v>
      </c>
      <c r="AZ367">
        <v>2671000</v>
      </c>
      <c r="BA367">
        <v>0</v>
      </c>
      <c r="BB367">
        <v>-365000</v>
      </c>
      <c r="BC367">
        <v>85000</v>
      </c>
      <c r="BD367">
        <v>7653000</v>
      </c>
      <c r="BE367">
        <v>169630000</v>
      </c>
      <c r="BF367">
        <v>-2502000</v>
      </c>
      <c r="BG367">
        <v>622211000</v>
      </c>
      <c r="BH367">
        <v>14</v>
      </c>
      <c r="BI367">
        <v>9</v>
      </c>
      <c r="BJ367">
        <v>8</v>
      </c>
      <c r="BK367">
        <v>54</v>
      </c>
      <c r="BL367">
        <v>0</v>
      </c>
      <c r="BM367">
        <v>1552014000</v>
      </c>
      <c r="BN367">
        <v>0</v>
      </c>
      <c r="BO367">
        <v>112253000</v>
      </c>
      <c r="BP367">
        <v>20000000</v>
      </c>
      <c r="BQ367">
        <v>0</v>
      </c>
      <c r="BR367">
        <v>5261899000</v>
      </c>
      <c r="BS367">
        <v>144786000</v>
      </c>
      <c r="BT367">
        <v>235552000</v>
      </c>
      <c r="BU367">
        <v>2009188000</v>
      </c>
      <c r="BV367">
        <v>3252711000</v>
      </c>
      <c r="BW367">
        <v>5261899000</v>
      </c>
      <c r="BX367">
        <v>1357150000</v>
      </c>
      <c r="BY367">
        <v>-306835000</v>
      </c>
      <c r="BZ367">
        <v>2015</v>
      </c>
      <c r="CA367">
        <v>-0.28000000000000003</v>
      </c>
      <c r="CB367">
        <v>406753571.42900002</v>
      </c>
      <c r="CC367" t="str">
        <f>VLOOKUP(B367,Securities_csv_Sector!$A$1:$H$506,4)</f>
        <v>Energy</v>
      </c>
      <c r="CD367" t="str">
        <f>VLOOKUP(B367,Securities_csv_Sector!$A$1:$H$506,5)</f>
        <v>Oil &amp; Gas Exploration &amp; Production</v>
      </c>
    </row>
    <row r="368" spans="1:82">
      <c r="A368">
        <v>366</v>
      </c>
      <c r="B368" t="s">
        <v>170</v>
      </c>
      <c r="C368" t="s">
        <v>527</v>
      </c>
      <c r="D368" s="1">
        <v>41547</v>
      </c>
      <c r="E368">
        <v>1264000000</v>
      </c>
      <c r="F368">
        <v>-97000000</v>
      </c>
      <c r="G368">
        <v>17000000</v>
      </c>
      <c r="H368">
        <v>39</v>
      </c>
      <c r="I368">
        <v>-120000000</v>
      </c>
      <c r="J368">
        <v>1469000000</v>
      </c>
      <c r="K368">
        <v>20</v>
      </c>
      <c r="L368">
        <v>391000000</v>
      </c>
      <c r="M368">
        <v>-96000000</v>
      </c>
      <c r="N368">
        <v>2000000</v>
      </c>
      <c r="O368">
        <v>3103000000</v>
      </c>
      <c r="P368">
        <v>156</v>
      </c>
      <c r="Q368">
        <v>245000000</v>
      </c>
      <c r="R368">
        <v>0</v>
      </c>
      <c r="S368">
        <v>177000000</v>
      </c>
      <c r="T368">
        <v>893000000</v>
      </c>
      <c r="U368">
        <v>865000000</v>
      </c>
      <c r="V368">
        <v>5000000</v>
      </c>
      <c r="W368">
        <v>0</v>
      </c>
      <c r="X368">
        <v>773000000</v>
      </c>
      <c r="Y368">
        <v>779000000</v>
      </c>
      <c r="Z368">
        <v>31</v>
      </c>
      <c r="AA368">
        <v>1371000000</v>
      </c>
      <c r="AB368">
        <v>235000000</v>
      </c>
      <c r="AC368">
        <v>288000000</v>
      </c>
      <c r="AD368">
        <v>28000000</v>
      </c>
      <c r="AE368">
        <v>1518000000</v>
      </c>
      <c r="AF368">
        <v>0</v>
      </c>
      <c r="AG368">
        <v>154000000</v>
      </c>
      <c r="AH368">
        <v>563000000</v>
      </c>
      <c r="AI368">
        <v>0</v>
      </c>
      <c r="AJ368">
        <v>5000000</v>
      </c>
      <c r="AK368">
        <v>0</v>
      </c>
      <c r="AL368">
        <v>235000000</v>
      </c>
      <c r="AM368">
        <v>56000000</v>
      </c>
      <c r="AN368">
        <v>593000000</v>
      </c>
      <c r="AO368">
        <v>-448000000</v>
      </c>
      <c r="AP368">
        <v>-118000000</v>
      </c>
      <c r="AQ368">
        <v>632000000</v>
      </c>
      <c r="AR368">
        <v>-5000000</v>
      </c>
      <c r="AS368">
        <v>632000000</v>
      </c>
      <c r="AT368">
        <v>630000000</v>
      </c>
      <c r="AU368">
        <v>1077000000</v>
      </c>
      <c r="AV368">
        <v>0</v>
      </c>
      <c r="AW368">
        <v>876000000</v>
      </c>
      <c r="AX368">
        <v>20</v>
      </c>
      <c r="AY368">
        <v>221000000</v>
      </c>
      <c r="AZ368">
        <v>108000000</v>
      </c>
      <c r="BA368">
        <v>281000000</v>
      </c>
      <c r="BB368">
        <v>-1287000000</v>
      </c>
      <c r="BC368">
        <v>0</v>
      </c>
      <c r="BD368">
        <v>2000000</v>
      </c>
      <c r="BE368">
        <v>1233000000</v>
      </c>
      <c r="BF368">
        <v>-148000000</v>
      </c>
      <c r="BG368">
        <v>0</v>
      </c>
      <c r="BH368">
        <v>19</v>
      </c>
      <c r="BI368">
        <v>53</v>
      </c>
      <c r="BJ368">
        <v>14</v>
      </c>
      <c r="BK368">
        <v>80</v>
      </c>
      <c r="BL368">
        <v>0</v>
      </c>
      <c r="BM368">
        <v>4163000000</v>
      </c>
      <c r="BN368">
        <v>-528000000</v>
      </c>
      <c r="BO368">
        <v>495000000</v>
      </c>
      <c r="BP368">
        <v>436000000</v>
      </c>
      <c r="BQ368">
        <v>0</v>
      </c>
      <c r="BR368">
        <v>5400000000</v>
      </c>
      <c r="BS368">
        <v>3094000000</v>
      </c>
      <c r="BT368">
        <v>1981000000</v>
      </c>
      <c r="BU368">
        <v>1618000000</v>
      </c>
      <c r="BV368">
        <v>3782000000</v>
      </c>
      <c r="BW368">
        <v>5400000000</v>
      </c>
      <c r="BX368">
        <v>4474000000</v>
      </c>
      <c r="BY368">
        <v>-2729000000</v>
      </c>
      <c r="BZ368">
        <v>2013</v>
      </c>
      <c r="CA368">
        <v>4.63</v>
      </c>
      <c r="CB368">
        <v>136501079.914</v>
      </c>
      <c r="CC368" t="str">
        <f>VLOOKUP(B368,Securities_csv_Sector!$A$1:$H$506,4)</f>
        <v>Industrials</v>
      </c>
      <c r="CD368" t="str">
        <f>VLOOKUP(B368,Securities_csv_Sector!$A$1:$H$506,5)</f>
        <v>Industrial Conglomerates</v>
      </c>
    </row>
    <row r="369" spans="1:82">
      <c r="A369">
        <v>367</v>
      </c>
      <c r="B369" t="s">
        <v>170</v>
      </c>
      <c r="C369" t="s">
        <v>529</v>
      </c>
      <c r="D369" s="1">
        <v>41912</v>
      </c>
      <c r="E369">
        <v>1409000000</v>
      </c>
      <c r="F369">
        <v>67000000</v>
      </c>
      <c r="G369">
        <v>25000000</v>
      </c>
      <c r="H369">
        <v>32</v>
      </c>
      <c r="I369">
        <v>-163000000</v>
      </c>
      <c r="J369">
        <v>1489000000</v>
      </c>
      <c r="K369">
        <v>15</v>
      </c>
      <c r="L369">
        <v>323000000</v>
      </c>
      <c r="M369">
        <v>-84000000</v>
      </c>
      <c r="N369">
        <v>2000000</v>
      </c>
      <c r="O369">
        <v>3469000000</v>
      </c>
      <c r="P369">
        <v>146</v>
      </c>
      <c r="Q369">
        <v>101000000</v>
      </c>
      <c r="R369">
        <v>0</v>
      </c>
      <c r="S369">
        <v>225000000</v>
      </c>
      <c r="T369">
        <v>941000000</v>
      </c>
      <c r="U369">
        <v>882000000</v>
      </c>
      <c r="V369">
        <v>-12000000</v>
      </c>
      <c r="W369">
        <v>0</v>
      </c>
      <c r="X369">
        <v>919000000</v>
      </c>
      <c r="Y369">
        <v>1863000000</v>
      </c>
      <c r="Z369">
        <v>30</v>
      </c>
      <c r="AA369">
        <v>1510000000</v>
      </c>
      <c r="AB369">
        <v>264000000</v>
      </c>
      <c r="AC369">
        <v>688000000</v>
      </c>
      <c r="AD369">
        <v>59000000</v>
      </c>
      <c r="AE369">
        <v>1709000000</v>
      </c>
      <c r="AF369">
        <v>0</v>
      </c>
      <c r="AG369">
        <v>-65000000</v>
      </c>
      <c r="AH369">
        <v>1663000000</v>
      </c>
      <c r="AI369">
        <v>0</v>
      </c>
      <c r="AJ369">
        <v>5000000</v>
      </c>
      <c r="AK369">
        <v>0</v>
      </c>
      <c r="AL369">
        <v>1158000000</v>
      </c>
      <c r="AM369">
        <v>-68000000</v>
      </c>
      <c r="AN369">
        <v>660000000</v>
      </c>
      <c r="AO369">
        <v>827000000</v>
      </c>
      <c r="AP369">
        <v>-1537000000</v>
      </c>
      <c r="AQ369">
        <v>604000000</v>
      </c>
      <c r="AR369">
        <v>119000000</v>
      </c>
      <c r="AS369">
        <v>604000000</v>
      </c>
      <c r="AT369">
        <v>618000000</v>
      </c>
      <c r="AU369">
        <v>1042000000</v>
      </c>
      <c r="AV369">
        <v>0</v>
      </c>
      <c r="AW369">
        <v>916000000</v>
      </c>
      <c r="AX369">
        <v>18</v>
      </c>
      <c r="AY369">
        <v>288000000</v>
      </c>
      <c r="AZ369">
        <v>130000000</v>
      </c>
      <c r="BA369">
        <v>285000000</v>
      </c>
      <c r="BB369">
        <v>-1366000000</v>
      </c>
      <c r="BC369">
        <v>-1000000</v>
      </c>
      <c r="BD369">
        <v>-1374000000</v>
      </c>
      <c r="BE369">
        <v>1313000000</v>
      </c>
      <c r="BF369">
        <v>-212000000</v>
      </c>
      <c r="BG369">
        <v>0</v>
      </c>
      <c r="BH369">
        <v>18</v>
      </c>
      <c r="BI369">
        <v>47</v>
      </c>
      <c r="BJ369">
        <v>12</v>
      </c>
      <c r="BK369">
        <v>68</v>
      </c>
      <c r="BL369">
        <v>0</v>
      </c>
      <c r="BM369">
        <v>4605000000</v>
      </c>
      <c r="BN369">
        <v>-174000000</v>
      </c>
      <c r="BO369">
        <v>594000000</v>
      </c>
      <c r="BP369">
        <v>504000000</v>
      </c>
      <c r="BQ369">
        <v>0</v>
      </c>
      <c r="BR369">
        <v>7063000000</v>
      </c>
      <c r="BS369">
        <v>3204000000</v>
      </c>
      <c r="BT369">
        <v>2198000000</v>
      </c>
      <c r="BU369">
        <v>1884000000</v>
      </c>
      <c r="BV369">
        <v>5179000000</v>
      </c>
      <c r="BW369">
        <v>7063000000</v>
      </c>
      <c r="BX369">
        <v>4979000000</v>
      </c>
      <c r="BY369">
        <v>-2846000000</v>
      </c>
      <c r="BZ369">
        <v>2014</v>
      </c>
      <c r="CA369">
        <v>4.47</v>
      </c>
      <c r="CB369">
        <v>135123042.50600001</v>
      </c>
      <c r="CC369" t="str">
        <f>VLOOKUP(B369,Securities_csv_Sector!$A$1:$H$506,4)</f>
        <v>Industrials</v>
      </c>
      <c r="CD369" t="str">
        <f>VLOOKUP(B369,Securities_csv_Sector!$A$1:$H$506,5)</f>
        <v>Industrial Conglomerates</v>
      </c>
    </row>
    <row r="370" spans="1:82">
      <c r="A370">
        <v>368</v>
      </c>
      <c r="B370" t="s">
        <v>170</v>
      </c>
      <c r="C370" t="s">
        <v>531</v>
      </c>
      <c r="D370" s="1">
        <v>42277</v>
      </c>
      <c r="E370">
        <v>1357000000</v>
      </c>
      <c r="F370">
        <v>-46000000</v>
      </c>
      <c r="G370">
        <v>15000000</v>
      </c>
      <c r="H370">
        <v>37</v>
      </c>
      <c r="I370">
        <v>-210000000</v>
      </c>
      <c r="J370">
        <v>1519000000</v>
      </c>
      <c r="K370">
        <v>12</v>
      </c>
      <c r="L370">
        <v>252000000</v>
      </c>
      <c r="M370">
        <v>-23000000</v>
      </c>
      <c r="N370">
        <v>2000000</v>
      </c>
      <c r="O370">
        <v>3630000000</v>
      </c>
      <c r="P370">
        <v>157</v>
      </c>
      <c r="Q370">
        <v>165000000</v>
      </c>
      <c r="R370">
        <v>0</v>
      </c>
      <c r="S370">
        <v>252000000</v>
      </c>
      <c r="T370">
        <v>1023000000</v>
      </c>
      <c r="U370">
        <v>962000000</v>
      </c>
      <c r="V370">
        <v>-23000000</v>
      </c>
      <c r="W370">
        <v>0</v>
      </c>
      <c r="X370">
        <v>964000000</v>
      </c>
      <c r="Y370">
        <v>1904000000</v>
      </c>
      <c r="Z370">
        <v>31</v>
      </c>
      <c r="AA370">
        <v>1614000000</v>
      </c>
      <c r="AB370">
        <v>268000000</v>
      </c>
      <c r="AC370">
        <v>703000000</v>
      </c>
      <c r="AD370">
        <v>61000000</v>
      </c>
      <c r="AE370">
        <v>1824000000</v>
      </c>
      <c r="AF370">
        <v>0</v>
      </c>
      <c r="AG370">
        <v>77000000</v>
      </c>
      <c r="AH370">
        <v>1680000000</v>
      </c>
      <c r="AI370">
        <v>0</v>
      </c>
      <c r="AJ370">
        <v>5000000</v>
      </c>
      <c r="AK370">
        <v>0</v>
      </c>
      <c r="AL370">
        <v>-56000000</v>
      </c>
      <c r="AM370">
        <v>-71000000</v>
      </c>
      <c r="AN370">
        <v>749000000</v>
      </c>
      <c r="AO370">
        <v>-492000000</v>
      </c>
      <c r="AP370">
        <v>-294000000</v>
      </c>
      <c r="AQ370">
        <v>686000000</v>
      </c>
      <c r="AR370">
        <v>50000000</v>
      </c>
      <c r="AS370">
        <v>686000000</v>
      </c>
      <c r="AT370">
        <v>694000000</v>
      </c>
      <c r="AU370">
        <v>1038000000</v>
      </c>
      <c r="AV370">
        <v>0</v>
      </c>
      <c r="AW370">
        <v>1008000000</v>
      </c>
      <c r="AX370">
        <v>19</v>
      </c>
      <c r="AY370">
        <v>344000000</v>
      </c>
      <c r="AZ370">
        <v>110000000</v>
      </c>
      <c r="BA370">
        <v>255000000</v>
      </c>
      <c r="BB370">
        <v>-1699000000</v>
      </c>
      <c r="BC370">
        <v>-1000000</v>
      </c>
      <c r="BD370">
        <v>-84000000</v>
      </c>
      <c r="BE370">
        <v>1684000000</v>
      </c>
      <c r="BF370">
        <v>-258000000</v>
      </c>
      <c r="BG370">
        <v>0</v>
      </c>
      <c r="BH370">
        <v>18</v>
      </c>
      <c r="BI370">
        <v>51</v>
      </c>
      <c r="BJ370">
        <v>13</v>
      </c>
      <c r="BK370">
        <v>68</v>
      </c>
      <c r="BL370">
        <v>0</v>
      </c>
      <c r="BM370">
        <v>5124000000</v>
      </c>
      <c r="BN370">
        <v>-281000000</v>
      </c>
      <c r="BO370">
        <v>606000000</v>
      </c>
      <c r="BP370">
        <v>448000000</v>
      </c>
      <c r="BQ370">
        <v>0</v>
      </c>
      <c r="BR370">
        <v>7304000000</v>
      </c>
      <c r="BS370">
        <v>3224000000</v>
      </c>
      <c r="BT370">
        <v>2060000000</v>
      </c>
      <c r="BU370">
        <v>1875000000</v>
      </c>
      <c r="BV370">
        <v>5429000000</v>
      </c>
      <c r="BW370">
        <v>7304000000</v>
      </c>
      <c r="BX370">
        <v>5244000000</v>
      </c>
      <c r="BY370">
        <v>-3071000000</v>
      </c>
      <c r="BZ370">
        <v>2015</v>
      </c>
      <c r="CA370">
        <v>5.19</v>
      </c>
      <c r="CB370">
        <v>132177263.969</v>
      </c>
      <c r="CC370" t="str">
        <f>VLOOKUP(B370,Securities_csv_Sector!$A$1:$H$506,4)</f>
        <v>Industrials</v>
      </c>
      <c r="CD370" t="str">
        <f>VLOOKUP(B370,Securities_csv_Sector!$A$1:$H$506,5)</f>
        <v>Industrial Conglomerates</v>
      </c>
    </row>
    <row r="371" spans="1:82">
      <c r="A371">
        <v>369</v>
      </c>
      <c r="B371" t="s">
        <v>170</v>
      </c>
      <c r="C371" t="s">
        <v>532</v>
      </c>
      <c r="D371" s="1">
        <v>42643</v>
      </c>
      <c r="E371">
        <v>1325000000</v>
      </c>
      <c r="F371">
        <v>-91000000</v>
      </c>
      <c r="G371">
        <v>20000000</v>
      </c>
      <c r="H371">
        <v>35</v>
      </c>
      <c r="I371">
        <v>-193000000</v>
      </c>
      <c r="J371">
        <v>1506000000</v>
      </c>
      <c r="K371">
        <v>14</v>
      </c>
      <c r="L371">
        <v>340000000</v>
      </c>
      <c r="M371">
        <v>-18000000</v>
      </c>
      <c r="N371">
        <v>1000000</v>
      </c>
      <c r="O371">
        <v>3642000000</v>
      </c>
      <c r="P371">
        <v>149</v>
      </c>
      <c r="Q371">
        <v>219000000</v>
      </c>
      <c r="R371">
        <v>0</v>
      </c>
      <c r="S371">
        <v>253000000</v>
      </c>
      <c r="T371">
        <v>999000000</v>
      </c>
      <c r="U371">
        <v>935000000</v>
      </c>
      <c r="V371">
        <v>-4000000</v>
      </c>
      <c r="W371">
        <v>0</v>
      </c>
      <c r="X371">
        <v>1035000000</v>
      </c>
      <c r="Y371">
        <v>1919000000</v>
      </c>
      <c r="Z371">
        <v>31</v>
      </c>
      <c r="AA371">
        <v>1617000000</v>
      </c>
      <c r="AB371">
        <v>208000000</v>
      </c>
      <c r="AC371">
        <v>667000000</v>
      </c>
      <c r="AD371">
        <v>64000000</v>
      </c>
      <c r="AE371">
        <v>1939000000</v>
      </c>
      <c r="AF371">
        <v>0</v>
      </c>
      <c r="AG371">
        <v>-11000000</v>
      </c>
      <c r="AH371">
        <v>1382000000</v>
      </c>
      <c r="AI371">
        <v>0</v>
      </c>
      <c r="AJ371">
        <v>6000000</v>
      </c>
      <c r="AK371">
        <v>0</v>
      </c>
      <c r="AL371">
        <v>-8000000</v>
      </c>
      <c r="AM371">
        <v>88000000</v>
      </c>
      <c r="AN371">
        <v>723000000</v>
      </c>
      <c r="AO371">
        <v>-422000000</v>
      </c>
      <c r="AP371">
        <v>-209000000</v>
      </c>
      <c r="AQ371">
        <v>728000000</v>
      </c>
      <c r="AR371">
        <v>71000000</v>
      </c>
      <c r="AS371">
        <v>728000000</v>
      </c>
      <c r="AT371">
        <v>727000000</v>
      </c>
      <c r="AU371">
        <v>1094000000</v>
      </c>
      <c r="AV371">
        <v>0</v>
      </c>
      <c r="AW371">
        <v>979000000</v>
      </c>
      <c r="AX371">
        <v>19</v>
      </c>
      <c r="AY371">
        <v>377000000</v>
      </c>
      <c r="AZ371">
        <v>117000000</v>
      </c>
      <c r="BA371">
        <v>281000000</v>
      </c>
      <c r="BB371">
        <v>-1898000000</v>
      </c>
      <c r="BC371">
        <v>-2000000</v>
      </c>
      <c r="BD371">
        <v>-16000000</v>
      </c>
      <c r="BE371">
        <v>1895000000</v>
      </c>
      <c r="BF371">
        <v>-209000000</v>
      </c>
      <c r="BG371">
        <v>0</v>
      </c>
      <c r="BH371">
        <v>18</v>
      </c>
      <c r="BI371">
        <v>45</v>
      </c>
      <c r="BJ371">
        <v>14</v>
      </c>
      <c r="BK371">
        <v>66</v>
      </c>
      <c r="BL371">
        <v>0</v>
      </c>
      <c r="BM371">
        <v>3327000000</v>
      </c>
      <c r="BN371">
        <v>-240000000</v>
      </c>
      <c r="BO371">
        <v>638000000</v>
      </c>
      <c r="BP371">
        <v>740000000</v>
      </c>
      <c r="BQ371">
        <v>0</v>
      </c>
      <c r="BR371">
        <v>7707000000</v>
      </c>
      <c r="BS371">
        <v>3490000000</v>
      </c>
      <c r="BT371">
        <v>2346000000</v>
      </c>
      <c r="BU371">
        <v>2078000000</v>
      </c>
      <c r="BV371">
        <v>5629000000</v>
      </c>
      <c r="BW371">
        <v>7707000000</v>
      </c>
      <c r="BX371">
        <v>5259000000</v>
      </c>
      <c r="BY371">
        <v>-858000000</v>
      </c>
      <c r="BZ371">
        <v>2016</v>
      </c>
      <c r="CA371">
        <v>5.58</v>
      </c>
      <c r="CB371">
        <v>130465949.82099999</v>
      </c>
      <c r="CC371" t="str">
        <f>VLOOKUP(B371,Securities_csv_Sector!$A$1:$H$506,4)</f>
        <v>Industrials</v>
      </c>
      <c r="CD371" t="str">
        <f>VLOOKUP(B371,Securities_csv_Sector!$A$1:$H$506,5)</f>
        <v>Industrial Conglomerates</v>
      </c>
    </row>
    <row r="372" spans="1:82">
      <c r="A372">
        <v>370</v>
      </c>
      <c r="B372" t="s">
        <v>171</v>
      </c>
      <c r="C372" t="s">
        <v>527</v>
      </c>
      <c r="D372" s="1">
        <v>41578</v>
      </c>
      <c r="E372">
        <v>174104000</v>
      </c>
      <c r="F372">
        <v>55000</v>
      </c>
      <c r="G372">
        <v>-5568000</v>
      </c>
      <c r="H372">
        <v>12</v>
      </c>
      <c r="I372">
        <v>-178127000</v>
      </c>
      <c r="J372">
        <v>1329329000</v>
      </c>
      <c r="K372">
        <v>24</v>
      </c>
      <c r="L372">
        <v>77393000</v>
      </c>
      <c r="M372">
        <v>-22574000</v>
      </c>
      <c r="N372">
        <v>5034000</v>
      </c>
      <c r="O372">
        <v>560917000</v>
      </c>
      <c r="P372">
        <v>233</v>
      </c>
      <c r="Q372">
        <v>16279000</v>
      </c>
      <c r="R372">
        <v>24883000</v>
      </c>
      <c r="S372">
        <v>125349000</v>
      </c>
      <c r="T372">
        <v>321439000</v>
      </c>
      <c r="U372">
        <v>312271000</v>
      </c>
      <c r="V372">
        <v>143000</v>
      </c>
      <c r="W372">
        <v>0</v>
      </c>
      <c r="X372">
        <v>739867000</v>
      </c>
      <c r="Y372">
        <v>1387611000</v>
      </c>
      <c r="Z372">
        <v>65</v>
      </c>
      <c r="AA372">
        <v>1026808000</v>
      </c>
      <c r="AB372">
        <v>15365000</v>
      </c>
      <c r="AC372">
        <v>198769000</v>
      </c>
      <c r="AD372">
        <v>9168000</v>
      </c>
      <c r="AE372">
        <v>338917000</v>
      </c>
      <c r="AF372">
        <v>0</v>
      </c>
      <c r="AG372">
        <v>17127000</v>
      </c>
      <c r="AH372">
        <v>301670000</v>
      </c>
      <c r="AI372">
        <v>0</v>
      </c>
      <c r="AJ372">
        <v>18959000</v>
      </c>
      <c r="AK372">
        <v>0</v>
      </c>
      <c r="AL372">
        <v>-25627000</v>
      </c>
      <c r="AM372">
        <v>64553000</v>
      </c>
      <c r="AN372">
        <v>415925000</v>
      </c>
      <c r="AO372">
        <v>-161597000</v>
      </c>
      <c r="AP372">
        <v>-189918000</v>
      </c>
      <c r="AQ372">
        <v>296151000</v>
      </c>
      <c r="AR372">
        <v>21932000</v>
      </c>
      <c r="AS372">
        <v>296151000</v>
      </c>
      <c r="AT372">
        <v>296151000</v>
      </c>
      <c r="AU372">
        <v>270716000</v>
      </c>
      <c r="AV372">
        <v>0</v>
      </c>
      <c r="AW372">
        <v>305945000</v>
      </c>
      <c r="AX372">
        <v>19</v>
      </c>
      <c r="AY372">
        <v>47494000</v>
      </c>
      <c r="AZ372">
        <v>60215000</v>
      </c>
      <c r="BA372">
        <v>104162000</v>
      </c>
      <c r="BB372">
        <v>-15762000</v>
      </c>
      <c r="BC372">
        <v>2330000</v>
      </c>
      <c r="BD372">
        <v>-11791000</v>
      </c>
      <c r="BE372">
        <v>65961000</v>
      </c>
      <c r="BF372">
        <v>-22870000</v>
      </c>
      <c r="BG372">
        <v>30239000</v>
      </c>
      <c r="BH372">
        <v>20</v>
      </c>
      <c r="BI372">
        <v>13</v>
      </c>
      <c r="BJ372">
        <v>19</v>
      </c>
      <c r="BK372">
        <v>127</v>
      </c>
      <c r="BL372">
        <v>58827000</v>
      </c>
      <c r="BM372">
        <v>1311851000</v>
      </c>
      <c r="BN372">
        <v>-152246000</v>
      </c>
      <c r="BO372">
        <v>610735000</v>
      </c>
      <c r="BP372">
        <v>42987000</v>
      </c>
      <c r="BQ372">
        <v>0</v>
      </c>
      <c r="BR372">
        <v>3137261000</v>
      </c>
      <c r="BS372">
        <v>747241000</v>
      </c>
      <c r="BT372">
        <v>321253000</v>
      </c>
      <c r="BU372">
        <v>2404535000</v>
      </c>
      <c r="BV372">
        <v>732726000</v>
      </c>
      <c r="BW372">
        <v>3137261000</v>
      </c>
      <c r="BX372">
        <v>1587725000</v>
      </c>
      <c r="BY372">
        <v>-225917000</v>
      </c>
      <c r="BZ372">
        <v>2013</v>
      </c>
      <c r="CA372">
        <v>6.09</v>
      </c>
      <c r="CB372">
        <v>48629064.039399996</v>
      </c>
      <c r="CC372" t="str">
        <f>VLOOKUP(B372,Securities_csv_Sector!$A$1:$H$506,4)</f>
        <v>Health Care</v>
      </c>
      <c r="CD372" t="str">
        <f>VLOOKUP(B372,Securities_csv_Sector!$A$1:$H$506,5)</f>
        <v>Health Care Supplies</v>
      </c>
    </row>
    <row r="373" spans="1:82">
      <c r="A373">
        <v>371</v>
      </c>
      <c r="B373" t="s">
        <v>171</v>
      </c>
      <c r="C373" t="s">
        <v>529</v>
      </c>
      <c r="D373" s="1">
        <v>41943</v>
      </c>
      <c r="E373">
        <v>188291000</v>
      </c>
      <c r="F373">
        <v>-5167000</v>
      </c>
      <c r="G373">
        <v>-1987000</v>
      </c>
      <c r="H373">
        <v>11</v>
      </c>
      <c r="I373">
        <v>-238065000</v>
      </c>
      <c r="J373">
        <v>1386800000</v>
      </c>
      <c r="K373">
        <v>6</v>
      </c>
      <c r="L373">
        <v>25222000</v>
      </c>
      <c r="M373">
        <v>-7582000</v>
      </c>
      <c r="N373">
        <v>5099000</v>
      </c>
      <c r="O373">
        <v>626206000</v>
      </c>
      <c r="P373">
        <v>179</v>
      </c>
      <c r="Q373">
        <v>15732000</v>
      </c>
      <c r="R373">
        <v>69525000</v>
      </c>
      <c r="S373">
        <v>138201000</v>
      </c>
      <c r="T373">
        <v>304499000</v>
      </c>
      <c r="U373">
        <v>296534000</v>
      </c>
      <c r="V373">
        <v>-2751000</v>
      </c>
      <c r="W373">
        <v>0</v>
      </c>
      <c r="X373">
        <v>937325000</v>
      </c>
      <c r="Y373">
        <v>2220921000</v>
      </c>
      <c r="Z373">
        <v>64</v>
      </c>
      <c r="AA373">
        <v>1091570000</v>
      </c>
      <c r="AB373">
        <v>24705000</v>
      </c>
      <c r="AC373">
        <v>453605000</v>
      </c>
      <c r="AD373">
        <v>7965000</v>
      </c>
      <c r="AE373">
        <v>381474000</v>
      </c>
      <c r="AF373">
        <v>0</v>
      </c>
      <c r="AG373">
        <v>59222000</v>
      </c>
      <c r="AH373">
        <v>1280833000</v>
      </c>
      <c r="AI373">
        <v>0</v>
      </c>
      <c r="AJ373">
        <v>18562000</v>
      </c>
      <c r="AK373">
        <v>0</v>
      </c>
      <c r="AL373">
        <v>887928000</v>
      </c>
      <c r="AM373">
        <v>-52171000</v>
      </c>
      <c r="AN373">
        <v>454823000</v>
      </c>
      <c r="AO373">
        <v>842165000</v>
      </c>
      <c r="AP373">
        <v>-1346408000</v>
      </c>
      <c r="AQ373">
        <v>269856000</v>
      </c>
      <c r="AR373">
        <v>11788000</v>
      </c>
      <c r="AS373">
        <v>269856000</v>
      </c>
      <c r="AT373">
        <v>269856000</v>
      </c>
      <c r="AU373">
        <v>316504000</v>
      </c>
      <c r="AV373">
        <v>0</v>
      </c>
      <c r="AW373">
        <v>306486000</v>
      </c>
      <c r="AX373">
        <v>18</v>
      </c>
      <c r="AY373">
        <v>39140000</v>
      </c>
      <c r="AZ373">
        <v>68417000</v>
      </c>
      <c r="BA373">
        <v>152373000</v>
      </c>
      <c r="BB373">
        <v>-106182000</v>
      </c>
      <c r="BC373">
        <v>8377000</v>
      </c>
      <c r="BD373">
        <v>-1108343000</v>
      </c>
      <c r="BE373">
        <v>77360000</v>
      </c>
      <c r="BF373">
        <v>-13468000</v>
      </c>
      <c r="BG373">
        <v>35710000</v>
      </c>
      <c r="BH373">
        <v>17</v>
      </c>
      <c r="BI373">
        <v>12</v>
      </c>
      <c r="BJ373">
        <v>16</v>
      </c>
      <c r="BK373">
        <v>93</v>
      </c>
      <c r="BL373">
        <v>66259000</v>
      </c>
      <c r="BM373">
        <v>1578823000</v>
      </c>
      <c r="BN373">
        <v>-67193000</v>
      </c>
      <c r="BO373">
        <v>683115000</v>
      </c>
      <c r="BP373">
        <v>101518000</v>
      </c>
      <c r="BQ373">
        <v>0</v>
      </c>
      <c r="BR373">
        <v>4458340000</v>
      </c>
      <c r="BS373">
        <v>791617000</v>
      </c>
      <c r="BT373">
        <v>442182000</v>
      </c>
      <c r="BU373">
        <v>2569878000</v>
      </c>
      <c r="BV373">
        <v>1888462000</v>
      </c>
      <c r="BW373">
        <v>4458340000</v>
      </c>
      <c r="BX373">
        <v>1717776000</v>
      </c>
      <c r="BY373">
        <v>-294662000</v>
      </c>
      <c r="BZ373">
        <v>2014</v>
      </c>
      <c r="CA373">
        <v>5.61</v>
      </c>
      <c r="CB373">
        <v>48102673.796800002</v>
      </c>
      <c r="CC373" t="str">
        <f>VLOOKUP(B373,Securities_csv_Sector!$A$1:$H$506,4)</f>
        <v>Health Care</v>
      </c>
      <c r="CD373" t="str">
        <f>VLOOKUP(B373,Securities_csv_Sector!$A$1:$H$506,5)</f>
        <v>Health Care Supplies</v>
      </c>
    </row>
    <row r="374" spans="1:82">
      <c r="A374">
        <v>372</v>
      </c>
      <c r="B374" t="s">
        <v>171</v>
      </c>
      <c r="C374" t="s">
        <v>531</v>
      </c>
      <c r="D374" s="1">
        <v>42308</v>
      </c>
      <c r="E374">
        <v>184285000</v>
      </c>
      <c r="F374">
        <v>-4528000</v>
      </c>
      <c r="G374">
        <v>-3083000</v>
      </c>
      <c r="H374">
        <v>8</v>
      </c>
      <c r="I374">
        <v>-243023000</v>
      </c>
      <c r="J374">
        <v>1434705000</v>
      </c>
      <c r="K374">
        <v>3</v>
      </c>
      <c r="L374">
        <v>16426000</v>
      </c>
      <c r="M374">
        <v>-37357000</v>
      </c>
      <c r="N374">
        <v>5156000</v>
      </c>
      <c r="O374">
        <v>726798000</v>
      </c>
      <c r="P374">
        <v>148</v>
      </c>
      <c r="Q374">
        <v>4510000</v>
      </c>
      <c r="R374">
        <v>31016000</v>
      </c>
      <c r="S374">
        <v>191403000</v>
      </c>
      <c r="T374">
        <v>233588000</v>
      </c>
      <c r="U374">
        <v>215485000</v>
      </c>
      <c r="V374">
        <v>-5142000</v>
      </c>
      <c r="W374">
        <v>0</v>
      </c>
      <c r="X374">
        <v>967097000</v>
      </c>
      <c r="Y374">
        <v>2197077000</v>
      </c>
      <c r="Z374">
        <v>60</v>
      </c>
      <c r="AA374">
        <v>1070262000</v>
      </c>
      <c r="AB374">
        <v>10341000</v>
      </c>
      <c r="AC374">
        <v>411090000</v>
      </c>
      <c r="AD374">
        <v>18103000</v>
      </c>
      <c r="AE374">
        <v>419692000</v>
      </c>
      <c r="AF374">
        <v>0</v>
      </c>
      <c r="AG374">
        <v>-4604000</v>
      </c>
      <c r="AH374">
        <v>1105408000</v>
      </c>
      <c r="AI374">
        <v>0</v>
      </c>
      <c r="AJ374">
        <v>6395000</v>
      </c>
      <c r="AK374">
        <v>0</v>
      </c>
      <c r="AL374">
        <v>13958000</v>
      </c>
      <c r="AM374">
        <v>-8796000</v>
      </c>
      <c r="AN374">
        <v>390970000</v>
      </c>
      <c r="AO374">
        <v>-106677000</v>
      </c>
      <c r="AP374">
        <v>-287947000</v>
      </c>
      <c r="AQ374">
        <v>203523000</v>
      </c>
      <c r="AR374">
        <v>63507000</v>
      </c>
      <c r="AS374">
        <v>203523000</v>
      </c>
      <c r="AT374">
        <v>203523000</v>
      </c>
      <c r="AU374">
        <v>324649000</v>
      </c>
      <c r="AV374">
        <v>0</v>
      </c>
      <c r="AW374">
        <v>236671000</v>
      </c>
      <c r="AX374">
        <v>13</v>
      </c>
      <c r="AY374">
        <v>38662000</v>
      </c>
      <c r="AZ374">
        <v>80661000</v>
      </c>
      <c r="BA374">
        <v>140694000</v>
      </c>
      <c r="BB374">
        <v>-191643000</v>
      </c>
      <c r="BC374">
        <v>-53729000</v>
      </c>
      <c r="BD374">
        <v>-44924000</v>
      </c>
      <c r="BE374">
        <v>80754000</v>
      </c>
      <c r="BF374">
        <v>-22595000</v>
      </c>
      <c r="BG374">
        <v>51459000</v>
      </c>
      <c r="BH374">
        <v>12</v>
      </c>
      <c r="BI374">
        <v>8</v>
      </c>
      <c r="BJ374">
        <v>11</v>
      </c>
      <c r="BK374">
        <v>74</v>
      </c>
      <c r="BL374">
        <v>69589000</v>
      </c>
      <c r="BM374">
        <v>1779440000</v>
      </c>
      <c r="BN374">
        <v>-80190000</v>
      </c>
      <c r="BO374">
        <v>712543000</v>
      </c>
      <c r="BP374">
        <v>243803000</v>
      </c>
      <c r="BQ374">
        <v>0</v>
      </c>
      <c r="BR374">
        <v>4459864000</v>
      </c>
      <c r="BS374">
        <v>841428000</v>
      </c>
      <c r="BT374">
        <v>568782000</v>
      </c>
      <c r="BU374">
        <v>2667509000</v>
      </c>
      <c r="BV374">
        <v>1792355000</v>
      </c>
      <c r="BW374">
        <v>4459864000</v>
      </c>
      <c r="BX374">
        <v>1797060000</v>
      </c>
      <c r="BY374">
        <v>-360149000</v>
      </c>
      <c r="CC374" t="str">
        <f>VLOOKUP(B374,Securities_csv_Sector!$A$1:$H$506,4)</f>
        <v>Health Care</v>
      </c>
      <c r="CD374" t="str">
        <f>VLOOKUP(B374,Securities_csv_Sector!$A$1:$H$506,5)</f>
        <v>Health Care Supplies</v>
      </c>
    </row>
    <row r="375" spans="1:82">
      <c r="A375">
        <v>373</v>
      </c>
      <c r="B375" t="s">
        <v>171</v>
      </c>
      <c r="C375" t="s">
        <v>532</v>
      </c>
      <c r="D375" s="1">
        <v>42674</v>
      </c>
      <c r="E375">
        <v>185103000</v>
      </c>
      <c r="F375">
        <v>1645000</v>
      </c>
      <c r="G375">
        <v>-2257000</v>
      </c>
      <c r="H375">
        <v>10</v>
      </c>
      <c r="I375">
        <v>-152640000</v>
      </c>
      <c r="J375">
        <v>1493965000</v>
      </c>
      <c r="K375">
        <v>19</v>
      </c>
      <c r="L375">
        <v>100817000</v>
      </c>
      <c r="M375">
        <v>12249000</v>
      </c>
      <c r="N375">
        <v>5208000</v>
      </c>
      <c r="O375">
        <v>793735000</v>
      </c>
      <c r="P375">
        <v>174</v>
      </c>
      <c r="Q375">
        <v>6107000</v>
      </c>
      <c r="R375">
        <v>37532000</v>
      </c>
      <c r="S375">
        <v>198274000</v>
      </c>
      <c r="T375">
        <v>321823000</v>
      </c>
      <c r="U375">
        <v>295633000</v>
      </c>
      <c r="V375">
        <v>-5085000</v>
      </c>
      <c r="W375">
        <v>0</v>
      </c>
      <c r="X375">
        <v>877672000</v>
      </c>
      <c r="Y375">
        <v>2164748000</v>
      </c>
      <c r="Z375">
        <v>60</v>
      </c>
      <c r="AA375">
        <v>1173079000</v>
      </c>
      <c r="AB375">
        <v>20699000</v>
      </c>
      <c r="AC375">
        <v>441086000</v>
      </c>
      <c r="AD375">
        <v>26190000</v>
      </c>
      <c r="AE375">
        <v>417696000</v>
      </c>
      <c r="AF375">
        <v>0</v>
      </c>
      <c r="AG375">
        <v>-4794000</v>
      </c>
      <c r="AH375">
        <v>1107448000</v>
      </c>
      <c r="AI375">
        <v>0</v>
      </c>
      <c r="AJ375">
        <v>168000</v>
      </c>
      <c r="AK375">
        <v>0</v>
      </c>
      <c r="AL375">
        <v>-14959000</v>
      </c>
      <c r="AM375">
        <v>84391000</v>
      </c>
      <c r="AN375">
        <v>509637000</v>
      </c>
      <c r="AO375">
        <v>-1382000</v>
      </c>
      <c r="AP375">
        <v>-418779000</v>
      </c>
      <c r="AQ375">
        <v>273917000</v>
      </c>
      <c r="AR375">
        <v>32500000</v>
      </c>
      <c r="AS375">
        <v>273917000</v>
      </c>
      <c r="AT375">
        <v>273917000</v>
      </c>
      <c r="AU375">
        <v>338473000</v>
      </c>
      <c r="AV375">
        <v>0</v>
      </c>
      <c r="AW375">
        <v>324080000</v>
      </c>
      <c r="AX375">
        <v>16</v>
      </c>
      <c r="AY375">
        <v>51847000</v>
      </c>
      <c r="AZ375">
        <v>77472000</v>
      </c>
      <c r="BA375">
        <v>125027000</v>
      </c>
      <c r="BB375">
        <v>-489600000</v>
      </c>
      <c r="BC375">
        <v>4985000</v>
      </c>
      <c r="BD375">
        <v>-266139000</v>
      </c>
      <c r="BE375">
        <v>94448000</v>
      </c>
      <c r="BF375">
        <v>-5171000</v>
      </c>
      <c r="BG375">
        <v>60790000</v>
      </c>
      <c r="BH375">
        <v>15</v>
      </c>
      <c r="BI375">
        <v>11</v>
      </c>
      <c r="BJ375">
        <v>14</v>
      </c>
      <c r="BK375">
        <v>96</v>
      </c>
      <c r="BL375">
        <v>65411000</v>
      </c>
      <c r="BM375">
        <v>2050443000</v>
      </c>
      <c r="BN375">
        <v>4985000</v>
      </c>
      <c r="BO375">
        <v>722798000</v>
      </c>
      <c r="BP375">
        <v>226325000</v>
      </c>
      <c r="BQ375">
        <v>0</v>
      </c>
      <c r="BR375">
        <v>4475918000</v>
      </c>
      <c r="BS375">
        <v>934458000</v>
      </c>
      <c r="BT375">
        <v>536455000</v>
      </c>
      <c r="BU375">
        <v>2699867000</v>
      </c>
      <c r="BV375">
        <v>1776051000</v>
      </c>
      <c r="BW375">
        <v>4475918000</v>
      </c>
      <c r="BX375">
        <v>1966814000</v>
      </c>
      <c r="BY375">
        <v>-360149000</v>
      </c>
      <c r="BZ375">
        <v>2016</v>
      </c>
      <c r="CA375">
        <v>5.65</v>
      </c>
      <c r="CB375">
        <v>48480884.955799997</v>
      </c>
      <c r="CC375" t="str">
        <f>VLOOKUP(B375,Securities_csv_Sector!$A$1:$H$506,4)</f>
        <v>Health Care</v>
      </c>
      <c r="CD375" t="str">
        <f>VLOOKUP(B375,Securities_csv_Sector!$A$1:$H$506,5)</f>
        <v>Health Care Supplies</v>
      </c>
    </row>
    <row r="376" spans="1:82">
      <c r="A376">
        <v>374</v>
      </c>
      <c r="B376" t="s">
        <v>172</v>
      </c>
      <c r="C376" t="s">
        <v>527</v>
      </c>
      <c r="D376" s="1">
        <v>41518</v>
      </c>
      <c r="E376">
        <v>11001000000</v>
      </c>
      <c r="F376">
        <v>0</v>
      </c>
      <c r="G376">
        <v>97000000</v>
      </c>
      <c r="H376">
        <v>19</v>
      </c>
      <c r="I376">
        <v>-2083000000</v>
      </c>
      <c r="J376">
        <v>4670000000</v>
      </c>
      <c r="K376">
        <v>46</v>
      </c>
      <c r="L376">
        <v>4644000000</v>
      </c>
      <c r="M376">
        <v>-898000000</v>
      </c>
      <c r="N376">
        <v>2000000</v>
      </c>
      <c r="O376">
        <v>91948000000</v>
      </c>
      <c r="P376">
        <v>119</v>
      </c>
      <c r="Q376">
        <v>0</v>
      </c>
      <c r="R376">
        <v>1016000000</v>
      </c>
      <c r="S376">
        <v>946000000</v>
      </c>
      <c r="T376">
        <v>3150000000</v>
      </c>
      <c r="U376">
        <v>3051000000</v>
      </c>
      <c r="V376">
        <v>-114000000</v>
      </c>
      <c r="W376">
        <v>0</v>
      </c>
      <c r="X376">
        <v>13881000000</v>
      </c>
      <c r="Y376">
        <v>0</v>
      </c>
      <c r="Z376">
        <v>13</v>
      </c>
      <c r="AA376">
        <v>13208000000</v>
      </c>
      <c r="AB376">
        <v>990000000</v>
      </c>
      <c r="AC376">
        <v>0</v>
      </c>
      <c r="AD376">
        <v>99000000</v>
      </c>
      <c r="AE376">
        <v>7894000000</v>
      </c>
      <c r="AF376">
        <v>-187000000</v>
      </c>
      <c r="AG376">
        <v>718000000</v>
      </c>
      <c r="AH376">
        <v>4998000000</v>
      </c>
      <c r="AI376">
        <v>0</v>
      </c>
      <c r="AJ376">
        <v>179000000</v>
      </c>
      <c r="AK376">
        <v>0</v>
      </c>
      <c r="AL376">
        <v>3686000000</v>
      </c>
      <c r="AM376">
        <v>1116000000</v>
      </c>
      <c r="AN376">
        <v>3437000000</v>
      </c>
      <c r="AO376">
        <v>44000000</v>
      </c>
      <c r="AP376">
        <v>-2251000000</v>
      </c>
      <c r="AQ376">
        <v>2039000000</v>
      </c>
      <c r="AR376">
        <v>224000000</v>
      </c>
      <c r="AS376">
        <v>2039000000</v>
      </c>
      <c r="AT376">
        <v>2039000000</v>
      </c>
      <c r="AU376">
        <v>1822000000</v>
      </c>
      <c r="AV376">
        <v>51000000</v>
      </c>
      <c r="AW376">
        <v>3053000000</v>
      </c>
      <c r="AX376">
        <v>3</v>
      </c>
      <c r="AY376">
        <v>562000000</v>
      </c>
      <c r="AZ376">
        <v>0</v>
      </c>
      <c r="BA376">
        <v>2256000000</v>
      </c>
      <c r="BB376">
        <v>-122000000</v>
      </c>
      <c r="BC376">
        <v>-107000000</v>
      </c>
      <c r="BD376">
        <v>19000000</v>
      </c>
      <c r="BE376">
        <v>0</v>
      </c>
      <c r="BF376">
        <v>386000000</v>
      </c>
      <c r="BG376">
        <v>0</v>
      </c>
      <c r="BH376">
        <v>3</v>
      </c>
      <c r="BI376">
        <v>28</v>
      </c>
      <c r="BJ376">
        <v>2</v>
      </c>
      <c r="BK376">
        <v>60</v>
      </c>
      <c r="BL376">
        <v>0</v>
      </c>
      <c r="BM376">
        <v>6283000000</v>
      </c>
      <c r="BN376">
        <v>-36000000</v>
      </c>
      <c r="BO376">
        <v>10104000000</v>
      </c>
      <c r="BP376">
        <v>0</v>
      </c>
      <c r="BQ376">
        <v>1480000000</v>
      </c>
      <c r="BR376">
        <v>30283000000</v>
      </c>
      <c r="BS376">
        <v>15840000000</v>
      </c>
      <c r="BT376">
        <v>13257000000</v>
      </c>
      <c r="BU376">
        <v>10833000000</v>
      </c>
      <c r="BV376">
        <v>19450000000</v>
      </c>
      <c r="BW376">
        <v>30283000000</v>
      </c>
      <c r="BX376" s="2">
        <v>105156000000</v>
      </c>
      <c r="BY376">
        <v>0</v>
      </c>
      <c r="BZ376">
        <v>2013</v>
      </c>
      <c r="CA376">
        <v>4.68</v>
      </c>
      <c r="CB376">
        <v>435683760.68400002</v>
      </c>
      <c r="CC376" t="str">
        <f>VLOOKUP(B376,Securities_csv_Sector!$A$1:$H$506,4)</f>
        <v>Consumer Staples</v>
      </c>
      <c r="CD376" t="str">
        <f>VLOOKUP(B376,Securities_csv_Sector!$A$1:$H$506,5)</f>
        <v>Hypermarkets &amp; Super Centers</v>
      </c>
    </row>
    <row r="377" spans="1:82">
      <c r="A377">
        <v>375</v>
      </c>
      <c r="B377" t="s">
        <v>172</v>
      </c>
      <c r="C377" t="s">
        <v>529</v>
      </c>
      <c r="D377" s="1">
        <v>41882</v>
      </c>
      <c r="E377">
        <v>11495000000</v>
      </c>
      <c r="F377">
        <v>0</v>
      </c>
      <c r="G377">
        <v>90000000</v>
      </c>
      <c r="H377">
        <v>17</v>
      </c>
      <c r="I377">
        <v>-1993000000</v>
      </c>
      <c r="J377">
        <v>4919000000</v>
      </c>
      <c r="K377">
        <v>51</v>
      </c>
      <c r="L377">
        <v>5738000000</v>
      </c>
      <c r="M377">
        <v>-563000000</v>
      </c>
      <c r="N377">
        <v>2000000</v>
      </c>
      <c r="O377">
        <v>98458000000</v>
      </c>
      <c r="P377">
        <v>122</v>
      </c>
      <c r="Q377">
        <v>0</v>
      </c>
      <c r="R377">
        <v>1004000000</v>
      </c>
      <c r="S377">
        <v>1029000000</v>
      </c>
      <c r="T377">
        <v>3310000000</v>
      </c>
      <c r="U377">
        <v>3197000000</v>
      </c>
      <c r="V377">
        <v>-11000000</v>
      </c>
      <c r="W377">
        <v>0</v>
      </c>
      <c r="X377">
        <v>14830000000</v>
      </c>
      <c r="Y377">
        <v>0</v>
      </c>
      <c r="Z377">
        <v>13</v>
      </c>
      <c r="AA377">
        <v>14182000000</v>
      </c>
      <c r="AB377">
        <v>1109000000</v>
      </c>
      <c r="AC377">
        <v>0</v>
      </c>
      <c r="AD377">
        <v>113000000</v>
      </c>
      <c r="AE377">
        <v>8456000000</v>
      </c>
      <c r="AF377">
        <v>-97000000</v>
      </c>
      <c r="AG377">
        <v>529000000</v>
      </c>
      <c r="AH377">
        <v>5093000000</v>
      </c>
      <c r="AI377">
        <v>0</v>
      </c>
      <c r="AJ377">
        <v>212000000</v>
      </c>
      <c r="AK377">
        <v>0</v>
      </c>
      <c r="AL377">
        <v>178000000</v>
      </c>
      <c r="AM377">
        <v>1094000000</v>
      </c>
      <c r="AN377">
        <v>3984000000</v>
      </c>
      <c r="AO377">
        <v>-786000000</v>
      </c>
      <c r="AP377">
        <v>-2093000000</v>
      </c>
      <c r="AQ377">
        <v>2058000000</v>
      </c>
      <c r="AR377">
        <v>202000000</v>
      </c>
      <c r="AS377">
        <v>2058000000</v>
      </c>
      <c r="AT377">
        <v>2058000000</v>
      </c>
      <c r="AU377">
        <v>1817000000</v>
      </c>
      <c r="AV377">
        <v>63000000</v>
      </c>
      <c r="AW377">
        <v>3220000000</v>
      </c>
      <c r="AX377">
        <v>3</v>
      </c>
      <c r="AY377">
        <v>606000000</v>
      </c>
      <c r="AZ377">
        <v>0</v>
      </c>
      <c r="BA377">
        <v>2917000000</v>
      </c>
      <c r="BB377">
        <v>-76000000</v>
      </c>
      <c r="BC377">
        <v>-130000000</v>
      </c>
      <c r="BD377">
        <v>-3000000</v>
      </c>
      <c r="BE377">
        <v>0</v>
      </c>
      <c r="BF377">
        <v>699000000</v>
      </c>
      <c r="BG377">
        <v>0</v>
      </c>
      <c r="BH377">
        <v>3</v>
      </c>
      <c r="BI377">
        <v>26</v>
      </c>
      <c r="BJ377">
        <v>2</v>
      </c>
      <c r="BK377">
        <v>63</v>
      </c>
      <c r="BL377">
        <v>0</v>
      </c>
      <c r="BM377">
        <v>7458000000</v>
      </c>
      <c r="BN377">
        <v>-334000000</v>
      </c>
      <c r="BO377">
        <v>10899000000</v>
      </c>
      <c r="BP377">
        <v>0</v>
      </c>
      <c r="BQ377">
        <v>1577000000</v>
      </c>
      <c r="BR377">
        <v>33024000000</v>
      </c>
      <c r="BS377">
        <v>17588000000</v>
      </c>
      <c r="BT377">
        <v>14412000000</v>
      </c>
      <c r="BU377">
        <v>12303000000</v>
      </c>
      <c r="BV377">
        <v>20721000000</v>
      </c>
      <c r="BW377">
        <v>33024000000</v>
      </c>
      <c r="BX377" s="2">
        <v>112640000000</v>
      </c>
      <c r="BY377">
        <v>0</v>
      </c>
      <c r="BZ377">
        <v>2014</v>
      </c>
      <c r="CA377">
        <v>4.6900000000000004</v>
      </c>
      <c r="CB377">
        <v>438805970.14899999</v>
      </c>
      <c r="CC377" t="str">
        <f>VLOOKUP(B377,Securities_csv_Sector!$A$1:$H$506,4)</f>
        <v>Consumer Staples</v>
      </c>
      <c r="CD377" t="str">
        <f>VLOOKUP(B377,Securities_csv_Sector!$A$1:$H$506,5)</f>
        <v>Hypermarkets &amp; Super Centers</v>
      </c>
    </row>
    <row r="378" spans="1:82">
      <c r="A378">
        <v>376</v>
      </c>
      <c r="B378" t="s">
        <v>172</v>
      </c>
      <c r="C378" t="s">
        <v>531</v>
      </c>
      <c r="D378" s="1">
        <v>42246</v>
      </c>
      <c r="E378">
        <v>12292000000</v>
      </c>
      <c r="F378">
        <v>0</v>
      </c>
      <c r="G378">
        <v>104000000</v>
      </c>
      <c r="H378">
        <v>22</v>
      </c>
      <c r="I378">
        <v>-2393000000</v>
      </c>
      <c r="J378">
        <v>5218000000</v>
      </c>
      <c r="K378">
        <v>39</v>
      </c>
      <c r="L378">
        <v>4801000000</v>
      </c>
      <c r="M378">
        <v>-890000000</v>
      </c>
      <c r="N378">
        <v>2000000</v>
      </c>
      <c r="O378" s="2">
        <v>101065000000</v>
      </c>
      <c r="P378">
        <v>101</v>
      </c>
      <c r="Q378">
        <v>0</v>
      </c>
      <c r="R378">
        <v>0</v>
      </c>
      <c r="S378">
        <v>1127000000</v>
      </c>
      <c r="T378">
        <v>3728000000</v>
      </c>
      <c r="U378">
        <v>3604000000</v>
      </c>
      <c r="V378">
        <v>-418000000</v>
      </c>
      <c r="W378">
        <v>0</v>
      </c>
      <c r="X378">
        <v>15401000000</v>
      </c>
      <c r="Y378">
        <v>0</v>
      </c>
      <c r="Z378">
        <v>13</v>
      </c>
      <c r="AA378">
        <v>15134000000</v>
      </c>
      <c r="AB378">
        <v>1195000000</v>
      </c>
      <c r="AC378">
        <v>0</v>
      </c>
      <c r="AD378">
        <v>124000000</v>
      </c>
      <c r="AE378">
        <v>8908000000</v>
      </c>
      <c r="AF378">
        <v>-67000000</v>
      </c>
      <c r="AG378">
        <v>880000000</v>
      </c>
      <c r="AH378">
        <v>4852000000</v>
      </c>
      <c r="AI378">
        <v>0</v>
      </c>
      <c r="AJ378">
        <v>226000000</v>
      </c>
      <c r="AK378">
        <v>0</v>
      </c>
      <c r="AL378">
        <v>1079000000</v>
      </c>
      <c r="AM378">
        <v>-937000000</v>
      </c>
      <c r="AN378">
        <v>4285000000</v>
      </c>
      <c r="AO378">
        <v>-2324000000</v>
      </c>
      <c r="AP378">
        <v>-2480000000</v>
      </c>
      <c r="AQ378">
        <v>2377000000</v>
      </c>
      <c r="AR378">
        <v>202000000</v>
      </c>
      <c r="AS378">
        <v>2377000000</v>
      </c>
      <c r="AT378">
        <v>2377000000</v>
      </c>
      <c r="AU378">
        <v>1224000000</v>
      </c>
      <c r="AV378">
        <v>65000000</v>
      </c>
      <c r="AW378">
        <v>3624000000</v>
      </c>
      <c r="AX378">
        <v>3</v>
      </c>
      <c r="AY378">
        <v>837000000</v>
      </c>
      <c r="AZ378">
        <v>228000000</v>
      </c>
      <c r="BA378">
        <v>2964000000</v>
      </c>
      <c r="BB378">
        <v>-1121000000</v>
      </c>
      <c r="BC378">
        <v>-143000000</v>
      </c>
      <c r="BD378">
        <v>-20000000</v>
      </c>
      <c r="BE378">
        <v>783000000</v>
      </c>
      <c r="BF378">
        <v>557000000</v>
      </c>
      <c r="BG378">
        <v>0</v>
      </c>
      <c r="BH378">
        <v>3</v>
      </c>
      <c r="BI378">
        <v>34</v>
      </c>
      <c r="BJ378">
        <v>2</v>
      </c>
      <c r="BK378">
        <v>48</v>
      </c>
      <c r="BL378">
        <v>0</v>
      </c>
      <c r="BM378">
        <v>6518000000</v>
      </c>
      <c r="BN378">
        <v>-481000000</v>
      </c>
      <c r="BO378">
        <v>11445000000</v>
      </c>
      <c r="BP378">
        <v>1283000000</v>
      </c>
      <c r="BQ378">
        <v>1618000000</v>
      </c>
      <c r="BR378">
        <v>33017000000</v>
      </c>
      <c r="BS378">
        <v>16779000000</v>
      </c>
      <c r="BT378">
        <v>16539000000</v>
      </c>
      <c r="BU378">
        <v>10617000000</v>
      </c>
      <c r="BV378">
        <v>22400000000</v>
      </c>
      <c r="BW378">
        <v>33017000000</v>
      </c>
      <c r="BX378" s="2">
        <v>116199000000</v>
      </c>
      <c r="BY378">
        <v>0</v>
      </c>
      <c r="BZ378">
        <v>2015</v>
      </c>
      <c r="CA378">
        <v>5.41</v>
      </c>
      <c r="CB378">
        <v>439371534.19599998</v>
      </c>
      <c r="CC378" t="str">
        <f>VLOOKUP(B378,Securities_csv_Sector!$A$1:$H$506,4)</f>
        <v>Consumer Staples</v>
      </c>
      <c r="CD378" t="str">
        <f>VLOOKUP(B378,Securities_csv_Sector!$A$1:$H$506,5)</f>
        <v>Hypermarkets &amp; Super Centers</v>
      </c>
    </row>
    <row r="379" spans="1:82">
      <c r="A379">
        <v>377</v>
      </c>
      <c r="B379" t="s">
        <v>172</v>
      </c>
      <c r="C379" t="s">
        <v>532</v>
      </c>
      <c r="D379" s="1">
        <v>42610</v>
      </c>
      <c r="E379">
        <v>11110000000</v>
      </c>
      <c r="F379">
        <v>0</v>
      </c>
      <c r="G379">
        <v>80000000</v>
      </c>
      <c r="H379">
        <v>19</v>
      </c>
      <c r="I379">
        <v>-2649000000</v>
      </c>
      <c r="J379">
        <v>5490000000</v>
      </c>
      <c r="K379">
        <v>30</v>
      </c>
      <c r="L379">
        <v>3379000000</v>
      </c>
      <c r="M379">
        <v>-25000000</v>
      </c>
      <c r="N379">
        <v>2000000</v>
      </c>
      <c r="O379" s="2">
        <v>102901000000</v>
      </c>
      <c r="P379">
        <v>98</v>
      </c>
      <c r="Q379">
        <v>0</v>
      </c>
      <c r="R379">
        <v>0</v>
      </c>
      <c r="S379">
        <v>1255000000</v>
      </c>
      <c r="T379">
        <v>3752000000</v>
      </c>
      <c r="U379">
        <v>3619000000</v>
      </c>
      <c r="V379">
        <v>50000000</v>
      </c>
      <c r="W379">
        <v>0</v>
      </c>
      <c r="X379">
        <v>17043000000</v>
      </c>
      <c r="Y379">
        <v>0</v>
      </c>
      <c r="Z379">
        <v>13</v>
      </c>
      <c r="AA379">
        <v>15818000000</v>
      </c>
      <c r="AB379">
        <v>1243000000</v>
      </c>
      <c r="AC379">
        <v>0</v>
      </c>
      <c r="AD379">
        <v>133000000</v>
      </c>
      <c r="AE379">
        <v>8969000000</v>
      </c>
      <c r="AF379">
        <v>277000000</v>
      </c>
      <c r="AG379">
        <v>-1532000000</v>
      </c>
      <c r="AH379">
        <v>4061000000</v>
      </c>
      <c r="AI379">
        <v>0</v>
      </c>
      <c r="AJ379">
        <v>253000000</v>
      </c>
      <c r="AK379">
        <v>0</v>
      </c>
      <c r="AL379">
        <v>-1022000000</v>
      </c>
      <c r="AM379">
        <v>-1422000000</v>
      </c>
      <c r="AN379">
        <v>3292000000</v>
      </c>
      <c r="AO379">
        <v>-2419000000</v>
      </c>
      <c r="AP379">
        <v>-2345000000</v>
      </c>
      <c r="AQ379">
        <v>2350000000</v>
      </c>
      <c r="AR379">
        <v>671000000</v>
      </c>
      <c r="AS379">
        <v>2350000000</v>
      </c>
      <c r="AT379">
        <v>2350000000</v>
      </c>
      <c r="AU379">
        <v>1252000000</v>
      </c>
      <c r="AV379">
        <v>78000000</v>
      </c>
      <c r="AW379">
        <v>3672000000</v>
      </c>
      <c r="AX379">
        <v>3</v>
      </c>
      <c r="AY379">
        <v>902000000</v>
      </c>
      <c r="AZ379">
        <v>268000000</v>
      </c>
      <c r="BA379">
        <v>3365000000</v>
      </c>
      <c r="BB379">
        <v>-1099000000</v>
      </c>
      <c r="BC379">
        <v>-239000000</v>
      </c>
      <c r="BD379">
        <v>27000000</v>
      </c>
      <c r="BE379">
        <v>1195000000</v>
      </c>
      <c r="BF379">
        <v>547000000</v>
      </c>
      <c r="BG379">
        <v>0</v>
      </c>
      <c r="BH379">
        <v>3</v>
      </c>
      <c r="BI379">
        <v>30</v>
      </c>
      <c r="BJ379">
        <v>2</v>
      </c>
      <c r="BK379">
        <v>40</v>
      </c>
      <c r="BL379">
        <v>0</v>
      </c>
      <c r="BM379">
        <v>7686000000</v>
      </c>
      <c r="BN379">
        <v>-486000000</v>
      </c>
      <c r="BO379">
        <v>12068000000</v>
      </c>
      <c r="BP379">
        <v>1100000000</v>
      </c>
      <c r="BQ379">
        <v>1350000000</v>
      </c>
      <c r="BR379">
        <v>33163000000</v>
      </c>
      <c r="BS379">
        <v>15218000000</v>
      </c>
      <c r="BT379">
        <v>15575000000</v>
      </c>
      <c r="BU379">
        <v>12079000000</v>
      </c>
      <c r="BV379">
        <v>21084000000</v>
      </c>
      <c r="BW379">
        <v>33163000000</v>
      </c>
      <c r="BX379" s="2">
        <v>118719000000</v>
      </c>
      <c r="BY379">
        <v>0</v>
      </c>
      <c r="BZ379">
        <v>2016</v>
      </c>
      <c r="CA379">
        <v>5.36</v>
      </c>
      <c r="CB379">
        <v>438432835.82099998</v>
      </c>
      <c r="CC379" t="str">
        <f>VLOOKUP(B379,Securities_csv_Sector!$A$1:$H$506,4)</f>
        <v>Consumer Staples</v>
      </c>
      <c r="CD379" t="str">
        <f>VLOOKUP(B379,Securities_csv_Sector!$A$1:$H$506,5)</f>
        <v>Hypermarkets &amp; Super Centers</v>
      </c>
    </row>
    <row r="380" spans="1:82">
      <c r="A380">
        <v>378</v>
      </c>
      <c r="B380" t="s">
        <v>173</v>
      </c>
      <c r="C380" t="s">
        <v>527</v>
      </c>
      <c r="D380" s="1">
        <v>37802</v>
      </c>
      <c r="E380">
        <v>133000</v>
      </c>
      <c r="F380">
        <v>926000</v>
      </c>
      <c r="G380">
        <v>19000</v>
      </c>
      <c r="H380">
        <v>2975</v>
      </c>
      <c r="I380">
        <v>-74000</v>
      </c>
      <c r="J380">
        <v>1672000</v>
      </c>
      <c r="K380">
        <v>89</v>
      </c>
      <c r="L380">
        <v>295000</v>
      </c>
      <c r="M380">
        <v>74000</v>
      </c>
      <c r="N380">
        <v>9000</v>
      </c>
      <c r="O380">
        <v>258000</v>
      </c>
      <c r="P380">
        <v>178</v>
      </c>
      <c r="Q380">
        <v>0</v>
      </c>
      <c r="R380">
        <v>0</v>
      </c>
      <c r="S380">
        <v>38000</v>
      </c>
      <c r="T380">
        <v>-1136000</v>
      </c>
      <c r="U380">
        <v>-1136000</v>
      </c>
      <c r="V380">
        <v>0</v>
      </c>
      <c r="W380">
        <v>0</v>
      </c>
      <c r="X380">
        <v>125000</v>
      </c>
      <c r="Y380">
        <v>0</v>
      </c>
      <c r="Z380">
        <v>84</v>
      </c>
      <c r="AA380">
        <v>1320000</v>
      </c>
      <c r="AB380">
        <v>153000</v>
      </c>
      <c r="AC380">
        <v>0</v>
      </c>
      <c r="AD380">
        <v>0</v>
      </c>
      <c r="AE380">
        <v>33000</v>
      </c>
      <c r="AF380">
        <v>-702000</v>
      </c>
      <c r="AG380">
        <v>-679000</v>
      </c>
      <c r="AH380">
        <v>0</v>
      </c>
      <c r="AI380">
        <v>542000</v>
      </c>
      <c r="AJ380">
        <v>0</v>
      </c>
      <c r="AK380">
        <v>0</v>
      </c>
      <c r="AL380">
        <v>0</v>
      </c>
      <c r="AM380">
        <v>-1235000</v>
      </c>
      <c r="AN380">
        <v>-460000</v>
      </c>
      <c r="AO380">
        <v>0</v>
      </c>
      <c r="AP380">
        <v>-775000</v>
      </c>
      <c r="AQ380">
        <v>-1289000</v>
      </c>
      <c r="AR380">
        <v>431000</v>
      </c>
      <c r="AS380">
        <v>-1289000</v>
      </c>
      <c r="AT380">
        <v>-1289000</v>
      </c>
      <c r="AU380">
        <v>890000</v>
      </c>
      <c r="AV380">
        <v>0</v>
      </c>
      <c r="AW380">
        <v>-1155000</v>
      </c>
      <c r="AX380">
        <v>73</v>
      </c>
      <c r="AY380">
        <v>45000</v>
      </c>
      <c r="AZ380">
        <v>74000</v>
      </c>
      <c r="BA380">
        <v>984000</v>
      </c>
      <c r="BB380">
        <v>-26000</v>
      </c>
      <c r="BC380">
        <v>0</v>
      </c>
      <c r="BD380">
        <v>0</v>
      </c>
      <c r="BE380">
        <v>1545000</v>
      </c>
      <c r="BF380">
        <v>38000</v>
      </c>
      <c r="BG380">
        <v>0</v>
      </c>
      <c r="BH380">
        <v>72</v>
      </c>
      <c r="BI380">
        <v>2622</v>
      </c>
      <c r="BJ380">
        <v>82</v>
      </c>
      <c r="BK380">
        <v>175</v>
      </c>
      <c r="BL380">
        <v>65000</v>
      </c>
      <c r="BM380">
        <v>-1611000</v>
      </c>
      <c r="BN380">
        <v>0</v>
      </c>
      <c r="BO380">
        <v>2410000</v>
      </c>
      <c r="BP380">
        <v>0</v>
      </c>
      <c r="BQ380">
        <v>702000</v>
      </c>
      <c r="BR380">
        <v>2705000</v>
      </c>
      <c r="BS380">
        <v>1993000</v>
      </c>
      <c r="BT380">
        <v>1117000</v>
      </c>
      <c r="BU380">
        <v>43000</v>
      </c>
      <c r="BV380">
        <v>2662000</v>
      </c>
      <c r="BW380">
        <v>2705000</v>
      </c>
      <c r="BX380">
        <v>1577000</v>
      </c>
      <c r="BY380">
        <v>0</v>
      </c>
      <c r="CC380" t="str">
        <f>VLOOKUP(B380,Securities_csv_Sector!$A$1:$H$506,4)</f>
        <v>Consumer Staples</v>
      </c>
      <c r="CD380" t="str">
        <f>VLOOKUP(B380,Securities_csv_Sector!$A$1:$H$506,5)</f>
        <v>Personal Products</v>
      </c>
    </row>
    <row r="381" spans="1:82">
      <c r="A381">
        <v>379</v>
      </c>
      <c r="B381" t="s">
        <v>173</v>
      </c>
      <c r="C381" t="s">
        <v>529</v>
      </c>
      <c r="D381" s="1">
        <v>38168</v>
      </c>
      <c r="E381">
        <v>263000</v>
      </c>
      <c r="F381">
        <v>275000</v>
      </c>
      <c r="G381">
        <v>22000</v>
      </c>
      <c r="H381">
        <v>79</v>
      </c>
      <c r="I381">
        <v>-50000</v>
      </c>
      <c r="J381">
        <v>10247000</v>
      </c>
      <c r="K381">
        <v>508</v>
      </c>
      <c r="L381">
        <v>306000</v>
      </c>
      <c r="M381">
        <v>15000</v>
      </c>
      <c r="N381">
        <v>12000</v>
      </c>
      <c r="O381">
        <v>142000</v>
      </c>
      <c r="P381">
        <v>592</v>
      </c>
      <c r="Q381">
        <v>51000</v>
      </c>
      <c r="R381">
        <v>0</v>
      </c>
      <c r="S381">
        <v>113000</v>
      </c>
      <c r="T381">
        <v>-3622000</v>
      </c>
      <c r="U381">
        <v>-3622000</v>
      </c>
      <c r="V381">
        <v>0</v>
      </c>
      <c r="W381">
        <v>0</v>
      </c>
      <c r="X381">
        <v>128000</v>
      </c>
      <c r="Y381">
        <v>0</v>
      </c>
      <c r="Z381">
        <v>91</v>
      </c>
      <c r="AA381">
        <v>1373000</v>
      </c>
      <c r="AB381">
        <v>0</v>
      </c>
      <c r="AC381">
        <v>0</v>
      </c>
      <c r="AD381">
        <v>0</v>
      </c>
      <c r="AE381">
        <v>18000</v>
      </c>
      <c r="AF381">
        <v>-4688000</v>
      </c>
      <c r="AG381">
        <v>-76000</v>
      </c>
      <c r="AH381">
        <v>0</v>
      </c>
      <c r="AI381">
        <v>361000</v>
      </c>
      <c r="AJ381">
        <v>0</v>
      </c>
      <c r="AK381">
        <v>0</v>
      </c>
      <c r="AL381">
        <v>0</v>
      </c>
      <c r="AM381">
        <v>11000</v>
      </c>
      <c r="AN381">
        <v>-800000</v>
      </c>
      <c r="AO381">
        <v>5549000</v>
      </c>
      <c r="AP381">
        <v>-4738000</v>
      </c>
      <c r="AQ381">
        <v>-3622000</v>
      </c>
      <c r="AR381">
        <v>2509000</v>
      </c>
      <c r="AS381">
        <v>-3622000</v>
      </c>
      <c r="AT381">
        <v>-3622000</v>
      </c>
      <c r="AU381">
        <v>852000</v>
      </c>
      <c r="AV381">
        <v>884000</v>
      </c>
      <c r="AW381">
        <v>-3644000</v>
      </c>
      <c r="AX381">
        <v>241</v>
      </c>
      <c r="AY381">
        <v>9000</v>
      </c>
      <c r="AZ381">
        <v>72000</v>
      </c>
      <c r="BA381">
        <v>860000</v>
      </c>
      <c r="BB381">
        <v>-415000</v>
      </c>
      <c r="BC381">
        <v>0</v>
      </c>
      <c r="BD381">
        <v>0</v>
      </c>
      <c r="BE381">
        <v>1454000</v>
      </c>
      <c r="BF381">
        <v>-13000</v>
      </c>
      <c r="BG381">
        <v>163000</v>
      </c>
      <c r="BH381">
        <v>239</v>
      </c>
      <c r="BI381">
        <v>79</v>
      </c>
      <c r="BJ381">
        <v>239</v>
      </c>
      <c r="BK381">
        <v>590</v>
      </c>
      <c r="BL381">
        <v>30000</v>
      </c>
      <c r="BM381">
        <v>-5233000</v>
      </c>
      <c r="BN381">
        <v>5549000</v>
      </c>
      <c r="BO381">
        <v>3940000</v>
      </c>
      <c r="BP381">
        <v>0</v>
      </c>
      <c r="BQ381">
        <v>5390000</v>
      </c>
      <c r="BR381">
        <v>7188000</v>
      </c>
      <c r="BS381">
        <v>6639000</v>
      </c>
      <c r="BT381">
        <v>1122000</v>
      </c>
      <c r="BU381">
        <v>4611000</v>
      </c>
      <c r="BV381">
        <v>2577000</v>
      </c>
      <c r="BW381">
        <v>7188000</v>
      </c>
      <c r="BX381">
        <v>1514000</v>
      </c>
      <c r="BY381">
        <v>0</v>
      </c>
      <c r="CC381" t="str">
        <f>VLOOKUP(B381,Securities_csv_Sector!$A$1:$H$506,4)</f>
        <v>Consumer Staples</v>
      </c>
      <c r="CD381" t="str">
        <f>VLOOKUP(B381,Securities_csv_Sector!$A$1:$H$506,5)</f>
        <v>Personal Products</v>
      </c>
    </row>
    <row r="382" spans="1:82">
      <c r="A382">
        <v>380</v>
      </c>
      <c r="B382" t="s">
        <v>173</v>
      </c>
      <c r="C382" t="s">
        <v>531</v>
      </c>
      <c r="D382" s="1">
        <v>38776</v>
      </c>
      <c r="E382">
        <v>13078000</v>
      </c>
      <c r="F382">
        <v>1351000</v>
      </c>
      <c r="G382">
        <v>3138000</v>
      </c>
      <c r="H382">
        <v>552</v>
      </c>
      <c r="I382">
        <v>-1361000</v>
      </c>
      <c r="J382">
        <v>57262000</v>
      </c>
      <c r="K382">
        <v>14</v>
      </c>
      <c r="L382">
        <v>1876000</v>
      </c>
      <c r="M382">
        <v>-7522000</v>
      </c>
      <c r="N382">
        <v>14000</v>
      </c>
      <c r="O382">
        <v>75508000</v>
      </c>
      <c r="P382">
        <v>207</v>
      </c>
      <c r="Q382">
        <v>0</v>
      </c>
      <c r="R382">
        <v>0</v>
      </c>
      <c r="S382">
        <v>5027000</v>
      </c>
      <c r="T382">
        <v>-43289000</v>
      </c>
      <c r="U382">
        <v>-48913000</v>
      </c>
      <c r="V382">
        <v>-202000</v>
      </c>
      <c r="W382">
        <v>0</v>
      </c>
      <c r="X382">
        <v>6502000</v>
      </c>
      <c r="Y382">
        <v>14554000</v>
      </c>
      <c r="Z382">
        <v>5</v>
      </c>
      <c r="AA382">
        <v>4054000</v>
      </c>
      <c r="AB382">
        <v>0</v>
      </c>
      <c r="AC382">
        <v>53203000</v>
      </c>
      <c r="AD382">
        <v>5624000</v>
      </c>
      <c r="AE382">
        <v>16269000</v>
      </c>
      <c r="AF382">
        <v>93000</v>
      </c>
      <c r="AG382">
        <v>-667000</v>
      </c>
      <c r="AH382">
        <v>80000000</v>
      </c>
      <c r="AI382">
        <v>340000</v>
      </c>
      <c r="AJ382">
        <v>0</v>
      </c>
      <c r="AK382">
        <v>0</v>
      </c>
      <c r="AL382">
        <v>63815000</v>
      </c>
      <c r="AM382">
        <v>1845000</v>
      </c>
      <c r="AN382">
        <v>-19390000</v>
      </c>
      <c r="AO382">
        <v>63946000</v>
      </c>
      <c r="AP382">
        <v>-42509000</v>
      </c>
      <c r="AQ382">
        <v>-48913000</v>
      </c>
      <c r="AR382">
        <v>32866000</v>
      </c>
      <c r="AS382">
        <v>-48913000</v>
      </c>
      <c r="AT382">
        <v>-48913000</v>
      </c>
      <c r="AU382">
        <v>8259000</v>
      </c>
      <c r="AV382">
        <v>35122000</v>
      </c>
      <c r="AW382">
        <v>-46426000</v>
      </c>
      <c r="AX382">
        <v>58</v>
      </c>
      <c r="AY382">
        <v>1265000</v>
      </c>
      <c r="AZ382">
        <v>679000</v>
      </c>
      <c r="BA382">
        <v>0</v>
      </c>
      <c r="BB382">
        <v>-674000</v>
      </c>
      <c r="BC382">
        <v>0</v>
      </c>
      <c r="BD382">
        <v>-41241000</v>
      </c>
      <c r="BE382">
        <v>967000</v>
      </c>
      <c r="BF382">
        <v>-1533000</v>
      </c>
      <c r="BG382">
        <v>0</v>
      </c>
      <c r="BH382">
        <v>61</v>
      </c>
      <c r="BI382">
        <v>552</v>
      </c>
      <c r="BJ382">
        <v>61</v>
      </c>
      <c r="BK382">
        <v>82</v>
      </c>
      <c r="BL382">
        <v>0</v>
      </c>
      <c r="BM382">
        <v>-47733000</v>
      </c>
      <c r="BN382">
        <v>132000</v>
      </c>
      <c r="BO382">
        <v>15359000</v>
      </c>
      <c r="BP382">
        <v>32000</v>
      </c>
      <c r="BQ382">
        <v>0</v>
      </c>
      <c r="BR382">
        <v>102946000</v>
      </c>
      <c r="BS382">
        <v>27083000</v>
      </c>
      <c r="BT382">
        <v>13110000</v>
      </c>
      <c r="BU382">
        <v>8869000</v>
      </c>
      <c r="BV382">
        <v>94077000</v>
      </c>
      <c r="BW382">
        <v>102946000</v>
      </c>
      <c r="BX382">
        <v>79562000</v>
      </c>
      <c r="BY382">
        <v>0</v>
      </c>
      <c r="CC382" t="str">
        <f>VLOOKUP(B382,Securities_csv_Sector!$A$1:$H$506,4)</f>
        <v>Consumer Staples</v>
      </c>
      <c r="CD382" t="str">
        <f>VLOOKUP(B382,Securities_csv_Sector!$A$1:$H$506,5)</f>
        <v>Personal Products</v>
      </c>
    </row>
    <row r="383" spans="1:82">
      <c r="A383">
        <v>381</v>
      </c>
      <c r="B383" t="s">
        <v>173</v>
      </c>
      <c r="C383" t="s">
        <v>532</v>
      </c>
      <c r="D383" s="1">
        <v>39141</v>
      </c>
      <c r="E383">
        <v>15569000</v>
      </c>
      <c r="F383">
        <v>-2979000</v>
      </c>
      <c r="G383">
        <v>-54669000</v>
      </c>
      <c r="H383">
        <v>134</v>
      </c>
      <c r="I383">
        <v>-896000</v>
      </c>
      <c r="J383">
        <v>74828000</v>
      </c>
      <c r="K383">
        <v>15</v>
      </c>
      <c r="L383">
        <v>3303000</v>
      </c>
      <c r="M383">
        <v>-12364000</v>
      </c>
      <c r="N383">
        <v>37000</v>
      </c>
      <c r="O383">
        <v>84477000</v>
      </c>
      <c r="P383">
        <v>221</v>
      </c>
      <c r="Q383">
        <v>0</v>
      </c>
      <c r="R383">
        <v>0</v>
      </c>
      <c r="S383">
        <v>8248000</v>
      </c>
      <c r="T383">
        <v>-65357000</v>
      </c>
      <c r="U383">
        <v>-80273000</v>
      </c>
      <c r="V383">
        <v>42000</v>
      </c>
      <c r="W383">
        <v>0</v>
      </c>
      <c r="X383">
        <v>6500000</v>
      </c>
      <c r="Y383">
        <v>0</v>
      </c>
      <c r="Z383">
        <v>15</v>
      </c>
      <c r="AA383">
        <v>15165000</v>
      </c>
      <c r="AB383">
        <v>0</v>
      </c>
      <c r="AC383">
        <v>151634000</v>
      </c>
      <c r="AD383">
        <v>14916000</v>
      </c>
      <c r="AE383">
        <v>28633000</v>
      </c>
      <c r="AF383">
        <v>0</v>
      </c>
      <c r="AG383">
        <v>6133000</v>
      </c>
      <c r="AH383">
        <v>271317000</v>
      </c>
      <c r="AI383">
        <v>0</v>
      </c>
      <c r="AJ383">
        <v>0</v>
      </c>
      <c r="AK383">
        <v>0</v>
      </c>
      <c r="AL383">
        <v>112027000</v>
      </c>
      <c r="AM383">
        <v>1427000</v>
      </c>
      <c r="AN383">
        <v>-25393000</v>
      </c>
      <c r="AO383">
        <v>108413000</v>
      </c>
      <c r="AP383">
        <v>-81635000</v>
      </c>
      <c r="AQ383">
        <v>-103603000</v>
      </c>
      <c r="AR383">
        <v>62297000</v>
      </c>
      <c r="AS383">
        <v>-104356000</v>
      </c>
      <c r="AT383">
        <v>-80273000</v>
      </c>
      <c r="AU383">
        <v>10961000</v>
      </c>
      <c r="AV383">
        <v>0</v>
      </c>
      <c r="AW383">
        <v>-10688000</v>
      </c>
      <c r="AX383">
        <v>11</v>
      </c>
      <c r="AY383">
        <v>10103000</v>
      </c>
      <c r="AZ383">
        <v>5761000</v>
      </c>
      <c r="BA383">
        <v>4479000</v>
      </c>
      <c r="BB383">
        <v>-568000</v>
      </c>
      <c r="BC383">
        <v>0</v>
      </c>
      <c r="BD383">
        <v>-80739000</v>
      </c>
      <c r="BE383">
        <v>668000</v>
      </c>
      <c r="BF383">
        <v>-6455000</v>
      </c>
      <c r="BG383">
        <v>0</v>
      </c>
      <c r="BH383">
        <v>81</v>
      </c>
      <c r="BI383">
        <v>104</v>
      </c>
      <c r="BJ383">
        <v>104</v>
      </c>
      <c r="BK383">
        <v>91</v>
      </c>
      <c r="BL383">
        <v>0</v>
      </c>
      <c r="BM383">
        <v>-151435000</v>
      </c>
      <c r="BN383">
        <v>-3614000</v>
      </c>
      <c r="BO383">
        <v>25853000</v>
      </c>
      <c r="BP383">
        <v>2000000</v>
      </c>
      <c r="BQ383">
        <v>0</v>
      </c>
      <c r="BR383">
        <v>216895000</v>
      </c>
      <c r="BS383">
        <v>48658000</v>
      </c>
      <c r="BT383">
        <v>22048000</v>
      </c>
      <c r="BU383">
        <v>-77138000</v>
      </c>
      <c r="BV383">
        <v>294033000</v>
      </c>
      <c r="BW383">
        <v>216895000</v>
      </c>
      <c r="BX383">
        <v>99642000</v>
      </c>
      <c r="BY383">
        <v>0</v>
      </c>
      <c r="CC383" t="str">
        <f>VLOOKUP(B383,Securities_csv_Sector!$A$1:$H$506,4)</f>
        <v>Consumer Staples</v>
      </c>
      <c r="CD383" t="str">
        <f>VLOOKUP(B383,Securities_csv_Sector!$A$1:$H$506,5)</f>
        <v>Personal Products</v>
      </c>
    </row>
    <row r="384" spans="1:82">
      <c r="A384">
        <v>382</v>
      </c>
      <c r="B384" t="s">
        <v>174</v>
      </c>
      <c r="C384" t="s">
        <v>527</v>
      </c>
      <c r="D384" s="1">
        <v>41483</v>
      </c>
      <c r="E384">
        <v>1259000000</v>
      </c>
      <c r="F384">
        <v>-48000000</v>
      </c>
      <c r="G384">
        <v>10000000</v>
      </c>
      <c r="H384">
        <v>38</v>
      </c>
      <c r="I384">
        <v>-336000000</v>
      </c>
      <c r="J384">
        <v>362000000</v>
      </c>
      <c r="K384">
        <v>10</v>
      </c>
      <c r="L384">
        <v>333000000</v>
      </c>
      <c r="M384">
        <v>-146000000</v>
      </c>
      <c r="N384">
        <v>12000000</v>
      </c>
      <c r="O384">
        <v>5140000000</v>
      </c>
      <c r="P384">
        <v>68</v>
      </c>
      <c r="Q384">
        <v>0</v>
      </c>
      <c r="R384">
        <v>489000000</v>
      </c>
      <c r="S384">
        <v>407000000</v>
      </c>
      <c r="T384">
        <v>1090000000</v>
      </c>
      <c r="U384">
        <v>955000000</v>
      </c>
      <c r="V384">
        <v>-36000000</v>
      </c>
      <c r="W384">
        <v>0</v>
      </c>
      <c r="X384">
        <v>2260000000</v>
      </c>
      <c r="Y384">
        <v>2297000000</v>
      </c>
      <c r="Z384">
        <v>36</v>
      </c>
      <c r="AA384">
        <v>2912000000</v>
      </c>
      <c r="AB384">
        <v>275000000</v>
      </c>
      <c r="AC384">
        <v>1021000000</v>
      </c>
      <c r="AD384">
        <v>135000000</v>
      </c>
      <c r="AE384">
        <v>925000000</v>
      </c>
      <c r="AF384">
        <v>0</v>
      </c>
      <c r="AG384">
        <v>-156000000</v>
      </c>
      <c r="AH384">
        <v>2544000000</v>
      </c>
      <c r="AI384">
        <v>0</v>
      </c>
      <c r="AJ384">
        <v>-7000000</v>
      </c>
      <c r="AK384">
        <v>0</v>
      </c>
      <c r="AL384">
        <v>425000000</v>
      </c>
      <c r="AM384">
        <v>66000000</v>
      </c>
      <c r="AN384">
        <v>1019000000</v>
      </c>
      <c r="AO384">
        <v>1237000000</v>
      </c>
      <c r="AP384">
        <v>-2154000000</v>
      </c>
      <c r="AQ384">
        <v>458000000</v>
      </c>
      <c r="AR384">
        <v>544000000</v>
      </c>
      <c r="AS384">
        <v>458000000</v>
      </c>
      <c r="AT384">
        <v>680000000</v>
      </c>
      <c r="AU384">
        <v>635000000</v>
      </c>
      <c r="AV384">
        <v>51000000</v>
      </c>
      <c r="AW384">
        <v>1080000000</v>
      </c>
      <c r="AX384">
        <v>13</v>
      </c>
      <c r="AY384">
        <v>524000000</v>
      </c>
      <c r="AZ384">
        <v>328000000</v>
      </c>
      <c r="BA384">
        <v>114000000</v>
      </c>
      <c r="BB384">
        <v>-565000000</v>
      </c>
      <c r="BC384">
        <v>-16000000</v>
      </c>
      <c r="BD384">
        <v>-1818000000</v>
      </c>
      <c r="BE384">
        <v>798000000</v>
      </c>
      <c r="BF384">
        <v>-31000000</v>
      </c>
      <c r="BG384">
        <v>0</v>
      </c>
      <c r="BH384">
        <v>12</v>
      </c>
      <c r="BI384">
        <v>78</v>
      </c>
      <c r="BJ384">
        <v>6</v>
      </c>
      <c r="BK384">
        <v>39</v>
      </c>
      <c r="BL384">
        <v>128000000</v>
      </c>
      <c r="BM384">
        <v>1772000000</v>
      </c>
      <c r="BN384">
        <v>-67000000</v>
      </c>
      <c r="BO384">
        <v>1653000000</v>
      </c>
      <c r="BP384">
        <v>1909000000</v>
      </c>
      <c r="BQ384">
        <v>0</v>
      </c>
      <c r="BR384">
        <v>8323000000</v>
      </c>
      <c r="BS384">
        <v>2221000000</v>
      </c>
      <c r="BT384">
        <v>3282000000</v>
      </c>
      <c r="BU384">
        <v>1217000000</v>
      </c>
      <c r="BV384">
        <v>7106000000</v>
      </c>
      <c r="BW384">
        <v>8323000000</v>
      </c>
      <c r="BX384">
        <v>8052000000</v>
      </c>
      <c r="BY384">
        <v>-364000000</v>
      </c>
      <c r="BZ384">
        <v>2013</v>
      </c>
      <c r="CA384">
        <v>1.46</v>
      </c>
      <c r="CB384">
        <v>313698630.13700002</v>
      </c>
      <c r="CC384" t="str">
        <f>VLOOKUP(B384,Securities_csv_Sector!$A$1:$H$506,4)</f>
        <v>Consumer Staples</v>
      </c>
      <c r="CD384" t="str">
        <f>VLOOKUP(B384,Securities_csv_Sector!$A$1:$H$506,5)</f>
        <v>Packaged Foods &amp; Meats</v>
      </c>
    </row>
    <row r="385" spans="1:82">
      <c r="A385">
        <v>383</v>
      </c>
      <c r="B385" t="s">
        <v>174</v>
      </c>
      <c r="C385" t="s">
        <v>529</v>
      </c>
      <c r="D385" s="1">
        <v>41854</v>
      </c>
      <c r="E385">
        <v>1218000000</v>
      </c>
      <c r="F385">
        <v>-38000000</v>
      </c>
      <c r="G385">
        <v>3000000</v>
      </c>
      <c r="H385">
        <v>54</v>
      </c>
      <c r="I385">
        <v>-347000000</v>
      </c>
      <c r="J385">
        <v>330000000</v>
      </c>
      <c r="K385">
        <v>8</v>
      </c>
      <c r="L385">
        <v>232000000</v>
      </c>
      <c r="M385">
        <v>-80000000</v>
      </c>
      <c r="N385">
        <v>12000000</v>
      </c>
      <c r="O385">
        <v>5297000000</v>
      </c>
      <c r="P385">
        <v>70</v>
      </c>
      <c r="Q385">
        <v>0</v>
      </c>
      <c r="R385">
        <v>548000000</v>
      </c>
      <c r="S385">
        <v>305000000</v>
      </c>
      <c r="T385">
        <v>1270000000</v>
      </c>
      <c r="U385">
        <v>1148000000</v>
      </c>
      <c r="V385">
        <v>-9000000</v>
      </c>
      <c r="W385">
        <v>0</v>
      </c>
      <c r="X385">
        <v>2318000000</v>
      </c>
      <c r="Y385">
        <v>2433000000</v>
      </c>
      <c r="Z385">
        <v>36</v>
      </c>
      <c r="AA385">
        <v>2971000000</v>
      </c>
      <c r="AB385">
        <v>374000000</v>
      </c>
      <c r="AC385">
        <v>1175000000</v>
      </c>
      <c r="AD385">
        <v>122000000</v>
      </c>
      <c r="AE385">
        <v>1016000000</v>
      </c>
      <c r="AF385">
        <v>0</v>
      </c>
      <c r="AG385">
        <v>-140000000</v>
      </c>
      <c r="AH385">
        <v>2244000000</v>
      </c>
      <c r="AI385">
        <v>0</v>
      </c>
      <c r="AJ385">
        <v>-12000000</v>
      </c>
      <c r="AK385">
        <v>0</v>
      </c>
      <c r="AL385">
        <v>-492000000</v>
      </c>
      <c r="AM385">
        <v>-169000000</v>
      </c>
      <c r="AN385">
        <v>899000000</v>
      </c>
      <c r="AO385">
        <v>-925000000</v>
      </c>
      <c r="AP385">
        <v>-134000000</v>
      </c>
      <c r="AQ385">
        <v>866000000</v>
      </c>
      <c r="AR385">
        <v>76000000</v>
      </c>
      <c r="AS385">
        <v>866000000</v>
      </c>
      <c r="AT385">
        <v>774000000</v>
      </c>
      <c r="AU385">
        <v>670000000</v>
      </c>
      <c r="AV385">
        <v>55000000</v>
      </c>
      <c r="AW385">
        <v>1267000000</v>
      </c>
      <c r="AX385">
        <v>15</v>
      </c>
      <c r="AY385">
        <v>87000000</v>
      </c>
      <c r="AZ385">
        <v>182000000</v>
      </c>
      <c r="BA385">
        <v>0</v>
      </c>
      <c r="BB385">
        <v>-569000000</v>
      </c>
      <c r="BC385">
        <v>0</v>
      </c>
      <c r="BD385">
        <v>213000000</v>
      </c>
      <c r="BE385">
        <v>729000000</v>
      </c>
      <c r="BF385">
        <v>-79000000</v>
      </c>
      <c r="BG385">
        <v>0</v>
      </c>
      <c r="BH385">
        <v>14</v>
      </c>
      <c r="BI385">
        <v>71</v>
      </c>
      <c r="BJ385">
        <v>10</v>
      </c>
      <c r="BK385">
        <v>36</v>
      </c>
      <c r="BL385">
        <v>122000000</v>
      </c>
      <c r="BM385">
        <v>2198000000</v>
      </c>
      <c r="BN385">
        <v>-53000000</v>
      </c>
      <c r="BO385">
        <v>1527000000</v>
      </c>
      <c r="BP385">
        <v>1771000000</v>
      </c>
      <c r="BQ385">
        <v>0</v>
      </c>
      <c r="BR385">
        <v>8113000000</v>
      </c>
      <c r="BS385">
        <v>2100000000</v>
      </c>
      <c r="BT385">
        <v>2989000000</v>
      </c>
      <c r="BU385">
        <v>1615000000</v>
      </c>
      <c r="BV385">
        <v>6498000000</v>
      </c>
      <c r="BW385">
        <v>8113000000</v>
      </c>
      <c r="BX385">
        <v>8268000000</v>
      </c>
      <c r="BY385">
        <v>-356000000</v>
      </c>
      <c r="BZ385">
        <v>2014</v>
      </c>
      <c r="CA385">
        <v>2.61</v>
      </c>
      <c r="CB385">
        <v>331800766.28399998</v>
      </c>
      <c r="CC385" t="str">
        <f>VLOOKUP(B385,Securities_csv_Sector!$A$1:$H$506,4)</f>
        <v>Consumer Staples</v>
      </c>
      <c r="CD385" t="str">
        <f>VLOOKUP(B385,Securities_csv_Sector!$A$1:$H$506,5)</f>
        <v>Packaged Foods &amp; Meats</v>
      </c>
    </row>
    <row r="386" spans="1:82">
      <c r="A386">
        <v>384</v>
      </c>
      <c r="B386" t="s">
        <v>174</v>
      </c>
      <c r="C386" t="s">
        <v>531</v>
      </c>
      <c r="D386" s="1">
        <v>42218</v>
      </c>
      <c r="E386">
        <v>1263000000</v>
      </c>
      <c r="F386">
        <v>12000000</v>
      </c>
      <c r="G386">
        <v>3000000</v>
      </c>
      <c r="H386">
        <v>48</v>
      </c>
      <c r="I386">
        <v>-380000000</v>
      </c>
      <c r="J386">
        <v>339000000</v>
      </c>
      <c r="K386">
        <v>9</v>
      </c>
      <c r="L386">
        <v>253000000</v>
      </c>
      <c r="M386">
        <v>-18000000</v>
      </c>
      <c r="N386">
        <v>12000000</v>
      </c>
      <c r="O386">
        <v>5300000000</v>
      </c>
      <c r="P386">
        <v>75</v>
      </c>
      <c r="Q386">
        <v>0</v>
      </c>
      <c r="R386">
        <v>505000000</v>
      </c>
      <c r="S386">
        <v>303000000</v>
      </c>
      <c r="T386">
        <v>1057000000</v>
      </c>
      <c r="U386">
        <v>949000000</v>
      </c>
      <c r="V386">
        <v>-32000000</v>
      </c>
      <c r="W386">
        <v>0</v>
      </c>
      <c r="X386">
        <v>2347000000</v>
      </c>
      <c r="Y386">
        <v>2344000000</v>
      </c>
      <c r="Z386">
        <v>34</v>
      </c>
      <c r="AA386">
        <v>2782000000</v>
      </c>
      <c r="AB386">
        <v>283000000</v>
      </c>
      <c r="AC386">
        <v>1205000000</v>
      </c>
      <c r="AD386">
        <v>108000000</v>
      </c>
      <c r="AE386">
        <v>995000000</v>
      </c>
      <c r="AF386">
        <v>0</v>
      </c>
      <c r="AG386">
        <v>1000000</v>
      </c>
      <c r="AH386">
        <v>2539000000</v>
      </c>
      <c r="AI386">
        <v>0</v>
      </c>
      <c r="AJ386">
        <v>-4000000</v>
      </c>
      <c r="AK386">
        <v>0</v>
      </c>
      <c r="AL386">
        <v>-209000000</v>
      </c>
      <c r="AM386">
        <v>21000000</v>
      </c>
      <c r="AN386">
        <v>1182000000</v>
      </c>
      <c r="AO386">
        <v>-526000000</v>
      </c>
      <c r="AP386">
        <v>-603000000</v>
      </c>
      <c r="AQ386">
        <v>666000000</v>
      </c>
      <c r="AR386">
        <v>249000000</v>
      </c>
      <c r="AS386">
        <v>666000000</v>
      </c>
      <c r="AT386">
        <v>666000000</v>
      </c>
      <c r="AU386">
        <v>647000000</v>
      </c>
      <c r="AV386">
        <v>102000000</v>
      </c>
      <c r="AW386">
        <v>1054000000</v>
      </c>
      <c r="AX386">
        <v>13</v>
      </c>
      <c r="AY386">
        <v>88000000</v>
      </c>
      <c r="AZ386">
        <v>198000000</v>
      </c>
      <c r="BA386">
        <v>0</v>
      </c>
      <c r="BB386">
        <v>-168000000</v>
      </c>
      <c r="BC386">
        <v>-3000000</v>
      </c>
      <c r="BD386">
        <v>-223000000</v>
      </c>
      <c r="BE386">
        <v>850000000</v>
      </c>
      <c r="BF386">
        <v>-31000000</v>
      </c>
      <c r="BG386">
        <v>0</v>
      </c>
      <c r="BH386">
        <v>12</v>
      </c>
      <c r="BI386">
        <v>69</v>
      </c>
      <c r="BJ386">
        <v>8</v>
      </c>
      <c r="BK386">
        <v>39</v>
      </c>
      <c r="BL386">
        <v>117000000</v>
      </c>
      <c r="BM386">
        <v>1754000000</v>
      </c>
      <c r="BN386">
        <v>-226000000</v>
      </c>
      <c r="BO386">
        <v>1509000000</v>
      </c>
      <c r="BP386">
        <v>1543000000</v>
      </c>
      <c r="BQ386">
        <v>0</v>
      </c>
      <c r="BR386">
        <v>8077000000</v>
      </c>
      <c r="BS386">
        <v>2093000000</v>
      </c>
      <c r="BT386">
        <v>2806000000</v>
      </c>
      <c r="BU386">
        <v>1381000000</v>
      </c>
      <c r="BV386">
        <v>6696000000</v>
      </c>
      <c r="BW386">
        <v>8077000000</v>
      </c>
      <c r="BX386">
        <v>8082000000</v>
      </c>
      <c r="BY386">
        <v>-556000000</v>
      </c>
      <c r="BZ386">
        <v>2015</v>
      </c>
      <c r="CA386">
        <v>2.21</v>
      </c>
      <c r="CB386">
        <v>301357466.06300002</v>
      </c>
      <c r="CC386" t="str">
        <f>VLOOKUP(B386,Securities_csv_Sector!$A$1:$H$506,4)</f>
        <v>Consumer Staples</v>
      </c>
      <c r="CD386" t="str">
        <f>VLOOKUP(B386,Securities_csv_Sector!$A$1:$H$506,5)</f>
        <v>Packaged Foods &amp; Meats</v>
      </c>
    </row>
    <row r="387" spans="1:82">
      <c r="A387">
        <v>385</v>
      </c>
      <c r="B387" t="s">
        <v>174</v>
      </c>
      <c r="C387" t="s">
        <v>532</v>
      </c>
      <c r="D387" s="1">
        <v>42582</v>
      </c>
      <c r="E387">
        <v>1336000000</v>
      </c>
      <c r="F387">
        <v>24000000</v>
      </c>
      <c r="G387">
        <v>4000000</v>
      </c>
      <c r="H387">
        <v>37</v>
      </c>
      <c r="I387">
        <v>-341000000</v>
      </c>
      <c r="J387">
        <v>354000000</v>
      </c>
      <c r="K387">
        <v>12</v>
      </c>
      <c r="L387">
        <v>296000000</v>
      </c>
      <c r="M387">
        <v>59000000</v>
      </c>
      <c r="N387">
        <v>12000000</v>
      </c>
      <c r="O387">
        <v>5181000000</v>
      </c>
      <c r="P387">
        <v>75</v>
      </c>
      <c r="Q387">
        <v>0</v>
      </c>
      <c r="R387">
        <v>396000000</v>
      </c>
      <c r="S387">
        <v>308000000</v>
      </c>
      <c r="T387">
        <v>964000000</v>
      </c>
      <c r="U387">
        <v>849000000</v>
      </c>
      <c r="V387">
        <v>5000000</v>
      </c>
      <c r="W387">
        <v>0</v>
      </c>
      <c r="X387">
        <v>2407000000</v>
      </c>
      <c r="Y387">
        <v>2263000000</v>
      </c>
      <c r="Z387">
        <v>35</v>
      </c>
      <c r="AA387">
        <v>2780000000</v>
      </c>
      <c r="AB387">
        <v>286000000</v>
      </c>
      <c r="AC387">
        <v>1152000000</v>
      </c>
      <c r="AD387">
        <v>115000000</v>
      </c>
      <c r="AE387">
        <v>940000000</v>
      </c>
      <c r="AF387">
        <v>0</v>
      </c>
      <c r="AG387">
        <v>-15000000</v>
      </c>
      <c r="AH387">
        <v>2314000000</v>
      </c>
      <c r="AI387">
        <v>0</v>
      </c>
      <c r="AJ387">
        <v>8000000</v>
      </c>
      <c r="AK387">
        <v>0</v>
      </c>
      <c r="AL387">
        <v>-762000000</v>
      </c>
      <c r="AM387">
        <v>43000000</v>
      </c>
      <c r="AN387">
        <v>1463000000</v>
      </c>
      <c r="AO387">
        <v>-1071000000</v>
      </c>
      <c r="AP387">
        <v>-354000000</v>
      </c>
      <c r="AQ387">
        <v>563000000</v>
      </c>
      <c r="AR387">
        <v>529000000</v>
      </c>
      <c r="AS387">
        <v>563000000</v>
      </c>
      <c r="AT387">
        <v>563000000</v>
      </c>
      <c r="AU387">
        <v>626000000</v>
      </c>
      <c r="AV387">
        <v>31000000</v>
      </c>
      <c r="AW387">
        <v>960000000</v>
      </c>
      <c r="AX387">
        <v>12</v>
      </c>
      <c r="AY387">
        <v>107000000</v>
      </c>
      <c r="AZ387">
        <v>46000000</v>
      </c>
      <c r="BA387">
        <v>0</v>
      </c>
      <c r="BB387">
        <v>-104000000</v>
      </c>
      <c r="BC387">
        <v>0</v>
      </c>
      <c r="BD387">
        <v>-13000000</v>
      </c>
      <c r="BE387">
        <v>1039000000</v>
      </c>
      <c r="BF387">
        <v>-5000000</v>
      </c>
      <c r="BG387">
        <v>0</v>
      </c>
      <c r="BH387">
        <v>11</v>
      </c>
      <c r="BI387">
        <v>56</v>
      </c>
      <c r="BJ387">
        <v>7</v>
      </c>
      <c r="BK387">
        <v>38</v>
      </c>
      <c r="BL387">
        <v>124000000</v>
      </c>
      <c r="BM387">
        <v>1927000000</v>
      </c>
      <c r="BN387">
        <v>-141000000</v>
      </c>
      <c r="BO387">
        <v>1665000000</v>
      </c>
      <c r="BP387">
        <v>1219000000</v>
      </c>
      <c r="BQ387">
        <v>0</v>
      </c>
      <c r="BR387">
        <v>7837000000</v>
      </c>
      <c r="BS387">
        <v>1908000000</v>
      </c>
      <c r="BT387">
        <v>2555000000</v>
      </c>
      <c r="BU387">
        <v>1525000000</v>
      </c>
      <c r="BV387">
        <v>6312000000</v>
      </c>
      <c r="BW387">
        <v>7837000000</v>
      </c>
      <c r="BX387">
        <v>7961000000</v>
      </c>
      <c r="BY387">
        <v>-664000000</v>
      </c>
      <c r="BZ387">
        <v>2016</v>
      </c>
      <c r="CA387">
        <v>1.82</v>
      </c>
      <c r="CB387">
        <v>309340659.34100002</v>
      </c>
      <c r="CC387" t="str">
        <f>VLOOKUP(B387,Securities_csv_Sector!$A$1:$H$506,4)</f>
        <v>Consumer Staples</v>
      </c>
      <c r="CD387" t="str">
        <f>VLOOKUP(B387,Securities_csv_Sector!$A$1:$H$506,5)</f>
        <v>Packaged Foods &amp; Meats</v>
      </c>
    </row>
    <row r="388" spans="1:82">
      <c r="A388">
        <v>386</v>
      </c>
      <c r="B388" t="s">
        <v>175</v>
      </c>
      <c r="C388" t="s">
        <v>527</v>
      </c>
      <c r="D388" s="1">
        <v>41305</v>
      </c>
      <c r="E388">
        <v>597706000</v>
      </c>
      <c r="F388">
        <v>-183242000</v>
      </c>
      <c r="G388">
        <v>13864000</v>
      </c>
      <c r="H388">
        <v>12</v>
      </c>
      <c r="I388">
        <v>-179707000</v>
      </c>
      <c r="J388">
        <v>2410892000</v>
      </c>
      <c r="K388">
        <v>30</v>
      </c>
      <c r="L388">
        <v>747245000</v>
      </c>
      <c r="M388">
        <v>0</v>
      </c>
      <c r="N388">
        <v>586000</v>
      </c>
      <c r="O388">
        <v>683579000</v>
      </c>
      <c r="P388">
        <v>69</v>
      </c>
      <c r="Q388">
        <v>112082000</v>
      </c>
      <c r="R388">
        <v>64355000</v>
      </c>
      <c r="S388">
        <v>395699000</v>
      </c>
      <c r="T388">
        <v>-96846000</v>
      </c>
      <c r="U388">
        <v>-127794000</v>
      </c>
      <c r="V388">
        <v>7437000</v>
      </c>
      <c r="W388">
        <v>0</v>
      </c>
      <c r="X388">
        <v>604669000</v>
      </c>
      <c r="Y388">
        <v>1529378000</v>
      </c>
      <c r="Z388">
        <v>78</v>
      </c>
      <c r="AA388">
        <v>2366616000</v>
      </c>
      <c r="AB388">
        <v>142651000</v>
      </c>
      <c r="AC388">
        <v>207323000</v>
      </c>
      <c r="AD388">
        <v>30948000</v>
      </c>
      <c r="AE388">
        <v>0</v>
      </c>
      <c r="AF388">
        <v>-179466000</v>
      </c>
      <c r="AG388">
        <v>672777000</v>
      </c>
      <c r="AH388">
        <v>0</v>
      </c>
      <c r="AI388">
        <v>890664000</v>
      </c>
      <c r="AJ388">
        <v>0</v>
      </c>
      <c r="AK388">
        <v>53612000</v>
      </c>
      <c r="AL388">
        <v>-31754000</v>
      </c>
      <c r="AM388">
        <v>139961000</v>
      </c>
      <c r="AN388">
        <v>736897000</v>
      </c>
      <c r="AO388">
        <v>334545000</v>
      </c>
      <c r="AP388">
        <v>-938918000</v>
      </c>
      <c r="AQ388">
        <v>-270445000</v>
      </c>
      <c r="AR388">
        <v>364417000</v>
      </c>
      <c r="AS388">
        <v>-270445000</v>
      </c>
      <c r="AT388">
        <v>-270445000</v>
      </c>
      <c r="AU388">
        <v>872634000</v>
      </c>
      <c r="AV388">
        <v>0</v>
      </c>
      <c r="AW388">
        <v>-110710000</v>
      </c>
      <c r="AX388">
        <v>4</v>
      </c>
      <c r="AY388">
        <v>168960000</v>
      </c>
      <c r="AZ388">
        <v>275625000</v>
      </c>
      <c r="BA388">
        <v>1798640000</v>
      </c>
      <c r="BB388">
        <v>17137000</v>
      </c>
      <c r="BC388">
        <v>0</v>
      </c>
      <c r="BD388">
        <v>-579745000</v>
      </c>
      <c r="BE388">
        <v>175732000</v>
      </c>
      <c r="BF388">
        <v>-242309000</v>
      </c>
      <c r="BG388">
        <v>0</v>
      </c>
      <c r="BH388">
        <v>4</v>
      </c>
      <c r="BI388">
        <v>6</v>
      </c>
      <c r="BJ388">
        <v>9</v>
      </c>
      <c r="BK388">
        <v>69</v>
      </c>
      <c r="BL388">
        <v>429479000</v>
      </c>
      <c r="BM388">
        <v>-110982000</v>
      </c>
      <c r="BN388">
        <v>351366000</v>
      </c>
      <c r="BO388">
        <v>2047847000</v>
      </c>
      <c r="BP388">
        <v>521278000</v>
      </c>
      <c r="BQ388">
        <v>120376000</v>
      </c>
      <c r="BR388">
        <v>5528956000</v>
      </c>
      <c r="BS388">
        <v>2015880000</v>
      </c>
      <c r="BT388">
        <v>2917624000</v>
      </c>
      <c r="BU388">
        <v>2317633000</v>
      </c>
      <c r="BV388">
        <v>3211323000</v>
      </c>
      <c r="BW388">
        <v>5528956000</v>
      </c>
      <c r="BX388">
        <v>3050195000</v>
      </c>
      <c r="BY388">
        <v>0</v>
      </c>
      <c r="BZ388">
        <v>2013</v>
      </c>
      <c r="CA388">
        <v>-1.92</v>
      </c>
      <c r="CB388">
        <v>140856770.833</v>
      </c>
      <c r="CC388" t="str">
        <f>VLOOKUP(B388,Securities_csv_Sector!$A$1:$H$506,4)</f>
        <v>Information Technology</v>
      </c>
      <c r="CD388" t="str">
        <f>VLOOKUP(B388,Securities_csv_Sector!$A$1:$H$506,5)</f>
        <v>Internet Software &amp; Services</v>
      </c>
    </row>
    <row r="389" spans="1:82">
      <c r="A389">
        <v>387</v>
      </c>
      <c r="B389" t="s">
        <v>175</v>
      </c>
      <c r="C389" t="s">
        <v>529</v>
      </c>
      <c r="D389" s="1">
        <v>41670</v>
      </c>
      <c r="E389">
        <v>934324000</v>
      </c>
      <c r="F389">
        <v>-424702000</v>
      </c>
      <c r="G389">
        <v>5350000</v>
      </c>
      <c r="H389">
        <v>8</v>
      </c>
      <c r="I389">
        <v>-299110000</v>
      </c>
      <c r="J389">
        <v>3363377000</v>
      </c>
      <c r="K389">
        <v>21</v>
      </c>
      <c r="L389">
        <v>781635000</v>
      </c>
      <c r="M389">
        <v>0</v>
      </c>
      <c r="N389">
        <v>610000</v>
      </c>
      <c r="O389">
        <v>968428000</v>
      </c>
      <c r="P389">
        <v>67</v>
      </c>
      <c r="Q389">
        <v>153459000</v>
      </c>
      <c r="R389">
        <v>48410000</v>
      </c>
      <c r="S389">
        <v>613558000</v>
      </c>
      <c r="T389">
        <v>-280724000</v>
      </c>
      <c r="U389">
        <v>-357935000</v>
      </c>
      <c r="V389">
        <v>-7758000</v>
      </c>
      <c r="W389">
        <v>0</v>
      </c>
      <c r="X389">
        <v>1240746000</v>
      </c>
      <c r="Y389">
        <v>3500823000</v>
      </c>
      <c r="Z389">
        <v>76</v>
      </c>
      <c r="AA389">
        <v>3102575000</v>
      </c>
      <c r="AB389">
        <v>-125760000</v>
      </c>
      <c r="AC389">
        <v>481917000</v>
      </c>
      <c r="AD389">
        <v>77211000</v>
      </c>
      <c r="AE389">
        <v>0</v>
      </c>
      <c r="AF389">
        <v>484857000</v>
      </c>
      <c r="AG389">
        <v>583300000</v>
      </c>
      <c r="AH389">
        <v>1301930000</v>
      </c>
      <c r="AI389">
        <v>482243000</v>
      </c>
      <c r="AJ389">
        <v>0</v>
      </c>
      <c r="AK389">
        <v>26705000</v>
      </c>
      <c r="AL389">
        <v>931859000</v>
      </c>
      <c r="AM389">
        <v>34390000</v>
      </c>
      <c r="AN389">
        <v>875469000</v>
      </c>
      <c r="AO389">
        <v>1598234000</v>
      </c>
      <c r="AP389">
        <v>-2431555000</v>
      </c>
      <c r="AQ389">
        <v>-232175000</v>
      </c>
      <c r="AR389">
        <v>495350000</v>
      </c>
      <c r="AS389">
        <v>-232175000</v>
      </c>
      <c r="AT389">
        <v>-232175000</v>
      </c>
      <c r="AU389">
        <v>1360837000</v>
      </c>
      <c r="AV389">
        <v>0</v>
      </c>
      <c r="AW389">
        <v>-286074000</v>
      </c>
      <c r="AX389">
        <v>7</v>
      </c>
      <c r="AY389">
        <v>613490000</v>
      </c>
      <c r="AZ389">
        <v>480641000</v>
      </c>
      <c r="BA389">
        <v>2473705000</v>
      </c>
      <c r="BB389">
        <v>17680000</v>
      </c>
      <c r="BC389">
        <v>0</v>
      </c>
      <c r="BD389">
        <v>-2617302000</v>
      </c>
      <c r="BE389">
        <v>757187000</v>
      </c>
      <c r="BF389">
        <v>-159862000</v>
      </c>
      <c r="BG389">
        <v>0</v>
      </c>
      <c r="BH389">
        <v>9</v>
      </c>
      <c r="BI389">
        <v>12</v>
      </c>
      <c r="BJ389">
        <v>6</v>
      </c>
      <c r="BK389">
        <v>67</v>
      </c>
      <c r="BL389">
        <v>623798000</v>
      </c>
      <c r="BM389">
        <v>-343157000</v>
      </c>
      <c r="BN389">
        <v>374731000</v>
      </c>
      <c r="BO389">
        <v>2764851000</v>
      </c>
      <c r="BP389">
        <v>572159000</v>
      </c>
      <c r="BQ389">
        <v>57139000</v>
      </c>
      <c r="BR389">
        <v>9152930000</v>
      </c>
      <c r="BS389">
        <v>2680252000</v>
      </c>
      <c r="BT389">
        <v>3980188000</v>
      </c>
      <c r="BU389">
        <v>3038510000</v>
      </c>
      <c r="BV389">
        <v>6114420000</v>
      </c>
      <c r="BW389">
        <v>9152930000</v>
      </c>
      <c r="BX389">
        <v>4071003000</v>
      </c>
      <c r="BY389">
        <v>0</v>
      </c>
      <c r="BZ389">
        <v>2014</v>
      </c>
      <c r="CA389">
        <v>-0.39</v>
      </c>
      <c r="CB389">
        <v>595320512.82099998</v>
      </c>
      <c r="CC389" t="str">
        <f>VLOOKUP(B389,Securities_csv_Sector!$A$1:$H$506,4)</f>
        <v>Information Technology</v>
      </c>
      <c r="CD389" t="str">
        <f>VLOOKUP(B389,Securities_csv_Sector!$A$1:$H$506,5)</f>
        <v>Internet Software &amp; Services</v>
      </c>
    </row>
    <row r="390" spans="1:82">
      <c r="A390">
        <v>388</v>
      </c>
      <c r="B390" t="s">
        <v>175</v>
      </c>
      <c r="C390" t="s">
        <v>531</v>
      </c>
      <c r="D390" s="1">
        <v>42035</v>
      </c>
      <c r="E390">
        <v>1103335000</v>
      </c>
      <c r="F390">
        <v>-544610000</v>
      </c>
      <c r="G390">
        <v>5785000</v>
      </c>
      <c r="H390">
        <v>7</v>
      </c>
      <c r="I390">
        <v>-290454000</v>
      </c>
      <c r="J390">
        <v>4604485000</v>
      </c>
      <c r="K390">
        <v>23</v>
      </c>
      <c r="L390">
        <v>908117000</v>
      </c>
      <c r="M390">
        <v>0</v>
      </c>
      <c r="N390">
        <v>651000</v>
      </c>
      <c r="O390">
        <v>1289270000</v>
      </c>
      <c r="P390">
        <v>80</v>
      </c>
      <c r="Q390">
        <v>162796000</v>
      </c>
      <c r="R390">
        <v>34681000</v>
      </c>
      <c r="S390">
        <v>745558000</v>
      </c>
      <c r="T390">
        <v>-139848000</v>
      </c>
      <c r="U390">
        <v>-213085000</v>
      </c>
      <c r="V390">
        <v>-38391000</v>
      </c>
      <c r="W390">
        <v>0</v>
      </c>
      <c r="X390">
        <v>1125866000</v>
      </c>
      <c r="Y390">
        <v>3782660000</v>
      </c>
      <c r="Z390">
        <v>76</v>
      </c>
      <c r="AA390">
        <v>4084316000</v>
      </c>
      <c r="AB390">
        <v>49603000</v>
      </c>
      <c r="AC390">
        <v>433398000</v>
      </c>
      <c r="AD390">
        <v>73237000</v>
      </c>
      <c r="AE390">
        <v>0</v>
      </c>
      <c r="AF390">
        <v>-542782000</v>
      </c>
      <c r="AG390">
        <v>958803000</v>
      </c>
      <c r="AH390">
        <v>1370692000</v>
      </c>
      <c r="AI390">
        <v>1070629000</v>
      </c>
      <c r="AJ390">
        <v>0</v>
      </c>
      <c r="AK390">
        <v>0</v>
      </c>
      <c r="AL390">
        <v>-342200000</v>
      </c>
      <c r="AM390">
        <v>126482000</v>
      </c>
      <c r="AN390">
        <v>1173714000</v>
      </c>
      <c r="AO390">
        <v>-310481000</v>
      </c>
      <c r="AP390">
        <v>-698360000</v>
      </c>
      <c r="AQ390">
        <v>-262688000</v>
      </c>
      <c r="AR390">
        <v>551736000</v>
      </c>
      <c r="AS390">
        <v>-262688000</v>
      </c>
      <c r="AT390">
        <v>-262688000</v>
      </c>
      <c r="AU390">
        <v>1905506000</v>
      </c>
      <c r="AV390">
        <v>0</v>
      </c>
      <c r="AW390">
        <v>-145633000</v>
      </c>
      <c r="AX390">
        <v>3</v>
      </c>
      <c r="AY390">
        <v>575234000</v>
      </c>
      <c r="AZ390">
        <v>613609000</v>
      </c>
      <c r="BA390">
        <v>3286768000</v>
      </c>
      <c r="BB390">
        <v>-24108000</v>
      </c>
      <c r="BC390">
        <v>0</v>
      </c>
      <c r="BD390">
        <v>134876000</v>
      </c>
      <c r="BE390">
        <v>894468000</v>
      </c>
      <c r="BF390">
        <v>-275085000</v>
      </c>
      <c r="BG390">
        <v>0</v>
      </c>
      <c r="BH390">
        <v>4</v>
      </c>
      <c r="BI390">
        <v>5</v>
      </c>
      <c r="BJ390">
        <v>5</v>
      </c>
      <c r="BK390">
        <v>80</v>
      </c>
      <c r="BL390">
        <v>792917000</v>
      </c>
      <c r="BM390">
        <v>-605845000</v>
      </c>
      <c r="BN390">
        <v>308989000</v>
      </c>
      <c r="BO390">
        <v>3437032000</v>
      </c>
      <c r="BP390">
        <v>0</v>
      </c>
      <c r="BQ390">
        <v>87312000</v>
      </c>
      <c r="BR390">
        <v>10665127000</v>
      </c>
      <c r="BS390">
        <v>3514544000</v>
      </c>
      <c r="BT390">
        <v>4390103000</v>
      </c>
      <c r="BU390">
        <v>3975183000</v>
      </c>
      <c r="BV390">
        <v>6689944000</v>
      </c>
      <c r="BW390">
        <v>10665127000</v>
      </c>
      <c r="BX390">
        <v>5373586000</v>
      </c>
      <c r="BY390">
        <v>0</v>
      </c>
      <c r="BZ390">
        <v>2015</v>
      </c>
      <c r="CA390">
        <v>-0.42</v>
      </c>
      <c r="CB390">
        <v>625447619.04799998</v>
      </c>
      <c r="CC390" t="str">
        <f>VLOOKUP(B390,Securities_csv_Sector!$A$1:$H$506,4)</f>
        <v>Information Technology</v>
      </c>
      <c r="CD390" t="str">
        <f>VLOOKUP(B390,Securities_csv_Sector!$A$1:$H$506,5)</f>
        <v>Internet Software &amp; Services</v>
      </c>
    </row>
    <row r="391" spans="1:82">
      <c r="A391">
        <v>389</v>
      </c>
      <c r="B391" t="s">
        <v>175</v>
      </c>
      <c r="C391" t="s">
        <v>532</v>
      </c>
      <c r="D391" s="1">
        <v>42400</v>
      </c>
      <c r="E391">
        <v>1349338000</v>
      </c>
      <c r="F391">
        <v>-582425000</v>
      </c>
      <c r="G391">
        <v>21841000</v>
      </c>
      <c r="H391">
        <v>1</v>
      </c>
      <c r="I391">
        <v>-709852000</v>
      </c>
      <c r="J391">
        <v>5705386000</v>
      </c>
      <c r="K391">
        <v>24</v>
      </c>
      <c r="L391">
        <v>1158363000</v>
      </c>
      <c r="M391">
        <v>0</v>
      </c>
      <c r="N391">
        <v>671000</v>
      </c>
      <c r="O391">
        <v>1654548000</v>
      </c>
      <c r="P391">
        <v>77</v>
      </c>
      <c r="Q391">
        <v>189943000</v>
      </c>
      <c r="R391">
        <v>23886000</v>
      </c>
      <c r="S391">
        <v>872291000</v>
      </c>
      <c r="T391">
        <v>136764000</v>
      </c>
      <c r="U391">
        <v>64279000</v>
      </c>
      <c r="V391">
        <v>-7109000</v>
      </c>
      <c r="W391">
        <v>0</v>
      </c>
      <c r="X391">
        <v>1715828000</v>
      </c>
      <c r="Y391">
        <v>3849937000</v>
      </c>
      <c r="Z391">
        <v>75</v>
      </c>
      <c r="AA391">
        <v>5012668000</v>
      </c>
      <c r="AB391">
        <v>111705000</v>
      </c>
      <c r="AC391">
        <v>384258000</v>
      </c>
      <c r="AD391">
        <v>72485000</v>
      </c>
      <c r="AE391">
        <v>0</v>
      </c>
      <c r="AF391">
        <v>-967711000</v>
      </c>
      <c r="AG391">
        <v>1223672000</v>
      </c>
      <c r="AH391">
        <v>1293947000</v>
      </c>
      <c r="AI391">
        <v>1904717000</v>
      </c>
      <c r="AJ391">
        <v>0</v>
      </c>
      <c r="AK391">
        <v>0</v>
      </c>
      <c r="AL391">
        <v>-382330000</v>
      </c>
      <c r="AM391">
        <v>250246000</v>
      </c>
      <c r="AN391">
        <v>1612585000</v>
      </c>
      <c r="AO391">
        <v>132648000</v>
      </c>
      <c r="AP391">
        <v>-1487878000</v>
      </c>
      <c r="AQ391">
        <v>-47426000</v>
      </c>
      <c r="AR391">
        <v>475723000</v>
      </c>
      <c r="AS391">
        <v>-47426000</v>
      </c>
      <c r="AT391">
        <v>-47426000</v>
      </c>
      <c r="AU391">
        <v>2496165000</v>
      </c>
      <c r="AV391">
        <v>0</v>
      </c>
      <c r="AW391">
        <v>114923000</v>
      </c>
      <c r="AX391">
        <v>2</v>
      </c>
      <c r="AY391">
        <v>378762000</v>
      </c>
      <c r="AZ391">
        <v>509781000</v>
      </c>
      <c r="BA391">
        <v>4267667000</v>
      </c>
      <c r="BB391">
        <v>-49917000</v>
      </c>
      <c r="BC391">
        <v>0</v>
      </c>
      <c r="BD391">
        <v>189685000</v>
      </c>
      <c r="BE391">
        <v>833065000</v>
      </c>
      <c r="BF391">
        <v>-329250000</v>
      </c>
      <c r="BG391">
        <v>0</v>
      </c>
      <c r="BH391">
        <v>1</v>
      </c>
      <c r="BI391">
        <v>1</v>
      </c>
      <c r="BJ391">
        <v>1</v>
      </c>
      <c r="BK391">
        <v>77</v>
      </c>
      <c r="BL391">
        <v>946300000</v>
      </c>
      <c r="BM391">
        <v>-653271000</v>
      </c>
      <c r="BN391">
        <v>455482000</v>
      </c>
      <c r="BO391">
        <v>3951445000</v>
      </c>
      <c r="BP391">
        <v>0</v>
      </c>
      <c r="BQ391">
        <v>183018000</v>
      </c>
      <c r="BR391">
        <v>12770772000</v>
      </c>
      <c r="BS391">
        <v>4347327000</v>
      </c>
      <c r="BT391">
        <v>5617005000</v>
      </c>
      <c r="BU391">
        <v>5002869000</v>
      </c>
      <c r="BV391">
        <v>7767903000</v>
      </c>
      <c r="BW391">
        <v>12770772000</v>
      </c>
      <c r="BX391">
        <v>6667216000</v>
      </c>
      <c r="BY391">
        <v>0</v>
      </c>
      <c r="BZ391">
        <v>2016</v>
      </c>
      <c r="CA391">
        <v>-7.0000000000000007E-2</v>
      </c>
      <c r="CB391">
        <v>677514285.71399999</v>
      </c>
      <c r="CC391" t="str">
        <f>VLOOKUP(B391,Securities_csv_Sector!$A$1:$H$506,4)</f>
        <v>Information Technology</v>
      </c>
      <c r="CD391" t="str">
        <f>VLOOKUP(B391,Securities_csv_Sector!$A$1:$H$506,5)</f>
        <v>Internet Software &amp; Services</v>
      </c>
    </row>
    <row r="392" spans="1:82">
      <c r="A392">
        <v>390</v>
      </c>
      <c r="B392" t="s">
        <v>176</v>
      </c>
      <c r="C392" t="s">
        <v>527</v>
      </c>
      <c r="D392" s="1">
        <v>41482</v>
      </c>
      <c r="E392">
        <v>4403000000</v>
      </c>
      <c r="F392">
        <v>-1724000000</v>
      </c>
      <c r="G392">
        <v>614000000</v>
      </c>
      <c r="H392">
        <v>17</v>
      </c>
      <c r="I392">
        <v>-1160000000</v>
      </c>
      <c r="J392">
        <v>0</v>
      </c>
      <c r="K392">
        <v>230</v>
      </c>
      <c r="L392">
        <v>7925000000</v>
      </c>
      <c r="M392">
        <v>218000000</v>
      </c>
      <c r="N392">
        <v>42297000000</v>
      </c>
      <c r="O392">
        <v>19167000000</v>
      </c>
      <c r="P392">
        <v>298</v>
      </c>
      <c r="Q392">
        <v>0</v>
      </c>
      <c r="R392">
        <v>4161000000</v>
      </c>
      <c r="S392">
        <v>2460000000</v>
      </c>
      <c r="T392">
        <v>11810000000</v>
      </c>
      <c r="U392">
        <v>11227000000</v>
      </c>
      <c r="V392">
        <v>0</v>
      </c>
      <c r="W392">
        <v>0</v>
      </c>
      <c r="X392">
        <v>3322000000</v>
      </c>
      <c r="Y392">
        <v>21919000000</v>
      </c>
      <c r="Z392">
        <v>61</v>
      </c>
      <c r="AA392">
        <v>29440000000</v>
      </c>
      <c r="AB392">
        <v>1244000000</v>
      </c>
      <c r="AC392">
        <v>3403000000</v>
      </c>
      <c r="AD392">
        <v>583000000</v>
      </c>
      <c r="AE392">
        <v>1476000000</v>
      </c>
      <c r="AF392">
        <v>-3916000000</v>
      </c>
      <c r="AG392">
        <v>1049000000</v>
      </c>
      <c r="AH392">
        <v>12928000000</v>
      </c>
      <c r="AI392">
        <v>3911000000</v>
      </c>
      <c r="AJ392">
        <v>8000000</v>
      </c>
      <c r="AK392">
        <v>0</v>
      </c>
      <c r="AL392">
        <v>-12000000</v>
      </c>
      <c r="AM392">
        <v>-1874000000</v>
      </c>
      <c r="AN392">
        <v>12894000000</v>
      </c>
      <c r="AO392">
        <v>-3000000000</v>
      </c>
      <c r="AP392">
        <v>-11768000000</v>
      </c>
      <c r="AQ392">
        <v>9983000000</v>
      </c>
      <c r="AR392">
        <v>944000000</v>
      </c>
      <c r="AS392">
        <v>9983000000</v>
      </c>
      <c r="AT392">
        <v>9983000000</v>
      </c>
      <c r="AU392">
        <v>12123000000</v>
      </c>
      <c r="AV392">
        <v>105000000</v>
      </c>
      <c r="AW392">
        <v>11196000000</v>
      </c>
      <c r="AX392">
        <v>23</v>
      </c>
      <c r="AY392">
        <v>3115000000</v>
      </c>
      <c r="AZ392">
        <v>1312000000</v>
      </c>
      <c r="BA392">
        <v>14310000000</v>
      </c>
      <c r="BB392">
        <v>608000000</v>
      </c>
      <c r="BC392">
        <v>-5000000</v>
      </c>
      <c r="BD392">
        <v>-6692000000</v>
      </c>
      <c r="BE392">
        <v>2978000000</v>
      </c>
      <c r="BF392">
        <v>-36000000</v>
      </c>
      <c r="BG392">
        <v>395000000</v>
      </c>
      <c r="BH392">
        <v>23</v>
      </c>
      <c r="BI392">
        <v>19</v>
      </c>
      <c r="BJ392">
        <v>21</v>
      </c>
      <c r="BK392">
        <v>291</v>
      </c>
      <c r="BL392">
        <v>5942000000</v>
      </c>
      <c r="BM392">
        <v>16215000000</v>
      </c>
      <c r="BN392">
        <v>235000000</v>
      </c>
      <c r="BO392">
        <v>11802000000</v>
      </c>
      <c r="BP392">
        <v>3283000000</v>
      </c>
      <c r="BQ392">
        <v>42685000000</v>
      </c>
      <c r="BR392" s="2">
        <v>101191000000</v>
      </c>
      <c r="BS392">
        <v>65521000000</v>
      </c>
      <c r="BT392">
        <v>21996000000</v>
      </c>
      <c r="BU392">
        <v>59120000000</v>
      </c>
      <c r="BV392">
        <v>42071000000</v>
      </c>
      <c r="BW392" s="2">
        <v>101191000000</v>
      </c>
      <c r="BX392">
        <v>48607000000</v>
      </c>
      <c r="BY392">
        <v>0</v>
      </c>
      <c r="BZ392">
        <v>2013</v>
      </c>
      <c r="CA392">
        <v>1.87</v>
      </c>
      <c r="CB392">
        <v>5338502673.8000002</v>
      </c>
      <c r="CC392" t="str">
        <f>VLOOKUP(B392,Securities_csv_Sector!$A$1:$H$506,4)</f>
        <v>Information Technology</v>
      </c>
      <c r="CD392" t="str">
        <f>VLOOKUP(B392,Securities_csv_Sector!$A$1:$H$506,5)</f>
        <v>Networking Equipment</v>
      </c>
    </row>
    <row r="393" spans="1:82">
      <c r="A393">
        <v>391</v>
      </c>
      <c r="B393" t="s">
        <v>176</v>
      </c>
      <c r="C393" t="s">
        <v>529</v>
      </c>
      <c r="D393" s="1">
        <v>41846</v>
      </c>
      <c r="E393">
        <v>4372000000</v>
      </c>
      <c r="F393">
        <v>221000000</v>
      </c>
      <c r="G393">
        <v>934000000</v>
      </c>
      <c r="H393">
        <v>14</v>
      </c>
      <c r="I393">
        <v>-1275000000</v>
      </c>
      <c r="J393">
        <v>0</v>
      </c>
      <c r="K393">
        <v>263</v>
      </c>
      <c r="L393">
        <v>6726000000</v>
      </c>
      <c r="M393">
        <v>-109000000</v>
      </c>
      <c r="N393">
        <v>41884000000</v>
      </c>
      <c r="O393">
        <v>19373000000</v>
      </c>
      <c r="P393">
        <v>339</v>
      </c>
      <c r="Q393">
        <v>0</v>
      </c>
      <c r="R393">
        <v>4664000000</v>
      </c>
      <c r="S393">
        <v>2439000000</v>
      </c>
      <c r="T393">
        <v>10279000000</v>
      </c>
      <c r="U393">
        <v>9715000000</v>
      </c>
      <c r="V393">
        <v>0</v>
      </c>
      <c r="W393">
        <v>0</v>
      </c>
      <c r="X393">
        <v>3252000000</v>
      </c>
      <c r="Y393">
        <v>24239000000</v>
      </c>
      <c r="Z393">
        <v>59</v>
      </c>
      <c r="AA393">
        <v>27769000000</v>
      </c>
      <c r="AB393">
        <v>1862000000</v>
      </c>
      <c r="AC393">
        <v>3280000000</v>
      </c>
      <c r="AD393">
        <v>564000000</v>
      </c>
      <c r="AE393">
        <v>1591000000</v>
      </c>
      <c r="AF393">
        <v>-2635000000</v>
      </c>
      <c r="AG393">
        <v>1570000000</v>
      </c>
      <c r="AH393">
        <v>20337000000</v>
      </c>
      <c r="AI393">
        <v>3918000000</v>
      </c>
      <c r="AJ393">
        <v>7000000</v>
      </c>
      <c r="AK393">
        <v>0</v>
      </c>
      <c r="AL393">
        <v>4703000000</v>
      </c>
      <c r="AM393">
        <v>-1199000000</v>
      </c>
      <c r="AN393">
        <v>12332000000</v>
      </c>
      <c r="AO393">
        <v>-6888000000</v>
      </c>
      <c r="AP393">
        <v>-6643000000</v>
      </c>
      <c r="AQ393">
        <v>7853000000</v>
      </c>
      <c r="AR393">
        <v>332000000</v>
      </c>
      <c r="AS393">
        <v>7853000000</v>
      </c>
      <c r="AT393">
        <v>7853000000</v>
      </c>
      <c r="AU393">
        <v>12118000000</v>
      </c>
      <c r="AV393">
        <v>418000000</v>
      </c>
      <c r="AW393">
        <v>9345000000</v>
      </c>
      <c r="AX393">
        <v>20</v>
      </c>
      <c r="AY393">
        <v>3267000000</v>
      </c>
      <c r="AZ393">
        <v>1331000000</v>
      </c>
      <c r="BA393">
        <v>14929000000</v>
      </c>
      <c r="BB393">
        <v>677000000</v>
      </c>
      <c r="BC393">
        <v>-15000000</v>
      </c>
      <c r="BD393">
        <v>-2733000000</v>
      </c>
      <c r="BE393">
        <v>3599000000</v>
      </c>
      <c r="BF393">
        <v>26000000</v>
      </c>
      <c r="BG393">
        <v>275000000</v>
      </c>
      <c r="BH393">
        <v>21</v>
      </c>
      <c r="BI393">
        <v>17</v>
      </c>
      <c r="BJ393">
        <v>17</v>
      </c>
      <c r="BK393">
        <v>331</v>
      </c>
      <c r="BL393">
        <v>6294000000</v>
      </c>
      <c r="BM393">
        <v>14093000000</v>
      </c>
      <c r="BN393">
        <v>-7936000000</v>
      </c>
      <c r="BO393">
        <v>11437000000</v>
      </c>
      <c r="BP393">
        <v>508000000</v>
      </c>
      <c r="BQ393">
        <v>45348000000</v>
      </c>
      <c r="BR393" s="2">
        <v>105070000000</v>
      </c>
      <c r="BS393">
        <v>67114000000</v>
      </c>
      <c r="BT393">
        <v>19809000000</v>
      </c>
      <c r="BU393">
        <v>56654000000</v>
      </c>
      <c r="BV393">
        <v>48416000000</v>
      </c>
      <c r="BW393" s="2">
        <v>105070000000</v>
      </c>
      <c r="BX393">
        <v>47142000000</v>
      </c>
      <c r="BY393">
        <v>0</v>
      </c>
      <c r="BZ393">
        <v>2014</v>
      </c>
      <c r="CA393">
        <v>1.5</v>
      </c>
      <c r="CB393">
        <v>5235333333.3299999</v>
      </c>
      <c r="CC393" t="str">
        <f>VLOOKUP(B393,Securities_csv_Sector!$A$1:$H$506,4)</f>
        <v>Information Technology</v>
      </c>
      <c r="CD393" t="str">
        <f>VLOOKUP(B393,Securities_csv_Sector!$A$1:$H$506,5)</f>
        <v>Networking Equipment</v>
      </c>
    </row>
    <row r="394" spans="1:82">
      <c r="A394">
        <v>392</v>
      </c>
      <c r="B394" t="s">
        <v>176</v>
      </c>
      <c r="C394" t="s">
        <v>531</v>
      </c>
      <c r="D394" s="1">
        <v>42210</v>
      </c>
      <c r="E394">
        <v>4215000000</v>
      </c>
      <c r="F394">
        <v>-1047000000</v>
      </c>
      <c r="G394">
        <v>997000000</v>
      </c>
      <c r="H394">
        <v>15</v>
      </c>
      <c r="I394">
        <v>-1227000000</v>
      </c>
      <c r="J394">
        <v>0</v>
      </c>
      <c r="K394">
        <v>258</v>
      </c>
      <c r="L394">
        <v>6877000000</v>
      </c>
      <c r="M394">
        <v>-116000000</v>
      </c>
      <c r="N394">
        <v>43592000000</v>
      </c>
      <c r="O394">
        <v>19480000000</v>
      </c>
      <c r="P394">
        <v>313</v>
      </c>
      <c r="Q394">
        <v>4454000000</v>
      </c>
      <c r="R394">
        <v>5359000000</v>
      </c>
      <c r="S394">
        <v>2442000000</v>
      </c>
      <c r="T394">
        <v>11767000000</v>
      </c>
      <c r="U394">
        <v>11201000000</v>
      </c>
      <c r="V394">
        <v>0</v>
      </c>
      <c r="W394">
        <v>0</v>
      </c>
      <c r="X394">
        <v>3332000000</v>
      </c>
      <c r="Y394">
        <v>24469000000</v>
      </c>
      <c r="Z394">
        <v>60</v>
      </c>
      <c r="AA394">
        <v>29681000000</v>
      </c>
      <c r="AB394">
        <v>2220000000</v>
      </c>
      <c r="AC394">
        <v>2376000000</v>
      </c>
      <c r="AD394">
        <v>566000000</v>
      </c>
      <c r="AE394">
        <v>1627000000</v>
      </c>
      <c r="AF394">
        <v>-8379000000</v>
      </c>
      <c r="AG394">
        <v>1497000000</v>
      </c>
      <c r="AH394">
        <v>21457000000</v>
      </c>
      <c r="AI394">
        <v>3858000000</v>
      </c>
      <c r="AJ394">
        <v>9000000</v>
      </c>
      <c r="AK394">
        <v>0</v>
      </c>
      <c r="AL394">
        <v>4469000000</v>
      </c>
      <c r="AM394">
        <v>151000000</v>
      </c>
      <c r="AN394">
        <v>12552000000</v>
      </c>
      <c r="AO394">
        <v>-2313000000</v>
      </c>
      <c r="AP394">
        <v>-10088000000</v>
      </c>
      <c r="AQ394">
        <v>8981000000</v>
      </c>
      <c r="AR394">
        <v>1165000000</v>
      </c>
      <c r="AS394">
        <v>8981000000</v>
      </c>
      <c r="AT394">
        <v>8981000000</v>
      </c>
      <c r="AU394">
        <v>9835000000</v>
      </c>
      <c r="AV394">
        <v>484000000</v>
      </c>
      <c r="AW394">
        <v>10770000000</v>
      </c>
      <c r="AX394">
        <v>22</v>
      </c>
      <c r="AY394">
        <v>1516000000</v>
      </c>
      <c r="AZ394">
        <v>1490000000</v>
      </c>
      <c r="BA394">
        <v>15300000000</v>
      </c>
      <c r="BB394">
        <v>61000000</v>
      </c>
      <c r="BC394">
        <v>-14000000</v>
      </c>
      <c r="BD394">
        <v>-482000000</v>
      </c>
      <c r="BE394">
        <v>3438000000</v>
      </c>
      <c r="BF394">
        <v>-370000000</v>
      </c>
      <c r="BG394">
        <v>359000000</v>
      </c>
      <c r="BH394">
        <v>23</v>
      </c>
      <c r="BI394">
        <v>19</v>
      </c>
      <c r="BJ394">
        <v>18</v>
      </c>
      <c r="BK394">
        <v>306</v>
      </c>
      <c r="BL394">
        <v>6207000000</v>
      </c>
      <c r="BM394">
        <v>16045000000</v>
      </c>
      <c r="BN394">
        <v>-2810000000</v>
      </c>
      <c r="BO394">
        <v>11861000000</v>
      </c>
      <c r="BP394">
        <v>3897000000</v>
      </c>
      <c r="BQ394">
        <v>53539000000</v>
      </c>
      <c r="BR394" s="2">
        <v>113373000000</v>
      </c>
      <c r="BS394">
        <v>73368000000</v>
      </c>
      <c r="BT394">
        <v>23412000000</v>
      </c>
      <c r="BU394">
        <v>59698000000</v>
      </c>
      <c r="BV394">
        <v>53675000000</v>
      </c>
      <c r="BW394" s="2">
        <v>113373000000</v>
      </c>
      <c r="BX394">
        <v>49161000000</v>
      </c>
      <c r="BY394">
        <v>0</v>
      </c>
      <c r="BZ394">
        <v>2015</v>
      </c>
      <c r="CA394">
        <v>1.76</v>
      </c>
      <c r="CB394">
        <v>5102840909.0900002</v>
      </c>
      <c r="CC394" t="str">
        <f>VLOOKUP(B394,Securities_csv_Sector!$A$1:$H$506,4)</f>
        <v>Information Technology</v>
      </c>
      <c r="CD394" t="str">
        <f>VLOOKUP(B394,Securities_csv_Sector!$A$1:$H$506,5)</f>
        <v>Networking Equipment</v>
      </c>
    </row>
    <row r="395" spans="1:82">
      <c r="A395">
        <v>393</v>
      </c>
      <c r="B395" t="s">
        <v>176</v>
      </c>
      <c r="C395" t="s">
        <v>532</v>
      </c>
      <c r="D395" s="1">
        <v>42581</v>
      </c>
      <c r="E395">
        <v>4524000000</v>
      </c>
      <c r="F395">
        <v>-554000000</v>
      </c>
      <c r="G395">
        <v>936000000</v>
      </c>
      <c r="H395">
        <v>17</v>
      </c>
      <c r="I395">
        <v>-1146000000</v>
      </c>
      <c r="J395">
        <v>0</v>
      </c>
      <c r="K395">
        <v>264</v>
      </c>
      <c r="L395">
        <v>7631000000</v>
      </c>
      <c r="M395">
        <v>315000000</v>
      </c>
      <c r="N395">
        <v>44516000000</v>
      </c>
      <c r="O395">
        <v>18287000000</v>
      </c>
      <c r="P395">
        <v>316</v>
      </c>
      <c r="Q395">
        <v>4299000000</v>
      </c>
      <c r="R395">
        <v>6317000000</v>
      </c>
      <c r="S395">
        <v>2150000000</v>
      </c>
      <c r="T395">
        <v>13596000000</v>
      </c>
      <c r="U395">
        <v>12920000000</v>
      </c>
      <c r="V395">
        <v>0</v>
      </c>
      <c r="W395">
        <v>0</v>
      </c>
      <c r="X395">
        <v>3506000000</v>
      </c>
      <c r="Y395">
        <v>26625000000</v>
      </c>
      <c r="Z395">
        <v>63</v>
      </c>
      <c r="AA395">
        <v>30960000000</v>
      </c>
      <c r="AB395">
        <v>2181000000</v>
      </c>
      <c r="AC395">
        <v>2501000000</v>
      </c>
      <c r="AD395">
        <v>676000000</v>
      </c>
      <c r="AE395">
        <v>1217000000</v>
      </c>
      <c r="AF395">
        <v>-4032000000</v>
      </c>
      <c r="AG395">
        <v>148000000</v>
      </c>
      <c r="AH395">
        <v>24483000000</v>
      </c>
      <c r="AI395">
        <v>4158000000</v>
      </c>
      <c r="AJ395">
        <v>-1000000</v>
      </c>
      <c r="AK395">
        <v>0</v>
      </c>
      <c r="AL395">
        <v>3111000000</v>
      </c>
      <c r="AM395">
        <v>754000000</v>
      </c>
      <c r="AN395">
        <v>13570000000</v>
      </c>
      <c r="AO395">
        <v>-4699000000</v>
      </c>
      <c r="AP395">
        <v>-8117000000</v>
      </c>
      <c r="AQ395">
        <v>10739000000</v>
      </c>
      <c r="AR395">
        <v>809000000</v>
      </c>
      <c r="AS395">
        <v>10739000000</v>
      </c>
      <c r="AT395">
        <v>10739000000</v>
      </c>
      <c r="AU395">
        <v>10119000000</v>
      </c>
      <c r="AV395">
        <v>268000000</v>
      </c>
      <c r="AW395">
        <v>12660000000</v>
      </c>
      <c r="AX395">
        <v>26</v>
      </c>
      <c r="AY395">
        <v>1844000000</v>
      </c>
      <c r="AZ395">
        <v>1627000000</v>
      </c>
      <c r="BA395">
        <v>16227000000</v>
      </c>
      <c r="BB395">
        <v>-326000000</v>
      </c>
      <c r="BC395">
        <v>150000000</v>
      </c>
      <c r="BD395">
        <v>-2939000000</v>
      </c>
      <c r="BE395">
        <v>2356000000</v>
      </c>
      <c r="BF395">
        <v>-37000000</v>
      </c>
      <c r="BG395">
        <v>303000000</v>
      </c>
      <c r="BH395">
        <v>26</v>
      </c>
      <c r="BI395">
        <v>20</v>
      </c>
      <c r="BJ395">
        <v>22</v>
      </c>
      <c r="BK395">
        <v>311</v>
      </c>
      <c r="BL395">
        <v>6296000000</v>
      </c>
      <c r="BM395">
        <v>19396000000</v>
      </c>
      <c r="BN395">
        <v>-3339000000</v>
      </c>
      <c r="BO395">
        <v>11433000000</v>
      </c>
      <c r="BP395">
        <v>4160000000</v>
      </c>
      <c r="BQ395">
        <v>58125000000</v>
      </c>
      <c r="BR395" s="2">
        <v>121652000000</v>
      </c>
      <c r="BS395">
        <v>78719000000</v>
      </c>
      <c r="BT395">
        <v>24911000000</v>
      </c>
      <c r="BU395">
        <v>63586000000</v>
      </c>
      <c r="BV395">
        <v>58066000000</v>
      </c>
      <c r="BW395" s="2">
        <v>121652000000</v>
      </c>
      <c r="BX395">
        <v>49247000000</v>
      </c>
      <c r="BY395">
        <v>0</v>
      </c>
      <c r="BZ395">
        <v>2016</v>
      </c>
      <c r="CA395">
        <v>2.13</v>
      </c>
      <c r="CB395">
        <v>5041784037.5600004</v>
      </c>
      <c r="CC395" t="str">
        <f>VLOOKUP(B395,Securities_csv_Sector!$A$1:$H$506,4)</f>
        <v>Information Technology</v>
      </c>
      <c r="CD395" t="str">
        <f>VLOOKUP(B395,Securities_csv_Sector!$A$1:$H$506,5)</f>
        <v>Networking Equipment</v>
      </c>
    </row>
    <row r="396" spans="1:82">
      <c r="A396">
        <v>394</v>
      </c>
      <c r="B396" t="s">
        <v>177</v>
      </c>
      <c r="C396" t="s">
        <v>527</v>
      </c>
      <c r="D396" s="1">
        <v>42097</v>
      </c>
      <c r="E396">
        <v>680696000</v>
      </c>
      <c r="F396">
        <v>7996000</v>
      </c>
      <c r="G396">
        <v>-5608000</v>
      </c>
      <c r="H396">
        <v>25</v>
      </c>
      <c r="I396">
        <v>-70183000</v>
      </c>
      <c r="J396">
        <v>0</v>
      </c>
      <c r="K396">
        <v>1</v>
      </c>
      <c r="L396">
        <v>4979000</v>
      </c>
      <c r="M396">
        <v>0</v>
      </c>
      <c r="N396">
        <v>0</v>
      </c>
      <c r="O396">
        <v>3282301000</v>
      </c>
      <c r="P396">
        <v>113</v>
      </c>
      <c r="Q396">
        <v>0</v>
      </c>
      <c r="R396">
        <v>153297000</v>
      </c>
      <c r="S396">
        <v>146764000</v>
      </c>
      <c r="T396">
        <v>450572000</v>
      </c>
      <c r="U396">
        <v>428708000</v>
      </c>
      <c r="V396">
        <v>0</v>
      </c>
      <c r="W396">
        <v>0</v>
      </c>
      <c r="X396">
        <v>436732000</v>
      </c>
      <c r="Y396">
        <v>802582000</v>
      </c>
      <c r="Z396">
        <v>19</v>
      </c>
      <c r="AA396">
        <v>787445000</v>
      </c>
      <c r="AB396">
        <v>160996000</v>
      </c>
      <c r="AC396">
        <v>68666000</v>
      </c>
      <c r="AD396">
        <v>21864000</v>
      </c>
      <c r="AE396">
        <v>0</v>
      </c>
      <c r="AF396">
        <v>0</v>
      </c>
      <c r="AG396">
        <v>3066000</v>
      </c>
      <c r="AH396">
        <v>129933000</v>
      </c>
      <c r="AI396">
        <v>0</v>
      </c>
      <c r="AJ396">
        <v>27961000</v>
      </c>
      <c r="AK396">
        <v>0</v>
      </c>
      <c r="AL396">
        <v>-28902000</v>
      </c>
      <c r="AM396">
        <v>1000000</v>
      </c>
      <c r="AN396">
        <v>486938000</v>
      </c>
      <c r="AO396">
        <v>-369289000</v>
      </c>
      <c r="AP396">
        <v>-116649000</v>
      </c>
      <c r="AQ396">
        <v>265835000</v>
      </c>
      <c r="AR396">
        <v>26618000</v>
      </c>
      <c r="AS396">
        <v>251757000</v>
      </c>
      <c r="AT396">
        <v>267712000</v>
      </c>
      <c r="AU396">
        <v>696727000</v>
      </c>
      <c r="AV396">
        <v>0</v>
      </c>
      <c r="AW396">
        <v>456180000</v>
      </c>
      <c r="AX396">
        <v>11</v>
      </c>
      <c r="AY396">
        <v>58931000</v>
      </c>
      <c r="AZ396">
        <v>92665000</v>
      </c>
      <c r="BA396">
        <v>0</v>
      </c>
      <c r="BB396">
        <v>1067087000</v>
      </c>
      <c r="BC396">
        <v>0</v>
      </c>
      <c r="BD396">
        <v>-46466000</v>
      </c>
      <c r="BE396">
        <v>80957000</v>
      </c>
      <c r="BF396">
        <v>36659000</v>
      </c>
      <c r="BG396">
        <v>137058000</v>
      </c>
      <c r="BH396">
        <v>11</v>
      </c>
      <c r="BI396">
        <v>40</v>
      </c>
      <c r="BJ396">
        <v>7</v>
      </c>
      <c r="BK396">
        <v>113</v>
      </c>
      <c r="BL396">
        <v>0</v>
      </c>
      <c r="BM396">
        <v>0</v>
      </c>
      <c r="BN396">
        <v>-340387000</v>
      </c>
      <c r="BO396">
        <v>194207000</v>
      </c>
      <c r="BP396">
        <v>21351000</v>
      </c>
      <c r="BQ396">
        <v>0</v>
      </c>
      <c r="BR396">
        <v>2161282000</v>
      </c>
      <c r="BS396">
        <v>794371000</v>
      </c>
      <c r="BT396">
        <v>702047000</v>
      </c>
      <c r="BU396">
        <v>1067087000</v>
      </c>
      <c r="BV396">
        <v>1094195000</v>
      </c>
      <c r="BW396">
        <v>2161282000</v>
      </c>
      <c r="BX396">
        <v>4069746000</v>
      </c>
      <c r="BY396">
        <v>0</v>
      </c>
      <c r="CC396" t="str">
        <f>VLOOKUP(B396,Securities_csv_Sector!$A$1:$H$506,4)</f>
        <v>Information Technology</v>
      </c>
      <c r="CD396" t="str">
        <f>VLOOKUP(B396,Securities_csv_Sector!$A$1:$H$506,5)</f>
        <v>IT Consulting &amp; Other Services</v>
      </c>
    </row>
    <row r="397" spans="1:82">
      <c r="A397">
        <v>395</v>
      </c>
      <c r="B397" t="s">
        <v>177</v>
      </c>
      <c r="C397" t="s">
        <v>529</v>
      </c>
      <c r="D397" s="1">
        <v>42461</v>
      </c>
      <c r="E397">
        <v>915548000</v>
      </c>
      <c r="F397">
        <v>185939000</v>
      </c>
      <c r="G397">
        <v>15221000</v>
      </c>
      <c r="H397">
        <v>159</v>
      </c>
      <c r="I397">
        <v>-139420000</v>
      </c>
      <c r="J397">
        <v>117376000</v>
      </c>
      <c r="K397">
        <v>12</v>
      </c>
      <c r="L397">
        <v>130016000</v>
      </c>
      <c r="M397">
        <v>0</v>
      </c>
      <c r="N397">
        <v>163000</v>
      </c>
      <c r="O397">
        <v>3575631000</v>
      </c>
      <c r="P397">
        <v>93</v>
      </c>
      <c r="Q397">
        <v>0</v>
      </c>
      <c r="R397">
        <v>162844000</v>
      </c>
      <c r="S397">
        <v>195189000</v>
      </c>
      <c r="T397">
        <v>202564000</v>
      </c>
      <c r="U397">
        <v>149089000</v>
      </c>
      <c r="V397">
        <v>0</v>
      </c>
      <c r="W397">
        <v>0</v>
      </c>
      <c r="X397">
        <v>530087000</v>
      </c>
      <c r="Y397">
        <v>2332158000</v>
      </c>
      <c r="Z397">
        <v>16</v>
      </c>
      <c r="AA397">
        <v>674816000</v>
      </c>
      <c r="AB397">
        <v>46167000</v>
      </c>
      <c r="AC397">
        <v>910836000</v>
      </c>
      <c r="AD397">
        <v>53475000</v>
      </c>
      <c r="AE397">
        <v>0</v>
      </c>
      <c r="AF397">
        <v>0</v>
      </c>
      <c r="AG397">
        <v>-60266000</v>
      </c>
      <c r="AH397">
        <v>2764854000</v>
      </c>
      <c r="AI397">
        <v>0</v>
      </c>
      <c r="AJ397">
        <v>25692000</v>
      </c>
      <c r="AK397">
        <v>0</v>
      </c>
      <c r="AL397">
        <v>2463465000</v>
      </c>
      <c r="AM397">
        <v>125037000</v>
      </c>
      <c r="AN397">
        <v>553516000</v>
      </c>
      <c r="AO397">
        <v>1176840000</v>
      </c>
      <c r="AP397">
        <v>-1605319000</v>
      </c>
      <c r="AQ397">
        <v>102922000</v>
      </c>
      <c r="AR397">
        <v>159587000</v>
      </c>
      <c r="AS397">
        <v>87145000</v>
      </c>
      <c r="AT397">
        <v>102922000</v>
      </c>
      <c r="AU397">
        <v>751228000</v>
      </c>
      <c r="AV397">
        <v>117987000</v>
      </c>
      <c r="AW397">
        <v>187343000</v>
      </c>
      <c r="AX397">
        <v>4</v>
      </c>
      <c r="AY397">
        <v>68697000</v>
      </c>
      <c r="AZ397">
        <v>123278000</v>
      </c>
      <c r="BA397">
        <v>0</v>
      </c>
      <c r="BB397">
        <v>20908000</v>
      </c>
      <c r="BC397">
        <v>7977000</v>
      </c>
      <c r="BD397">
        <v>-1465899000</v>
      </c>
      <c r="BE397">
        <v>742625000</v>
      </c>
      <c r="BF397">
        <v>-29855000</v>
      </c>
      <c r="BG397">
        <v>182242000</v>
      </c>
      <c r="BH397">
        <v>4</v>
      </c>
      <c r="BI397">
        <v>231</v>
      </c>
      <c r="BJ397">
        <v>2</v>
      </c>
      <c r="BK397">
        <v>93</v>
      </c>
      <c r="BL397">
        <v>0</v>
      </c>
      <c r="BM397">
        <v>-73901000</v>
      </c>
      <c r="BN397">
        <v>-74733000</v>
      </c>
      <c r="BO397">
        <v>187244000</v>
      </c>
      <c r="BP397">
        <v>170191000</v>
      </c>
      <c r="BQ397">
        <v>0</v>
      </c>
      <c r="BR397">
        <v>4846300000</v>
      </c>
      <c r="BS397">
        <v>1004522000</v>
      </c>
      <c r="BT397">
        <v>1085739000</v>
      </c>
      <c r="BU397">
        <v>64546000</v>
      </c>
      <c r="BV397">
        <v>4781754000</v>
      </c>
      <c r="BW397">
        <v>4846300000</v>
      </c>
      <c r="BX397">
        <v>4250447000</v>
      </c>
      <c r="BY397">
        <v>0</v>
      </c>
      <c r="BZ397">
        <v>2016</v>
      </c>
      <c r="CA397">
        <v>0.54</v>
      </c>
      <c r="CB397">
        <v>190596296.296</v>
      </c>
      <c r="CC397" t="str">
        <f>VLOOKUP(B397,Securities_csv_Sector!$A$1:$H$506,4)</f>
        <v>Information Technology</v>
      </c>
      <c r="CD397" t="str">
        <f>VLOOKUP(B397,Securities_csv_Sector!$A$1:$H$506,5)</f>
        <v>IT Consulting &amp; Other Services</v>
      </c>
    </row>
    <row r="398" spans="1:82">
      <c r="A398">
        <v>396</v>
      </c>
      <c r="B398" t="s">
        <v>178</v>
      </c>
      <c r="C398" t="s">
        <v>527</v>
      </c>
      <c r="D398" s="1">
        <v>41639</v>
      </c>
      <c r="E398">
        <v>1635000000</v>
      </c>
      <c r="F398">
        <v>-6000000</v>
      </c>
      <c r="G398">
        <v>11000000</v>
      </c>
      <c r="H398">
        <v>18</v>
      </c>
      <c r="I398">
        <v>-2313000000</v>
      </c>
      <c r="J398">
        <v>61000000</v>
      </c>
      <c r="K398">
        <v>45</v>
      </c>
      <c r="L398">
        <v>592000000</v>
      </c>
      <c r="M398">
        <v>0</v>
      </c>
      <c r="N398">
        <v>1009000000</v>
      </c>
      <c r="O398">
        <v>3931000000</v>
      </c>
      <c r="P398">
        <v>107</v>
      </c>
      <c r="Q398">
        <v>0</v>
      </c>
      <c r="R398">
        <v>8662000000</v>
      </c>
      <c r="S398">
        <v>1104000000</v>
      </c>
      <c r="T398">
        <v>3484000000</v>
      </c>
      <c r="U398">
        <v>2922000000</v>
      </c>
      <c r="V398">
        <v>0</v>
      </c>
      <c r="W398">
        <v>0</v>
      </c>
      <c r="X398">
        <v>27291000000</v>
      </c>
      <c r="Y398">
        <v>0</v>
      </c>
      <c r="Z398">
        <v>67</v>
      </c>
      <c r="AA398">
        <v>8095000000</v>
      </c>
      <c r="AB398">
        <v>1058000000</v>
      </c>
      <c r="AC398">
        <v>0</v>
      </c>
      <c r="AD398">
        <v>562000000</v>
      </c>
      <c r="AE398">
        <v>252000000</v>
      </c>
      <c r="AF398">
        <v>145000000</v>
      </c>
      <c r="AG398">
        <v>74000000</v>
      </c>
      <c r="AH398">
        <v>9022000000</v>
      </c>
      <c r="AI398">
        <v>1298000000</v>
      </c>
      <c r="AJ398">
        <v>21000000</v>
      </c>
      <c r="AK398">
        <v>0</v>
      </c>
      <c r="AL398">
        <v>-280000000</v>
      </c>
      <c r="AM398">
        <v>-192000000</v>
      </c>
      <c r="AN398">
        <v>3267000000</v>
      </c>
      <c r="AO398">
        <v>-1232000000</v>
      </c>
      <c r="AP398">
        <v>-2227000000</v>
      </c>
      <c r="AQ398">
        <v>1864000000</v>
      </c>
      <c r="AR398">
        <v>195000000</v>
      </c>
      <c r="AS398">
        <v>1864000000</v>
      </c>
      <c r="AT398">
        <v>1864000000</v>
      </c>
      <c r="AU398">
        <v>1207000000</v>
      </c>
      <c r="AV398">
        <v>0</v>
      </c>
      <c r="AW398">
        <v>3473000000</v>
      </c>
      <c r="AX398">
        <v>29</v>
      </c>
      <c r="AY398">
        <v>591000000</v>
      </c>
      <c r="AZ398">
        <v>64000000</v>
      </c>
      <c r="BA398">
        <v>256000000</v>
      </c>
      <c r="BB398">
        <v>-523000000</v>
      </c>
      <c r="BC398">
        <v>-8000000</v>
      </c>
      <c r="BD398">
        <v>-59000000</v>
      </c>
      <c r="BE398">
        <v>1170000000</v>
      </c>
      <c r="BF398">
        <v>36000000</v>
      </c>
      <c r="BG398">
        <v>1104000000</v>
      </c>
      <c r="BH398">
        <v>24</v>
      </c>
      <c r="BI398">
        <v>28</v>
      </c>
      <c r="BJ398">
        <v>15</v>
      </c>
      <c r="BK398">
        <v>97</v>
      </c>
      <c r="BL398">
        <v>0</v>
      </c>
      <c r="BM398">
        <v>9936000000</v>
      </c>
      <c r="BN398">
        <v>-344000000</v>
      </c>
      <c r="BO398">
        <v>3518000000</v>
      </c>
      <c r="BP398">
        <v>533000000</v>
      </c>
      <c r="BQ398">
        <v>487000000</v>
      </c>
      <c r="BR398">
        <v>31782000000</v>
      </c>
      <c r="BS398">
        <v>2602000000</v>
      </c>
      <c r="BT398">
        <v>2424000000</v>
      </c>
      <c r="BU398">
        <v>10483000000</v>
      </c>
      <c r="BV398">
        <v>21299000000</v>
      </c>
      <c r="BW398">
        <v>31782000000</v>
      </c>
      <c r="BX398">
        <v>12026000000</v>
      </c>
      <c r="BY398">
        <v>0</v>
      </c>
      <c r="CC398" t="str">
        <f>VLOOKUP(B398,Securities_csv_Sector!$A$1:$H$506,4)</f>
        <v>Industrials</v>
      </c>
      <c r="CD398" t="str">
        <f>VLOOKUP(B398,Securities_csv_Sector!$A$1:$H$506,5)</f>
        <v>Railroads</v>
      </c>
    </row>
    <row r="399" spans="1:82">
      <c r="A399">
        <v>397</v>
      </c>
      <c r="B399" t="s">
        <v>178</v>
      </c>
      <c r="C399" t="s">
        <v>529</v>
      </c>
      <c r="D399" s="1">
        <v>41999</v>
      </c>
      <c r="E399">
        <v>1621000000</v>
      </c>
      <c r="F399">
        <v>-119000000</v>
      </c>
      <c r="G399">
        <v>-24000000</v>
      </c>
      <c r="H399">
        <v>17</v>
      </c>
      <c r="I399">
        <v>-2449000000</v>
      </c>
      <c r="J399">
        <v>92000000</v>
      </c>
      <c r="K399">
        <v>46</v>
      </c>
      <c r="L399">
        <v>669000000</v>
      </c>
      <c r="M399">
        <v>0</v>
      </c>
      <c r="N399">
        <v>992000000</v>
      </c>
      <c r="O399">
        <v>4100000000</v>
      </c>
      <c r="P399">
        <v>122</v>
      </c>
      <c r="Q399">
        <v>0</v>
      </c>
      <c r="R399">
        <v>8858000000</v>
      </c>
      <c r="S399">
        <v>1151000000</v>
      </c>
      <c r="T399">
        <v>3589000000</v>
      </c>
      <c r="U399">
        <v>3044000000</v>
      </c>
      <c r="V399">
        <v>0</v>
      </c>
      <c r="W399">
        <v>0</v>
      </c>
      <c r="X399">
        <v>28584000000</v>
      </c>
      <c r="Y399">
        <v>0</v>
      </c>
      <c r="Z399">
        <v>68</v>
      </c>
      <c r="AA399">
        <v>8569000000</v>
      </c>
      <c r="AB399">
        <v>1117000000</v>
      </c>
      <c r="AC399">
        <v>0</v>
      </c>
      <c r="AD399">
        <v>545000000</v>
      </c>
      <c r="AE399">
        <v>273000000</v>
      </c>
      <c r="AF399">
        <v>241000000</v>
      </c>
      <c r="AG399">
        <v>109000000</v>
      </c>
      <c r="AH399">
        <v>9514000000</v>
      </c>
      <c r="AI399">
        <v>1356000000</v>
      </c>
      <c r="AJ399">
        <v>24000000</v>
      </c>
      <c r="AK399">
        <v>0</v>
      </c>
      <c r="AL399">
        <v>67000000</v>
      </c>
      <c r="AM399">
        <v>77000000</v>
      </c>
      <c r="AN399">
        <v>3343000000</v>
      </c>
      <c r="AO399">
        <v>-1083000000</v>
      </c>
      <c r="AP399">
        <v>-2183000000</v>
      </c>
      <c r="AQ399">
        <v>1927000000</v>
      </c>
      <c r="AR399">
        <v>301000000</v>
      </c>
      <c r="AS399">
        <v>1927000000</v>
      </c>
      <c r="AT399">
        <v>1927000000</v>
      </c>
      <c r="AU399">
        <v>1270000000</v>
      </c>
      <c r="AV399">
        <v>0</v>
      </c>
      <c r="AW399">
        <v>3613000000</v>
      </c>
      <c r="AX399">
        <v>29</v>
      </c>
      <c r="AY399">
        <v>541000000</v>
      </c>
      <c r="AZ399">
        <v>68000000</v>
      </c>
      <c r="BA399">
        <v>258000000</v>
      </c>
      <c r="BB399">
        <v>-666000000</v>
      </c>
      <c r="BC399">
        <v>-4000000</v>
      </c>
      <c r="BD399">
        <v>25000000</v>
      </c>
      <c r="BE399">
        <v>1398000000</v>
      </c>
      <c r="BF399">
        <v>-26000000</v>
      </c>
      <c r="BG399">
        <v>1151000000</v>
      </c>
      <c r="BH399">
        <v>24</v>
      </c>
      <c r="BI399">
        <v>27</v>
      </c>
      <c r="BJ399">
        <v>15</v>
      </c>
      <c r="BK399">
        <v>109</v>
      </c>
      <c r="BL399">
        <v>0</v>
      </c>
      <c r="BM399">
        <v>10734000000</v>
      </c>
      <c r="BN399">
        <v>-517000000</v>
      </c>
      <c r="BO399">
        <v>3805000000</v>
      </c>
      <c r="BP399">
        <v>228000000</v>
      </c>
      <c r="BQ399">
        <v>292000000</v>
      </c>
      <c r="BR399">
        <v>33053000000</v>
      </c>
      <c r="BS399">
        <v>2572000000</v>
      </c>
      <c r="BT399">
        <v>2107000000</v>
      </c>
      <c r="BU399">
        <v>11152000000</v>
      </c>
      <c r="BV399">
        <v>21901000000</v>
      </c>
      <c r="BW399">
        <v>33053000000</v>
      </c>
      <c r="BX399">
        <v>12669000000</v>
      </c>
      <c r="BY399">
        <v>0</v>
      </c>
      <c r="BZ399">
        <v>2014</v>
      </c>
      <c r="CA399">
        <v>1.93</v>
      </c>
      <c r="CB399">
        <v>998445595.85500002</v>
      </c>
      <c r="CC399" t="str">
        <f>VLOOKUP(B399,Securities_csv_Sector!$A$1:$H$506,4)</f>
        <v>Industrials</v>
      </c>
      <c r="CD399" t="str">
        <f>VLOOKUP(B399,Securities_csv_Sector!$A$1:$H$506,5)</f>
        <v>Railroads</v>
      </c>
    </row>
    <row r="400" spans="1:82">
      <c r="A400">
        <v>398</v>
      </c>
      <c r="B400" t="s">
        <v>178</v>
      </c>
      <c r="C400" t="s">
        <v>531</v>
      </c>
      <c r="D400" s="1">
        <v>42363</v>
      </c>
      <c r="E400">
        <v>1362000000</v>
      </c>
      <c r="F400">
        <v>149000000</v>
      </c>
      <c r="G400">
        <v>98000000</v>
      </c>
      <c r="H400">
        <v>17</v>
      </c>
      <c r="I400">
        <v>-2562000000</v>
      </c>
      <c r="J400">
        <v>113000000</v>
      </c>
      <c r="K400">
        <v>74</v>
      </c>
      <c r="L400">
        <v>628000000</v>
      </c>
      <c r="M400">
        <v>0</v>
      </c>
      <c r="N400">
        <v>966000000</v>
      </c>
      <c r="O400">
        <v>3293000000</v>
      </c>
      <c r="P400">
        <v>145</v>
      </c>
      <c r="Q400">
        <v>0</v>
      </c>
      <c r="R400">
        <v>9179000000</v>
      </c>
      <c r="S400">
        <v>1208000000</v>
      </c>
      <c r="T400">
        <v>3682000000</v>
      </c>
      <c r="U400">
        <v>3138000000</v>
      </c>
      <c r="V400">
        <v>0</v>
      </c>
      <c r="W400">
        <v>0</v>
      </c>
      <c r="X400">
        <v>30174000000</v>
      </c>
      <c r="Y400">
        <v>0</v>
      </c>
      <c r="Z400">
        <v>72</v>
      </c>
      <c r="AA400">
        <v>8518000000</v>
      </c>
      <c r="AB400">
        <v>1170000000</v>
      </c>
      <c r="AC400">
        <v>0</v>
      </c>
      <c r="AD400">
        <v>544000000</v>
      </c>
      <c r="AE400">
        <v>350000000</v>
      </c>
      <c r="AF400">
        <v>-514000000</v>
      </c>
      <c r="AG400">
        <v>-259000000</v>
      </c>
      <c r="AH400">
        <v>10515000000</v>
      </c>
      <c r="AI400">
        <v>1394000000</v>
      </c>
      <c r="AJ400">
        <v>16000000</v>
      </c>
      <c r="AK400">
        <v>0</v>
      </c>
      <c r="AL400">
        <v>971000000</v>
      </c>
      <c r="AM400">
        <v>-41000000</v>
      </c>
      <c r="AN400">
        <v>3370000000</v>
      </c>
      <c r="AO400">
        <v>-519000000</v>
      </c>
      <c r="AP400">
        <v>-2892000000</v>
      </c>
      <c r="AQ400">
        <v>1968000000</v>
      </c>
      <c r="AR400">
        <v>388000000</v>
      </c>
      <c r="AS400">
        <v>1968000000</v>
      </c>
      <c r="AT400">
        <v>1968000000</v>
      </c>
      <c r="AU400">
        <v>982000000</v>
      </c>
      <c r="AV400">
        <v>0</v>
      </c>
      <c r="AW400">
        <v>3584000000</v>
      </c>
      <c r="AX400">
        <v>30</v>
      </c>
      <c r="AY400">
        <v>337000000</v>
      </c>
      <c r="AZ400">
        <v>70000000</v>
      </c>
      <c r="BA400">
        <v>570000000</v>
      </c>
      <c r="BB400">
        <v>-665000000</v>
      </c>
      <c r="BC400">
        <v>0</v>
      </c>
      <c r="BD400">
        <v>184000000</v>
      </c>
      <c r="BE400">
        <v>1431000000</v>
      </c>
      <c r="BF400">
        <v>-84000000</v>
      </c>
      <c r="BG400">
        <v>1208000000</v>
      </c>
      <c r="BH400">
        <v>27</v>
      </c>
      <c r="BI400">
        <v>27</v>
      </c>
      <c r="BJ400">
        <v>17</v>
      </c>
      <c r="BK400">
        <v>128</v>
      </c>
      <c r="BL400">
        <v>0</v>
      </c>
      <c r="BM400">
        <v>11238000000</v>
      </c>
      <c r="BN400">
        <v>-804000000</v>
      </c>
      <c r="BO400">
        <v>3726000000</v>
      </c>
      <c r="BP400">
        <v>20000000</v>
      </c>
      <c r="BQ400">
        <v>810000000</v>
      </c>
      <c r="BR400">
        <v>34745000000</v>
      </c>
      <c r="BS400">
        <v>2840000000</v>
      </c>
      <c r="BT400">
        <v>1952000000</v>
      </c>
      <c r="BU400">
        <v>11652000000</v>
      </c>
      <c r="BV400">
        <v>23093000000</v>
      </c>
      <c r="BW400">
        <v>34745000000</v>
      </c>
      <c r="BX400">
        <v>11811000000</v>
      </c>
      <c r="BY400">
        <v>0</v>
      </c>
      <c r="BZ400">
        <v>2015</v>
      </c>
      <c r="CA400">
        <v>2</v>
      </c>
      <c r="CB400">
        <v>984000000</v>
      </c>
      <c r="CC400" t="str">
        <f>VLOOKUP(B400,Securities_csv_Sector!$A$1:$H$506,4)</f>
        <v>Industrials</v>
      </c>
      <c r="CD400" t="str">
        <f>VLOOKUP(B400,Securities_csv_Sector!$A$1:$H$506,5)</f>
        <v>Railroads</v>
      </c>
    </row>
    <row r="401" spans="1:82">
      <c r="A401">
        <v>399</v>
      </c>
      <c r="B401" t="s">
        <v>178</v>
      </c>
      <c r="C401" t="s">
        <v>532</v>
      </c>
      <c r="D401" s="1">
        <v>42734</v>
      </c>
      <c r="E401">
        <v>1480000000</v>
      </c>
      <c r="F401">
        <v>84000000</v>
      </c>
      <c r="G401">
        <v>-69000000</v>
      </c>
      <c r="H401">
        <v>15</v>
      </c>
      <c r="I401">
        <v>-2398000000</v>
      </c>
      <c r="J401">
        <v>138000000</v>
      </c>
      <c r="K401">
        <v>50</v>
      </c>
      <c r="L401">
        <v>603000000</v>
      </c>
      <c r="M401">
        <v>0</v>
      </c>
      <c r="N401">
        <v>928000000</v>
      </c>
      <c r="O401">
        <v>2782000000</v>
      </c>
      <c r="P401">
        <v>122</v>
      </c>
      <c r="Q401">
        <v>0</v>
      </c>
      <c r="R401">
        <v>9596000000</v>
      </c>
      <c r="S401">
        <v>1301000000</v>
      </c>
      <c r="T401">
        <v>3320000000</v>
      </c>
      <c r="U401">
        <v>2741000000</v>
      </c>
      <c r="V401">
        <v>0</v>
      </c>
      <c r="W401">
        <v>0</v>
      </c>
      <c r="X401">
        <v>31150000000</v>
      </c>
      <c r="Y401">
        <v>0</v>
      </c>
      <c r="Z401">
        <v>75</v>
      </c>
      <c r="AA401">
        <v>8287000000</v>
      </c>
      <c r="AB401">
        <v>1027000000</v>
      </c>
      <c r="AC401">
        <v>0</v>
      </c>
      <c r="AD401">
        <v>579000000</v>
      </c>
      <c r="AE401">
        <v>407000000</v>
      </c>
      <c r="AF401">
        <v>396000000</v>
      </c>
      <c r="AG401">
        <v>98000000</v>
      </c>
      <c r="AH401">
        <v>10962000000</v>
      </c>
      <c r="AI401">
        <v>1459000000</v>
      </c>
      <c r="AJ401">
        <v>15000000</v>
      </c>
      <c r="AK401">
        <v>0</v>
      </c>
      <c r="AL401">
        <v>781000000</v>
      </c>
      <c r="AM401">
        <v>-25000000</v>
      </c>
      <c r="AN401">
        <v>3041000000</v>
      </c>
      <c r="AO401">
        <v>-1268000000</v>
      </c>
      <c r="AP401">
        <v>-1798000000</v>
      </c>
      <c r="AQ401">
        <v>1714000000</v>
      </c>
      <c r="AR401">
        <v>-43000000</v>
      </c>
      <c r="AS401">
        <v>1714000000</v>
      </c>
      <c r="AT401">
        <v>1714000000</v>
      </c>
      <c r="AU401">
        <v>938000000</v>
      </c>
      <c r="AV401">
        <v>0</v>
      </c>
      <c r="AW401">
        <v>3389000000</v>
      </c>
      <c r="AX401">
        <v>31</v>
      </c>
      <c r="AY401">
        <v>318000000</v>
      </c>
      <c r="AZ401">
        <v>122000000</v>
      </c>
      <c r="BA401">
        <v>229000000</v>
      </c>
      <c r="BB401">
        <v>-640000000</v>
      </c>
      <c r="BC401">
        <v>-313000000</v>
      </c>
      <c r="BD401">
        <v>204000000</v>
      </c>
      <c r="BE401">
        <v>1122000000</v>
      </c>
      <c r="BF401">
        <v>-113000000</v>
      </c>
      <c r="BG401">
        <v>1301000000</v>
      </c>
      <c r="BH401">
        <v>25</v>
      </c>
      <c r="BI401">
        <v>23</v>
      </c>
      <c r="BJ401">
        <v>15</v>
      </c>
      <c r="BK401">
        <v>102</v>
      </c>
      <c r="BL401">
        <v>0</v>
      </c>
      <c r="BM401">
        <v>11253000000</v>
      </c>
      <c r="BN401">
        <v>-1056000000</v>
      </c>
      <c r="BO401">
        <v>3597000000</v>
      </c>
      <c r="BP401">
        <v>331000000</v>
      </c>
      <c r="BQ401">
        <v>417000000</v>
      </c>
      <c r="BR401">
        <v>35414000000</v>
      </c>
      <c r="BS401">
        <v>2487000000</v>
      </c>
      <c r="BT401">
        <v>2040000000</v>
      </c>
      <c r="BU401">
        <v>11679000000</v>
      </c>
      <c r="BV401">
        <v>23735000000</v>
      </c>
      <c r="BW401">
        <v>35414000000</v>
      </c>
      <c r="BX401">
        <v>11069000000</v>
      </c>
      <c r="BY401">
        <v>0</v>
      </c>
      <c r="CC401" t="str">
        <f>VLOOKUP(B401,Securities_csv_Sector!$A$1:$H$506,4)</f>
        <v>Industrials</v>
      </c>
      <c r="CD401" t="str">
        <f>VLOOKUP(B401,Securities_csv_Sector!$A$1:$H$506,5)</f>
        <v>Railroads</v>
      </c>
    </row>
    <row r="402" spans="1:82">
      <c r="A402">
        <v>400</v>
      </c>
      <c r="B402" t="s">
        <v>179</v>
      </c>
      <c r="C402" t="s">
        <v>527</v>
      </c>
      <c r="D402" s="1">
        <v>41425</v>
      </c>
      <c r="E402">
        <v>548069000</v>
      </c>
      <c r="F402">
        <v>-42704000</v>
      </c>
      <c r="G402">
        <v>409000</v>
      </c>
      <c r="H402">
        <v>14</v>
      </c>
      <c r="I402">
        <v>-196486000</v>
      </c>
      <c r="J402">
        <v>109822000</v>
      </c>
      <c r="K402">
        <v>64</v>
      </c>
      <c r="L402">
        <v>352273000</v>
      </c>
      <c r="M402">
        <v>10997000</v>
      </c>
      <c r="N402">
        <v>186332000</v>
      </c>
      <c r="O402">
        <v>2492655000</v>
      </c>
      <c r="P402">
        <v>292</v>
      </c>
      <c r="Q402">
        <v>0</v>
      </c>
      <c r="R402">
        <v>210483000</v>
      </c>
      <c r="S402">
        <v>189377000</v>
      </c>
      <c r="T402">
        <v>566387000</v>
      </c>
      <c r="U402">
        <v>500675000</v>
      </c>
      <c r="V402">
        <v>-61000</v>
      </c>
      <c r="W402">
        <v>0</v>
      </c>
      <c r="X402">
        <v>986703000</v>
      </c>
      <c r="Y402">
        <v>1517560000</v>
      </c>
      <c r="Z402">
        <v>41</v>
      </c>
      <c r="AA402">
        <v>1753309000</v>
      </c>
      <c r="AB402">
        <v>184089000</v>
      </c>
      <c r="AC402">
        <v>92153000</v>
      </c>
      <c r="AD402">
        <v>65712000</v>
      </c>
      <c r="AE402">
        <v>240440000</v>
      </c>
      <c r="AF402">
        <v>-16986000</v>
      </c>
      <c r="AG402">
        <v>43735000</v>
      </c>
      <c r="AH402">
        <v>1300979000</v>
      </c>
      <c r="AI402">
        <v>101525000</v>
      </c>
      <c r="AJ402">
        <v>0</v>
      </c>
      <c r="AK402">
        <v>0</v>
      </c>
      <c r="AL402">
        <v>24364000</v>
      </c>
      <c r="AM402">
        <v>12448000</v>
      </c>
      <c r="AN402">
        <v>552748000</v>
      </c>
      <c r="AO402">
        <v>-256058000</v>
      </c>
      <c r="AP402">
        <v>-284181000</v>
      </c>
      <c r="AQ402">
        <v>315442000</v>
      </c>
      <c r="AR402">
        <v>71333000</v>
      </c>
      <c r="AS402">
        <v>315442000</v>
      </c>
      <c r="AT402">
        <v>316586000</v>
      </c>
      <c r="AU402">
        <v>505151000</v>
      </c>
      <c r="AV402">
        <v>0</v>
      </c>
      <c r="AW402">
        <v>565978000</v>
      </c>
      <c r="AX402">
        <v>13</v>
      </c>
      <c r="AY402">
        <v>22865000</v>
      </c>
      <c r="AZ402">
        <v>521282000</v>
      </c>
      <c r="BA402">
        <v>0</v>
      </c>
      <c r="BB402">
        <v>38123000</v>
      </c>
      <c r="BC402">
        <v>196000</v>
      </c>
      <c r="BD402">
        <v>-70709000</v>
      </c>
      <c r="BE402">
        <v>76422000</v>
      </c>
      <c r="BF402">
        <v>-35432000</v>
      </c>
      <c r="BG402">
        <v>0</v>
      </c>
      <c r="BH402">
        <v>12</v>
      </c>
      <c r="BI402">
        <v>23</v>
      </c>
      <c r="BJ402">
        <v>7</v>
      </c>
      <c r="BK402">
        <v>249</v>
      </c>
      <c r="BL402">
        <v>0</v>
      </c>
      <c r="BM402">
        <v>3717771000</v>
      </c>
      <c r="BN402">
        <v>-200874000</v>
      </c>
      <c r="BO402">
        <v>1187331000</v>
      </c>
      <c r="BP402">
        <v>8187000</v>
      </c>
      <c r="BQ402">
        <v>5680000</v>
      </c>
      <c r="BR402">
        <v>4345632000</v>
      </c>
      <c r="BS402">
        <v>1624826000</v>
      </c>
      <c r="BT402">
        <v>556256000</v>
      </c>
      <c r="BU402">
        <v>2201492000</v>
      </c>
      <c r="BV402">
        <v>2144140000</v>
      </c>
      <c r="BW402">
        <v>4345632000</v>
      </c>
      <c r="BX402">
        <v>4245964000</v>
      </c>
      <c r="BY402">
        <v>-1850556000</v>
      </c>
      <c r="BZ402">
        <v>2013</v>
      </c>
      <c r="CA402">
        <v>2.5299999999999998</v>
      </c>
      <c r="CB402">
        <v>124680632.411</v>
      </c>
      <c r="CC402" t="str">
        <f>VLOOKUP(B402,Securities_csv_Sector!$A$1:$H$506,4)</f>
        <v>Industrials</v>
      </c>
      <c r="CD402" t="str">
        <f>VLOOKUP(B402,Securities_csv_Sector!$A$1:$H$506,5)</f>
        <v>Diversified Support Services</v>
      </c>
    </row>
    <row r="403" spans="1:82">
      <c r="A403">
        <v>401</v>
      </c>
      <c r="B403" t="s">
        <v>179</v>
      </c>
      <c r="C403" t="s">
        <v>529</v>
      </c>
      <c r="D403" s="1">
        <v>41790</v>
      </c>
      <c r="E403">
        <v>629628000</v>
      </c>
      <c r="F403">
        <v>-56231000</v>
      </c>
      <c r="G403">
        <v>229000</v>
      </c>
      <c r="H403">
        <v>17</v>
      </c>
      <c r="I403">
        <v>-145580000</v>
      </c>
      <c r="J403">
        <v>134939000</v>
      </c>
      <c r="K403">
        <v>81</v>
      </c>
      <c r="L403">
        <v>513288000</v>
      </c>
      <c r="M403">
        <v>-11062000</v>
      </c>
      <c r="N403">
        <v>251753000</v>
      </c>
      <c r="O403">
        <v>2444085000</v>
      </c>
      <c r="P403">
        <v>287</v>
      </c>
      <c r="Q403">
        <v>0</v>
      </c>
      <c r="R403">
        <v>246044000</v>
      </c>
      <c r="S403">
        <v>190862000</v>
      </c>
      <c r="T403">
        <v>602949000</v>
      </c>
      <c r="U403">
        <v>537127000</v>
      </c>
      <c r="V403">
        <v>-676000</v>
      </c>
      <c r="W403">
        <v>0</v>
      </c>
      <c r="X403">
        <v>855702000</v>
      </c>
      <c r="Y403">
        <v>1267411000</v>
      </c>
      <c r="Z403">
        <v>42</v>
      </c>
      <c r="AA403">
        <v>1749759000</v>
      </c>
      <c r="AB403">
        <v>199355000</v>
      </c>
      <c r="AC403">
        <v>55675000</v>
      </c>
      <c r="AD403">
        <v>65822000</v>
      </c>
      <c r="AE403">
        <v>251239000</v>
      </c>
      <c r="AF403">
        <v>169697000</v>
      </c>
      <c r="AG403">
        <v>95614000</v>
      </c>
      <c r="AH403">
        <v>1300477000</v>
      </c>
      <c r="AI403">
        <v>458357000</v>
      </c>
      <c r="AJ403">
        <v>0</v>
      </c>
      <c r="AK403">
        <v>0</v>
      </c>
      <c r="AL403">
        <v>-8187000</v>
      </c>
      <c r="AM403">
        <v>161015000</v>
      </c>
      <c r="AN403">
        <v>605969000</v>
      </c>
      <c r="AO403">
        <v>-429735000</v>
      </c>
      <c r="AP403">
        <v>-14543000</v>
      </c>
      <c r="AQ403">
        <v>374442000</v>
      </c>
      <c r="AR403">
        <v>10743000</v>
      </c>
      <c r="AS403">
        <v>374442000</v>
      </c>
      <c r="AT403">
        <v>337772000</v>
      </c>
      <c r="AU403">
        <v>508427000</v>
      </c>
      <c r="AV403">
        <v>0</v>
      </c>
      <c r="AW403">
        <v>602720000</v>
      </c>
      <c r="AX403">
        <v>14</v>
      </c>
      <c r="AY403">
        <v>19626000</v>
      </c>
      <c r="AZ403">
        <v>532727000</v>
      </c>
      <c r="BA403">
        <v>0</v>
      </c>
      <c r="BB403">
        <v>28428000</v>
      </c>
      <c r="BC403">
        <v>469000</v>
      </c>
      <c r="BD403">
        <v>-38660000</v>
      </c>
      <c r="BE403">
        <v>92942000</v>
      </c>
      <c r="BF403">
        <v>1601000</v>
      </c>
      <c r="BG403">
        <v>0</v>
      </c>
      <c r="BH403">
        <v>13</v>
      </c>
      <c r="BI403">
        <v>24</v>
      </c>
      <c r="BJ403">
        <v>9</v>
      </c>
      <c r="BK403">
        <v>247</v>
      </c>
      <c r="BL403">
        <v>0</v>
      </c>
      <c r="BM403">
        <v>3998893000</v>
      </c>
      <c r="BN403">
        <v>-328697000</v>
      </c>
      <c r="BO403">
        <v>1147039000</v>
      </c>
      <c r="BP403">
        <v>503000</v>
      </c>
      <c r="BQ403">
        <v>0</v>
      </c>
      <c r="BR403">
        <v>4462452000</v>
      </c>
      <c r="BS403">
        <v>1805681000</v>
      </c>
      <c r="BT403">
        <v>630131000</v>
      </c>
      <c r="BU403">
        <v>2192858000</v>
      </c>
      <c r="BV403">
        <v>2269594000</v>
      </c>
      <c r="BW403">
        <v>4462452000</v>
      </c>
      <c r="BX403">
        <v>4193844000</v>
      </c>
      <c r="BY403">
        <v>-2221155000</v>
      </c>
      <c r="BZ403">
        <v>2014</v>
      </c>
      <c r="CA403">
        <v>3.08</v>
      </c>
      <c r="CB403">
        <v>121572077.92200001</v>
      </c>
      <c r="CC403" t="str">
        <f>VLOOKUP(B403,Securities_csv_Sector!$A$1:$H$506,4)</f>
        <v>Industrials</v>
      </c>
      <c r="CD403" t="str">
        <f>VLOOKUP(B403,Securities_csv_Sector!$A$1:$H$506,5)</f>
        <v>Diversified Support Services</v>
      </c>
    </row>
    <row r="404" spans="1:82">
      <c r="A404">
        <v>402</v>
      </c>
      <c r="B404" t="s">
        <v>179</v>
      </c>
      <c r="C404" t="s">
        <v>531</v>
      </c>
      <c r="D404" s="1">
        <v>42155</v>
      </c>
      <c r="E404">
        <v>507965000</v>
      </c>
      <c r="F404">
        <v>-1443000</v>
      </c>
      <c r="G404">
        <v>339000</v>
      </c>
      <c r="H404">
        <v>22</v>
      </c>
      <c r="I404">
        <v>-217720000</v>
      </c>
      <c r="J404">
        <v>157183000</v>
      </c>
      <c r="K404">
        <v>85</v>
      </c>
      <c r="L404">
        <v>417073000</v>
      </c>
      <c r="M404">
        <v>23785000</v>
      </c>
      <c r="N404">
        <v>329248000</v>
      </c>
      <c r="O404">
        <v>2555549000</v>
      </c>
      <c r="P404">
        <v>341</v>
      </c>
      <c r="Q404">
        <v>0</v>
      </c>
      <c r="R404">
        <v>339327000</v>
      </c>
      <c r="S404">
        <v>155082000</v>
      </c>
      <c r="T404">
        <v>718485000</v>
      </c>
      <c r="U404">
        <v>653324000</v>
      </c>
      <c r="V404">
        <v>-8918000</v>
      </c>
      <c r="W404">
        <v>21739000</v>
      </c>
      <c r="X404">
        <v>871421000</v>
      </c>
      <c r="Y404">
        <v>1195612000</v>
      </c>
      <c r="Z404">
        <v>43</v>
      </c>
      <c r="AA404">
        <v>1921337000</v>
      </c>
      <c r="AB404">
        <v>242803000</v>
      </c>
      <c r="AC404">
        <v>42434000</v>
      </c>
      <c r="AD404">
        <v>65161000</v>
      </c>
      <c r="AE404">
        <v>226211000</v>
      </c>
      <c r="AF404">
        <v>-256000</v>
      </c>
      <c r="AG404">
        <v>2855000</v>
      </c>
      <c r="AH404">
        <v>1300000000</v>
      </c>
      <c r="AI404">
        <v>329692000</v>
      </c>
      <c r="AJ404">
        <v>0</v>
      </c>
      <c r="AK404">
        <v>0</v>
      </c>
      <c r="AL404">
        <v>-518000</v>
      </c>
      <c r="AM404">
        <v>-96215000</v>
      </c>
      <c r="AN404">
        <v>580276000</v>
      </c>
      <c r="AO404">
        <v>-712560000</v>
      </c>
      <c r="AP404">
        <v>44987000</v>
      </c>
      <c r="AQ404">
        <v>430618000</v>
      </c>
      <c r="AR404">
        <v>11407000</v>
      </c>
      <c r="AS404">
        <v>430618000</v>
      </c>
      <c r="AT404">
        <v>410521000</v>
      </c>
      <c r="AU404">
        <v>497066000</v>
      </c>
      <c r="AV404">
        <v>0</v>
      </c>
      <c r="AW404">
        <v>696407000</v>
      </c>
      <c r="AX404">
        <v>16</v>
      </c>
      <c r="AY404">
        <v>17494000</v>
      </c>
      <c r="AZ404">
        <v>579376000</v>
      </c>
      <c r="BA404">
        <v>704000</v>
      </c>
      <c r="BB404">
        <v>-8471000</v>
      </c>
      <c r="BC404">
        <v>1589000</v>
      </c>
      <c r="BD404">
        <v>262963000</v>
      </c>
      <c r="BE404">
        <v>112009000</v>
      </c>
      <c r="BF404">
        <v>-42028000</v>
      </c>
      <c r="BG404">
        <v>0</v>
      </c>
      <c r="BH404">
        <v>15</v>
      </c>
      <c r="BI404">
        <v>34</v>
      </c>
      <c r="BJ404">
        <v>10</v>
      </c>
      <c r="BK404">
        <v>297</v>
      </c>
      <c r="BL404">
        <v>0</v>
      </c>
      <c r="BM404">
        <v>4227620000</v>
      </c>
      <c r="BN404">
        <v>-511740000</v>
      </c>
      <c r="BO404">
        <v>1224930000</v>
      </c>
      <c r="BP404">
        <v>0</v>
      </c>
      <c r="BQ404">
        <v>16081000</v>
      </c>
      <c r="BR404">
        <v>4192460000</v>
      </c>
      <c r="BS404">
        <v>1735807000</v>
      </c>
      <c r="BT404">
        <v>508669000</v>
      </c>
      <c r="BU404">
        <v>1932455000</v>
      </c>
      <c r="BV404">
        <v>2260005000</v>
      </c>
      <c r="BW404">
        <v>4192460000</v>
      </c>
      <c r="BX404">
        <v>4476886000</v>
      </c>
      <c r="BY404">
        <v>-2773125000</v>
      </c>
      <c r="BZ404">
        <v>2015</v>
      </c>
      <c r="CA404">
        <v>3.68</v>
      </c>
      <c r="CB404">
        <v>117015760.87</v>
      </c>
      <c r="CC404" t="str">
        <f>VLOOKUP(B404,Securities_csv_Sector!$A$1:$H$506,4)</f>
        <v>Industrials</v>
      </c>
      <c r="CD404" t="str">
        <f>VLOOKUP(B404,Securities_csv_Sector!$A$1:$H$506,5)</f>
        <v>Diversified Support Services</v>
      </c>
    </row>
    <row r="405" spans="1:82">
      <c r="A405">
        <v>403</v>
      </c>
      <c r="B405" t="s">
        <v>179</v>
      </c>
      <c r="C405" t="s">
        <v>532</v>
      </c>
      <c r="D405" s="1">
        <v>42521</v>
      </c>
      <c r="E405">
        <v>565555000</v>
      </c>
      <c r="F405">
        <v>-52762000</v>
      </c>
      <c r="G405">
        <v>896000</v>
      </c>
      <c r="H405">
        <v>38</v>
      </c>
      <c r="I405">
        <v>-275385000</v>
      </c>
      <c r="J405">
        <v>205260000</v>
      </c>
      <c r="K405">
        <v>26</v>
      </c>
      <c r="L405">
        <v>139357000</v>
      </c>
      <c r="M405">
        <v>-17917000</v>
      </c>
      <c r="N405">
        <v>409682000</v>
      </c>
      <c r="O405">
        <v>2775588000</v>
      </c>
      <c r="P405">
        <v>195</v>
      </c>
      <c r="Q405">
        <v>0</v>
      </c>
      <c r="R405">
        <v>259475000</v>
      </c>
      <c r="S405">
        <v>165279000</v>
      </c>
      <c r="T405">
        <v>782644000</v>
      </c>
      <c r="U405">
        <v>718122000</v>
      </c>
      <c r="V405">
        <v>-5218000</v>
      </c>
      <c r="W405">
        <v>0</v>
      </c>
      <c r="X405">
        <v>994237000</v>
      </c>
      <c r="Y405">
        <v>1291593000</v>
      </c>
      <c r="Z405">
        <v>43</v>
      </c>
      <c r="AA405">
        <v>2129870000</v>
      </c>
      <c r="AB405">
        <v>261181000</v>
      </c>
      <c r="AC405">
        <v>83715000</v>
      </c>
      <c r="AD405">
        <v>64522000</v>
      </c>
      <c r="AE405">
        <v>249362000</v>
      </c>
      <c r="AF405">
        <v>520870000</v>
      </c>
      <c r="AG405">
        <v>35662000</v>
      </c>
      <c r="AH405">
        <v>1050000000</v>
      </c>
      <c r="AI405">
        <v>124952000</v>
      </c>
      <c r="AJ405">
        <v>0</v>
      </c>
      <c r="AK405">
        <v>0</v>
      </c>
      <c r="AL405">
        <v>-16000</v>
      </c>
      <c r="AM405">
        <v>-277716000</v>
      </c>
      <c r="AN405">
        <v>465845000</v>
      </c>
      <c r="AO405">
        <v>-866724000</v>
      </c>
      <c r="AP405">
        <v>128381000</v>
      </c>
      <c r="AQ405">
        <v>693520000</v>
      </c>
      <c r="AR405">
        <v>-349866000</v>
      </c>
      <c r="AS405">
        <v>693520000</v>
      </c>
      <c r="AT405">
        <v>456941000</v>
      </c>
      <c r="AU405">
        <v>564890000</v>
      </c>
      <c r="AV405">
        <v>0</v>
      </c>
      <c r="AW405">
        <v>781748000</v>
      </c>
      <c r="AX405">
        <v>16</v>
      </c>
      <c r="AY405">
        <v>19861000</v>
      </c>
      <c r="AZ405">
        <v>566021000</v>
      </c>
      <c r="BA405">
        <v>0</v>
      </c>
      <c r="BB405">
        <v>-24874000</v>
      </c>
      <c r="BC405">
        <v>490000</v>
      </c>
      <c r="BD405">
        <v>-117104000</v>
      </c>
      <c r="BE405">
        <v>136704000</v>
      </c>
      <c r="BF405">
        <v>-8071000</v>
      </c>
      <c r="BG405">
        <v>0</v>
      </c>
      <c r="BH405">
        <v>15</v>
      </c>
      <c r="BI405">
        <v>39</v>
      </c>
      <c r="BJ405">
        <v>14</v>
      </c>
      <c r="BK405">
        <v>164</v>
      </c>
      <c r="BL405">
        <v>0</v>
      </c>
      <c r="BM405">
        <v>4805867000</v>
      </c>
      <c r="BN405">
        <v>-751925000</v>
      </c>
      <c r="BO405">
        <v>1348122000</v>
      </c>
      <c r="BP405">
        <v>250000000</v>
      </c>
      <c r="BQ405">
        <v>70405000</v>
      </c>
      <c r="BR405">
        <v>4104393000</v>
      </c>
      <c r="BS405">
        <v>1590035000</v>
      </c>
      <c r="BT405">
        <v>815555000</v>
      </c>
      <c r="BU405">
        <v>1842659000</v>
      </c>
      <c r="BV405">
        <v>2261734000</v>
      </c>
      <c r="BW405">
        <v>4104393000</v>
      </c>
      <c r="BX405">
        <v>4905458000</v>
      </c>
      <c r="BY405">
        <v>-3553276000</v>
      </c>
      <c r="BZ405">
        <v>2016</v>
      </c>
      <c r="CA405">
        <v>6.3</v>
      </c>
      <c r="CB405">
        <v>110082539.683</v>
      </c>
      <c r="CC405" t="str">
        <f>VLOOKUP(B405,Securities_csv_Sector!$A$1:$H$506,4)</f>
        <v>Industrials</v>
      </c>
      <c r="CD405" t="str">
        <f>VLOOKUP(B405,Securities_csv_Sector!$A$1:$H$506,5)</f>
        <v>Diversified Support Services</v>
      </c>
    </row>
    <row r="406" spans="1:82">
      <c r="A406">
        <v>404</v>
      </c>
      <c r="B406" t="s">
        <v>180</v>
      </c>
      <c r="C406" t="s">
        <v>527</v>
      </c>
      <c r="D406" s="1">
        <v>41274</v>
      </c>
      <c r="E406">
        <v>3156000000</v>
      </c>
      <c r="F406">
        <v>-154000000</v>
      </c>
      <c r="G406">
        <v>-144000000</v>
      </c>
      <c r="H406">
        <v>4</v>
      </c>
      <c r="I406">
        <v>-2919000000</v>
      </c>
      <c r="J406">
        <v>19079000000</v>
      </c>
      <c r="K406">
        <v>5</v>
      </c>
      <c r="L406">
        <v>211000000</v>
      </c>
      <c r="M406">
        <v>0</v>
      </c>
      <c r="N406">
        <v>626000000</v>
      </c>
      <c r="O406">
        <v>7639000000</v>
      </c>
      <c r="P406">
        <v>79</v>
      </c>
      <c r="Q406">
        <v>0</v>
      </c>
      <c r="R406">
        <v>3564000000</v>
      </c>
      <c r="S406">
        <v>4692000000</v>
      </c>
      <c r="T406">
        <v>2569000000</v>
      </c>
      <c r="U406">
        <v>1250000000</v>
      </c>
      <c r="V406">
        <v>3000000</v>
      </c>
      <c r="W406">
        <v>0</v>
      </c>
      <c r="X406">
        <v>18909000000</v>
      </c>
      <c r="Y406">
        <v>21627000000</v>
      </c>
      <c r="Z406">
        <v>58</v>
      </c>
      <c r="AA406">
        <v>10737000000</v>
      </c>
      <c r="AB406">
        <v>473000000</v>
      </c>
      <c r="AC406">
        <v>8970000000</v>
      </c>
      <c r="AD406">
        <v>1319000000</v>
      </c>
      <c r="AE406">
        <v>0</v>
      </c>
      <c r="AF406">
        <v>0</v>
      </c>
      <c r="AG406">
        <v>-255000000</v>
      </c>
      <c r="AH406">
        <v>19400000000</v>
      </c>
      <c r="AI406">
        <v>0</v>
      </c>
      <c r="AJ406">
        <v>0</v>
      </c>
      <c r="AK406">
        <v>0</v>
      </c>
      <c r="AL406">
        <v>-1213000000</v>
      </c>
      <c r="AM406">
        <v>83000000</v>
      </c>
      <c r="AN406">
        <v>6065000000</v>
      </c>
      <c r="AO406">
        <v>-3295000000</v>
      </c>
      <c r="AP406">
        <v>-2690000000</v>
      </c>
      <c r="AQ406">
        <v>777000000</v>
      </c>
      <c r="AR406">
        <v>870000000</v>
      </c>
      <c r="AS406">
        <v>777000000</v>
      </c>
      <c r="AT406">
        <v>598000000</v>
      </c>
      <c r="AU406">
        <v>2875000000</v>
      </c>
      <c r="AV406">
        <v>0</v>
      </c>
      <c r="AW406">
        <v>2713000000</v>
      </c>
      <c r="AX406">
        <v>15</v>
      </c>
      <c r="AY406">
        <v>796000000</v>
      </c>
      <c r="AZ406">
        <v>552000000</v>
      </c>
      <c r="BA406">
        <v>234000000</v>
      </c>
      <c r="BB406">
        <v>-1701000000</v>
      </c>
      <c r="BC406">
        <v>-344000000</v>
      </c>
      <c r="BD406">
        <v>229000000</v>
      </c>
      <c r="BE406">
        <v>7092000000</v>
      </c>
      <c r="BF406">
        <v>135000000</v>
      </c>
      <c r="BG406">
        <v>4780000000</v>
      </c>
      <c r="BH406">
        <v>7</v>
      </c>
      <c r="BI406">
        <v>6</v>
      </c>
      <c r="BJ406">
        <v>4</v>
      </c>
      <c r="BK406">
        <v>79</v>
      </c>
      <c r="BL406">
        <v>0</v>
      </c>
      <c r="BM406">
        <v>1285000000</v>
      </c>
      <c r="BN406">
        <v>73000000</v>
      </c>
      <c r="BO406">
        <v>3244000000</v>
      </c>
      <c r="BP406">
        <v>1205000000</v>
      </c>
      <c r="BQ406">
        <v>0</v>
      </c>
      <c r="BR406">
        <v>53940000000</v>
      </c>
      <c r="BS406">
        <v>3638000000</v>
      </c>
      <c r="BT406">
        <v>4595000000</v>
      </c>
      <c r="BU406">
        <v>19289000000</v>
      </c>
      <c r="BV406">
        <v>34651000000</v>
      </c>
      <c r="BW406">
        <v>53940000000</v>
      </c>
      <c r="BX406">
        <v>18376000000</v>
      </c>
      <c r="BY406">
        <v>0</v>
      </c>
      <c r="BZ406">
        <v>2012</v>
      </c>
      <c r="CA406">
        <v>1.25</v>
      </c>
      <c r="CB406">
        <v>621600000</v>
      </c>
      <c r="CC406" t="str">
        <f>VLOOKUP(B406,Securities_csv_Sector!$A$1:$H$506,4)</f>
        <v>Telecommunications Services</v>
      </c>
      <c r="CD406" t="str">
        <f>VLOOKUP(B406,Securities_csv_Sector!$A$1:$H$506,5)</f>
        <v>Integrated Telecommunications Services</v>
      </c>
    </row>
    <row r="407" spans="1:82">
      <c r="A407">
        <v>405</v>
      </c>
      <c r="B407" t="s">
        <v>180</v>
      </c>
      <c r="C407" t="s">
        <v>529</v>
      </c>
      <c r="D407" s="1">
        <v>41639</v>
      </c>
      <c r="E407">
        <v>3110000000</v>
      </c>
      <c r="F407">
        <v>-212000000</v>
      </c>
      <c r="G407">
        <v>69000000</v>
      </c>
      <c r="H407">
        <v>1</v>
      </c>
      <c r="I407">
        <v>-3048000000</v>
      </c>
      <c r="J407">
        <v>17343000000</v>
      </c>
      <c r="K407">
        <v>4</v>
      </c>
      <c r="L407">
        <v>168000000</v>
      </c>
      <c r="M407">
        <v>0</v>
      </c>
      <c r="N407">
        <v>584000000</v>
      </c>
      <c r="O407">
        <v>7507000000</v>
      </c>
      <c r="P407">
        <v>89</v>
      </c>
      <c r="Q407">
        <v>0</v>
      </c>
      <c r="R407">
        <v>4753000000</v>
      </c>
      <c r="S407">
        <v>4495000000</v>
      </c>
      <c r="T407">
        <v>1522000000</v>
      </c>
      <c r="U407">
        <v>224000000</v>
      </c>
      <c r="V407">
        <v>0</v>
      </c>
      <c r="W407">
        <v>0</v>
      </c>
      <c r="X407">
        <v>18646000000</v>
      </c>
      <c r="Y407">
        <v>20674000000</v>
      </c>
      <c r="Z407">
        <v>59</v>
      </c>
      <c r="AA407">
        <v>10588000000</v>
      </c>
      <c r="AB407">
        <v>463000000</v>
      </c>
      <c r="AC407">
        <v>7737000000</v>
      </c>
      <c r="AD407">
        <v>1298000000</v>
      </c>
      <c r="AE407">
        <v>0</v>
      </c>
      <c r="AF407">
        <v>0</v>
      </c>
      <c r="AG407">
        <v>-390000000</v>
      </c>
      <c r="AH407">
        <v>20181000000</v>
      </c>
      <c r="AI407">
        <v>0</v>
      </c>
      <c r="AJ407">
        <v>0</v>
      </c>
      <c r="AK407">
        <v>0</v>
      </c>
      <c r="AL407">
        <v>376000000</v>
      </c>
      <c r="AM407">
        <v>-43000000</v>
      </c>
      <c r="AN407">
        <v>5559000000</v>
      </c>
      <c r="AO407">
        <v>-2454000000</v>
      </c>
      <c r="AP407">
        <v>-3148000000</v>
      </c>
      <c r="AQ407">
        <v>-239000000</v>
      </c>
      <c r="AR407">
        <v>1664000000</v>
      </c>
      <c r="AS407">
        <v>-239000000</v>
      </c>
      <c r="AT407">
        <v>-229000000</v>
      </c>
      <c r="AU407">
        <v>3142000000</v>
      </c>
      <c r="AV407">
        <v>1092000000</v>
      </c>
      <c r="AW407">
        <v>1453000000</v>
      </c>
      <c r="AX407">
        <v>8</v>
      </c>
      <c r="AY407">
        <v>823000000</v>
      </c>
      <c r="AZ407">
        <v>597000000</v>
      </c>
      <c r="BA407">
        <v>514000000</v>
      </c>
      <c r="BB407">
        <v>-802000000</v>
      </c>
      <c r="BC407">
        <v>-16000000</v>
      </c>
      <c r="BD407">
        <v>-100000000</v>
      </c>
      <c r="BE407">
        <v>5253000000</v>
      </c>
      <c r="BF407">
        <v>241000000</v>
      </c>
      <c r="BG407">
        <v>4541000000</v>
      </c>
      <c r="BH407">
        <v>1</v>
      </c>
      <c r="BI407">
        <v>1</v>
      </c>
      <c r="BJ407">
        <v>1</v>
      </c>
      <c r="BK407">
        <v>89</v>
      </c>
      <c r="BL407">
        <v>0</v>
      </c>
      <c r="BM407">
        <v>66000000</v>
      </c>
      <c r="BN407">
        <v>-1513000000</v>
      </c>
      <c r="BO407">
        <v>3502000000</v>
      </c>
      <c r="BP407">
        <v>785000000</v>
      </c>
      <c r="BQ407">
        <v>0</v>
      </c>
      <c r="BR407">
        <v>51787000000</v>
      </c>
      <c r="BS407">
        <v>3907000000</v>
      </c>
      <c r="BT407">
        <v>4409000000</v>
      </c>
      <c r="BU407">
        <v>17191000000</v>
      </c>
      <c r="BV407">
        <v>34596000000</v>
      </c>
      <c r="BW407">
        <v>51787000000</v>
      </c>
      <c r="BX407">
        <v>18095000000</v>
      </c>
      <c r="BY407">
        <v>0</v>
      </c>
      <c r="BZ407">
        <v>2013</v>
      </c>
      <c r="CA407">
        <v>-0.4</v>
      </c>
      <c r="CB407">
        <v>597500000</v>
      </c>
      <c r="CC407" t="str">
        <f>VLOOKUP(B407,Securities_csv_Sector!$A$1:$H$506,4)</f>
        <v>Telecommunications Services</v>
      </c>
      <c r="CD407" t="str">
        <f>VLOOKUP(B407,Securities_csv_Sector!$A$1:$H$506,5)</f>
        <v>Integrated Telecommunications Services</v>
      </c>
    </row>
    <row r="408" spans="1:82">
      <c r="A408">
        <v>406</v>
      </c>
      <c r="B408" t="s">
        <v>180</v>
      </c>
      <c r="C408" t="s">
        <v>531</v>
      </c>
      <c r="D408" s="1">
        <v>42004</v>
      </c>
      <c r="E408">
        <v>3158000000</v>
      </c>
      <c r="F408">
        <v>-163000000</v>
      </c>
      <c r="G408">
        <v>11000000</v>
      </c>
      <c r="H408">
        <v>5</v>
      </c>
      <c r="I408">
        <v>-3047000000</v>
      </c>
      <c r="J408">
        <v>16324000000</v>
      </c>
      <c r="K408">
        <v>3</v>
      </c>
      <c r="L408">
        <v>128000000</v>
      </c>
      <c r="M408">
        <v>0</v>
      </c>
      <c r="N408">
        <v>569000000</v>
      </c>
      <c r="O408">
        <v>7846000000</v>
      </c>
      <c r="P408">
        <v>69</v>
      </c>
      <c r="Q408">
        <v>0</v>
      </c>
      <c r="R408">
        <v>3154000000</v>
      </c>
      <c r="S408">
        <v>4407000000</v>
      </c>
      <c r="T408">
        <v>2421000000</v>
      </c>
      <c r="U408">
        <v>1110000000</v>
      </c>
      <c r="V408">
        <v>0</v>
      </c>
      <c r="W408">
        <v>0</v>
      </c>
      <c r="X408">
        <v>18433000000</v>
      </c>
      <c r="Y408">
        <v>20755000000</v>
      </c>
      <c r="Z408">
        <v>56</v>
      </c>
      <c r="AA408">
        <v>10185000000</v>
      </c>
      <c r="AB408">
        <v>338000000</v>
      </c>
      <c r="AC408">
        <v>6540000000</v>
      </c>
      <c r="AD408">
        <v>1311000000</v>
      </c>
      <c r="AE408">
        <v>0</v>
      </c>
      <c r="AF408">
        <v>0</v>
      </c>
      <c r="AG408">
        <v>-198000000</v>
      </c>
      <c r="AH408">
        <v>19953000000</v>
      </c>
      <c r="AI408">
        <v>0</v>
      </c>
      <c r="AJ408">
        <v>0</v>
      </c>
      <c r="AK408">
        <v>0</v>
      </c>
      <c r="AL408">
        <v>-321000000</v>
      </c>
      <c r="AM408">
        <v>-40000000</v>
      </c>
      <c r="AN408">
        <v>5188000000</v>
      </c>
      <c r="AO408">
        <v>-2151000000</v>
      </c>
      <c r="AP408">
        <v>-3077000000</v>
      </c>
      <c r="AQ408">
        <v>772000000</v>
      </c>
      <c r="AR408">
        <v>561000000</v>
      </c>
      <c r="AS408">
        <v>772000000</v>
      </c>
      <c r="AT408">
        <v>772000000</v>
      </c>
      <c r="AU408">
        <v>1988000000</v>
      </c>
      <c r="AV408">
        <v>0</v>
      </c>
      <c r="AW408">
        <v>2410000000</v>
      </c>
      <c r="AX408">
        <v>13</v>
      </c>
      <c r="AY408">
        <v>679000000</v>
      </c>
      <c r="AZ408">
        <v>580000000</v>
      </c>
      <c r="BA408">
        <v>210000000</v>
      </c>
      <c r="BB408">
        <v>-2017000000</v>
      </c>
      <c r="BC408">
        <v>-2000000</v>
      </c>
      <c r="BD408">
        <v>-30000000</v>
      </c>
      <c r="BE408">
        <v>7055000000</v>
      </c>
      <c r="BF408">
        <v>-191000000</v>
      </c>
      <c r="BG408">
        <v>4428000000</v>
      </c>
      <c r="BH408">
        <v>6</v>
      </c>
      <c r="BI408">
        <v>7</v>
      </c>
      <c r="BJ408">
        <v>4</v>
      </c>
      <c r="BK408">
        <v>69</v>
      </c>
      <c r="BL408">
        <v>0</v>
      </c>
      <c r="BM408">
        <v>147000000</v>
      </c>
      <c r="BN408">
        <v>-600000000</v>
      </c>
      <c r="BO408">
        <v>3347000000</v>
      </c>
      <c r="BP408">
        <v>550000000</v>
      </c>
      <c r="BQ408">
        <v>0</v>
      </c>
      <c r="BR408">
        <v>49103000000</v>
      </c>
      <c r="BS408">
        <v>2696000000</v>
      </c>
      <c r="BT408">
        <v>3918000000</v>
      </c>
      <c r="BU408">
        <v>15023000000</v>
      </c>
      <c r="BV408">
        <v>34080000000</v>
      </c>
      <c r="BW408">
        <v>49103000000</v>
      </c>
      <c r="BX408">
        <v>18031000000</v>
      </c>
      <c r="BY408">
        <v>0</v>
      </c>
      <c r="BZ408">
        <v>2014</v>
      </c>
      <c r="CA408">
        <v>1.36</v>
      </c>
      <c r="CB408">
        <v>567647058.824</v>
      </c>
      <c r="CC408" t="str">
        <f>VLOOKUP(B408,Securities_csv_Sector!$A$1:$H$506,4)</f>
        <v>Telecommunications Services</v>
      </c>
      <c r="CD408" t="str">
        <f>VLOOKUP(B408,Securities_csv_Sector!$A$1:$H$506,5)</f>
        <v>Integrated Telecommunications Services</v>
      </c>
    </row>
    <row r="409" spans="1:82">
      <c r="A409">
        <v>407</v>
      </c>
      <c r="B409" t="s">
        <v>180</v>
      </c>
      <c r="C409" t="s">
        <v>532</v>
      </c>
      <c r="D409" s="1">
        <v>42369</v>
      </c>
      <c r="E409">
        <v>2881000000</v>
      </c>
      <c r="F409">
        <v>-132000000</v>
      </c>
      <c r="G409">
        <v>23000000</v>
      </c>
      <c r="H409">
        <v>6</v>
      </c>
      <c r="I409">
        <v>-2872000000</v>
      </c>
      <c r="J409">
        <v>15178000000</v>
      </c>
      <c r="K409">
        <v>3</v>
      </c>
      <c r="L409">
        <v>126000000</v>
      </c>
      <c r="M409">
        <v>0</v>
      </c>
      <c r="N409">
        <v>544000000</v>
      </c>
      <c r="O409">
        <v>7778000000</v>
      </c>
      <c r="P409">
        <v>58</v>
      </c>
      <c r="Q409">
        <v>0</v>
      </c>
      <c r="R409">
        <v>3569000000</v>
      </c>
      <c r="S409">
        <v>4186000000</v>
      </c>
      <c r="T409">
        <v>2628000000</v>
      </c>
      <c r="U409">
        <v>1316000000</v>
      </c>
      <c r="V409">
        <v>0</v>
      </c>
      <c r="W409">
        <v>0</v>
      </c>
      <c r="X409">
        <v>18069000000</v>
      </c>
      <c r="Y409">
        <v>20742000000</v>
      </c>
      <c r="Z409">
        <v>57</v>
      </c>
      <c r="AA409">
        <v>10122000000</v>
      </c>
      <c r="AB409">
        <v>438000000</v>
      </c>
      <c r="AC409">
        <v>5483000000</v>
      </c>
      <c r="AD409">
        <v>1312000000</v>
      </c>
      <c r="AE409">
        <v>0</v>
      </c>
      <c r="AF409">
        <v>0</v>
      </c>
      <c r="AG409">
        <v>-277000000</v>
      </c>
      <c r="AH409">
        <v>18722000000</v>
      </c>
      <c r="AI409">
        <v>0</v>
      </c>
      <c r="AJ409">
        <v>0</v>
      </c>
      <c r="AK409">
        <v>0</v>
      </c>
      <c r="AL409">
        <v>-292000000</v>
      </c>
      <c r="AM409">
        <v>-2000000</v>
      </c>
      <c r="AN409">
        <v>5152000000</v>
      </c>
      <c r="AO409">
        <v>-2301000000</v>
      </c>
      <c r="AP409">
        <v>-2853000000</v>
      </c>
      <c r="AQ409">
        <v>878000000</v>
      </c>
      <c r="AR409">
        <v>609000000</v>
      </c>
      <c r="AS409">
        <v>878000000</v>
      </c>
      <c r="AT409">
        <v>878000000</v>
      </c>
      <c r="AU409">
        <v>1943000000</v>
      </c>
      <c r="AV409">
        <v>0</v>
      </c>
      <c r="AW409">
        <v>2605000000</v>
      </c>
      <c r="AX409">
        <v>15</v>
      </c>
      <c r="AY409">
        <v>660000000</v>
      </c>
      <c r="AZ409">
        <v>581000000</v>
      </c>
      <c r="BA409">
        <v>220000000</v>
      </c>
      <c r="BB409">
        <v>-1934000000</v>
      </c>
      <c r="BC409">
        <v>-3000000</v>
      </c>
      <c r="BD409">
        <v>19000000</v>
      </c>
      <c r="BE409">
        <v>6649000000</v>
      </c>
      <c r="BF409">
        <v>-112000000</v>
      </c>
      <c r="BG409">
        <v>4189000000</v>
      </c>
      <c r="BH409">
        <v>7</v>
      </c>
      <c r="BI409">
        <v>9</v>
      </c>
      <c r="BJ409">
        <v>5</v>
      </c>
      <c r="BK409">
        <v>58</v>
      </c>
      <c r="BL409">
        <v>0</v>
      </c>
      <c r="BM409">
        <v>272000000</v>
      </c>
      <c r="BN409">
        <v>-808000000</v>
      </c>
      <c r="BO409">
        <v>3328000000</v>
      </c>
      <c r="BP409">
        <v>1503000000</v>
      </c>
      <c r="BQ409">
        <v>0</v>
      </c>
      <c r="BR409">
        <v>47604000000</v>
      </c>
      <c r="BS409">
        <v>2650000000</v>
      </c>
      <c r="BT409">
        <v>4604000000</v>
      </c>
      <c r="BU409">
        <v>14060000000</v>
      </c>
      <c r="BV409">
        <v>33544000000</v>
      </c>
      <c r="BW409">
        <v>47604000000</v>
      </c>
      <c r="BX409">
        <v>17900000000</v>
      </c>
      <c r="BY409">
        <v>0</v>
      </c>
      <c r="BZ409">
        <v>2015</v>
      </c>
      <c r="CA409">
        <v>1.58</v>
      </c>
      <c r="CB409">
        <v>555696202.53199995</v>
      </c>
      <c r="CC409" t="str">
        <f>VLOOKUP(B409,Securities_csv_Sector!$A$1:$H$506,4)</f>
        <v>Telecommunications Services</v>
      </c>
      <c r="CD409" t="str">
        <f>VLOOKUP(B409,Securities_csv_Sector!$A$1:$H$506,5)</f>
        <v>Integrated Telecommunications Services</v>
      </c>
    </row>
    <row r="410" spans="1:82">
      <c r="A410">
        <v>408</v>
      </c>
      <c r="B410" t="s">
        <v>181</v>
      </c>
      <c r="C410" t="s">
        <v>527</v>
      </c>
      <c r="D410" s="1">
        <v>41274</v>
      </c>
      <c r="E410">
        <v>1227634000</v>
      </c>
      <c r="F410">
        <v>-158603000</v>
      </c>
      <c r="G410">
        <v>26100000</v>
      </c>
      <c r="H410">
        <v>22</v>
      </c>
      <c r="I410">
        <v>-334465000</v>
      </c>
      <c r="J410">
        <v>457260000</v>
      </c>
      <c r="K410">
        <v>208</v>
      </c>
      <c r="L410">
        <v>1570077000</v>
      </c>
      <c r="M410">
        <v>0</v>
      </c>
      <c r="N410">
        <v>3017000</v>
      </c>
      <c r="O410">
        <v>4278241000</v>
      </c>
      <c r="P410">
        <v>350</v>
      </c>
      <c r="Q410">
        <v>178824000</v>
      </c>
      <c r="R410">
        <v>2777000</v>
      </c>
      <c r="S410">
        <v>156588000</v>
      </c>
      <c r="T410">
        <v>1387596000</v>
      </c>
      <c r="U410">
        <v>1387596000</v>
      </c>
      <c r="V410">
        <v>-378000</v>
      </c>
      <c r="W410">
        <v>0</v>
      </c>
      <c r="X410">
        <v>971486000</v>
      </c>
      <c r="Y410">
        <v>309185000</v>
      </c>
      <c r="Z410">
        <v>42</v>
      </c>
      <c r="AA410">
        <v>3068231000</v>
      </c>
      <c r="AB410">
        <v>336333000</v>
      </c>
      <c r="AC410">
        <v>87475000</v>
      </c>
      <c r="AD410">
        <v>0</v>
      </c>
      <c r="AE410">
        <v>0</v>
      </c>
      <c r="AF410">
        <v>-175687000</v>
      </c>
      <c r="AG410">
        <v>241211000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259171000</v>
      </c>
      <c r="AN410">
        <v>1172583000</v>
      </c>
      <c r="AO410">
        <v>-342988000</v>
      </c>
      <c r="AP410">
        <v>-570046000</v>
      </c>
      <c r="AQ410">
        <v>1051263000</v>
      </c>
      <c r="AR410">
        <v>-51351000</v>
      </c>
      <c r="AS410">
        <v>1051263000</v>
      </c>
      <c r="AT410">
        <v>1051263000</v>
      </c>
      <c r="AU410">
        <v>1730640000</v>
      </c>
      <c r="AV410">
        <v>0</v>
      </c>
      <c r="AW410">
        <v>1361496000</v>
      </c>
      <c r="AX410">
        <v>19</v>
      </c>
      <c r="AY410">
        <v>160307000</v>
      </c>
      <c r="AZ410">
        <v>219896000</v>
      </c>
      <c r="BA410">
        <v>149696000</v>
      </c>
      <c r="BB410">
        <v>-239683000</v>
      </c>
      <c r="BC410">
        <v>0</v>
      </c>
      <c r="BD410">
        <v>-59894000</v>
      </c>
      <c r="BE410">
        <v>287081000</v>
      </c>
      <c r="BF410">
        <v>-66525000</v>
      </c>
      <c r="BG410">
        <v>149089000</v>
      </c>
      <c r="BH410">
        <v>19</v>
      </c>
      <c r="BI410">
        <v>29</v>
      </c>
      <c r="BJ410">
        <v>14</v>
      </c>
      <c r="BK410">
        <v>350</v>
      </c>
      <c r="BL410">
        <v>0</v>
      </c>
      <c r="BM410">
        <v>4633789000</v>
      </c>
      <c r="BN410">
        <v>-391361000</v>
      </c>
      <c r="BO410">
        <v>1557646000</v>
      </c>
      <c r="BP410">
        <v>0</v>
      </c>
      <c r="BQ410">
        <v>1293681000</v>
      </c>
      <c r="BR410">
        <v>6521571000</v>
      </c>
      <c r="BS410">
        <v>4814294000</v>
      </c>
      <c r="BT410">
        <v>1377330000</v>
      </c>
      <c r="BU410">
        <v>4854383000</v>
      </c>
      <c r="BV410">
        <v>1667188000</v>
      </c>
      <c r="BW410">
        <v>6521571000</v>
      </c>
      <c r="BX410">
        <v>7346472000</v>
      </c>
      <c r="BY410">
        <v>0</v>
      </c>
      <c r="BZ410">
        <v>2012</v>
      </c>
      <c r="CA410">
        <v>3.49</v>
      </c>
      <c r="CB410">
        <v>301221489.97100002</v>
      </c>
      <c r="CC410" t="str">
        <f>VLOOKUP(B410,Securities_csv_Sector!$A$1:$H$506,4)</f>
        <v>Information Technology</v>
      </c>
      <c r="CD410" t="str">
        <f>VLOOKUP(B410,Securities_csv_Sector!$A$1:$H$506,5)</f>
        <v>IT Consulting &amp; Other Services</v>
      </c>
    </row>
    <row r="411" spans="1:82">
      <c r="A411">
        <v>409</v>
      </c>
      <c r="B411" t="s">
        <v>181</v>
      </c>
      <c r="C411" t="s">
        <v>529</v>
      </c>
      <c r="D411" s="1">
        <v>41639</v>
      </c>
      <c r="E411">
        <v>1591615000</v>
      </c>
      <c r="F411">
        <v>-258500000</v>
      </c>
      <c r="G411">
        <v>10000000</v>
      </c>
      <c r="H411">
        <v>20</v>
      </c>
      <c r="I411">
        <v>-261600000</v>
      </c>
      <c r="J411">
        <v>543606000</v>
      </c>
      <c r="K411">
        <v>211</v>
      </c>
      <c r="L411">
        <v>2213006000</v>
      </c>
      <c r="M411">
        <v>0</v>
      </c>
      <c r="N411">
        <v>6077000</v>
      </c>
      <c r="O411">
        <v>5265500000</v>
      </c>
      <c r="P411">
        <v>346</v>
      </c>
      <c r="Q411">
        <v>147149000</v>
      </c>
      <c r="R411">
        <v>21170000</v>
      </c>
      <c r="S411">
        <v>179900000</v>
      </c>
      <c r="T411">
        <v>1687900000</v>
      </c>
      <c r="U411">
        <v>1687900000</v>
      </c>
      <c r="V411">
        <v>-19200000</v>
      </c>
      <c r="W411">
        <v>0</v>
      </c>
      <c r="X411">
        <v>1081164000</v>
      </c>
      <c r="Y411">
        <v>444236000</v>
      </c>
      <c r="Z411">
        <v>40</v>
      </c>
      <c r="AA411">
        <v>3577700000</v>
      </c>
      <c r="AB411">
        <v>459300000</v>
      </c>
      <c r="AC411">
        <v>131274000</v>
      </c>
      <c r="AD411">
        <v>0</v>
      </c>
      <c r="AE411">
        <v>0</v>
      </c>
      <c r="AF411">
        <v>-275400000</v>
      </c>
      <c r="AG411">
        <v>316600000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642900000</v>
      </c>
      <c r="AN411">
        <v>1423800000</v>
      </c>
      <c r="AO411">
        <v>-30900000</v>
      </c>
      <c r="AP411">
        <v>-730800000</v>
      </c>
      <c r="AQ411">
        <v>1228600000</v>
      </c>
      <c r="AR411">
        <v>56200000</v>
      </c>
      <c r="AS411">
        <v>1228600000</v>
      </c>
      <c r="AT411">
        <v>1228600000</v>
      </c>
      <c r="AU411">
        <v>2131502000</v>
      </c>
      <c r="AV411">
        <v>0</v>
      </c>
      <c r="AW411">
        <v>1677900000</v>
      </c>
      <c r="AX411">
        <v>19</v>
      </c>
      <c r="AY411">
        <v>183013000</v>
      </c>
      <c r="AZ411">
        <v>268907000</v>
      </c>
      <c r="BA411">
        <v>182893000</v>
      </c>
      <c r="BB411">
        <v>-276259000</v>
      </c>
      <c r="BC411">
        <v>0</v>
      </c>
      <c r="BD411">
        <v>-193800000</v>
      </c>
      <c r="BE411">
        <v>203249000</v>
      </c>
      <c r="BF411">
        <v>-99000000</v>
      </c>
      <c r="BG411">
        <v>172200000</v>
      </c>
      <c r="BH411">
        <v>19</v>
      </c>
      <c r="BI411">
        <v>28</v>
      </c>
      <c r="BJ411">
        <v>14</v>
      </c>
      <c r="BK411">
        <v>346</v>
      </c>
      <c r="BL411">
        <v>0</v>
      </c>
      <c r="BM411">
        <v>5862367000</v>
      </c>
      <c r="BN411">
        <v>-61500000</v>
      </c>
      <c r="BO411">
        <v>1727600000</v>
      </c>
      <c r="BP411">
        <v>0</v>
      </c>
      <c r="BQ411">
        <v>1534467000</v>
      </c>
      <c r="BR411">
        <v>8134718000</v>
      </c>
      <c r="BS411">
        <v>6147882000</v>
      </c>
      <c r="BT411">
        <v>1774508000</v>
      </c>
      <c r="BU411">
        <v>6135791000</v>
      </c>
      <c r="BV411">
        <v>1998927000</v>
      </c>
      <c r="BW411">
        <v>8134718000</v>
      </c>
      <c r="BX411">
        <v>8843200000</v>
      </c>
      <c r="BY411">
        <v>0</v>
      </c>
      <c r="BZ411">
        <v>2013</v>
      </c>
      <c r="CA411">
        <v>4.07</v>
      </c>
      <c r="CB411">
        <v>301867321.86699998</v>
      </c>
      <c r="CC411" t="str">
        <f>VLOOKUP(B411,Securities_csv_Sector!$A$1:$H$506,4)</f>
        <v>Information Technology</v>
      </c>
      <c r="CD411" t="str">
        <f>VLOOKUP(B411,Securities_csv_Sector!$A$1:$H$506,5)</f>
        <v>IT Consulting &amp; Other Services</v>
      </c>
    </row>
    <row r="412" spans="1:82">
      <c r="A412">
        <v>410</v>
      </c>
      <c r="B412" t="s">
        <v>181</v>
      </c>
      <c r="C412" t="s">
        <v>531</v>
      </c>
      <c r="D412" s="1">
        <v>42004</v>
      </c>
      <c r="E412">
        <v>1668000000</v>
      </c>
      <c r="F412">
        <v>-259300000</v>
      </c>
      <c r="G412">
        <v>41600000</v>
      </c>
      <c r="H412">
        <v>19</v>
      </c>
      <c r="I412">
        <v>-212200000</v>
      </c>
      <c r="J412">
        <v>555600000</v>
      </c>
      <c r="K412">
        <v>146</v>
      </c>
      <c r="L412">
        <v>2010100000</v>
      </c>
      <c r="M412">
        <v>0</v>
      </c>
      <c r="N412">
        <v>6100000</v>
      </c>
      <c r="O412">
        <v>6141100000</v>
      </c>
      <c r="P412">
        <v>248</v>
      </c>
      <c r="Q412">
        <v>234200000</v>
      </c>
      <c r="R412">
        <v>92800000</v>
      </c>
      <c r="S412">
        <v>208100000</v>
      </c>
      <c r="T412">
        <v>1926500000</v>
      </c>
      <c r="U412">
        <v>1924000000</v>
      </c>
      <c r="V412">
        <v>-18600000</v>
      </c>
      <c r="W412">
        <v>0</v>
      </c>
      <c r="X412">
        <v>1247200000</v>
      </c>
      <c r="Y412">
        <v>2413600000</v>
      </c>
      <c r="Z412">
        <v>40</v>
      </c>
      <c r="AA412">
        <v>4121600000</v>
      </c>
      <c r="AB412">
        <v>484700000</v>
      </c>
      <c r="AC412">
        <v>953700000</v>
      </c>
      <c r="AD412">
        <v>2500000</v>
      </c>
      <c r="AE412">
        <v>0</v>
      </c>
      <c r="AF412">
        <v>-257100000</v>
      </c>
      <c r="AG412">
        <v>137800000</v>
      </c>
      <c r="AH412">
        <v>937500000</v>
      </c>
      <c r="AI412">
        <v>0</v>
      </c>
      <c r="AJ412">
        <v>0</v>
      </c>
      <c r="AK412">
        <v>0</v>
      </c>
      <c r="AL412">
        <v>1635800000</v>
      </c>
      <c r="AM412">
        <v>-202900000</v>
      </c>
      <c r="AN412">
        <v>1473000000</v>
      </c>
      <c r="AO412">
        <v>1503400000</v>
      </c>
      <c r="AP412">
        <v>-3160700000</v>
      </c>
      <c r="AQ412">
        <v>1439300000</v>
      </c>
      <c r="AR412">
        <v>46600000</v>
      </c>
      <c r="AS412">
        <v>1439300000</v>
      </c>
      <c r="AT412">
        <v>1439300000</v>
      </c>
      <c r="AU412">
        <v>2293300000</v>
      </c>
      <c r="AV412">
        <v>0</v>
      </c>
      <c r="AW412">
        <v>1884900000</v>
      </c>
      <c r="AX412">
        <v>18</v>
      </c>
      <c r="AY412">
        <v>209700000</v>
      </c>
      <c r="AZ412">
        <v>352600000</v>
      </c>
      <c r="BA412">
        <v>224100000</v>
      </c>
      <c r="BB412">
        <v>-123100000</v>
      </c>
      <c r="BC412">
        <v>0</v>
      </c>
      <c r="BD412">
        <v>-2691400000</v>
      </c>
      <c r="BE412">
        <v>116400000</v>
      </c>
      <c r="BF412">
        <v>-99500000</v>
      </c>
      <c r="BG412">
        <v>199700000</v>
      </c>
      <c r="BH412">
        <v>19</v>
      </c>
      <c r="BI412">
        <v>25</v>
      </c>
      <c r="BJ412">
        <v>14</v>
      </c>
      <c r="BK412">
        <v>248</v>
      </c>
      <c r="BL412">
        <v>0</v>
      </c>
      <c r="BM412">
        <v>7301600000</v>
      </c>
      <c r="BN412">
        <v>-146900000</v>
      </c>
      <c r="BO412">
        <v>2037000000</v>
      </c>
      <c r="BP412">
        <v>700000000</v>
      </c>
      <c r="BQ412">
        <v>1764600000</v>
      </c>
      <c r="BR412">
        <v>11479000000</v>
      </c>
      <c r="BS412">
        <v>6420600000</v>
      </c>
      <c r="BT412">
        <v>2592100000</v>
      </c>
      <c r="BU412">
        <v>7740200000</v>
      </c>
      <c r="BV412">
        <v>3738800000</v>
      </c>
      <c r="BW412">
        <v>11479000000</v>
      </c>
      <c r="BX412">
        <v>10262700000</v>
      </c>
      <c r="BY412">
        <v>0</v>
      </c>
      <c r="BZ412">
        <v>2014</v>
      </c>
      <c r="CA412">
        <v>2.37</v>
      </c>
      <c r="CB412">
        <v>607299578.05900002</v>
      </c>
      <c r="CC412" t="str">
        <f>VLOOKUP(B412,Securities_csv_Sector!$A$1:$H$506,4)</f>
        <v>Information Technology</v>
      </c>
      <c r="CD412" t="str">
        <f>VLOOKUP(B412,Securities_csv_Sector!$A$1:$H$506,5)</f>
        <v>IT Consulting &amp; Other Services</v>
      </c>
    </row>
    <row r="413" spans="1:82">
      <c r="A413">
        <v>411</v>
      </c>
      <c r="B413" t="s">
        <v>181</v>
      </c>
      <c r="C413" t="s">
        <v>532</v>
      </c>
      <c r="D413" s="1">
        <v>42369</v>
      </c>
      <c r="E413">
        <v>1983700000</v>
      </c>
      <c r="F413">
        <v>-322400000</v>
      </c>
      <c r="G413">
        <v>39300000</v>
      </c>
      <c r="H413">
        <v>17</v>
      </c>
      <c r="I413">
        <v>-272800000</v>
      </c>
      <c r="J413">
        <v>453000000</v>
      </c>
      <c r="K413">
        <v>182</v>
      </c>
      <c r="L413">
        <v>2125200000</v>
      </c>
      <c r="M413">
        <v>0</v>
      </c>
      <c r="N413">
        <v>6100000</v>
      </c>
      <c r="O413">
        <v>7440200000</v>
      </c>
      <c r="P413">
        <v>291</v>
      </c>
      <c r="Q413">
        <v>347800000</v>
      </c>
      <c r="R413">
        <v>52600000</v>
      </c>
      <c r="S413">
        <v>330000000</v>
      </c>
      <c r="T413">
        <v>2181300000</v>
      </c>
      <c r="U413">
        <v>2163600000</v>
      </c>
      <c r="V413">
        <v>-19500000</v>
      </c>
      <c r="W413">
        <v>0</v>
      </c>
      <c r="X413">
        <v>1271400000</v>
      </c>
      <c r="Y413">
        <v>2404700000</v>
      </c>
      <c r="Z413">
        <v>40</v>
      </c>
      <c r="AA413">
        <v>4975800000</v>
      </c>
      <c r="AB413">
        <v>540000000</v>
      </c>
      <c r="AC413">
        <v>864300000</v>
      </c>
      <c r="AD413">
        <v>17700000</v>
      </c>
      <c r="AE413">
        <v>0</v>
      </c>
      <c r="AF413">
        <v>-1096100000</v>
      </c>
      <c r="AG413">
        <v>502200000</v>
      </c>
      <c r="AH413">
        <v>881200000</v>
      </c>
      <c r="AI413">
        <v>0</v>
      </c>
      <c r="AJ413">
        <v>0</v>
      </c>
      <c r="AK413">
        <v>0</v>
      </c>
      <c r="AL413">
        <v>-353400000</v>
      </c>
      <c r="AM413">
        <v>115100000</v>
      </c>
      <c r="AN413">
        <v>2153300000</v>
      </c>
      <c r="AO413">
        <v>-648100000</v>
      </c>
      <c r="AP413">
        <v>-1370600000</v>
      </c>
      <c r="AQ413">
        <v>1623600000</v>
      </c>
      <c r="AR413">
        <v>91000000</v>
      </c>
      <c r="AS413">
        <v>1623600000</v>
      </c>
      <c r="AT413">
        <v>1623600000</v>
      </c>
      <c r="AU413">
        <v>2621600000</v>
      </c>
      <c r="AV413">
        <v>0</v>
      </c>
      <c r="AW413">
        <v>2142000000</v>
      </c>
      <c r="AX413">
        <v>17</v>
      </c>
      <c r="AY413">
        <v>268600000</v>
      </c>
      <c r="AZ413">
        <v>337500000</v>
      </c>
      <c r="BA413">
        <v>323700000</v>
      </c>
      <c r="BB413">
        <v>-106200000</v>
      </c>
      <c r="BC413">
        <v>0</v>
      </c>
      <c r="BD413">
        <v>-1700000</v>
      </c>
      <c r="BE413">
        <v>139800000</v>
      </c>
      <c r="BF413">
        <v>-71100000</v>
      </c>
      <c r="BG413">
        <v>325200000</v>
      </c>
      <c r="BH413">
        <v>17</v>
      </c>
      <c r="BI413">
        <v>23</v>
      </c>
      <c r="BJ413">
        <v>13</v>
      </c>
      <c r="BK413">
        <v>291</v>
      </c>
      <c r="BL413">
        <v>0</v>
      </c>
      <c r="BM413">
        <v>8925200000</v>
      </c>
      <c r="BN413">
        <v>-328400000</v>
      </c>
      <c r="BO413">
        <v>2508600000</v>
      </c>
      <c r="BP413">
        <v>406300000</v>
      </c>
      <c r="BQ413">
        <v>2824300000</v>
      </c>
      <c r="BR413">
        <v>13065400000</v>
      </c>
      <c r="BS413">
        <v>7908600000</v>
      </c>
      <c r="BT413">
        <v>2713700000</v>
      </c>
      <c r="BU413">
        <v>9278100000</v>
      </c>
      <c r="BV413">
        <v>3787300000</v>
      </c>
      <c r="BW413">
        <v>13065400000</v>
      </c>
      <c r="BX413">
        <v>12416000000</v>
      </c>
      <c r="BY413">
        <v>0</v>
      </c>
      <c r="BZ413">
        <v>2015</v>
      </c>
      <c r="CA413">
        <v>2.67</v>
      </c>
      <c r="CB413">
        <v>608089887.63999999</v>
      </c>
      <c r="CC413" t="str">
        <f>VLOOKUP(B413,Securities_csv_Sector!$A$1:$H$506,4)</f>
        <v>Information Technology</v>
      </c>
      <c r="CD413" t="str">
        <f>VLOOKUP(B413,Securities_csv_Sector!$A$1:$H$506,5)</f>
        <v>IT Consulting &amp; Other Services</v>
      </c>
    </row>
    <row r="414" spans="1:82">
      <c r="A414">
        <v>412</v>
      </c>
      <c r="B414" t="s">
        <v>182</v>
      </c>
      <c r="C414" t="s">
        <v>527</v>
      </c>
      <c r="D414" s="1">
        <v>41639</v>
      </c>
      <c r="E414">
        <v>365380000</v>
      </c>
      <c r="F414">
        <v>-22951000</v>
      </c>
      <c r="G414">
        <v>7301000</v>
      </c>
      <c r="H414">
        <v>10</v>
      </c>
      <c r="I414">
        <v>-162889000</v>
      </c>
      <c r="J414">
        <v>3974297000</v>
      </c>
      <c r="K414">
        <v>50</v>
      </c>
      <c r="L414">
        <v>280740000</v>
      </c>
      <c r="M414">
        <v>-5591000</v>
      </c>
      <c r="N414">
        <v>291000</v>
      </c>
      <c r="O414">
        <v>502795000</v>
      </c>
      <c r="P414">
        <v>107</v>
      </c>
      <c r="Q414">
        <v>115418000</v>
      </c>
      <c r="R414">
        <v>313059000</v>
      </c>
      <c r="S414">
        <v>267500000</v>
      </c>
      <c r="T414">
        <v>388018000</v>
      </c>
      <c r="U414">
        <v>387890000</v>
      </c>
      <c r="V414">
        <v>-781000</v>
      </c>
      <c r="W414">
        <v>0</v>
      </c>
      <c r="X414">
        <v>338996000</v>
      </c>
      <c r="Y414">
        <v>1768949000</v>
      </c>
      <c r="Z414">
        <v>83</v>
      </c>
      <c r="AA414">
        <v>2415639000</v>
      </c>
      <c r="AB414">
        <v>48367000</v>
      </c>
      <c r="AC414">
        <v>509595000</v>
      </c>
      <c r="AD414">
        <v>128000</v>
      </c>
      <c r="AE414">
        <v>14107000</v>
      </c>
      <c r="AF414">
        <v>-428227000</v>
      </c>
      <c r="AG414">
        <v>221868000</v>
      </c>
      <c r="AH414">
        <v>0</v>
      </c>
      <c r="AI414">
        <v>855700000</v>
      </c>
      <c r="AJ414">
        <v>0</v>
      </c>
      <c r="AK414">
        <v>0</v>
      </c>
      <c r="AL414">
        <v>-2061000</v>
      </c>
      <c r="AM414">
        <v>-362869000</v>
      </c>
      <c r="AN414">
        <v>928343000</v>
      </c>
      <c r="AO414">
        <v>-352281000</v>
      </c>
      <c r="AP414">
        <v>-938150000</v>
      </c>
      <c r="AQ414">
        <v>339523000</v>
      </c>
      <c r="AR414">
        <v>130846000</v>
      </c>
      <c r="AS414">
        <v>339523000</v>
      </c>
      <c r="AT414">
        <v>339523000</v>
      </c>
      <c r="AU414">
        <v>703291000</v>
      </c>
      <c r="AV414">
        <v>0</v>
      </c>
      <c r="AW414">
        <v>380717000</v>
      </c>
      <c r="AX414">
        <v>13</v>
      </c>
      <c r="AY414">
        <v>60496000</v>
      </c>
      <c r="AZ414">
        <v>110981000</v>
      </c>
      <c r="BA414">
        <v>1098681000</v>
      </c>
      <c r="BB414">
        <v>4951000</v>
      </c>
      <c r="BC414">
        <v>-30101000</v>
      </c>
      <c r="BD414">
        <v>-347034000</v>
      </c>
      <c r="BE414">
        <v>115322000</v>
      </c>
      <c r="BF414">
        <v>-2852000</v>
      </c>
      <c r="BG414">
        <v>41668000</v>
      </c>
      <c r="BH414">
        <v>13</v>
      </c>
      <c r="BI414">
        <v>12</v>
      </c>
      <c r="BJ414">
        <v>12</v>
      </c>
      <c r="BK414">
        <v>106</v>
      </c>
      <c r="BL414">
        <v>516338000</v>
      </c>
      <c r="BM414">
        <v>2903541000</v>
      </c>
      <c r="BN414">
        <v>-332671000</v>
      </c>
      <c r="BO414">
        <v>1476916000</v>
      </c>
      <c r="BP414">
        <v>0</v>
      </c>
      <c r="BQ414">
        <v>453976000</v>
      </c>
      <c r="BR414">
        <v>5212249000</v>
      </c>
      <c r="BS414">
        <v>1563095000</v>
      </c>
      <c r="BT414">
        <v>1464061000</v>
      </c>
      <c r="BU414">
        <v>3319807000</v>
      </c>
      <c r="BV414">
        <v>1892442000</v>
      </c>
      <c r="BW414">
        <v>5212249000</v>
      </c>
      <c r="BX414">
        <v>2918434000</v>
      </c>
      <c r="BY414">
        <v>-3563273000</v>
      </c>
      <c r="BZ414">
        <v>2013</v>
      </c>
      <c r="CA414">
        <v>1.82</v>
      </c>
      <c r="CB414">
        <v>186551098.90099999</v>
      </c>
      <c r="CC414" t="str">
        <f>VLOOKUP(B414,Securities_csv_Sector!$A$1:$H$506,4)</f>
        <v>Information Technology</v>
      </c>
      <c r="CD414" t="str">
        <f>VLOOKUP(B414,Securities_csv_Sector!$A$1:$H$506,5)</f>
        <v>Internet Software &amp; Services</v>
      </c>
    </row>
    <row r="415" spans="1:82">
      <c r="A415">
        <v>413</v>
      </c>
      <c r="B415" t="s">
        <v>182</v>
      </c>
      <c r="C415" t="s">
        <v>529</v>
      </c>
      <c r="D415" s="1">
        <v>42004</v>
      </c>
      <c r="E415">
        <v>390016000</v>
      </c>
      <c r="F415">
        <v>-30962000</v>
      </c>
      <c r="G415">
        <v>1727000</v>
      </c>
      <c r="H415">
        <v>12</v>
      </c>
      <c r="I415">
        <v>-165417000</v>
      </c>
      <c r="J415">
        <v>4292706000</v>
      </c>
      <c r="K415">
        <v>50</v>
      </c>
      <c r="L415">
        <v>260149000</v>
      </c>
      <c r="M415">
        <v>-1167000</v>
      </c>
      <c r="N415">
        <v>295000</v>
      </c>
      <c r="O415">
        <v>620219000</v>
      </c>
      <c r="P415">
        <v>106</v>
      </c>
      <c r="Q415">
        <v>128198000</v>
      </c>
      <c r="R415">
        <v>357771000</v>
      </c>
      <c r="S415">
        <v>353563000</v>
      </c>
      <c r="T415">
        <v>304038000</v>
      </c>
      <c r="U415">
        <v>275706000</v>
      </c>
      <c r="V415">
        <v>-4447000</v>
      </c>
      <c r="W415">
        <v>0</v>
      </c>
      <c r="X415">
        <v>367779000</v>
      </c>
      <c r="Y415">
        <v>1796851000</v>
      </c>
      <c r="Z415">
        <v>80</v>
      </c>
      <c r="AA415">
        <v>2522637000</v>
      </c>
      <c r="AB415">
        <v>23983000</v>
      </c>
      <c r="AC415">
        <v>390717000</v>
      </c>
      <c r="AD415">
        <v>28332000</v>
      </c>
      <c r="AE415">
        <v>12617000</v>
      </c>
      <c r="AF415">
        <v>-289305000</v>
      </c>
      <c r="AG415">
        <v>135634000</v>
      </c>
      <c r="AH415">
        <v>1292953000</v>
      </c>
      <c r="AI415">
        <v>1073110000</v>
      </c>
      <c r="AJ415">
        <v>0</v>
      </c>
      <c r="AK415">
        <v>0</v>
      </c>
      <c r="AL415">
        <v>1411652000</v>
      </c>
      <c r="AM415">
        <v>-20591000</v>
      </c>
      <c r="AN415">
        <v>845981000</v>
      </c>
      <c r="AO415">
        <v>-292668000</v>
      </c>
      <c r="AP415">
        <v>-569457000</v>
      </c>
      <c r="AQ415">
        <v>251723000</v>
      </c>
      <c r="AR415">
        <v>143825000</v>
      </c>
      <c r="AS415">
        <v>251723000</v>
      </c>
      <c r="AT415">
        <v>251723000</v>
      </c>
      <c r="AU415">
        <v>720293000</v>
      </c>
      <c r="AV415">
        <v>26745000</v>
      </c>
      <c r="AW415">
        <v>302311000</v>
      </c>
      <c r="AX415">
        <v>10</v>
      </c>
      <c r="AY415">
        <v>67028000</v>
      </c>
      <c r="AZ415">
        <v>166005000</v>
      </c>
      <c r="BA415">
        <v>1200093000</v>
      </c>
      <c r="BB415">
        <v>-36790000</v>
      </c>
      <c r="BC415">
        <v>-33672000</v>
      </c>
      <c r="BD415">
        <v>-114735000</v>
      </c>
      <c r="BE415">
        <v>97529000</v>
      </c>
      <c r="BF415">
        <v>-6635000</v>
      </c>
      <c r="BG415">
        <v>39577000</v>
      </c>
      <c r="BH415">
        <v>9</v>
      </c>
      <c r="BI415">
        <v>13</v>
      </c>
      <c r="BJ415">
        <v>8</v>
      </c>
      <c r="BK415">
        <v>105</v>
      </c>
      <c r="BL415">
        <v>553817000</v>
      </c>
      <c r="BM415">
        <v>3155264000</v>
      </c>
      <c r="BN415">
        <v>-1492492000</v>
      </c>
      <c r="BO415">
        <v>1600187000</v>
      </c>
      <c r="BP415">
        <v>0</v>
      </c>
      <c r="BQ415">
        <v>529260000</v>
      </c>
      <c r="BR415">
        <v>5512007000</v>
      </c>
      <c r="BS415">
        <v>1688324000</v>
      </c>
      <c r="BT415">
        <v>1590109000</v>
      </c>
      <c r="BU415">
        <v>2173645000</v>
      </c>
      <c r="BV415">
        <v>3338362000</v>
      </c>
      <c r="BW415">
        <v>5512007000</v>
      </c>
      <c r="BX415">
        <v>3142856000</v>
      </c>
      <c r="BY415">
        <v>-5237830000</v>
      </c>
      <c r="BZ415">
        <v>2014</v>
      </c>
      <c r="CA415">
        <v>1.48</v>
      </c>
      <c r="CB415">
        <v>170083108.10800001</v>
      </c>
      <c r="CC415" t="str">
        <f>VLOOKUP(B415,Securities_csv_Sector!$A$1:$H$506,4)</f>
        <v>Information Technology</v>
      </c>
      <c r="CD415" t="str">
        <f>VLOOKUP(B415,Securities_csv_Sector!$A$1:$H$506,5)</f>
        <v>Internet Software &amp; Services</v>
      </c>
    </row>
    <row r="416" spans="1:82">
      <c r="A416">
        <v>414</v>
      </c>
      <c r="B416" t="s">
        <v>182</v>
      </c>
      <c r="C416" t="s">
        <v>531</v>
      </c>
      <c r="D416" s="1">
        <v>42369</v>
      </c>
      <c r="E416">
        <v>431215000</v>
      </c>
      <c r="F416">
        <v>-7226000</v>
      </c>
      <c r="G416">
        <v>5945000</v>
      </c>
      <c r="H416">
        <v>16</v>
      </c>
      <c r="I416">
        <v>-160825000</v>
      </c>
      <c r="J416">
        <v>4566919000</v>
      </c>
      <c r="K416">
        <v>52</v>
      </c>
      <c r="L416">
        <v>368518000</v>
      </c>
      <c r="M416">
        <v>703000</v>
      </c>
      <c r="N416">
        <v>299000</v>
      </c>
      <c r="O416">
        <v>614364000</v>
      </c>
      <c r="P416">
        <v>100</v>
      </c>
      <c r="Q416">
        <v>215196000</v>
      </c>
      <c r="R416">
        <v>414314000</v>
      </c>
      <c r="S416">
        <v>428892000</v>
      </c>
      <c r="T416">
        <v>356030000</v>
      </c>
      <c r="U416">
        <v>311877000</v>
      </c>
      <c r="V416">
        <v>-10313000</v>
      </c>
      <c r="W416">
        <v>0</v>
      </c>
      <c r="X416">
        <v>373817000</v>
      </c>
      <c r="Y416">
        <v>1962722000</v>
      </c>
      <c r="Z416">
        <v>81</v>
      </c>
      <c r="AA416">
        <v>2661230000</v>
      </c>
      <c r="AB416">
        <v>-7484000</v>
      </c>
      <c r="AC416">
        <v>283418000</v>
      </c>
      <c r="AD416">
        <v>44153000</v>
      </c>
      <c r="AE416">
        <v>10521000</v>
      </c>
      <c r="AF416">
        <v>205987000</v>
      </c>
      <c r="AG416">
        <v>229152000</v>
      </c>
      <c r="AH416">
        <v>1311071000</v>
      </c>
      <c r="AI416">
        <v>891964000</v>
      </c>
      <c r="AJ416">
        <v>0</v>
      </c>
      <c r="AK416">
        <v>0</v>
      </c>
      <c r="AL416">
        <v>-7569000</v>
      </c>
      <c r="AM416">
        <v>108369000</v>
      </c>
      <c r="AN416">
        <v>1034548000</v>
      </c>
      <c r="AO416">
        <v>-691451000</v>
      </c>
      <c r="AP416">
        <v>-224415000</v>
      </c>
      <c r="AQ416">
        <v>319361000</v>
      </c>
      <c r="AR416">
        <v>74273000</v>
      </c>
      <c r="AS416">
        <v>319361000</v>
      </c>
      <c r="AT416">
        <v>319361000</v>
      </c>
      <c r="AU416">
        <v>669276000</v>
      </c>
      <c r="AV416">
        <v>167548000</v>
      </c>
      <c r="AW416">
        <v>350085000</v>
      </c>
      <c r="AX416">
        <v>11</v>
      </c>
      <c r="AY416">
        <v>56449000</v>
      </c>
      <c r="AZ416">
        <v>132784000</v>
      </c>
      <c r="BA416">
        <v>1249754000</v>
      </c>
      <c r="BB416">
        <v>-28527000</v>
      </c>
      <c r="BC416">
        <v>-46336000</v>
      </c>
      <c r="BD416">
        <v>-269577000</v>
      </c>
      <c r="BE416">
        <v>87717000</v>
      </c>
      <c r="BF416">
        <v>-10607000</v>
      </c>
      <c r="BG416">
        <v>41595000</v>
      </c>
      <c r="BH416">
        <v>10</v>
      </c>
      <c r="BI416">
        <v>16</v>
      </c>
      <c r="BJ416">
        <v>10</v>
      </c>
      <c r="BK416">
        <v>100</v>
      </c>
      <c r="BL416">
        <v>563975000</v>
      </c>
      <c r="BM416">
        <v>3474625000</v>
      </c>
      <c r="BN416">
        <v>-643419000</v>
      </c>
      <c r="BO416">
        <v>1538027000</v>
      </c>
      <c r="BP416">
        <v>0</v>
      </c>
      <c r="BQ416">
        <v>502852000</v>
      </c>
      <c r="BR416">
        <v>5467517000</v>
      </c>
      <c r="BS416">
        <v>1683951000</v>
      </c>
      <c r="BT416">
        <v>1680969000</v>
      </c>
      <c r="BU416">
        <v>1973446000</v>
      </c>
      <c r="BV416">
        <v>3494071000</v>
      </c>
      <c r="BW416">
        <v>5467517000</v>
      </c>
      <c r="BX416">
        <v>3275594000</v>
      </c>
      <c r="BY416">
        <v>-6039870000</v>
      </c>
      <c r="BZ416">
        <v>2015</v>
      </c>
      <c r="CA416">
        <v>2.0099999999999998</v>
      </c>
      <c r="CB416">
        <v>158886069.65200001</v>
      </c>
      <c r="CC416" t="str">
        <f>VLOOKUP(B416,Securities_csv_Sector!$A$1:$H$506,4)</f>
        <v>Information Technology</v>
      </c>
      <c r="CD416" t="str">
        <f>VLOOKUP(B416,Securities_csv_Sector!$A$1:$H$506,5)</f>
        <v>Internet Software &amp; Services</v>
      </c>
    </row>
    <row r="417" spans="1:82">
      <c r="A417">
        <v>415</v>
      </c>
      <c r="B417" t="s">
        <v>182</v>
      </c>
      <c r="C417" t="s">
        <v>532</v>
      </c>
      <c r="D417" s="1">
        <v>42735</v>
      </c>
      <c r="E417">
        <v>426715000</v>
      </c>
      <c r="F417">
        <v>-60636000</v>
      </c>
      <c r="G417">
        <v>12555000</v>
      </c>
      <c r="H417">
        <v>21</v>
      </c>
      <c r="I417">
        <v>-134170000</v>
      </c>
      <c r="J417">
        <v>4761588000</v>
      </c>
      <c r="K417">
        <v>54</v>
      </c>
      <c r="L417">
        <v>956956000</v>
      </c>
      <c r="M417">
        <v>-4133000</v>
      </c>
      <c r="N417">
        <v>303000</v>
      </c>
      <c r="O417">
        <v>559541000</v>
      </c>
      <c r="P417">
        <v>83</v>
      </c>
      <c r="Q417">
        <v>252396000</v>
      </c>
      <c r="R417">
        <v>480359000</v>
      </c>
      <c r="S417">
        <v>286123000</v>
      </c>
      <c r="T417">
        <v>661713000</v>
      </c>
      <c r="U417">
        <v>616764000</v>
      </c>
      <c r="V417">
        <v>-5157000</v>
      </c>
      <c r="W417">
        <v>0</v>
      </c>
      <c r="X417">
        <v>343820000</v>
      </c>
      <c r="Y417">
        <v>1966810000</v>
      </c>
      <c r="Z417">
        <v>84</v>
      </c>
      <c r="AA417">
        <v>2858724000</v>
      </c>
      <c r="AB417">
        <v>80652000</v>
      </c>
      <c r="AC417">
        <v>227993000</v>
      </c>
      <c r="AD417">
        <v>44949000</v>
      </c>
      <c r="AE417">
        <v>12522000</v>
      </c>
      <c r="AF417">
        <v>-310711000</v>
      </c>
      <c r="AG417">
        <v>228844000</v>
      </c>
      <c r="AH417">
        <v>0</v>
      </c>
      <c r="AI417">
        <v>980142000</v>
      </c>
      <c r="AJ417">
        <v>0</v>
      </c>
      <c r="AK417">
        <v>79495000</v>
      </c>
      <c r="AL417">
        <v>0</v>
      </c>
      <c r="AM417">
        <v>588438000</v>
      </c>
      <c r="AN417">
        <v>1115830000</v>
      </c>
      <c r="AO417">
        <v>-38031000</v>
      </c>
      <c r="AP417">
        <v>-484204000</v>
      </c>
      <c r="AQ417">
        <v>536112000</v>
      </c>
      <c r="AR417">
        <v>144452000</v>
      </c>
      <c r="AS417">
        <v>536112000</v>
      </c>
      <c r="AT417">
        <v>536112000</v>
      </c>
      <c r="AU417">
        <v>725940000</v>
      </c>
      <c r="AV417">
        <v>71122000</v>
      </c>
      <c r="AW417">
        <v>649158000</v>
      </c>
      <c r="AX417">
        <v>19</v>
      </c>
      <c r="AY417">
        <v>57789000</v>
      </c>
      <c r="AZ417">
        <v>138786000</v>
      </c>
      <c r="BA417">
        <v>1323478000</v>
      </c>
      <c r="BB417">
        <v>-28704000</v>
      </c>
      <c r="BC417">
        <v>-66638000</v>
      </c>
      <c r="BD417">
        <v>-39323000</v>
      </c>
      <c r="BE417">
        <v>123297000</v>
      </c>
      <c r="BF417">
        <v>-14932000</v>
      </c>
      <c r="BG417">
        <v>29173000</v>
      </c>
      <c r="BH417">
        <v>18</v>
      </c>
      <c r="BI417">
        <v>24</v>
      </c>
      <c r="BJ417">
        <v>16</v>
      </c>
      <c r="BK417">
        <v>82</v>
      </c>
      <c r="BL417">
        <v>489265000</v>
      </c>
      <c r="BM417">
        <v>4010737000</v>
      </c>
      <c r="BN417">
        <v>12558000</v>
      </c>
      <c r="BO417">
        <v>1620006000</v>
      </c>
      <c r="BP417">
        <v>1348156000</v>
      </c>
      <c r="BQ417">
        <v>727073000</v>
      </c>
      <c r="BR417">
        <v>6390227000</v>
      </c>
      <c r="BS417">
        <v>2561277000</v>
      </c>
      <c r="BT417">
        <v>3098349000</v>
      </c>
      <c r="BU417">
        <v>2608727000</v>
      </c>
      <c r="BV417">
        <v>3781500000</v>
      </c>
      <c r="BW417">
        <v>6390227000</v>
      </c>
      <c r="BX417">
        <v>3418265000</v>
      </c>
      <c r="BY417">
        <v>-6135197000</v>
      </c>
      <c r="CC417" t="str">
        <f>VLOOKUP(B417,Securities_csv_Sector!$A$1:$H$506,4)</f>
        <v>Information Technology</v>
      </c>
      <c r="CD417" t="str">
        <f>VLOOKUP(B417,Securities_csv_Sector!$A$1:$H$506,5)</f>
        <v>Internet Software &amp; Services</v>
      </c>
    </row>
    <row r="418" spans="1:82">
      <c r="A418">
        <v>416</v>
      </c>
      <c r="B418" t="s">
        <v>183</v>
      </c>
      <c r="C418" t="s">
        <v>527</v>
      </c>
      <c r="D418" s="1">
        <v>41639</v>
      </c>
      <c r="E418">
        <v>10316000000</v>
      </c>
      <c r="F418">
        <v>-2210000000</v>
      </c>
      <c r="G418">
        <v>0</v>
      </c>
      <c r="H418">
        <v>12</v>
      </c>
      <c r="I418">
        <v>-1984000000</v>
      </c>
      <c r="J418">
        <v>29777000000</v>
      </c>
      <c r="K418">
        <v>27</v>
      </c>
      <c r="L418">
        <v>4089000000</v>
      </c>
      <c r="M418">
        <v>12000000</v>
      </c>
      <c r="N418">
        <v>17000000</v>
      </c>
      <c r="O418" s="2">
        <v>102978000000</v>
      </c>
      <c r="P418">
        <v>164</v>
      </c>
      <c r="Q418">
        <v>0</v>
      </c>
      <c r="R418">
        <v>3901000000</v>
      </c>
      <c r="S418">
        <v>1870000000</v>
      </c>
      <c r="T418">
        <v>8037000000</v>
      </c>
      <c r="U418">
        <v>7528000000</v>
      </c>
      <c r="V418">
        <v>3000000</v>
      </c>
      <c r="W418">
        <v>0</v>
      </c>
      <c r="X418">
        <v>8615000000</v>
      </c>
      <c r="Y418">
        <v>26542000000</v>
      </c>
      <c r="Z418">
        <v>19</v>
      </c>
      <c r="AA418">
        <v>23783000000</v>
      </c>
      <c r="AB418">
        <v>2928000000</v>
      </c>
      <c r="AC418">
        <v>9529000000</v>
      </c>
      <c r="AD418">
        <v>509000000</v>
      </c>
      <c r="AE418">
        <v>11045000000</v>
      </c>
      <c r="AF418">
        <v>510000000</v>
      </c>
      <c r="AG418">
        <v>1494000000</v>
      </c>
      <c r="AH418">
        <v>12841000000</v>
      </c>
      <c r="AI418">
        <v>0</v>
      </c>
      <c r="AJ418">
        <v>0</v>
      </c>
      <c r="AK418">
        <v>0</v>
      </c>
      <c r="AL418">
        <v>3274000000</v>
      </c>
      <c r="AM418">
        <v>2714000000</v>
      </c>
      <c r="AN418">
        <v>5783000000</v>
      </c>
      <c r="AO418">
        <v>-1237000000</v>
      </c>
      <c r="AP418">
        <v>-1835000000</v>
      </c>
      <c r="AQ418">
        <v>4592000000</v>
      </c>
      <c r="AR418">
        <v>55000000</v>
      </c>
      <c r="AS418">
        <v>4592000000</v>
      </c>
      <c r="AT418">
        <v>4600000000</v>
      </c>
      <c r="AU418">
        <v>9631000000</v>
      </c>
      <c r="AV418">
        <v>0</v>
      </c>
      <c r="AW418">
        <v>8037000000</v>
      </c>
      <c r="AX418">
        <v>6</v>
      </c>
      <c r="AY418">
        <v>1515000000</v>
      </c>
      <c r="AZ418">
        <v>472000000</v>
      </c>
      <c r="BA418">
        <v>0</v>
      </c>
      <c r="BB418">
        <v>-180000000</v>
      </c>
      <c r="BC418">
        <v>0</v>
      </c>
      <c r="BD418">
        <v>-361000000</v>
      </c>
      <c r="BE418">
        <v>1421000000</v>
      </c>
      <c r="BF418">
        <v>-30000000</v>
      </c>
      <c r="BG418">
        <v>0</v>
      </c>
      <c r="BH418">
        <v>6</v>
      </c>
      <c r="BI418">
        <v>20</v>
      </c>
      <c r="BJ418">
        <v>4</v>
      </c>
      <c r="BK418">
        <v>93</v>
      </c>
      <c r="BL418">
        <v>0</v>
      </c>
      <c r="BM418">
        <v>28493000000</v>
      </c>
      <c r="BN418">
        <v>-3476000000</v>
      </c>
      <c r="BO418">
        <v>0</v>
      </c>
      <c r="BP418">
        <v>5109000000</v>
      </c>
      <c r="BQ418">
        <v>88000000</v>
      </c>
      <c r="BR418">
        <v>71526000000</v>
      </c>
      <c r="BS418">
        <v>25325000000</v>
      </c>
      <c r="BT418">
        <v>15425000000</v>
      </c>
      <c r="BU418">
        <v>37938000000</v>
      </c>
      <c r="BV418">
        <v>33588000000</v>
      </c>
      <c r="BW418">
        <v>71526000000</v>
      </c>
      <c r="BX418" s="2">
        <v>126761000000</v>
      </c>
      <c r="BY418">
        <v>-20169000000</v>
      </c>
      <c r="BZ418">
        <v>2013</v>
      </c>
      <c r="CA418">
        <v>3.77</v>
      </c>
      <c r="CB418">
        <v>1218037135.28</v>
      </c>
      <c r="CC418" t="str">
        <f>VLOOKUP(B418,Securities_csv_Sector!$A$1:$H$506,4)</f>
        <v>Consumer Staples</v>
      </c>
      <c r="CD418" t="str">
        <f>VLOOKUP(B418,Securities_csv_Sector!$A$1:$H$506,5)</f>
        <v>Drug Retail</v>
      </c>
    </row>
    <row r="419" spans="1:82">
      <c r="A419">
        <v>417</v>
      </c>
      <c r="B419" t="s">
        <v>183</v>
      </c>
      <c r="C419" t="s">
        <v>529</v>
      </c>
      <c r="D419" s="1">
        <v>42004</v>
      </c>
      <c r="E419">
        <v>12363000000</v>
      </c>
      <c r="F419">
        <v>737000000</v>
      </c>
      <c r="G419">
        <v>-521000000</v>
      </c>
      <c r="H419">
        <v>12</v>
      </c>
      <c r="I419">
        <v>-2136000000</v>
      </c>
      <c r="J419">
        <v>30418000000</v>
      </c>
      <c r="K419">
        <v>13</v>
      </c>
      <c r="L419">
        <v>2481000000</v>
      </c>
      <c r="M419">
        <v>770000000</v>
      </c>
      <c r="N419">
        <v>17000000</v>
      </c>
      <c r="O419" s="2">
        <v>114000000000</v>
      </c>
      <c r="P419">
        <v>137</v>
      </c>
      <c r="Q419">
        <v>0</v>
      </c>
      <c r="R419">
        <v>4036000000</v>
      </c>
      <c r="S419">
        <v>1931000000</v>
      </c>
      <c r="T419">
        <v>8278000000</v>
      </c>
      <c r="U419">
        <v>7678000000</v>
      </c>
      <c r="V419">
        <v>-6000000</v>
      </c>
      <c r="W419">
        <v>0</v>
      </c>
      <c r="X419">
        <v>8843000000</v>
      </c>
      <c r="Y419">
        <v>28142000000</v>
      </c>
      <c r="Z419">
        <v>18</v>
      </c>
      <c r="AA419">
        <v>25367000000</v>
      </c>
      <c r="AB419">
        <v>3033000000</v>
      </c>
      <c r="AC419">
        <v>9774000000</v>
      </c>
      <c r="AD419">
        <v>600000000</v>
      </c>
      <c r="AE419">
        <v>11930000000</v>
      </c>
      <c r="AF419">
        <v>519000000</v>
      </c>
      <c r="AG419">
        <v>2815000000</v>
      </c>
      <c r="AH419">
        <v>11630000000</v>
      </c>
      <c r="AI419">
        <v>0</v>
      </c>
      <c r="AJ419">
        <v>5000000</v>
      </c>
      <c r="AK419">
        <v>0</v>
      </c>
      <c r="AL419">
        <v>-932000000</v>
      </c>
      <c r="AM419">
        <v>-1608000000</v>
      </c>
      <c r="AN419">
        <v>8137000000</v>
      </c>
      <c r="AO419">
        <v>-5694000000</v>
      </c>
      <c r="AP419">
        <v>-4045000000</v>
      </c>
      <c r="AQ419">
        <v>4644000000</v>
      </c>
      <c r="AR419">
        <v>-414000000</v>
      </c>
      <c r="AS419">
        <v>4644000000</v>
      </c>
      <c r="AT419">
        <v>4645000000</v>
      </c>
      <c r="AU419">
        <v>10672000000</v>
      </c>
      <c r="AV419">
        <v>0</v>
      </c>
      <c r="AW419">
        <v>8799000000</v>
      </c>
      <c r="AX419">
        <v>6</v>
      </c>
      <c r="AY419">
        <v>1445000000</v>
      </c>
      <c r="AZ419">
        <v>866000000</v>
      </c>
      <c r="BA419">
        <v>0</v>
      </c>
      <c r="BB419">
        <v>-248000000</v>
      </c>
      <c r="BC419">
        <v>0</v>
      </c>
      <c r="BD419">
        <v>-2428000000</v>
      </c>
      <c r="BE419">
        <v>1531000000</v>
      </c>
      <c r="BF419">
        <v>374000000</v>
      </c>
      <c r="BG419">
        <v>0</v>
      </c>
      <c r="BH419">
        <v>6</v>
      </c>
      <c r="BI419">
        <v>20</v>
      </c>
      <c r="BJ419">
        <v>3</v>
      </c>
      <c r="BK419">
        <v>74</v>
      </c>
      <c r="BL419">
        <v>0</v>
      </c>
      <c r="BM419">
        <v>31849000000</v>
      </c>
      <c r="BN419">
        <v>-3580000000</v>
      </c>
      <c r="BO419">
        <v>0</v>
      </c>
      <c r="BP419">
        <v>6664000000</v>
      </c>
      <c r="BQ419">
        <v>34000000</v>
      </c>
      <c r="BR419">
        <v>74187000000</v>
      </c>
      <c r="BS419">
        <v>25983000000</v>
      </c>
      <c r="BT419">
        <v>19027000000</v>
      </c>
      <c r="BU419">
        <v>37958000000</v>
      </c>
      <c r="BV419">
        <v>36229000000</v>
      </c>
      <c r="BW419">
        <v>74187000000</v>
      </c>
      <c r="BX419" s="2">
        <v>139367000000</v>
      </c>
      <c r="BY419">
        <v>-24078000000</v>
      </c>
      <c r="BZ419">
        <v>2014</v>
      </c>
      <c r="CA419">
        <v>3.98</v>
      </c>
      <c r="CB419">
        <v>1166834170.8499999</v>
      </c>
      <c r="CC419" t="str">
        <f>VLOOKUP(B419,Securities_csv_Sector!$A$1:$H$506,4)</f>
        <v>Consumer Staples</v>
      </c>
      <c r="CD419" t="str">
        <f>VLOOKUP(B419,Securities_csv_Sector!$A$1:$H$506,5)</f>
        <v>Drug Retail</v>
      </c>
    </row>
    <row r="420" spans="1:82">
      <c r="A420">
        <v>418</v>
      </c>
      <c r="B420" t="s">
        <v>183</v>
      </c>
      <c r="C420" t="s">
        <v>531</v>
      </c>
      <c r="D420" s="1">
        <v>42369</v>
      </c>
      <c r="E420">
        <v>14319000000</v>
      </c>
      <c r="F420">
        <v>1594000000</v>
      </c>
      <c r="G420">
        <v>0</v>
      </c>
      <c r="H420">
        <v>14</v>
      </c>
      <c r="I420">
        <v>-2367000000</v>
      </c>
      <c r="J420">
        <v>30948000000</v>
      </c>
      <c r="K420">
        <v>11</v>
      </c>
      <c r="L420">
        <v>2459000000</v>
      </c>
      <c r="M420">
        <v>1141000000</v>
      </c>
      <c r="N420">
        <v>17000000</v>
      </c>
      <c r="O420" s="2">
        <v>126762000000</v>
      </c>
      <c r="P420">
        <v>126</v>
      </c>
      <c r="Q420">
        <v>0</v>
      </c>
      <c r="R420">
        <v>4217000000</v>
      </c>
      <c r="S420">
        <v>2092000000</v>
      </c>
      <c r="T420">
        <v>9454000000</v>
      </c>
      <c r="U420">
        <v>8616000000</v>
      </c>
      <c r="V420">
        <v>-20000000</v>
      </c>
      <c r="W420">
        <v>0</v>
      </c>
      <c r="X420">
        <v>9855000000</v>
      </c>
      <c r="Y420">
        <v>38106000000</v>
      </c>
      <c r="Z420">
        <v>17</v>
      </c>
      <c r="AA420">
        <v>26528000000</v>
      </c>
      <c r="AB420">
        <v>3386000000</v>
      </c>
      <c r="AC420">
        <v>13878000000</v>
      </c>
      <c r="AD420">
        <v>838000000</v>
      </c>
      <c r="AE420">
        <v>14001000000</v>
      </c>
      <c r="AF420">
        <v>387000000</v>
      </c>
      <c r="AG420">
        <v>3495000000</v>
      </c>
      <c r="AH420">
        <v>26267000000</v>
      </c>
      <c r="AI420">
        <v>0</v>
      </c>
      <c r="AJ420">
        <v>7000000</v>
      </c>
      <c r="AK420">
        <v>39000000</v>
      </c>
      <c r="AL420">
        <v>11218000000</v>
      </c>
      <c r="AM420">
        <v>-22000000</v>
      </c>
      <c r="AN420">
        <v>8412000000</v>
      </c>
      <c r="AO420">
        <v>5006000000</v>
      </c>
      <c r="AP420">
        <v>-13420000000</v>
      </c>
      <c r="AQ420">
        <v>5237000000</v>
      </c>
      <c r="AR420">
        <v>-36000000</v>
      </c>
      <c r="AS420">
        <v>5237000000</v>
      </c>
      <c r="AT420">
        <v>5230000000</v>
      </c>
      <c r="AU420">
        <v>11888000000</v>
      </c>
      <c r="AV420">
        <v>0</v>
      </c>
      <c r="AW420">
        <v>9454000000</v>
      </c>
      <c r="AX420">
        <v>6</v>
      </c>
      <c r="AY420">
        <v>1440000000</v>
      </c>
      <c r="AZ420">
        <v>722000000</v>
      </c>
      <c r="BA420">
        <v>0</v>
      </c>
      <c r="BB420">
        <v>-389000000</v>
      </c>
      <c r="BC420">
        <v>-61000000</v>
      </c>
      <c r="BD420">
        <v>-11440000000</v>
      </c>
      <c r="BE420">
        <v>1542000000</v>
      </c>
      <c r="BF420">
        <v>-357000000</v>
      </c>
      <c r="BG420">
        <v>0</v>
      </c>
      <c r="BH420">
        <v>6</v>
      </c>
      <c r="BI420">
        <v>23</v>
      </c>
      <c r="BJ420">
        <v>3</v>
      </c>
      <c r="BK420">
        <v>65</v>
      </c>
      <c r="BL420">
        <v>0</v>
      </c>
      <c r="BM420">
        <v>35506000000</v>
      </c>
      <c r="BN420">
        <v>-4702000000</v>
      </c>
      <c r="BO420">
        <v>0</v>
      </c>
      <c r="BP420">
        <v>8850000000</v>
      </c>
      <c r="BQ420">
        <v>88000000</v>
      </c>
      <c r="BR420">
        <v>92437000000</v>
      </c>
      <c r="BS420">
        <v>29158000000</v>
      </c>
      <c r="BT420">
        <v>23169000000</v>
      </c>
      <c r="BU420">
        <v>37196000000</v>
      </c>
      <c r="BV420">
        <v>55241000000</v>
      </c>
      <c r="BW420">
        <v>92437000000</v>
      </c>
      <c r="BX420" s="2">
        <v>153290000000</v>
      </c>
      <c r="BY420">
        <v>-28886000000</v>
      </c>
      <c r="BZ420">
        <v>2015</v>
      </c>
      <c r="CA420">
        <v>4.66</v>
      </c>
      <c r="CB420">
        <v>1123819742.49</v>
      </c>
      <c r="CC420" t="str">
        <f>VLOOKUP(B420,Securities_csv_Sector!$A$1:$H$506,4)</f>
        <v>Consumer Staples</v>
      </c>
      <c r="CD420" t="str">
        <f>VLOOKUP(B420,Securities_csv_Sector!$A$1:$H$506,5)</f>
        <v>Drug Retail</v>
      </c>
    </row>
    <row r="421" spans="1:82">
      <c r="A421">
        <v>419</v>
      </c>
      <c r="B421" t="s">
        <v>183</v>
      </c>
      <c r="C421" t="s">
        <v>532</v>
      </c>
      <c r="D421" s="1">
        <v>42735</v>
      </c>
      <c r="E421">
        <v>14883000000</v>
      </c>
      <c r="F421">
        <v>243000000</v>
      </c>
      <c r="G421">
        <v>-643000000</v>
      </c>
      <c r="H421">
        <v>14</v>
      </c>
      <c r="I421">
        <v>-2224000000</v>
      </c>
      <c r="J421">
        <v>31618000000</v>
      </c>
      <c r="K421">
        <v>13</v>
      </c>
      <c r="L421">
        <v>3371000000</v>
      </c>
      <c r="M421">
        <v>742000000</v>
      </c>
      <c r="N421">
        <v>17000000</v>
      </c>
      <c r="O421" s="2">
        <v>148669000000</v>
      </c>
      <c r="P421">
        <v>118</v>
      </c>
      <c r="Q421">
        <v>0</v>
      </c>
      <c r="R421">
        <v>4214000000</v>
      </c>
      <c r="S421">
        <v>2475000000</v>
      </c>
      <c r="T421">
        <v>9695000000</v>
      </c>
      <c r="U421">
        <v>8637000000</v>
      </c>
      <c r="V421">
        <v>2000000</v>
      </c>
      <c r="W421">
        <v>0</v>
      </c>
      <c r="X421">
        <v>10175000000</v>
      </c>
      <c r="Y421">
        <v>38249000000</v>
      </c>
      <c r="Z421">
        <v>16</v>
      </c>
      <c r="AA421">
        <v>28857000000</v>
      </c>
      <c r="AB421">
        <v>3317000000</v>
      </c>
      <c r="AC421">
        <v>13511000000</v>
      </c>
      <c r="AD421">
        <v>1058000000</v>
      </c>
      <c r="AE421">
        <v>14760000000</v>
      </c>
      <c r="AF421">
        <v>256000000</v>
      </c>
      <c r="AG421">
        <v>2250000000</v>
      </c>
      <c r="AH421">
        <v>25615000000</v>
      </c>
      <c r="AI421">
        <v>0</v>
      </c>
      <c r="AJ421">
        <v>4000000</v>
      </c>
      <c r="AK421">
        <v>0</v>
      </c>
      <c r="AL421">
        <v>-614000000</v>
      </c>
      <c r="AM421">
        <v>912000000</v>
      </c>
      <c r="AN421">
        <v>10069000000</v>
      </c>
      <c r="AO421">
        <v>-6689000000</v>
      </c>
      <c r="AP421">
        <v>-2470000000</v>
      </c>
      <c r="AQ421">
        <v>5317000000</v>
      </c>
      <c r="AR421">
        <v>-268000000</v>
      </c>
      <c r="AS421">
        <v>5317000000</v>
      </c>
      <c r="AT421">
        <v>5320000000</v>
      </c>
      <c r="AU421">
        <v>12164000000</v>
      </c>
      <c r="AV421">
        <v>0</v>
      </c>
      <c r="AW421">
        <v>10338000000</v>
      </c>
      <c r="AX421">
        <v>6</v>
      </c>
      <c r="AY421">
        <v>1485000000</v>
      </c>
      <c r="AZ421">
        <v>660000000</v>
      </c>
      <c r="BA421">
        <v>0</v>
      </c>
      <c r="BB421">
        <v>-336000000</v>
      </c>
      <c r="BC421">
        <v>-31000000</v>
      </c>
      <c r="BD421">
        <v>-502000000</v>
      </c>
      <c r="BE421">
        <v>1549000000</v>
      </c>
      <c r="BF421">
        <v>8000000</v>
      </c>
      <c r="BG421">
        <v>0</v>
      </c>
      <c r="BH421">
        <v>5</v>
      </c>
      <c r="BI421">
        <v>23</v>
      </c>
      <c r="BJ421">
        <v>3</v>
      </c>
      <c r="BK421">
        <v>62</v>
      </c>
      <c r="BL421">
        <v>0</v>
      </c>
      <c r="BM421">
        <v>38983000000</v>
      </c>
      <c r="BN421">
        <v>-4276000000</v>
      </c>
      <c r="BO421">
        <v>0</v>
      </c>
      <c r="BP421">
        <v>11367000000</v>
      </c>
      <c r="BQ421">
        <v>87000000</v>
      </c>
      <c r="BR421">
        <v>94462000000</v>
      </c>
      <c r="BS421">
        <v>31042000000</v>
      </c>
      <c r="BT421">
        <v>26250000000</v>
      </c>
      <c r="BU421">
        <v>36830000000</v>
      </c>
      <c r="BV421">
        <v>57632000000</v>
      </c>
      <c r="BW421">
        <v>94462000000</v>
      </c>
      <c r="BX421" s="2">
        <v>177526000000</v>
      </c>
      <c r="BY421">
        <v>-33452000000</v>
      </c>
      <c r="CC421" t="str">
        <f>VLOOKUP(B421,Securities_csv_Sector!$A$1:$H$506,4)</f>
        <v>Consumer Staples</v>
      </c>
      <c r="CD421" t="str">
        <f>VLOOKUP(B421,Securities_csv_Sector!$A$1:$H$506,5)</f>
        <v>Drug Retail</v>
      </c>
    </row>
    <row r="422" spans="1:82">
      <c r="A422">
        <v>420</v>
      </c>
      <c r="B422" t="s">
        <v>184</v>
      </c>
      <c r="C422" t="s">
        <v>527</v>
      </c>
      <c r="D422" s="1">
        <v>41274</v>
      </c>
      <c r="E422">
        <v>34085000000</v>
      </c>
      <c r="F422">
        <v>-169000000</v>
      </c>
      <c r="G422">
        <v>4430000000</v>
      </c>
      <c r="H422">
        <v>19</v>
      </c>
      <c r="I422">
        <v>-30938000000</v>
      </c>
      <c r="J422">
        <v>15497000000</v>
      </c>
      <c r="K422">
        <v>62</v>
      </c>
      <c r="L422">
        <v>20939000000</v>
      </c>
      <c r="M422">
        <v>0</v>
      </c>
      <c r="N422">
        <v>1832000000</v>
      </c>
      <c r="O422" s="2">
        <v>163336000000</v>
      </c>
      <c r="P422">
        <v>163</v>
      </c>
      <c r="Q422">
        <v>4503000000</v>
      </c>
      <c r="R422">
        <v>39174000000</v>
      </c>
      <c r="S422">
        <v>13413000000</v>
      </c>
      <c r="T422">
        <v>46332000000</v>
      </c>
      <c r="U422">
        <v>46332000000</v>
      </c>
      <c r="V422">
        <v>39000000</v>
      </c>
      <c r="W422">
        <v>6889000000</v>
      </c>
      <c r="X422" s="2">
        <v>141348000000</v>
      </c>
      <c r="Y422">
        <v>4640000000</v>
      </c>
      <c r="Z422">
        <v>29</v>
      </c>
      <c r="AA422">
        <v>67254000000</v>
      </c>
      <c r="AB422">
        <v>19996000000</v>
      </c>
      <c r="AC422">
        <v>0</v>
      </c>
      <c r="AD422">
        <v>0</v>
      </c>
      <c r="AE422">
        <v>6144000000</v>
      </c>
      <c r="AF422">
        <v>115000000</v>
      </c>
      <c r="AG422">
        <v>-181000000</v>
      </c>
      <c r="AH422">
        <v>12065000000</v>
      </c>
      <c r="AI422">
        <v>26771000000</v>
      </c>
      <c r="AJ422">
        <v>1308000000</v>
      </c>
      <c r="AK422">
        <v>0</v>
      </c>
      <c r="AL422">
        <v>2047000000</v>
      </c>
      <c r="AM422">
        <v>5075000000</v>
      </c>
      <c r="AN422">
        <v>38812000000</v>
      </c>
      <c r="AO422">
        <v>-8980000000</v>
      </c>
      <c r="AP422">
        <v>-24796000000</v>
      </c>
      <c r="AQ422">
        <v>26179000000</v>
      </c>
      <c r="AR422">
        <v>-2663000000</v>
      </c>
      <c r="AS422">
        <v>26179000000</v>
      </c>
      <c r="AT422">
        <v>33068000000</v>
      </c>
      <c r="AU422">
        <v>20997000000</v>
      </c>
      <c r="AV422">
        <v>1728000000</v>
      </c>
      <c r="AW422">
        <v>35013000000</v>
      </c>
      <c r="AX422">
        <v>15</v>
      </c>
      <c r="AY422">
        <v>0</v>
      </c>
      <c r="AZ422">
        <v>7374000000</v>
      </c>
      <c r="BA422">
        <v>0</v>
      </c>
      <c r="BB422">
        <v>-6651000000</v>
      </c>
      <c r="BC422">
        <v>0</v>
      </c>
      <c r="BD422">
        <v>6027000000</v>
      </c>
      <c r="BE422">
        <v>9699000000</v>
      </c>
      <c r="BF422">
        <v>2076000000</v>
      </c>
      <c r="BG422">
        <v>13413000000</v>
      </c>
      <c r="BH422">
        <v>20</v>
      </c>
      <c r="BI422">
        <v>34</v>
      </c>
      <c r="BJ422">
        <v>11</v>
      </c>
      <c r="BK422">
        <v>145</v>
      </c>
      <c r="BL422">
        <v>0</v>
      </c>
      <c r="BM422" s="2">
        <v>159730000000</v>
      </c>
      <c r="BN422">
        <v>-4142000000</v>
      </c>
      <c r="BO422">
        <v>17100000000</v>
      </c>
      <c r="BP422">
        <v>127000000</v>
      </c>
      <c r="BQ422">
        <v>266000000</v>
      </c>
      <c r="BR422" s="2">
        <v>232982000000</v>
      </c>
      <c r="BS422">
        <v>55720000000</v>
      </c>
      <c r="BT422">
        <v>34212000000</v>
      </c>
      <c r="BU422" s="2">
        <v>136524000000</v>
      </c>
      <c r="BV422">
        <v>96458000000</v>
      </c>
      <c r="BW422" s="2">
        <v>232982000000</v>
      </c>
      <c r="BX422" s="2">
        <v>230590000000</v>
      </c>
      <c r="BY422">
        <v>-33884000000</v>
      </c>
      <c r="BZ422">
        <v>2012</v>
      </c>
      <c r="CA422">
        <v>13.42</v>
      </c>
      <c r="CB422">
        <v>1950745156.48</v>
      </c>
      <c r="CC422" t="str">
        <f>VLOOKUP(B422,Securities_csv_Sector!$A$1:$H$506,4)</f>
        <v>Energy</v>
      </c>
      <c r="CD422" t="str">
        <f>VLOOKUP(B422,Securities_csv_Sector!$A$1:$H$506,5)</f>
        <v>Integrated Oil &amp; Gas</v>
      </c>
    </row>
    <row r="423" spans="1:82">
      <c r="A423">
        <v>421</v>
      </c>
      <c r="B423" t="s">
        <v>184</v>
      </c>
      <c r="C423" t="s">
        <v>529</v>
      </c>
      <c r="D423" s="1">
        <v>41639</v>
      </c>
      <c r="E423">
        <v>32644000000</v>
      </c>
      <c r="F423">
        <v>183000000</v>
      </c>
      <c r="G423">
        <v>1165000000</v>
      </c>
      <c r="H423">
        <v>14</v>
      </c>
      <c r="I423">
        <v>-37985000000</v>
      </c>
      <c r="J423">
        <v>15713000000</v>
      </c>
      <c r="K423">
        <v>50</v>
      </c>
      <c r="L423">
        <v>16245000000</v>
      </c>
      <c r="M423">
        <v>0</v>
      </c>
      <c r="N423">
        <v>1832000000</v>
      </c>
      <c r="O423" s="2">
        <v>159323000000</v>
      </c>
      <c r="P423">
        <v>152</v>
      </c>
      <c r="Q423">
        <v>5120000000</v>
      </c>
      <c r="R423">
        <v>44283000000</v>
      </c>
      <c r="S423">
        <v>14186000000</v>
      </c>
      <c r="T423">
        <v>35905000000</v>
      </c>
      <c r="U423">
        <v>35905000000</v>
      </c>
      <c r="V423">
        <v>-266000000</v>
      </c>
      <c r="W423">
        <v>7527000000</v>
      </c>
      <c r="X423" s="2">
        <v>165409000000</v>
      </c>
      <c r="Y423">
        <v>4639000000</v>
      </c>
      <c r="Z423">
        <v>28</v>
      </c>
      <c r="AA423">
        <v>60833000000</v>
      </c>
      <c r="AB423">
        <v>14308000000</v>
      </c>
      <c r="AC423">
        <v>0</v>
      </c>
      <c r="AD423">
        <v>0</v>
      </c>
      <c r="AE423">
        <v>6380000000</v>
      </c>
      <c r="AF423">
        <v>219000000</v>
      </c>
      <c r="AG423">
        <v>-1194000000</v>
      </c>
      <c r="AH423">
        <v>20057000000</v>
      </c>
      <c r="AI423">
        <v>28335000000</v>
      </c>
      <c r="AJ423">
        <v>1314000000</v>
      </c>
      <c r="AK423">
        <v>0</v>
      </c>
      <c r="AL423">
        <v>8246000000</v>
      </c>
      <c r="AM423">
        <v>-4694000000</v>
      </c>
      <c r="AN423">
        <v>35002000000</v>
      </c>
      <c r="AO423">
        <v>-3821000000</v>
      </c>
      <c r="AP423">
        <v>-35609000000</v>
      </c>
      <c r="AQ423">
        <v>21423000000</v>
      </c>
      <c r="AR423">
        <v>639000000</v>
      </c>
      <c r="AS423">
        <v>21423000000</v>
      </c>
      <c r="AT423">
        <v>28950000000</v>
      </c>
      <c r="AU423">
        <v>21622000000</v>
      </c>
      <c r="AV423">
        <v>1861000000</v>
      </c>
      <c r="AW423">
        <v>27213000000</v>
      </c>
      <c r="AX423">
        <v>12</v>
      </c>
      <c r="AY423">
        <v>0</v>
      </c>
      <c r="AZ423">
        <v>5740000000</v>
      </c>
      <c r="BA423">
        <v>0</v>
      </c>
      <c r="BB423">
        <v>-3819000000</v>
      </c>
      <c r="BC423">
        <v>0</v>
      </c>
      <c r="BD423">
        <v>2157000000</v>
      </c>
      <c r="BE423">
        <v>5968000000</v>
      </c>
      <c r="BF423">
        <v>-409000000</v>
      </c>
      <c r="BG423">
        <v>14186000000</v>
      </c>
      <c r="BH423">
        <v>16</v>
      </c>
      <c r="BI423">
        <v>24</v>
      </c>
      <c r="BJ423">
        <v>10</v>
      </c>
      <c r="BK423">
        <v>133</v>
      </c>
      <c r="BL423">
        <v>0</v>
      </c>
      <c r="BM423" s="2">
        <v>173677000000</v>
      </c>
      <c r="BN423">
        <v>-4494000000</v>
      </c>
      <c r="BO423">
        <v>17573000000</v>
      </c>
      <c r="BP423">
        <v>374000000</v>
      </c>
      <c r="BQ423">
        <v>263000000</v>
      </c>
      <c r="BR423" s="2">
        <v>253753000000</v>
      </c>
      <c r="BS423">
        <v>50250000000</v>
      </c>
      <c r="BT423">
        <v>33018000000</v>
      </c>
      <c r="BU423" s="2">
        <v>149113000000</v>
      </c>
      <c r="BV423" s="2">
        <v>104640000000</v>
      </c>
      <c r="BW423" s="2">
        <v>253753000000</v>
      </c>
      <c r="BX423" s="2">
        <v>220156000000</v>
      </c>
      <c r="BY423">
        <v>-38290000000</v>
      </c>
      <c r="BZ423">
        <v>2013</v>
      </c>
      <c r="CA423">
        <v>11.18</v>
      </c>
      <c r="CB423">
        <v>1916189624.3299999</v>
      </c>
      <c r="CC423" t="str">
        <f>VLOOKUP(B423,Securities_csv_Sector!$A$1:$H$506,4)</f>
        <v>Energy</v>
      </c>
      <c r="CD423" t="str">
        <f>VLOOKUP(B423,Securities_csv_Sector!$A$1:$H$506,5)</f>
        <v>Integrated Oil &amp; Gas</v>
      </c>
    </row>
    <row r="424" spans="1:82">
      <c r="A424">
        <v>422</v>
      </c>
      <c r="B424" t="s">
        <v>184</v>
      </c>
      <c r="C424" t="s">
        <v>531</v>
      </c>
      <c r="D424" s="1">
        <v>42004</v>
      </c>
      <c r="E424">
        <v>28136000000</v>
      </c>
      <c r="F424">
        <v>-9000000</v>
      </c>
      <c r="G424">
        <v>4378000000</v>
      </c>
      <c r="H424">
        <v>12</v>
      </c>
      <c r="I424">
        <v>-35407000000</v>
      </c>
      <c r="J424">
        <v>16041000000</v>
      </c>
      <c r="K424">
        <v>41</v>
      </c>
      <c r="L424">
        <v>12785000000</v>
      </c>
      <c r="M424">
        <v>0</v>
      </c>
      <c r="N424">
        <v>1832000000</v>
      </c>
      <c r="O424" s="2">
        <v>144956000000</v>
      </c>
      <c r="P424">
        <v>132</v>
      </c>
      <c r="Q424">
        <v>6299000000</v>
      </c>
      <c r="R424">
        <v>45469000000</v>
      </c>
      <c r="S424">
        <v>16793000000</v>
      </c>
      <c r="T424">
        <v>31202000000</v>
      </c>
      <c r="U424">
        <v>31202000000</v>
      </c>
      <c r="V424">
        <v>-43000000</v>
      </c>
      <c r="W424">
        <v>7098000000</v>
      </c>
      <c r="X424" s="2">
        <v>183173000000</v>
      </c>
      <c r="Y424">
        <v>4593000000</v>
      </c>
      <c r="Z424">
        <v>28</v>
      </c>
      <c r="AA424">
        <v>55538000000</v>
      </c>
      <c r="AB424">
        <v>11892000000</v>
      </c>
      <c r="AC424">
        <v>0</v>
      </c>
      <c r="AD424">
        <v>0</v>
      </c>
      <c r="AE424">
        <v>6505000000</v>
      </c>
      <c r="AF424">
        <v>-355000000</v>
      </c>
      <c r="AG424">
        <v>-392000000</v>
      </c>
      <c r="AH424">
        <v>24028000000</v>
      </c>
      <c r="AI424">
        <v>29729000000</v>
      </c>
      <c r="AJ424">
        <v>1163000000</v>
      </c>
      <c r="AK424">
        <v>0</v>
      </c>
      <c r="AL424">
        <v>7388000000</v>
      </c>
      <c r="AM424">
        <v>-3460000000</v>
      </c>
      <c r="AN424">
        <v>31475000000</v>
      </c>
      <c r="AO424">
        <v>-4999000000</v>
      </c>
      <c r="AP424">
        <v>-29893000000</v>
      </c>
      <c r="AQ424">
        <v>19241000000</v>
      </c>
      <c r="AR424">
        <v>-3572000000</v>
      </c>
      <c r="AS424">
        <v>19241000000</v>
      </c>
      <c r="AT424">
        <v>26339000000</v>
      </c>
      <c r="AU424">
        <v>16736000000</v>
      </c>
      <c r="AV424">
        <v>1985000000</v>
      </c>
      <c r="AW424">
        <v>19726000000</v>
      </c>
      <c r="AX424">
        <v>10</v>
      </c>
      <c r="AY424">
        <v>0</v>
      </c>
      <c r="AZ424">
        <v>5784000000</v>
      </c>
      <c r="BA424">
        <v>0</v>
      </c>
      <c r="BB424">
        <v>-5099000000</v>
      </c>
      <c r="BC424">
        <v>0</v>
      </c>
      <c r="BD424">
        <v>5869000000</v>
      </c>
      <c r="BE424">
        <v>8412000000</v>
      </c>
      <c r="BF424">
        <v>-655000000</v>
      </c>
      <c r="BG424">
        <v>16793000000</v>
      </c>
      <c r="BH424">
        <v>16</v>
      </c>
      <c r="BI424">
        <v>20</v>
      </c>
      <c r="BJ424">
        <v>10</v>
      </c>
      <c r="BK424">
        <v>112</v>
      </c>
      <c r="BL424">
        <v>0</v>
      </c>
      <c r="BM424" s="2">
        <v>184987000000</v>
      </c>
      <c r="BN424">
        <v>-4412000000</v>
      </c>
      <c r="BO424">
        <v>17034000000</v>
      </c>
      <c r="BP424">
        <v>3790000000</v>
      </c>
      <c r="BQ424">
        <v>422000000</v>
      </c>
      <c r="BR424" s="2">
        <v>266026000000</v>
      </c>
      <c r="BS424">
        <v>42232000000</v>
      </c>
      <c r="BT424">
        <v>31926000000</v>
      </c>
      <c r="BU424" s="2">
        <v>155028000000</v>
      </c>
      <c r="BV424" s="2">
        <v>110998000000</v>
      </c>
      <c r="BW424" s="2">
        <v>266026000000</v>
      </c>
      <c r="BX424" s="2">
        <v>200494000000</v>
      </c>
      <c r="BY424">
        <v>-42733000000</v>
      </c>
      <c r="BZ424">
        <v>2014</v>
      </c>
      <c r="CA424">
        <v>10.210000000000001</v>
      </c>
      <c r="CB424">
        <v>1884524975.51</v>
      </c>
      <c r="CC424" t="str">
        <f>VLOOKUP(B424,Securities_csv_Sector!$A$1:$H$506,4)</f>
        <v>Energy</v>
      </c>
      <c r="CD424" t="str">
        <f>VLOOKUP(B424,Securities_csv_Sector!$A$1:$H$506,5)</f>
        <v>Integrated Oil &amp; Gas</v>
      </c>
    </row>
    <row r="425" spans="1:82">
      <c r="A425">
        <v>423</v>
      </c>
      <c r="B425" t="s">
        <v>184</v>
      </c>
      <c r="C425" t="s">
        <v>532</v>
      </c>
      <c r="D425" s="1">
        <v>42369</v>
      </c>
      <c r="E425">
        <v>21536000000</v>
      </c>
      <c r="F425">
        <v>-59000000</v>
      </c>
      <c r="G425">
        <v>3868000000</v>
      </c>
      <c r="H425">
        <v>3</v>
      </c>
      <c r="I425">
        <v>-29504000000</v>
      </c>
      <c r="J425">
        <v>16330000000</v>
      </c>
      <c r="K425">
        <v>43</v>
      </c>
      <c r="L425">
        <v>11022000000</v>
      </c>
      <c r="M425">
        <v>0</v>
      </c>
      <c r="N425">
        <v>1832000000</v>
      </c>
      <c r="O425">
        <v>92785000000</v>
      </c>
      <c r="P425">
        <v>134</v>
      </c>
      <c r="Q425">
        <v>6801000000</v>
      </c>
      <c r="R425">
        <v>44154000000</v>
      </c>
      <c r="S425">
        <v>21037000000</v>
      </c>
      <c r="T425">
        <v>4842000000</v>
      </c>
      <c r="U425">
        <v>4842000000</v>
      </c>
      <c r="V425">
        <v>-226000000</v>
      </c>
      <c r="W425">
        <v>4684000000</v>
      </c>
      <c r="X425" s="2">
        <v>189845000000</v>
      </c>
      <c r="Y425">
        <v>4588000000</v>
      </c>
      <c r="Z425">
        <v>29</v>
      </c>
      <c r="AA425">
        <v>37140000000</v>
      </c>
      <c r="AB425">
        <v>132000000</v>
      </c>
      <c r="AC425">
        <v>0</v>
      </c>
      <c r="AD425">
        <v>0</v>
      </c>
      <c r="AE425">
        <v>6334000000</v>
      </c>
      <c r="AF425">
        <v>166000000</v>
      </c>
      <c r="AG425">
        <v>-868000000</v>
      </c>
      <c r="AH425">
        <v>33664000000</v>
      </c>
      <c r="AI425">
        <v>29522000000</v>
      </c>
      <c r="AJ425">
        <v>1170000000</v>
      </c>
      <c r="AK425">
        <v>0</v>
      </c>
      <c r="AL425">
        <v>10724000000</v>
      </c>
      <c r="AM425">
        <v>-1763000000</v>
      </c>
      <c r="AN425">
        <v>19456000000</v>
      </c>
      <c r="AO425">
        <v>2815000000</v>
      </c>
      <c r="AP425">
        <v>-23808000000</v>
      </c>
      <c r="AQ425">
        <v>4587000000</v>
      </c>
      <c r="AR425">
        <v>-3609000000</v>
      </c>
      <c r="AS425">
        <v>4587000000</v>
      </c>
      <c r="AT425">
        <v>9271000000</v>
      </c>
      <c r="AU425">
        <v>12860000000</v>
      </c>
      <c r="AV425">
        <v>3340000000</v>
      </c>
      <c r="AW425">
        <v>-3710000000</v>
      </c>
      <c r="AX425">
        <v>3</v>
      </c>
      <c r="AY425">
        <v>0</v>
      </c>
      <c r="AZ425">
        <v>4821000000</v>
      </c>
      <c r="BA425">
        <v>0</v>
      </c>
      <c r="BB425">
        <v>-4531000000</v>
      </c>
      <c r="BC425">
        <v>0</v>
      </c>
      <c r="BD425">
        <v>5530000000</v>
      </c>
      <c r="BE425">
        <v>7935000000</v>
      </c>
      <c r="BF425">
        <v>-1755000000</v>
      </c>
      <c r="BG425">
        <v>21037000000</v>
      </c>
      <c r="BH425">
        <v>4</v>
      </c>
      <c r="BI425">
        <v>3</v>
      </c>
      <c r="BJ425">
        <v>4</v>
      </c>
      <c r="BK425">
        <v>110</v>
      </c>
      <c r="BL425">
        <v>0</v>
      </c>
      <c r="BM425" s="2">
        <v>181578000000</v>
      </c>
      <c r="BN425">
        <v>211000000</v>
      </c>
      <c r="BO425">
        <v>16473000000</v>
      </c>
      <c r="BP425">
        <v>4928000000</v>
      </c>
      <c r="BQ425">
        <v>310000000</v>
      </c>
      <c r="BR425" s="2">
        <v>266103000000</v>
      </c>
      <c r="BS425">
        <v>35347000000</v>
      </c>
      <c r="BT425">
        <v>26464000000</v>
      </c>
      <c r="BU425" s="2">
        <v>152716000000</v>
      </c>
      <c r="BV425" s="2">
        <v>113387000000</v>
      </c>
      <c r="BW425" s="2">
        <v>266103000000</v>
      </c>
      <c r="BX425" s="2">
        <v>129925000000</v>
      </c>
      <c r="BY425">
        <v>-42493000000</v>
      </c>
      <c r="BZ425">
        <v>2015</v>
      </c>
      <c r="CA425">
        <v>2.46</v>
      </c>
      <c r="CB425">
        <v>1864634146.3399999</v>
      </c>
      <c r="CC425" t="str">
        <f>VLOOKUP(B425,Securities_csv_Sector!$A$1:$H$506,4)</f>
        <v>Energy</v>
      </c>
      <c r="CD425" t="str">
        <f>VLOOKUP(B425,Securities_csv_Sector!$A$1:$H$506,5)</f>
        <v>Integrated Oil &amp; Gas</v>
      </c>
    </row>
    <row r="426" spans="1:82">
      <c r="A426">
        <v>424</v>
      </c>
      <c r="B426" t="s">
        <v>185</v>
      </c>
      <c r="C426" t="s">
        <v>527</v>
      </c>
      <c r="D426" s="1">
        <v>41274</v>
      </c>
      <c r="E426">
        <v>391814000</v>
      </c>
      <c r="F426">
        <v>-23091000</v>
      </c>
      <c r="G426">
        <v>118856000</v>
      </c>
      <c r="H426">
        <v>12</v>
      </c>
      <c r="I426">
        <v>-2773871000</v>
      </c>
      <c r="J426">
        <v>1982714000</v>
      </c>
      <c r="K426">
        <v>0</v>
      </c>
      <c r="L426">
        <v>2880000</v>
      </c>
      <c r="M426">
        <v>-1587000</v>
      </c>
      <c r="N426">
        <v>105000</v>
      </c>
      <c r="O426">
        <v>343743000</v>
      </c>
      <c r="P426">
        <v>62</v>
      </c>
      <c r="Q426">
        <v>77609000</v>
      </c>
      <c r="R426">
        <v>1198670000</v>
      </c>
      <c r="S426">
        <v>579315000</v>
      </c>
      <c r="T426">
        <v>841976000</v>
      </c>
      <c r="U426">
        <v>659271000</v>
      </c>
      <c r="V426">
        <v>0</v>
      </c>
      <c r="W426">
        <v>0</v>
      </c>
      <c r="X426">
        <v>8014035000</v>
      </c>
      <c r="Y426">
        <v>0</v>
      </c>
      <c r="Z426">
        <v>81</v>
      </c>
      <c r="AA426">
        <v>1476071000</v>
      </c>
      <c r="AB426">
        <v>251041000</v>
      </c>
      <c r="AC426">
        <v>30076000</v>
      </c>
      <c r="AD426">
        <v>182705000</v>
      </c>
      <c r="AE426">
        <v>0</v>
      </c>
      <c r="AF426">
        <v>23536000</v>
      </c>
      <c r="AG426">
        <v>33388000</v>
      </c>
      <c r="AH426">
        <v>3101103000</v>
      </c>
      <c r="AI426">
        <v>2769000</v>
      </c>
      <c r="AJ426">
        <v>0</v>
      </c>
      <c r="AK426">
        <v>0</v>
      </c>
      <c r="AL426">
        <v>981608000</v>
      </c>
      <c r="AM426">
        <v>2538000</v>
      </c>
      <c r="AN426">
        <v>1237478000</v>
      </c>
      <c r="AO426">
        <v>1005504000</v>
      </c>
      <c r="AP426">
        <v>-2240444000</v>
      </c>
      <c r="AQ426">
        <v>431689000</v>
      </c>
      <c r="AR426">
        <v>225964000</v>
      </c>
      <c r="AS426">
        <v>431689000</v>
      </c>
      <c r="AT426">
        <v>408230000</v>
      </c>
      <c r="AU426">
        <v>400791000</v>
      </c>
      <c r="AV426">
        <v>39840000</v>
      </c>
      <c r="AW426">
        <v>850563000</v>
      </c>
      <c r="AX426">
        <v>47</v>
      </c>
      <c r="AY426">
        <v>6066000</v>
      </c>
      <c r="AZ426">
        <v>55211000</v>
      </c>
      <c r="BA426">
        <v>346688000</v>
      </c>
      <c r="BB426">
        <v>0</v>
      </c>
      <c r="BC426">
        <v>18963000</v>
      </c>
      <c r="BD426">
        <v>509891000</v>
      </c>
      <c r="BE426">
        <v>83382000</v>
      </c>
      <c r="BF426">
        <v>-8200000</v>
      </c>
      <c r="BG426">
        <v>579315000</v>
      </c>
      <c r="BH426">
        <v>36</v>
      </c>
      <c r="BI426">
        <v>19</v>
      </c>
      <c r="BJ426">
        <v>24</v>
      </c>
      <c r="BK426">
        <v>62</v>
      </c>
      <c r="BL426">
        <v>0</v>
      </c>
      <c r="BM426">
        <v>1490563000</v>
      </c>
      <c r="BN426">
        <v>4933000</v>
      </c>
      <c r="BO426">
        <v>133796000</v>
      </c>
      <c r="BP426">
        <v>1584000</v>
      </c>
      <c r="BQ426">
        <v>0</v>
      </c>
      <c r="BR426">
        <v>8589437000</v>
      </c>
      <c r="BS426">
        <v>458882000</v>
      </c>
      <c r="BT426">
        <v>740086000</v>
      </c>
      <c r="BU426">
        <v>3466196000</v>
      </c>
      <c r="BV426">
        <v>5123241000</v>
      </c>
      <c r="BW426">
        <v>8589437000</v>
      </c>
      <c r="BX426">
        <v>1819814000</v>
      </c>
      <c r="BY426">
        <v>-7186000</v>
      </c>
      <c r="BZ426">
        <v>2012</v>
      </c>
      <c r="CA426">
        <v>4.18</v>
      </c>
      <c r="CB426">
        <v>103274880.383</v>
      </c>
      <c r="CC426" t="str">
        <f>VLOOKUP(B426,Securities_csv_Sector!$A$1:$H$506,4)</f>
        <v>Energy</v>
      </c>
      <c r="CD426" t="str">
        <f>VLOOKUP(B426,Securities_csv_Sector!$A$1:$H$506,5)</f>
        <v>Oil &amp; Gas Exploration &amp; Production</v>
      </c>
    </row>
    <row r="427" spans="1:82">
      <c r="A427">
        <v>425</v>
      </c>
      <c r="B427" t="s">
        <v>185</v>
      </c>
      <c r="C427" t="s">
        <v>529</v>
      </c>
      <c r="D427" s="1">
        <v>41639</v>
      </c>
      <c r="E427">
        <v>332232000</v>
      </c>
      <c r="F427">
        <v>-40009000</v>
      </c>
      <c r="G427">
        <v>-165349000</v>
      </c>
      <c r="H427">
        <v>7</v>
      </c>
      <c r="I427">
        <v>-1879670000</v>
      </c>
      <c r="J427">
        <v>2027162000</v>
      </c>
      <c r="K427">
        <v>0</v>
      </c>
      <c r="L427">
        <v>21000</v>
      </c>
      <c r="M427">
        <v>509000</v>
      </c>
      <c r="N427">
        <v>105000</v>
      </c>
      <c r="O427">
        <v>455436000</v>
      </c>
      <c r="P427">
        <v>69</v>
      </c>
      <c r="Q427">
        <v>73048000</v>
      </c>
      <c r="R427">
        <v>1348741000</v>
      </c>
      <c r="S427">
        <v>778655000</v>
      </c>
      <c r="T427">
        <v>575740000</v>
      </c>
      <c r="U427">
        <v>357159000</v>
      </c>
      <c r="V427">
        <v>0</v>
      </c>
      <c r="W427">
        <v>0</v>
      </c>
      <c r="X427">
        <v>8965730000</v>
      </c>
      <c r="Y427">
        <v>0</v>
      </c>
      <c r="Z427">
        <v>80</v>
      </c>
      <c r="AA427">
        <v>1864483000</v>
      </c>
      <c r="AB427">
        <v>118237000</v>
      </c>
      <c r="AC427">
        <v>28615000</v>
      </c>
      <c r="AD427">
        <v>218581000</v>
      </c>
      <c r="AE427">
        <v>0</v>
      </c>
      <c r="AF427">
        <v>-32341000</v>
      </c>
      <c r="AG427">
        <v>-49067000</v>
      </c>
      <c r="AH427">
        <v>3630421000</v>
      </c>
      <c r="AI427">
        <v>966000</v>
      </c>
      <c r="AJ427">
        <v>0</v>
      </c>
      <c r="AK427">
        <v>0</v>
      </c>
      <c r="AL427">
        <v>526243000</v>
      </c>
      <c r="AM427">
        <v>-2859000</v>
      </c>
      <c r="AN427">
        <v>1362020000</v>
      </c>
      <c r="AO427">
        <v>531915000</v>
      </c>
      <c r="AP427">
        <v>-1896794000</v>
      </c>
      <c r="AQ427">
        <v>251003000</v>
      </c>
      <c r="AR427">
        <v>415984000</v>
      </c>
      <c r="AS427">
        <v>251003000</v>
      </c>
      <c r="AT427">
        <v>238922000</v>
      </c>
      <c r="AU427">
        <v>501804000</v>
      </c>
      <c r="AV427">
        <v>174924000</v>
      </c>
      <c r="AW427">
        <v>617437000</v>
      </c>
      <c r="AX427">
        <v>27</v>
      </c>
      <c r="AY427">
        <v>1930000</v>
      </c>
      <c r="AZ427">
        <v>19050000</v>
      </c>
      <c r="BA427">
        <v>370935000</v>
      </c>
      <c r="BB427">
        <v>0</v>
      </c>
      <c r="BC427">
        <v>6147000</v>
      </c>
      <c r="BD427">
        <v>15217000</v>
      </c>
      <c r="BE427">
        <v>97185000</v>
      </c>
      <c r="BF427">
        <v>4945000</v>
      </c>
      <c r="BG427">
        <v>778655000</v>
      </c>
      <c r="BH427">
        <v>15</v>
      </c>
      <c r="BI427">
        <v>10</v>
      </c>
      <c r="BJ427">
        <v>11</v>
      </c>
      <c r="BK427">
        <v>69</v>
      </c>
      <c r="BL427">
        <v>0</v>
      </c>
      <c r="BM427">
        <v>1741566000</v>
      </c>
      <c r="BN427">
        <v>-475000</v>
      </c>
      <c r="BO427">
        <v>169815000</v>
      </c>
      <c r="BP427">
        <v>53701000</v>
      </c>
      <c r="BQ427">
        <v>0</v>
      </c>
      <c r="BR427">
        <v>9591164000</v>
      </c>
      <c r="BS427">
        <v>520875000</v>
      </c>
      <c r="BT427">
        <v>756868000</v>
      </c>
      <c r="BU427">
        <v>3757949000</v>
      </c>
      <c r="BV427">
        <v>5833215000</v>
      </c>
      <c r="BW427">
        <v>9591164000</v>
      </c>
      <c r="BX427">
        <v>2319919000</v>
      </c>
      <c r="BY427">
        <v>-10884000</v>
      </c>
      <c r="BZ427">
        <v>2013</v>
      </c>
      <c r="CA427">
        <v>2.39</v>
      </c>
      <c r="CB427">
        <v>105022175.73199999</v>
      </c>
      <c r="CC427" t="str">
        <f>VLOOKUP(B427,Securities_csv_Sector!$A$1:$H$506,4)</f>
        <v>Energy</v>
      </c>
      <c r="CD427" t="str">
        <f>VLOOKUP(B427,Securities_csv_Sector!$A$1:$H$506,5)</f>
        <v>Oil &amp; Gas Exploration &amp; Production</v>
      </c>
    </row>
    <row r="428" spans="1:82">
      <c r="A428">
        <v>426</v>
      </c>
      <c r="B428" t="s">
        <v>185</v>
      </c>
      <c r="C428" t="s">
        <v>531</v>
      </c>
      <c r="D428" s="1">
        <v>42004</v>
      </c>
      <c r="E428">
        <v>738680000</v>
      </c>
      <c r="F428">
        <v>-104988000</v>
      </c>
      <c r="G428">
        <v>873793000</v>
      </c>
      <c r="H428">
        <v>10</v>
      </c>
      <c r="I428">
        <v>-2589234000</v>
      </c>
      <c r="J428">
        <v>3027412000</v>
      </c>
      <c r="K428">
        <v>0</v>
      </c>
      <c r="L428">
        <v>21000</v>
      </c>
      <c r="M428">
        <v>2441000</v>
      </c>
      <c r="N428">
        <v>113000</v>
      </c>
      <c r="O428">
        <v>538374000</v>
      </c>
      <c r="P428">
        <v>94</v>
      </c>
      <c r="Q428">
        <v>20260000</v>
      </c>
      <c r="R428">
        <v>1600751000</v>
      </c>
      <c r="S428">
        <v>986812000</v>
      </c>
      <c r="T428">
        <v>1072621000</v>
      </c>
      <c r="U428">
        <v>855960000</v>
      </c>
      <c r="V428">
        <v>0</v>
      </c>
      <c r="W428">
        <v>0</v>
      </c>
      <c r="X428">
        <v>10220449000</v>
      </c>
      <c r="Y428">
        <v>0</v>
      </c>
      <c r="Z428">
        <v>80</v>
      </c>
      <c r="AA428">
        <v>2121773000</v>
      </c>
      <c r="AB428">
        <v>317785000</v>
      </c>
      <c r="AC428">
        <v>27154000</v>
      </c>
      <c r="AD428">
        <v>216661000</v>
      </c>
      <c r="AE428">
        <v>0</v>
      </c>
      <c r="AF428">
        <v>41933000</v>
      </c>
      <c r="AG428">
        <v>82693000</v>
      </c>
      <c r="AH428">
        <v>3469137000</v>
      </c>
      <c r="AI428">
        <v>262349000</v>
      </c>
      <c r="AJ428">
        <v>0</v>
      </c>
      <c r="AK428">
        <v>0</v>
      </c>
      <c r="AL428">
        <v>-65325000</v>
      </c>
      <c r="AM428">
        <v>0</v>
      </c>
      <c r="AN428">
        <v>1673787000</v>
      </c>
      <c r="AO428">
        <v>872209000</v>
      </c>
      <c r="AP428">
        <v>-2545996000</v>
      </c>
      <c r="AQ428">
        <v>538175000</v>
      </c>
      <c r="AR428">
        <v>192282000</v>
      </c>
      <c r="AS428">
        <v>538175000</v>
      </c>
      <c r="AT428">
        <v>538175000</v>
      </c>
      <c r="AU428">
        <v>660265000</v>
      </c>
      <c r="AV428">
        <v>731972000</v>
      </c>
      <c r="AW428">
        <v>1089745000</v>
      </c>
      <c r="AX428">
        <v>41</v>
      </c>
      <c r="AY428">
        <v>33172000</v>
      </c>
      <c r="AZ428">
        <v>528110000</v>
      </c>
      <c r="BA428">
        <v>525947000</v>
      </c>
      <c r="BB428">
        <v>0</v>
      </c>
      <c r="BC428">
        <v>16480000</v>
      </c>
      <c r="BD428">
        <v>1305000</v>
      </c>
      <c r="BE428">
        <v>136477000</v>
      </c>
      <c r="BF428">
        <v>-23628000</v>
      </c>
      <c r="BG428">
        <v>986812000</v>
      </c>
      <c r="BH428">
        <v>32</v>
      </c>
      <c r="BI428">
        <v>16</v>
      </c>
      <c r="BJ428">
        <v>20</v>
      </c>
      <c r="BK428">
        <v>94</v>
      </c>
      <c r="BL428">
        <v>0</v>
      </c>
      <c r="BM428">
        <v>2279741000</v>
      </c>
      <c r="BN428">
        <v>921054000</v>
      </c>
      <c r="BO428">
        <v>204161000</v>
      </c>
      <c r="BP428">
        <v>0</v>
      </c>
      <c r="BQ428">
        <v>0</v>
      </c>
      <c r="BR428">
        <v>11751780000</v>
      </c>
      <c r="BS428">
        <v>1188396000</v>
      </c>
      <c r="BT428">
        <v>1264627000</v>
      </c>
      <c r="BU428">
        <v>5280788000</v>
      </c>
      <c r="BV428">
        <v>6470992000</v>
      </c>
      <c r="BW428">
        <v>11751780000</v>
      </c>
      <c r="BX428">
        <v>2660147000</v>
      </c>
      <c r="BY428">
        <v>-26478000</v>
      </c>
      <c r="BZ428">
        <v>2014</v>
      </c>
      <c r="CA428">
        <v>4.8899999999999997</v>
      </c>
      <c r="CB428">
        <v>110056237.219</v>
      </c>
      <c r="CC428" t="str">
        <f>VLOOKUP(B428,Securities_csv_Sector!$A$1:$H$506,4)</f>
        <v>Energy</v>
      </c>
      <c r="CD428" t="str">
        <f>VLOOKUP(B428,Securities_csv_Sector!$A$1:$H$506,5)</f>
        <v>Oil &amp; Gas Exploration &amp; Production</v>
      </c>
    </row>
    <row r="429" spans="1:82">
      <c r="A429">
        <v>427</v>
      </c>
      <c r="B429" t="s">
        <v>185</v>
      </c>
      <c r="C429" t="s">
        <v>532</v>
      </c>
      <c r="D429" s="1">
        <v>42369</v>
      </c>
      <c r="E429">
        <v>241723000</v>
      </c>
      <c r="F429">
        <v>117716000</v>
      </c>
      <c r="G429">
        <v>631404000</v>
      </c>
      <c r="H429">
        <v>1</v>
      </c>
      <c r="I429">
        <v>-2511403000</v>
      </c>
      <c r="J429">
        <v>4628390000</v>
      </c>
      <c r="K429">
        <v>38</v>
      </c>
      <c r="L429">
        <v>228550000</v>
      </c>
      <c r="M429">
        <v>-5154000</v>
      </c>
      <c r="N429">
        <v>129000</v>
      </c>
      <c r="O429">
        <v>541359000</v>
      </c>
      <c r="P429">
        <v>220</v>
      </c>
      <c r="Q429">
        <v>15585000</v>
      </c>
      <c r="R429">
        <v>1630373000</v>
      </c>
      <c r="S429">
        <v>1230853000</v>
      </c>
      <c r="T429">
        <v>312655000</v>
      </c>
      <c r="U429">
        <v>97271000</v>
      </c>
      <c r="V429">
        <v>0</v>
      </c>
      <c r="W429">
        <v>0</v>
      </c>
      <c r="X429">
        <v>10996065000</v>
      </c>
      <c r="Y429">
        <v>0</v>
      </c>
      <c r="Z429">
        <v>70</v>
      </c>
      <c r="AA429">
        <v>1262214000</v>
      </c>
      <c r="AB429">
        <v>31371000</v>
      </c>
      <c r="AC429">
        <v>25693000</v>
      </c>
      <c r="AD429">
        <v>215384000</v>
      </c>
      <c r="AE429">
        <v>0</v>
      </c>
      <c r="AF429">
        <v>541574000</v>
      </c>
      <c r="AG429">
        <v>-73721000</v>
      </c>
      <c r="AH429">
        <v>3332188000</v>
      </c>
      <c r="AI429">
        <v>167038000</v>
      </c>
      <c r="AJ429">
        <v>0</v>
      </c>
      <c r="AK429">
        <v>0</v>
      </c>
      <c r="AL429">
        <v>-232041000</v>
      </c>
      <c r="AM429">
        <v>228529000</v>
      </c>
      <c r="AN429">
        <v>897505000</v>
      </c>
      <c r="AO429">
        <v>1300749000</v>
      </c>
      <c r="AP429">
        <v>-1969725000</v>
      </c>
      <c r="AQ429">
        <v>65900000</v>
      </c>
      <c r="AR429">
        <v>-434363000</v>
      </c>
      <c r="AS429">
        <v>65900000</v>
      </c>
      <c r="AT429">
        <v>65900000</v>
      </c>
      <c r="AU429">
        <v>394580000</v>
      </c>
      <c r="AV429">
        <v>119376000</v>
      </c>
      <c r="AW429">
        <v>381003000</v>
      </c>
      <c r="AX429">
        <v>21</v>
      </c>
      <c r="AY429">
        <v>122945000</v>
      </c>
      <c r="AZ429">
        <v>691420000</v>
      </c>
      <c r="BA429">
        <v>354697000</v>
      </c>
      <c r="BB429">
        <v>0</v>
      </c>
      <c r="BC429">
        <v>2150000</v>
      </c>
      <c r="BD429">
        <v>104000</v>
      </c>
      <c r="BE429">
        <v>140344000</v>
      </c>
      <c r="BF429">
        <v>-3726000</v>
      </c>
      <c r="BG429">
        <v>1230853000</v>
      </c>
      <c r="BH429">
        <v>5</v>
      </c>
      <c r="BI429">
        <v>1</v>
      </c>
      <c r="BJ429">
        <v>4</v>
      </c>
      <c r="BK429">
        <v>220</v>
      </c>
      <c r="BL429">
        <v>0</v>
      </c>
      <c r="BM429">
        <v>2345641000</v>
      </c>
      <c r="BN429">
        <v>1530640000</v>
      </c>
      <c r="BO429">
        <v>230734000</v>
      </c>
      <c r="BP429">
        <v>0</v>
      </c>
      <c r="BQ429">
        <v>0</v>
      </c>
      <c r="BR429">
        <v>12641876000</v>
      </c>
      <c r="BS429">
        <v>1314550000</v>
      </c>
      <c r="BT429">
        <v>596420000</v>
      </c>
      <c r="BU429">
        <v>6942551000</v>
      </c>
      <c r="BV429">
        <v>5699325000</v>
      </c>
      <c r="BW429">
        <v>12641876000</v>
      </c>
      <c r="BX429">
        <v>1803573000</v>
      </c>
      <c r="BY429">
        <v>-31609000</v>
      </c>
      <c r="BZ429">
        <v>2015</v>
      </c>
      <c r="CA429">
        <v>0.54</v>
      </c>
      <c r="CB429">
        <v>122037037.037</v>
      </c>
      <c r="CC429" t="str">
        <f>VLOOKUP(B429,Securities_csv_Sector!$A$1:$H$506,4)</f>
        <v>Energy</v>
      </c>
      <c r="CD429" t="str">
        <f>VLOOKUP(B429,Securities_csv_Sector!$A$1:$H$506,5)</f>
        <v>Oil &amp; Gas Exploration &amp; Production</v>
      </c>
    </row>
    <row r="430" spans="1:82">
      <c r="A430">
        <v>428</v>
      </c>
      <c r="B430" t="s">
        <v>186</v>
      </c>
      <c r="C430" t="s">
        <v>527</v>
      </c>
      <c r="D430" s="1">
        <v>41274</v>
      </c>
      <c r="E430">
        <v>1773000000</v>
      </c>
      <c r="F430">
        <v>292000000</v>
      </c>
      <c r="G430">
        <v>223000000</v>
      </c>
      <c r="H430">
        <v>3</v>
      </c>
      <c r="I430">
        <v>-4145000000</v>
      </c>
      <c r="J430">
        <v>162000000</v>
      </c>
      <c r="K430">
        <v>6</v>
      </c>
      <c r="L430">
        <v>460000000</v>
      </c>
      <c r="M430">
        <v>33000000</v>
      </c>
      <c r="N430">
        <v>5493000000</v>
      </c>
      <c r="O430">
        <v>8300000000</v>
      </c>
      <c r="P430">
        <v>66</v>
      </c>
      <c r="Q430">
        <v>0</v>
      </c>
      <c r="R430">
        <v>5800000000</v>
      </c>
      <c r="S430">
        <v>1443000000</v>
      </c>
      <c r="T430">
        <v>3081000000</v>
      </c>
      <c r="U430">
        <v>2265000000</v>
      </c>
      <c r="V430">
        <v>0</v>
      </c>
      <c r="W430">
        <v>0</v>
      </c>
      <c r="X430">
        <v>30773000000</v>
      </c>
      <c r="Y430">
        <v>3130000000</v>
      </c>
      <c r="Z430">
        <v>35</v>
      </c>
      <c r="AA430">
        <v>4535000000</v>
      </c>
      <c r="AB430">
        <v>811000000</v>
      </c>
      <c r="AC430">
        <v>536000000</v>
      </c>
      <c r="AD430">
        <v>816000000</v>
      </c>
      <c r="AE430">
        <v>1259000000</v>
      </c>
      <c r="AF430">
        <v>-36000000</v>
      </c>
      <c r="AG430">
        <v>-73000000</v>
      </c>
      <c r="AH430">
        <v>16851000000</v>
      </c>
      <c r="AI430">
        <v>4191000000</v>
      </c>
      <c r="AJ430">
        <v>57000000</v>
      </c>
      <c r="AK430">
        <v>257000000</v>
      </c>
      <c r="AL430">
        <v>823000000</v>
      </c>
      <c r="AM430">
        <v>146000000</v>
      </c>
      <c r="AN430">
        <v>4137000000</v>
      </c>
      <c r="AO430">
        <v>-151000000</v>
      </c>
      <c r="AP430">
        <v>-3840000000</v>
      </c>
      <c r="AQ430">
        <v>302000000</v>
      </c>
      <c r="AR430">
        <v>1939000000</v>
      </c>
      <c r="AS430">
        <v>302000000</v>
      </c>
      <c r="AT430">
        <v>1427000000</v>
      </c>
      <c r="AU430">
        <v>2290000000</v>
      </c>
      <c r="AV430">
        <v>0</v>
      </c>
      <c r="AW430">
        <v>2858000000</v>
      </c>
      <c r="AX430">
        <v>22</v>
      </c>
      <c r="AY430">
        <v>3068000000</v>
      </c>
      <c r="AZ430">
        <v>1131000000</v>
      </c>
      <c r="BA430">
        <v>845000000</v>
      </c>
      <c r="BB430">
        <v>-877000000</v>
      </c>
      <c r="BC430">
        <v>-14000000</v>
      </c>
      <c r="BD430">
        <v>341000000</v>
      </c>
      <c r="BE430">
        <v>5542000000</v>
      </c>
      <c r="BF430">
        <v>174000000</v>
      </c>
      <c r="BG430">
        <v>1127000000</v>
      </c>
      <c r="BH430">
        <v>18</v>
      </c>
      <c r="BI430">
        <v>21</v>
      </c>
      <c r="BJ430">
        <v>2</v>
      </c>
      <c r="BK430">
        <v>50</v>
      </c>
      <c r="BL430">
        <v>0</v>
      </c>
      <c r="BM430">
        <v>5790000000</v>
      </c>
      <c r="BN430">
        <v>265000000</v>
      </c>
      <c r="BO430">
        <v>550000000</v>
      </c>
      <c r="BP430">
        <v>5145000000</v>
      </c>
      <c r="BQ430">
        <v>0</v>
      </c>
      <c r="BR430">
        <v>46838000000</v>
      </c>
      <c r="BS430">
        <v>5140000000</v>
      </c>
      <c r="BT430">
        <v>7763000000</v>
      </c>
      <c r="BU430">
        <v>10568000000</v>
      </c>
      <c r="BV430">
        <v>36270000000</v>
      </c>
      <c r="BW430">
        <v>46838000000</v>
      </c>
      <c r="BX430">
        <v>12835000000</v>
      </c>
      <c r="BY430">
        <v>0</v>
      </c>
      <c r="BZ430">
        <v>2012</v>
      </c>
      <c r="CA430">
        <v>0.53</v>
      </c>
      <c r="CB430">
        <v>569811320.755</v>
      </c>
      <c r="CC430" t="str">
        <f>VLOOKUP(B430,Securities_csv_Sector!$A$1:$H$506,4)</f>
        <v>Utilities</v>
      </c>
      <c r="CD430" t="str">
        <f>VLOOKUP(B430,Securities_csv_Sector!$A$1:$H$506,5)</f>
        <v>Electric Utilities</v>
      </c>
    </row>
    <row r="431" spans="1:82">
      <c r="A431">
        <v>429</v>
      </c>
      <c r="B431" t="s">
        <v>186</v>
      </c>
      <c r="C431" t="s">
        <v>529</v>
      </c>
      <c r="D431" s="1">
        <v>41639</v>
      </c>
      <c r="E431">
        <v>1777000000</v>
      </c>
      <c r="F431">
        <v>-98000000</v>
      </c>
      <c r="G431">
        <v>265000000</v>
      </c>
      <c r="H431">
        <v>15</v>
      </c>
      <c r="I431">
        <v>-4065000000</v>
      </c>
      <c r="J431">
        <v>0</v>
      </c>
      <c r="K431">
        <v>13</v>
      </c>
      <c r="L431">
        <v>936000000</v>
      </c>
      <c r="M431">
        <v>-29000000</v>
      </c>
      <c r="N431">
        <v>5783000000</v>
      </c>
      <c r="O431">
        <v>8033000000</v>
      </c>
      <c r="P431">
        <v>85</v>
      </c>
      <c r="Q431">
        <v>0</v>
      </c>
      <c r="R431">
        <v>7114000000</v>
      </c>
      <c r="S431">
        <v>1390000000</v>
      </c>
      <c r="T431">
        <v>3581000000</v>
      </c>
      <c r="U431">
        <v>2704000000</v>
      </c>
      <c r="V431">
        <v>0</v>
      </c>
      <c r="W431">
        <v>0</v>
      </c>
      <c r="X431">
        <v>32628000000</v>
      </c>
      <c r="Y431">
        <v>3086000000</v>
      </c>
      <c r="Z431">
        <v>39</v>
      </c>
      <c r="AA431">
        <v>5087000000</v>
      </c>
      <c r="AB431">
        <v>892000000</v>
      </c>
      <c r="AC431">
        <v>560000000</v>
      </c>
      <c r="AD431">
        <v>877000000</v>
      </c>
      <c r="AE431">
        <v>1176000000</v>
      </c>
      <c r="AF431">
        <v>409000000</v>
      </c>
      <c r="AG431">
        <v>23000000</v>
      </c>
      <c r="AH431">
        <v>19330000000</v>
      </c>
      <c r="AI431">
        <v>5102000000</v>
      </c>
      <c r="AJ431">
        <v>0</v>
      </c>
      <c r="AK431">
        <v>257000000</v>
      </c>
      <c r="AL431">
        <v>2147000000</v>
      </c>
      <c r="AM431">
        <v>68000000</v>
      </c>
      <c r="AN431">
        <v>3433000000</v>
      </c>
      <c r="AO431">
        <v>93000000</v>
      </c>
      <c r="AP431">
        <v>-3458000000</v>
      </c>
      <c r="AQ431">
        <v>1697000000</v>
      </c>
      <c r="AR431">
        <v>529000000</v>
      </c>
      <c r="AS431">
        <v>1697000000</v>
      </c>
      <c r="AT431">
        <v>1789000000</v>
      </c>
      <c r="AU431">
        <v>2614000000</v>
      </c>
      <c r="AV431">
        <v>0</v>
      </c>
      <c r="AW431">
        <v>3316000000</v>
      </c>
      <c r="AX431">
        <v>25</v>
      </c>
      <c r="AY431">
        <v>2780000000</v>
      </c>
      <c r="AZ431">
        <v>1214000000</v>
      </c>
      <c r="BA431">
        <v>943000000</v>
      </c>
      <c r="BB431">
        <v>-324000000</v>
      </c>
      <c r="BC431">
        <v>-90000000</v>
      </c>
      <c r="BD431">
        <v>198000000</v>
      </c>
      <c r="BE431">
        <v>4759000000</v>
      </c>
      <c r="BF431">
        <v>-102000000</v>
      </c>
      <c r="BG431">
        <v>1208000000</v>
      </c>
      <c r="BH431">
        <v>21</v>
      </c>
      <c r="BI431">
        <v>23</v>
      </c>
      <c r="BJ431">
        <v>13</v>
      </c>
      <c r="BK431">
        <v>68</v>
      </c>
      <c r="BL431">
        <v>0</v>
      </c>
      <c r="BM431">
        <v>6183000000</v>
      </c>
      <c r="BN431">
        <v>-645000000</v>
      </c>
      <c r="BO431">
        <v>563000000</v>
      </c>
      <c r="BP431">
        <v>4274000000</v>
      </c>
      <c r="BQ431">
        <v>0</v>
      </c>
      <c r="BR431">
        <v>50096000000</v>
      </c>
      <c r="BS431">
        <v>5940000000</v>
      </c>
      <c r="BT431">
        <v>6994000000</v>
      </c>
      <c r="BU431">
        <v>11642000000</v>
      </c>
      <c r="BV431">
        <v>38454000000</v>
      </c>
      <c r="BW431">
        <v>50096000000</v>
      </c>
      <c r="BX431">
        <v>13120000000</v>
      </c>
      <c r="BY431">
        <v>0</v>
      </c>
      <c r="BZ431">
        <v>2013</v>
      </c>
      <c r="CA431">
        <v>2.93</v>
      </c>
      <c r="CB431">
        <v>579180887.37199998</v>
      </c>
      <c r="CC431" t="str">
        <f>VLOOKUP(B431,Securities_csv_Sector!$A$1:$H$506,4)</f>
        <v>Utilities</v>
      </c>
      <c r="CD431" t="str">
        <f>VLOOKUP(B431,Securities_csv_Sector!$A$1:$H$506,5)</f>
        <v>Electric Utilities</v>
      </c>
    </row>
    <row r="432" spans="1:82">
      <c r="A432">
        <v>430</v>
      </c>
      <c r="B432" t="s">
        <v>186</v>
      </c>
      <c r="C432" t="s">
        <v>531</v>
      </c>
      <c r="D432" s="1">
        <v>42004</v>
      </c>
      <c r="E432">
        <v>1518000000</v>
      </c>
      <c r="F432">
        <v>131000000</v>
      </c>
      <c r="G432">
        <v>250000000</v>
      </c>
      <c r="H432">
        <v>11</v>
      </c>
      <c r="I432">
        <v>-5345000000</v>
      </c>
      <c r="J432">
        <v>0</v>
      </c>
      <c r="K432">
        <v>8</v>
      </c>
      <c r="L432">
        <v>605000000</v>
      </c>
      <c r="M432">
        <v>-43000000</v>
      </c>
      <c r="N432">
        <v>5876000000</v>
      </c>
      <c r="O432">
        <v>7881000000</v>
      </c>
      <c r="P432">
        <v>78</v>
      </c>
      <c r="Q432">
        <v>0</v>
      </c>
      <c r="R432">
        <v>7444000000</v>
      </c>
      <c r="S432">
        <v>1560000000</v>
      </c>
      <c r="T432">
        <v>2971000000</v>
      </c>
      <c r="U432">
        <v>1778000000</v>
      </c>
      <c r="V432">
        <v>0</v>
      </c>
      <c r="W432">
        <v>0</v>
      </c>
      <c r="X432">
        <v>36270000000</v>
      </c>
      <c r="Y432">
        <v>3044000000</v>
      </c>
      <c r="Z432">
        <v>37</v>
      </c>
      <c r="AA432">
        <v>4555000000</v>
      </c>
      <c r="AB432">
        <v>452000000</v>
      </c>
      <c r="AC432">
        <v>570000000</v>
      </c>
      <c r="AD432">
        <v>1193000000</v>
      </c>
      <c r="AE432">
        <v>1410000000</v>
      </c>
      <c r="AF432">
        <v>-25000000</v>
      </c>
      <c r="AG432">
        <v>-243000000</v>
      </c>
      <c r="AH432">
        <v>21805000000</v>
      </c>
      <c r="AI432">
        <v>5561000000</v>
      </c>
      <c r="AJ432">
        <v>402000000</v>
      </c>
      <c r="AK432">
        <v>0</v>
      </c>
      <c r="AL432">
        <v>2940000000</v>
      </c>
      <c r="AM432">
        <v>2000000</v>
      </c>
      <c r="AN432">
        <v>3439000000</v>
      </c>
      <c r="AO432">
        <v>1744000000</v>
      </c>
      <c r="AP432">
        <v>-5181000000</v>
      </c>
      <c r="AQ432">
        <v>1310000000</v>
      </c>
      <c r="AR432">
        <v>895000000</v>
      </c>
      <c r="AS432">
        <v>1310000000</v>
      </c>
      <c r="AT432">
        <v>1310000000</v>
      </c>
      <c r="AU432">
        <v>2433000000</v>
      </c>
      <c r="AV432">
        <v>0</v>
      </c>
      <c r="AW432">
        <v>2721000000</v>
      </c>
      <c r="AX432">
        <v>22</v>
      </c>
      <c r="AY432">
        <v>3267000000</v>
      </c>
      <c r="AZ432">
        <v>1167000000</v>
      </c>
      <c r="BA432">
        <v>939000000</v>
      </c>
      <c r="BB432">
        <v>-416000000</v>
      </c>
      <c r="BC432">
        <v>-125000000</v>
      </c>
      <c r="BD432">
        <v>189000000</v>
      </c>
      <c r="BE432">
        <v>5923000000</v>
      </c>
      <c r="BF432">
        <v>-187000000</v>
      </c>
      <c r="BG432">
        <v>1292000000</v>
      </c>
      <c r="BH432">
        <v>14</v>
      </c>
      <c r="BI432">
        <v>15</v>
      </c>
      <c r="BJ432">
        <v>11</v>
      </c>
      <c r="BK432">
        <v>58</v>
      </c>
      <c r="BL432">
        <v>0</v>
      </c>
      <c r="BM432">
        <v>6095000000</v>
      </c>
      <c r="BN432">
        <v>338000000</v>
      </c>
      <c r="BO432">
        <v>542000000</v>
      </c>
      <c r="BP432">
        <v>4741000000</v>
      </c>
      <c r="BQ432">
        <v>0</v>
      </c>
      <c r="BR432">
        <v>54327000000</v>
      </c>
      <c r="BS432">
        <v>5615000000</v>
      </c>
      <c r="BT432">
        <v>7198000000</v>
      </c>
      <c r="BU432">
        <v>11555000000</v>
      </c>
      <c r="BV432">
        <v>42772000000</v>
      </c>
      <c r="BW432">
        <v>54327000000</v>
      </c>
      <c r="BX432">
        <v>12436000000</v>
      </c>
      <c r="BY432">
        <v>0</v>
      </c>
      <c r="BZ432">
        <v>2014</v>
      </c>
      <c r="CA432">
        <v>2.25</v>
      </c>
      <c r="CB432">
        <v>582222222.222</v>
      </c>
      <c r="CC432" t="str">
        <f>VLOOKUP(B432,Securities_csv_Sector!$A$1:$H$506,4)</f>
        <v>Utilities</v>
      </c>
      <c r="CD432" t="str">
        <f>VLOOKUP(B432,Securities_csv_Sector!$A$1:$H$506,5)</f>
        <v>Electric Utilities</v>
      </c>
    </row>
    <row r="433" spans="1:82">
      <c r="A433">
        <v>431</v>
      </c>
      <c r="B433" t="s">
        <v>186</v>
      </c>
      <c r="C433" t="s">
        <v>532</v>
      </c>
      <c r="D433" s="1">
        <v>42369</v>
      </c>
      <c r="E433">
        <v>1241000000</v>
      </c>
      <c r="F433">
        <v>294000000</v>
      </c>
      <c r="G433">
        <v>196000000</v>
      </c>
      <c r="H433">
        <v>15</v>
      </c>
      <c r="I433">
        <v>-5575000000</v>
      </c>
      <c r="J433">
        <v>0</v>
      </c>
      <c r="K433">
        <v>8</v>
      </c>
      <c r="L433">
        <v>623000000</v>
      </c>
      <c r="M433">
        <v>-26000000</v>
      </c>
      <c r="N433">
        <v>6680000000</v>
      </c>
      <c r="O433">
        <v>6201000000</v>
      </c>
      <c r="P433">
        <v>52</v>
      </c>
      <c r="Q433">
        <v>0</v>
      </c>
      <c r="R433">
        <v>7414000000</v>
      </c>
      <c r="S433">
        <v>1669000000</v>
      </c>
      <c r="T433">
        <v>3732000000</v>
      </c>
      <c r="U433">
        <v>2828000000</v>
      </c>
      <c r="V433">
        <v>0</v>
      </c>
      <c r="W433">
        <v>0</v>
      </c>
      <c r="X433">
        <v>41554000000</v>
      </c>
      <c r="Y433">
        <v>3294000000</v>
      </c>
      <c r="Z433">
        <v>47</v>
      </c>
      <c r="AA433">
        <v>5482000000</v>
      </c>
      <c r="AB433">
        <v>905000000</v>
      </c>
      <c r="AC433">
        <v>570000000</v>
      </c>
      <c r="AD433">
        <v>904000000</v>
      </c>
      <c r="AE433">
        <v>1348000000</v>
      </c>
      <c r="AF433">
        <v>-901000000</v>
      </c>
      <c r="AG433">
        <v>-251000000</v>
      </c>
      <c r="AH433">
        <v>23616000000</v>
      </c>
      <c r="AI433">
        <v>5774000000</v>
      </c>
      <c r="AJ433">
        <v>938000000</v>
      </c>
      <c r="AK433">
        <v>0</v>
      </c>
      <c r="AL433">
        <v>3004000000</v>
      </c>
      <c r="AM433">
        <v>289000000</v>
      </c>
      <c r="AN433">
        <v>4475000000</v>
      </c>
      <c r="AO433">
        <v>2317000000</v>
      </c>
      <c r="AP433">
        <v>-6503000000</v>
      </c>
      <c r="AQ433">
        <v>1899000000</v>
      </c>
      <c r="AR433">
        <v>788000000</v>
      </c>
      <c r="AS433">
        <v>1899000000</v>
      </c>
      <c r="AT433">
        <v>1899000000</v>
      </c>
      <c r="AU433">
        <v>1369000000</v>
      </c>
      <c r="AV433">
        <v>0</v>
      </c>
      <c r="AW433">
        <v>3536000000</v>
      </c>
      <c r="AX433">
        <v>30</v>
      </c>
      <c r="AY433">
        <v>3414000000</v>
      </c>
      <c r="AZ433">
        <v>851000000</v>
      </c>
      <c r="BA433">
        <v>1232000000</v>
      </c>
      <c r="BB433">
        <v>-474000000</v>
      </c>
      <c r="BC433">
        <v>-224000000</v>
      </c>
      <c r="BD433">
        <v>-27000000</v>
      </c>
      <c r="BE433">
        <v>6045000000</v>
      </c>
      <c r="BF433">
        <v>78000000</v>
      </c>
      <c r="BG433">
        <v>1395000000</v>
      </c>
      <c r="BH433">
        <v>24</v>
      </c>
      <c r="BI433">
        <v>22</v>
      </c>
      <c r="BJ433">
        <v>16</v>
      </c>
      <c r="BK433">
        <v>35</v>
      </c>
      <c r="BL433">
        <v>0</v>
      </c>
      <c r="BM433">
        <v>6458000000</v>
      </c>
      <c r="BN433">
        <v>1073000000</v>
      </c>
      <c r="BO433">
        <v>551000000</v>
      </c>
      <c r="BP433">
        <v>5647000000</v>
      </c>
      <c r="BQ433">
        <v>0</v>
      </c>
      <c r="BR433">
        <v>58797000000</v>
      </c>
      <c r="BS433">
        <v>4191000000</v>
      </c>
      <c r="BT433">
        <v>8120000000</v>
      </c>
      <c r="BU433">
        <v>12664000000</v>
      </c>
      <c r="BV433">
        <v>46133000000</v>
      </c>
      <c r="BW433">
        <v>58797000000</v>
      </c>
      <c r="BX433">
        <v>11683000000</v>
      </c>
      <c r="BY433">
        <v>0</v>
      </c>
      <c r="BZ433">
        <v>2015</v>
      </c>
      <c r="CA433">
        <v>3.21</v>
      </c>
      <c r="CB433">
        <v>591588785.04700005</v>
      </c>
      <c r="CC433" t="str">
        <f>VLOOKUP(B433,Securities_csv_Sector!$A$1:$H$506,4)</f>
        <v>Utilities</v>
      </c>
      <c r="CD433" t="str">
        <f>VLOOKUP(B433,Securities_csv_Sector!$A$1:$H$506,5)</f>
        <v>Electric Utilities</v>
      </c>
    </row>
    <row r="434" spans="1:82">
      <c r="A434">
        <v>432</v>
      </c>
      <c r="B434" t="s">
        <v>187</v>
      </c>
      <c r="C434" t="s">
        <v>527</v>
      </c>
      <c r="D434" s="1">
        <v>41639</v>
      </c>
      <c r="E434">
        <v>6476000000</v>
      </c>
      <c r="F434">
        <v>90000000</v>
      </c>
      <c r="G434">
        <v>-21000000</v>
      </c>
      <c r="H434">
        <v>91</v>
      </c>
      <c r="I434">
        <v>-2521000000</v>
      </c>
      <c r="J434">
        <v>13982000000</v>
      </c>
      <c r="K434">
        <v>31</v>
      </c>
      <c r="L434">
        <v>3429000000</v>
      </c>
      <c r="M434">
        <v>-87000000</v>
      </c>
      <c r="N434">
        <v>0</v>
      </c>
      <c r="O434">
        <v>20964000000</v>
      </c>
      <c r="P434">
        <v>68</v>
      </c>
      <c r="Q434">
        <v>4992000000</v>
      </c>
      <c r="R434">
        <v>2559000000</v>
      </c>
      <c r="S434">
        <v>1658000000</v>
      </c>
      <c r="T434">
        <v>3379000000</v>
      </c>
      <c r="U434">
        <v>2527000000</v>
      </c>
      <c r="V434">
        <v>0</v>
      </c>
      <c r="W434">
        <v>0</v>
      </c>
      <c r="X434">
        <v>21854000000</v>
      </c>
      <c r="Y434">
        <v>9794000000</v>
      </c>
      <c r="Z434">
        <v>45</v>
      </c>
      <c r="AA434">
        <v>16809000000</v>
      </c>
      <c r="AB434">
        <v>-8013000000</v>
      </c>
      <c r="AC434">
        <v>4658000000</v>
      </c>
      <c r="AD434">
        <v>852000000</v>
      </c>
      <c r="AE434">
        <v>1063000000</v>
      </c>
      <c r="AF434">
        <v>-202000000</v>
      </c>
      <c r="AG434">
        <v>385000000</v>
      </c>
      <c r="AH434">
        <v>9795000000</v>
      </c>
      <c r="AI434">
        <v>0</v>
      </c>
      <c r="AJ434">
        <v>0</v>
      </c>
      <c r="AK434">
        <v>0</v>
      </c>
      <c r="AL434">
        <v>-1193000000</v>
      </c>
      <c r="AM434">
        <v>428000000</v>
      </c>
      <c r="AN434">
        <v>4504000000</v>
      </c>
      <c r="AO434">
        <v>-1320000000</v>
      </c>
      <c r="AP434">
        <v>-2756000000</v>
      </c>
      <c r="AQ434">
        <v>10540000000</v>
      </c>
      <c r="AR434">
        <v>-8773000000</v>
      </c>
      <c r="AS434">
        <v>10540000000</v>
      </c>
      <c r="AT434">
        <v>10540000000</v>
      </c>
      <c r="AU434">
        <v>3348000000</v>
      </c>
      <c r="AV434">
        <v>402000000</v>
      </c>
      <c r="AW434">
        <v>3400000000</v>
      </c>
      <c r="AX434">
        <v>9</v>
      </c>
      <c r="AY434">
        <v>1303000000</v>
      </c>
      <c r="AZ434">
        <v>852000000</v>
      </c>
      <c r="BA434">
        <v>5983000000</v>
      </c>
      <c r="BB434">
        <v>-5130000000</v>
      </c>
      <c r="BC434">
        <v>225000000</v>
      </c>
      <c r="BD434">
        <v>-33000000</v>
      </c>
      <c r="BE434">
        <v>14103000000</v>
      </c>
      <c r="BF434">
        <v>691000000</v>
      </c>
      <c r="BG434">
        <v>1658000000</v>
      </c>
      <c r="BH434">
        <v>7</v>
      </c>
      <c r="BI434">
        <v>22</v>
      </c>
      <c r="BJ434">
        <v>28</v>
      </c>
      <c r="BK434">
        <v>61</v>
      </c>
      <c r="BL434">
        <v>0</v>
      </c>
      <c r="BM434">
        <v>3049000000</v>
      </c>
      <c r="BN434">
        <v>-250000000</v>
      </c>
      <c r="BO434">
        <v>11349000000</v>
      </c>
      <c r="BP434">
        <v>1693000000</v>
      </c>
      <c r="BQ434">
        <v>959000000</v>
      </c>
      <c r="BR434">
        <v>52252000000</v>
      </c>
      <c r="BS434">
        <v>9651000000</v>
      </c>
      <c r="BT434">
        <v>14152000000</v>
      </c>
      <c r="BU434">
        <v>11643000000</v>
      </c>
      <c r="BV434">
        <v>40609000000</v>
      </c>
      <c r="BW434">
        <v>52252000000</v>
      </c>
      <c r="BX434">
        <v>37773000000</v>
      </c>
      <c r="BY434">
        <v>-258000000</v>
      </c>
      <c r="BZ434">
        <v>2013</v>
      </c>
      <c r="CA434">
        <v>12.41</v>
      </c>
      <c r="CB434">
        <v>849315068.49300003</v>
      </c>
      <c r="CC434" t="str">
        <f>VLOOKUP(B434,Securities_csv_Sector!$A$1:$H$506,4)</f>
        <v>Industrials</v>
      </c>
      <c r="CD434" t="str">
        <f>VLOOKUP(B434,Securities_csv_Sector!$A$1:$H$506,5)</f>
        <v>Airlines</v>
      </c>
    </row>
    <row r="435" spans="1:82">
      <c r="A435">
        <v>433</v>
      </c>
      <c r="B435" t="s">
        <v>187</v>
      </c>
      <c r="C435" t="s">
        <v>529</v>
      </c>
      <c r="D435" s="1">
        <v>42004</v>
      </c>
      <c r="E435">
        <v>7015000000</v>
      </c>
      <c r="F435">
        <v>-302000000</v>
      </c>
      <c r="G435">
        <v>-484000000</v>
      </c>
      <c r="H435">
        <v>7</v>
      </c>
      <c r="I435">
        <v>-2249000000</v>
      </c>
      <c r="J435">
        <v>12981000000</v>
      </c>
      <c r="K435">
        <v>26</v>
      </c>
      <c r="L435">
        <v>3166000000</v>
      </c>
      <c r="M435">
        <v>172000000</v>
      </c>
      <c r="N435">
        <v>0</v>
      </c>
      <c r="O435">
        <v>22967000000</v>
      </c>
      <c r="P435">
        <v>54</v>
      </c>
      <c r="Q435">
        <v>7595000000</v>
      </c>
      <c r="R435">
        <v>2602000000</v>
      </c>
      <c r="S435">
        <v>1771000000</v>
      </c>
      <c r="T435">
        <v>1722000000</v>
      </c>
      <c r="U435">
        <v>1072000000</v>
      </c>
      <c r="V435">
        <v>0</v>
      </c>
      <c r="W435">
        <v>0</v>
      </c>
      <c r="X435">
        <v>21929000000</v>
      </c>
      <c r="Y435">
        <v>9794000000</v>
      </c>
      <c r="Z435">
        <v>43</v>
      </c>
      <c r="AA435">
        <v>17395000000</v>
      </c>
      <c r="AB435">
        <v>413000000</v>
      </c>
      <c r="AC435">
        <v>4603000000</v>
      </c>
      <c r="AD435">
        <v>650000000</v>
      </c>
      <c r="AE435">
        <v>852000000</v>
      </c>
      <c r="AF435">
        <v>-262000000</v>
      </c>
      <c r="AG435">
        <v>-100000000</v>
      </c>
      <c r="AH435">
        <v>8477000000</v>
      </c>
      <c r="AI435">
        <v>0</v>
      </c>
      <c r="AJ435">
        <v>0</v>
      </c>
      <c r="AK435">
        <v>0</v>
      </c>
      <c r="AL435">
        <v>-1908000000</v>
      </c>
      <c r="AM435">
        <v>-756000000</v>
      </c>
      <c r="AN435">
        <v>4947000000</v>
      </c>
      <c r="AO435">
        <v>-3240000000</v>
      </c>
      <c r="AP435">
        <v>-2463000000</v>
      </c>
      <c r="AQ435">
        <v>659000000</v>
      </c>
      <c r="AR435">
        <v>3009000000</v>
      </c>
      <c r="AS435">
        <v>659000000</v>
      </c>
      <c r="AT435">
        <v>659000000</v>
      </c>
      <c r="AU435">
        <v>3222000000</v>
      </c>
      <c r="AV435">
        <v>716000000</v>
      </c>
      <c r="AW435">
        <v>2206000000</v>
      </c>
      <c r="AX435">
        <v>5</v>
      </c>
      <c r="AY435">
        <v>926000000</v>
      </c>
      <c r="AZ435">
        <v>701000000</v>
      </c>
      <c r="BA435">
        <v>5876000000</v>
      </c>
      <c r="BB435">
        <v>-7311000000</v>
      </c>
      <c r="BC435">
        <v>19000000</v>
      </c>
      <c r="BD435">
        <v>48000000</v>
      </c>
      <c r="BE435">
        <v>17266000000</v>
      </c>
      <c r="BF435">
        <v>-262000000</v>
      </c>
      <c r="BG435">
        <v>1771000000</v>
      </c>
      <c r="BH435">
        <v>3</v>
      </c>
      <c r="BI435">
        <v>12</v>
      </c>
      <c r="BJ435">
        <v>2</v>
      </c>
      <c r="BK435">
        <v>49</v>
      </c>
      <c r="BL435">
        <v>0</v>
      </c>
      <c r="BM435">
        <v>3456000000</v>
      </c>
      <c r="BN435">
        <v>-1100000000</v>
      </c>
      <c r="BO435">
        <v>12702000000</v>
      </c>
      <c r="BP435">
        <v>3956000000</v>
      </c>
      <c r="BQ435">
        <v>1217000000</v>
      </c>
      <c r="BR435">
        <v>54005000000</v>
      </c>
      <c r="BS435">
        <v>9158000000</v>
      </c>
      <c r="BT435">
        <v>16847000000</v>
      </c>
      <c r="BU435">
        <v>8813000000</v>
      </c>
      <c r="BV435">
        <v>45192000000</v>
      </c>
      <c r="BW435">
        <v>54005000000</v>
      </c>
      <c r="BX435">
        <v>40362000000</v>
      </c>
      <c r="BY435">
        <v>-313000000</v>
      </c>
      <c r="BZ435">
        <v>2014</v>
      </c>
      <c r="CA435">
        <v>0.79</v>
      </c>
      <c r="CB435">
        <v>834177215.19000006</v>
      </c>
      <c r="CC435" t="str">
        <f>VLOOKUP(B435,Securities_csv_Sector!$A$1:$H$506,4)</f>
        <v>Industrials</v>
      </c>
      <c r="CD435" t="str">
        <f>VLOOKUP(B435,Securities_csv_Sector!$A$1:$H$506,5)</f>
        <v>Airlines</v>
      </c>
    </row>
    <row r="436" spans="1:82">
      <c r="A436">
        <v>434</v>
      </c>
      <c r="B436" t="s">
        <v>187</v>
      </c>
      <c r="C436" t="s">
        <v>531</v>
      </c>
      <c r="D436" s="1">
        <v>42369</v>
      </c>
      <c r="E436">
        <v>7244000000</v>
      </c>
      <c r="F436">
        <v>-56000000</v>
      </c>
      <c r="G436">
        <v>-164000000</v>
      </c>
      <c r="H436">
        <v>42</v>
      </c>
      <c r="I436">
        <v>-2945000000</v>
      </c>
      <c r="J436">
        <v>12936000000</v>
      </c>
      <c r="K436">
        <v>31</v>
      </c>
      <c r="L436">
        <v>3959000000</v>
      </c>
      <c r="M436">
        <v>155000000</v>
      </c>
      <c r="N436">
        <v>0</v>
      </c>
      <c r="O436">
        <v>17096000000</v>
      </c>
      <c r="P436">
        <v>52</v>
      </c>
      <c r="Q436">
        <v>4956000000</v>
      </c>
      <c r="R436">
        <v>2246000000</v>
      </c>
      <c r="S436">
        <v>1835000000</v>
      </c>
      <c r="T436">
        <v>7638000000</v>
      </c>
      <c r="U436">
        <v>7157000000</v>
      </c>
      <c r="V436">
        <v>0</v>
      </c>
      <c r="W436">
        <v>0</v>
      </c>
      <c r="X436">
        <v>23039000000</v>
      </c>
      <c r="Y436">
        <v>9794000000</v>
      </c>
      <c r="Z436">
        <v>58</v>
      </c>
      <c r="AA436">
        <v>23608000000</v>
      </c>
      <c r="AB436">
        <v>2631000000</v>
      </c>
      <c r="AC436">
        <v>4861000000</v>
      </c>
      <c r="AD436">
        <v>481000000</v>
      </c>
      <c r="AE436">
        <v>697000000</v>
      </c>
      <c r="AF436">
        <v>-759000000</v>
      </c>
      <c r="AG436">
        <v>-295000000</v>
      </c>
      <c r="AH436">
        <v>6766000000</v>
      </c>
      <c r="AI436">
        <v>0</v>
      </c>
      <c r="AJ436">
        <v>0</v>
      </c>
      <c r="AK436">
        <v>0</v>
      </c>
      <c r="AL436">
        <v>-1520000000</v>
      </c>
      <c r="AM436">
        <v>-116000000</v>
      </c>
      <c r="AN436">
        <v>7927000000</v>
      </c>
      <c r="AO436">
        <v>-4088000000</v>
      </c>
      <c r="AP436">
        <v>-3955000000</v>
      </c>
      <c r="AQ436">
        <v>4526000000</v>
      </c>
      <c r="AR436">
        <v>224000000</v>
      </c>
      <c r="AS436">
        <v>4526000000</v>
      </c>
      <c r="AT436">
        <v>4526000000</v>
      </c>
      <c r="AU436">
        <v>2020000000</v>
      </c>
      <c r="AV436">
        <v>35000000</v>
      </c>
      <c r="AW436">
        <v>7802000000</v>
      </c>
      <c r="AX436">
        <v>19</v>
      </c>
      <c r="AY436">
        <v>1428000000</v>
      </c>
      <c r="AZ436">
        <v>915000000</v>
      </c>
      <c r="BA436">
        <v>6138000000</v>
      </c>
      <c r="BB436">
        <v>-7275000000</v>
      </c>
      <c r="BC436">
        <v>-367000000</v>
      </c>
      <c r="BD436">
        <v>-251000000</v>
      </c>
      <c r="BE436">
        <v>15746000000</v>
      </c>
      <c r="BF436">
        <v>1538000000</v>
      </c>
      <c r="BG436">
        <v>1835000000</v>
      </c>
      <c r="BH436">
        <v>18</v>
      </c>
      <c r="BI436">
        <v>66</v>
      </c>
      <c r="BJ436">
        <v>11</v>
      </c>
      <c r="BK436">
        <v>48</v>
      </c>
      <c r="BL436">
        <v>0</v>
      </c>
      <c r="BM436">
        <v>5562000000</v>
      </c>
      <c r="BN436">
        <v>-2200000000</v>
      </c>
      <c r="BO436">
        <v>13936000000</v>
      </c>
      <c r="BP436">
        <v>4144000000</v>
      </c>
      <c r="BQ436">
        <v>1465000000</v>
      </c>
      <c r="BR436">
        <v>53134000000</v>
      </c>
      <c r="BS436">
        <v>9056000000</v>
      </c>
      <c r="BT436">
        <v>17526000000</v>
      </c>
      <c r="BU436">
        <v>10850000000</v>
      </c>
      <c r="BV436">
        <v>42284000000</v>
      </c>
      <c r="BW436">
        <v>53134000000</v>
      </c>
      <c r="BX436">
        <v>40704000000</v>
      </c>
      <c r="BY436">
        <v>-373000000</v>
      </c>
      <c r="BZ436">
        <v>2015</v>
      </c>
      <c r="CA436">
        <v>5.68</v>
      </c>
      <c r="CB436">
        <v>796830985.91499996</v>
      </c>
      <c r="CC436" t="str">
        <f>VLOOKUP(B436,Securities_csv_Sector!$A$1:$H$506,4)</f>
        <v>Industrials</v>
      </c>
      <c r="CD436" t="str">
        <f>VLOOKUP(B436,Securities_csv_Sector!$A$1:$H$506,5)</f>
        <v>Airlines</v>
      </c>
    </row>
    <row r="437" spans="1:82">
      <c r="A437">
        <v>435</v>
      </c>
      <c r="B437" t="s">
        <v>187</v>
      </c>
      <c r="C437" t="s">
        <v>532</v>
      </c>
      <c r="D437" s="1">
        <v>42735</v>
      </c>
      <c r="E437">
        <v>7146000000</v>
      </c>
      <c r="F437">
        <v>-147000000</v>
      </c>
      <c r="G437">
        <v>72000000</v>
      </c>
      <c r="H437">
        <v>36</v>
      </c>
      <c r="I437">
        <v>-3391000000</v>
      </c>
      <c r="J437">
        <v>12294000000</v>
      </c>
      <c r="K437">
        <v>24</v>
      </c>
      <c r="L437">
        <v>3155000000</v>
      </c>
      <c r="M437">
        <v>-140000000</v>
      </c>
      <c r="N437">
        <v>0</v>
      </c>
      <c r="O437">
        <v>15940000000</v>
      </c>
      <c r="P437">
        <v>49</v>
      </c>
      <c r="Q437">
        <v>3064000000</v>
      </c>
      <c r="R437">
        <v>2278000000</v>
      </c>
      <c r="S437">
        <v>1902000000</v>
      </c>
      <c r="T437">
        <v>7024000000</v>
      </c>
      <c r="U437">
        <v>6636000000</v>
      </c>
      <c r="V437">
        <v>0</v>
      </c>
      <c r="W437">
        <v>0</v>
      </c>
      <c r="X437">
        <v>24375000000</v>
      </c>
      <c r="Y437">
        <v>9794000000</v>
      </c>
      <c r="Z437">
        <v>60</v>
      </c>
      <c r="AA437">
        <v>23699000000</v>
      </c>
      <c r="AB437">
        <v>2263000000</v>
      </c>
      <c r="AC437">
        <v>4844000000</v>
      </c>
      <c r="AD437">
        <v>388000000</v>
      </c>
      <c r="AE437">
        <v>891000000</v>
      </c>
      <c r="AF437">
        <v>979000000</v>
      </c>
      <c r="AG437">
        <v>453000000</v>
      </c>
      <c r="AH437">
        <v>6201000000</v>
      </c>
      <c r="AI437">
        <v>0</v>
      </c>
      <c r="AJ437">
        <v>0</v>
      </c>
      <c r="AK437">
        <v>0</v>
      </c>
      <c r="AL437">
        <v>-1259000000</v>
      </c>
      <c r="AM437">
        <v>790000000</v>
      </c>
      <c r="AN437">
        <v>7205000000</v>
      </c>
      <c r="AO437">
        <v>-4260000000</v>
      </c>
      <c r="AP437">
        <v>-2155000000</v>
      </c>
      <c r="AQ437">
        <v>4373000000</v>
      </c>
      <c r="AR437">
        <v>1004000000</v>
      </c>
      <c r="AS437">
        <v>4373000000</v>
      </c>
      <c r="AT437">
        <v>4373000000</v>
      </c>
      <c r="AU437">
        <v>2064000000</v>
      </c>
      <c r="AV437">
        <v>0</v>
      </c>
      <c r="AW437">
        <v>6952000000</v>
      </c>
      <c r="AX437">
        <v>18</v>
      </c>
      <c r="AY437">
        <v>1733000000</v>
      </c>
      <c r="AZ437">
        <v>854000000</v>
      </c>
      <c r="BA437">
        <v>6274000000</v>
      </c>
      <c r="BB437">
        <v>-7636000000</v>
      </c>
      <c r="BC437">
        <v>269000000</v>
      </c>
      <c r="BD437">
        <v>257000000</v>
      </c>
      <c r="BE437">
        <v>15256000000</v>
      </c>
      <c r="BF437">
        <v>-240000000</v>
      </c>
      <c r="BG437">
        <v>1902000000</v>
      </c>
      <c r="BH437">
        <v>17</v>
      </c>
      <c r="BI437">
        <v>54</v>
      </c>
      <c r="BJ437">
        <v>11</v>
      </c>
      <c r="BK437">
        <v>43</v>
      </c>
      <c r="BL437">
        <v>0</v>
      </c>
      <c r="BM437">
        <v>7903000000</v>
      </c>
      <c r="BN437">
        <v>-2601000000</v>
      </c>
      <c r="BO437">
        <v>14845000000</v>
      </c>
      <c r="BP437">
        <v>1819000000</v>
      </c>
      <c r="BQ437">
        <v>487000000</v>
      </c>
      <c r="BR437">
        <v>51261000000</v>
      </c>
      <c r="BS437">
        <v>7451000000</v>
      </c>
      <c r="BT437">
        <v>15239000000</v>
      </c>
      <c r="BU437">
        <v>12287000000</v>
      </c>
      <c r="BV437">
        <v>38974000000</v>
      </c>
      <c r="BW437">
        <v>51261000000</v>
      </c>
      <c r="BX437">
        <v>39639000000</v>
      </c>
      <c r="BY437">
        <v>-274000000</v>
      </c>
      <c r="CC437" t="str">
        <f>VLOOKUP(B437,Securities_csv_Sector!$A$1:$H$506,4)</f>
        <v>Industrials</v>
      </c>
      <c r="CD437" t="str">
        <f>VLOOKUP(B437,Securities_csv_Sector!$A$1:$H$506,5)</f>
        <v>Airlines</v>
      </c>
    </row>
    <row r="438" spans="1:82">
      <c r="A438">
        <v>436</v>
      </c>
      <c r="B438" t="s">
        <v>188</v>
      </c>
      <c r="C438" t="s">
        <v>527</v>
      </c>
      <c r="D438" s="1">
        <v>41639</v>
      </c>
      <c r="E438">
        <v>11646000000</v>
      </c>
      <c r="F438">
        <v>-976000000</v>
      </c>
      <c r="G438">
        <v>259000000</v>
      </c>
      <c r="H438">
        <v>30</v>
      </c>
      <c r="I438">
        <v>-1882000000</v>
      </c>
      <c r="J438">
        <v>11072000000</v>
      </c>
      <c r="K438">
        <v>68</v>
      </c>
      <c r="L438">
        <v>8941000000</v>
      </c>
      <c r="M438">
        <v>-519000000</v>
      </c>
      <c r="N438">
        <v>304000000</v>
      </c>
      <c r="O438">
        <v>17642000000</v>
      </c>
      <c r="P438">
        <v>182</v>
      </c>
      <c r="Q438">
        <v>2353000000</v>
      </c>
      <c r="R438">
        <v>926000000</v>
      </c>
      <c r="S438">
        <v>1603000000</v>
      </c>
      <c r="T438">
        <v>3014000000</v>
      </c>
      <c r="U438">
        <v>2566000000</v>
      </c>
      <c r="V438">
        <v>-88000000</v>
      </c>
      <c r="W438">
        <v>0</v>
      </c>
      <c r="X438">
        <v>12993000000</v>
      </c>
      <c r="Y438">
        <v>4713000000</v>
      </c>
      <c r="Z438">
        <v>39</v>
      </c>
      <c r="AA438">
        <v>11356000000</v>
      </c>
      <c r="AB438">
        <v>360000000</v>
      </c>
      <c r="AC438">
        <v>5096000000</v>
      </c>
      <c r="AD438">
        <v>448000000</v>
      </c>
      <c r="AE438">
        <v>8042000000</v>
      </c>
      <c r="AF438">
        <v>-5000000</v>
      </c>
      <c r="AG438">
        <v>86000000</v>
      </c>
      <c r="AH438">
        <v>10741000000</v>
      </c>
      <c r="AI438">
        <v>1011000000</v>
      </c>
      <c r="AJ438">
        <v>57000000</v>
      </c>
      <c r="AK438">
        <v>0</v>
      </c>
      <c r="AL438">
        <v>717000000</v>
      </c>
      <c r="AM438">
        <v>4562000000</v>
      </c>
      <c r="AN438">
        <v>3179000000</v>
      </c>
      <c r="AO438">
        <v>-1474000000</v>
      </c>
      <c r="AP438">
        <v>2945000000</v>
      </c>
      <c r="AQ438">
        <v>4848000000</v>
      </c>
      <c r="AR438">
        <v>-1877000000</v>
      </c>
      <c r="AS438">
        <v>4848000000</v>
      </c>
      <c r="AT438">
        <v>2206000000</v>
      </c>
      <c r="AU438">
        <v>6822000000</v>
      </c>
      <c r="AV438">
        <v>0</v>
      </c>
      <c r="AW438">
        <v>2755000000</v>
      </c>
      <c r="AX438">
        <v>10</v>
      </c>
      <c r="AY438">
        <v>949000000</v>
      </c>
      <c r="AZ438">
        <v>434000000</v>
      </c>
      <c r="BA438">
        <v>0</v>
      </c>
      <c r="BB438">
        <v>-5441000000</v>
      </c>
      <c r="BC438">
        <v>-1000000</v>
      </c>
      <c r="BD438">
        <v>4832000000</v>
      </c>
      <c r="BE438">
        <v>10179000000</v>
      </c>
      <c r="BF438">
        <v>0</v>
      </c>
      <c r="BG438">
        <v>0</v>
      </c>
      <c r="BH438">
        <v>9</v>
      </c>
      <c r="BI438">
        <v>16</v>
      </c>
      <c r="BJ438">
        <v>17</v>
      </c>
      <c r="BK438">
        <v>122</v>
      </c>
      <c r="BL438">
        <v>2037000000</v>
      </c>
      <c r="BM438">
        <v>16784000000</v>
      </c>
      <c r="BN438">
        <v>-529000000</v>
      </c>
      <c r="BO438">
        <v>6564000000</v>
      </c>
      <c r="BP438">
        <v>1721000000</v>
      </c>
      <c r="BQ438">
        <v>145000000</v>
      </c>
      <c r="BR438">
        <v>51499000000</v>
      </c>
      <c r="BS438">
        <v>24384000000</v>
      </c>
      <c r="BT438">
        <v>13367000000</v>
      </c>
      <c r="BU438">
        <v>16229000000</v>
      </c>
      <c r="BV438">
        <v>35270000000</v>
      </c>
      <c r="BW438">
        <v>51499000000</v>
      </c>
      <c r="BX438">
        <v>28998000000</v>
      </c>
      <c r="BY438">
        <v>-6727000000</v>
      </c>
      <c r="BZ438">
        <v>2013</v>
      </c>
      <c r="CA438">
        <v>5.22</v>
      </c>
      <c r="CB438">
        <v>928735632.18400002</v>
      </c>
      <c r="CC438" t="str">
        <f>VLOOKUP(B438,Securities_csv_Sector!$A$1:$H$506,4)</f>
        <v>Materials</v>
      </c>
      <c r="CD438" t="str">
        <f>VLOOKUP(B438,Securities_csv_Sector!$A$1:$H$506,5)</f>
        <v>Diversified Chemicals</v>
      </c>
    </row>
    <row r="439" spans="1:82">
      <c r="A439">
        <v>437</v>
      </c>
      <c r="B439" t="s">
        <v>188</v>
      </c>
      <c r="C439" t="s">
        <v>529</v>
      </c>
      <c r="D439" s="1">
        <v>42004</v>
      </c>
      <c r="E439">
        <v>9916000000</v>
      </c>
      <c r="F439">
        <v>-88000000</v>
      </c>
      <c r="G439">
        <v>801000000</v>
      </c>
      <c r="H439">
        <v>27</v>
      </c>
      <c r="I439">
        <v>-2020000000</v>
      </c>
      <c r="J439">
        <v>11174000000</v>
      </c>
      <c r="K439">
        <v>51</v>
      </c>
      <c r="L439">
        <v>6910000000</v>
      </c>
      <c r="M439">
        <v>-318000000</v>
      </c>
      <c r="N439">
        <v>298000000</v>
      </c>
      <c r="O439">
        <v>17023000000</v>
      </c>
      <c r="P439">
        <v>189</v>
      </c>
      <c r="Q439">
        <v>3734000000</v>
      </c>
      <c r="R439">
        <v>459000000</v>
      </c>
      <c r="S439">
        <v>1617000000</v>
      </c>
      <c r="T439">
        <v>4690000000</v>
      </c>
      <c r="U439">
        <v>4313000000</v>
      </c>
      <c r="V439">
        <v>-332000000</v>
      </c>
      <c r="W439">
        <v>0</v>
      </c>
      <c r="X439">
        <v>10008000000</v>
      </c>
      <c r="Y439">
        <v>4332000000</v>
      </c>
      <c r="Z439">
        <v>40</v>
      </c>
      <c r="AA439">
        <v>11383000000</v>
      </c>
      <c r="AB439">
        <v>1168000000</v>
      </c>
      <c r="AC439">
        <v>4569000000</v>
      </c>
      <c r="AD439">
        <v>377000000</v>
      </c>
      <c r="AE439">
        <v>6787000000</v>
      </c>
      <c r="AF439">
        <v>444000000</v>
      </c>
      <c r="AG439">
        <v>-870000000</v>
      </c>
      <c r="AH439">
        <v>9233000000</v>
      </c>
      <c r="AI439">
        <v>762000000</v>
      </c>
      <c r="AJ439">
        <v>58000000</v>
      </c>
      <c r="AK439">
        <v>0</v>
      </c>
      <c r="AL439">
        <v>-1701000000</v>
      </c>
      <c r="AM439">
        <v>-2031000000</v>
      </c>
      <c r="AN439">
        <v>3712000000</v>
      </c>
      <c r="AO439">
        <v>-5074000000</v>
      </c>
      <c r="AP439">
        <v>-337000000</v>
      </c>
      <c r="AQ439">
        <v>3625000000</v>
      </c>
      <c r="AR439">
        <v>-265000000</v>
      </c>
      <c r="AS439">
        <v>3625000000</v>
      </c>
      <c r="AT439">
        <v>3145000000</v>
      </c>
      <c r="AU439">
        <v>5770000000</v>
      </c>
      <c r="AV439">
        <v>0</v>
      </c>
      <c r="AW439">
        <v>3889000000</v>
      </c>
      <c r="AX439">
        <v>14</v>
      </c>
      <c r="AY439">
        <v>1003000000</v>
      </c>
      <c r="AZ439">
        <v>6491000000</v>
      </c>
      <c r="BA439">
        <v>2467000000</v>
      </c>
      <c r="BB439">
        <v>-8556000000</v>
      </c>
      <c r="BC439">
        <v>-4000000</v>
      </c>
      <c r="BD439">
        <v>1239000000</v>
      </c>
      <c r="BE439">
        <v>13615000000</v>
      </c>
      <c r="BF439">
        <v>0</v>
      </c>
      <c r="BG439">
        <v>0</v>
      </c>
      <c r="BH439">
        <v>15</v>
      </c>
      <c r="BI439">
        <v>32</v>
      </c>
      <c r="BJ439">
        <v>13</v>
      </c>
      <c r="BK439">
        <v>140</v>
      </c>
      <c r="BL439">
        <v>1958000000</v>
      </c>
      <c r="BM439">
        <v>16894000000</v>
      </c>
      <c r="BN439">
        <v>-1673000000</v>
      </c>
      <c r="BO439">
        <v>5536000000</v>
      </c>
      <c r="BP439">
        <v>1422000000</v>
      </c>
      <c r="BQ439">
        <v>124000000</v>
      </c>
      <c r="BR439">
        <v>50490000000</v>
      </c>
      <c r="BS439">
        <v>26082000000</v>
      </c>
      <c r="BT439">
        <v>13805000000</v>
      </c>
      <c r="BU439">
        <v>13320000000</v>
      </c>
      <c r="BV439">
        <v>37170000000</v>
      </c>
      <c r="BW439">
        <v>50490000000</v>
      </c>
      <c r="BX439">
        <v>28406000000</v>
      </c>
      <c r="BY439">
        <v>-6727000000</v>
      </c>
      <c r="BZ439">
        <v>2014</v>
      </c>
      <c r="CA439">
        <v>3.95</v>
      </c>
      <c r="CB439">
        <v>917721518.98699999</v>
      </c>
      <c r="CC439" t="str">
        <f>VLOOKUP(B439,Securities_csv_Sector!$A$1:$H$506,4)</f>
        <v>Materials</v>
      </c>
      <c r="CD439" t="str">
        <f>VLOOKUP(B439,Securities_csv_Sector!$A$1:$H$506,5)</f>
        <v>Diversified Chemicals</v>
      </c>
    </row>
    <row r="440" spans="1:82">
      <c r="A440">
        <v>438</v>
      </c>
      <c r="B440" t="s">
        <v>188</v>
      </c>
      <c r="C440" t="s">
        <v>531</v>
      </c>
      <c r="D440" s="1">
        <v>42369</v>
      </c>
      <c r="E440">
        <v>9151000000</v>
      </c>
      <c r="F440">
        <v>-448000000</v>
      </c>
      <c r="G440">
        <v>-113000000</v>
      </c>
      <c r="H440">
        <v>20</v>
      </c>
      <c r="I440">
        <v>-1629000000</v>
      </c>
      <c r="J440">
        <v>11081000000</v>
      </c>
      <c r="K440">
        <v>60</v>
      </c>
      <c r="L440">
        <v>5300000000</v>
      </c>
      <c r="M440">
        <v>164000000</v>
      </c>
      <c r="N440">
        <v>288000000</v>
      </c>
      <c r="O440">
        <v>15112000000</v>
      </c>
      <c r="P440">
        <v>169</v>
      </c>
      <c r="Q440">
        <v>3799000000</v>
      </c>
      <c r="R440">
        <v>417000000</v>
      </c>
      <c r="S440">
        <v>1466000000</v>
      </c>
      <c r="T440">
        <v>2933000000</v>
      </c>
      <c r="U440">
        <v>2591000000</v>
      </c>
      <c r="V440">
        <v>-275000000</v>
      </c>
      <c r="W440">
        <v>0</v>
      </c>
      <c r="X440">
        <v>9784000000</v>
      </c>
      <c r="Y440">
        <v>4248000000</v>
      </c>
      <c r="Z440">
        <v>40</v>
      </c>
      <c r="AA440">
        <v>10018000000</v>
      </c>
      <c r="AB440">
        <v>696000000</v>
      </c>
      <c r="AC440">
        <v>4144000000</v>
      </c>
      <c r="AD440">
        <v>342000000</v>
      </c>
      <c r="AE440">
        <v>6140000000</v>
      </c>
      <c r="AF440">
        <v>-161000000</v>
      </c>
      <c r="AG440">
        <v>-1302000000</v>
      </c>
      <c r="AH440">
        <v>7642000000</v>
      </c>
      <c r="AI440">
        <v>688000000</v>
      </c>
      <c r="AJ440">
        <v>207000000</v>
      </c>
      <c r="AK440">
        <v>0</v>
      </c>
      <c r="AL440">
        <v>2141000000</v>
      </c>
      <c r="AM440">
        <v>-1610000000</v>
      </c>
      <c r="AN440">
        <v>2316000000</v>
      </c>
      <c r="AO440">
        <v>-1823000000</v>
      </c>
      <c r="AP440">
        <v>-1828000000</v>
      </c>
      <c r="AQ440">
        <v>1953000000</v>
      </c>
      <c r="AR440">
        <v>477000000</v>
      </c>
      <c r="AS440">
        <v>1953000000</v>
      </c>
      <c r="AT440">
        <v>1895000000</v>
      </c>
      <c r="AU440">
        <v>4643000000</v>
      </c>
      <c r="AV440">
        <v>0</v>
      </c>
      <c r="AW440">
        <v>3046000000</v>
      </c>
      <c r="AX440">
        <v>12</v>
      </c>
      <c r="AY440">
        <v>1116000000</v>
      </c>
      <c r="AZ440">
        <v>398000000</v>
      </c>
      <c r="BA440">
        <v>0</v>
      </c>
      <c r="BB440">
        <v>-9396000000</v>
      </c>
      <c r="BC440">
        <v>-339000000</v>
      </c>
      <c r="BD440">
        <v>-38000000</v>
      </c>
      <c r="BE440">
        <v>12591000000</v>
      </c>
      <c r="BF440">
        <v>0</v>
      </c>
      <c r="BG440">
        <v>0</v>
      </c>
      <c r="BH440">
        <v>10</v>
      </c>
      <c r="BI440">
        <v>26</v>
      </c>
      <c r="BJ440">
        <v>8</v>
      </c>
      <c r="BK440">
        <v>109</v>
      </c>
      <c r="BL440">
        <v>1898000000</v>
      </c>
      <c r="BM440">
        <v>14510000000</v>
      </c>
      <c r="BN440">
        <v>-2079000000</v>
      </c>
      <c r="BO440">
        <v>5074000000</v>
      </c>
      <c r="BP440">
        <v>1165000000</v>
      </c>
      <c r="BQ440">
        <v>906000000</v>
      </c>
      <c r="BR440">
        <v>41166000000</v>
      </c>
      <c r="BS440">
        <v>17387000000</v>
      </c>
      <c r="BT440">
        <v>10316000000</v>
      </c>
      <c r="BU440">
        <v>9993000000</v>
      </c>
      <c r="BV440">
        <v>31173000000</v>
      </c>
      <c r="BW440">
        <v>41166000000</v>
      </c>
      <c r="BX440">
        <v>25130000000</v>
      </c>
      <c r="BY440">
        <v>-6727000000</v>
      </c>
      <c r="BZ440">
        <v>2015</v>
      </c>
      <c r="CA440">
        <v>2.17</v>
      </c>
      <c r="CB440">
        <v>900000000</v>
      </c>
      <c r="CC440" t="str">
        <f>VLOOKUP(B440,Securities_csv_Sector!$A$1:$H$506,4)</f>
        <v>Materials</v>
      </c>
      <c r="CD440" t="str">
        <f>VLOOKUP(B440,Securities_csv_Sector!$A$1:$H$506,5)</f>
        <v>Diversified Chemicals</v>
      </c>
    </row>
    <row r="441" spans="1:82">
      <c r="A441">
        <v>439</v>
      </c>
      <c r="B441" t="s">
        <v>188</v>
      </c>
      <c r="C441" t="s">
        <v>532</v>
      </c>
      <c r="D441" s="1">
        <v>42735</v>
      </c>
      <c r="E441">
        <v>8468000000</v>
      </c>
      <c r="F441">
        <v>-270000000</v>
      </c>
      <c r="G441">
        <v>156000000</v>
      </c>
      <c r="H441">
        <v>25</v>
      </c>
      <c r="I441">
        <v>-1019000000</v>
      </c>
      <c r="J441">
        <v>11190000000</v>
      </c>
      <c r="K441">
        <v>67</v>
      </c>
      <c r="L441">
        <v>4605000000</v>
      </c>
      <c r="M441">
        <v>-54000000</v>
      </c>
      <c r="N441">
        <v>285000000</v>
      </c>
      <c r="O441">
        <v>14469000000</v>
      </c>
      <c r="P441">
        <v>192</v>
      </c>
      <c r="Q441">
        <v>3308000000</v>
      </c>
      <c r="R441">
        <v>431000000</v>
      </c>
      <c r="S441">
        <v>1258000000</v>
      </c>
      <c r="T441">
        <v>3635000000</v>
      </c>
      <c r="U441">
        <v>3265000000</v>
      </c>
      <c r="V441">
        <v>-153000000</v>
      </c>
      <c r="W441">
        <v>0</v>
      </c>
      <c r="X441">
        <v>9231000000</v>
      </c>
      <c r="Y441">
        <v>4180000000</v>
      </c>
      <c r="Z441">
        <v>41</v>
      </c>
      <c r="AA441">
        <v>10125000000</v>
      </c>
      <c r="AB441">
        <v>744000000</v>
      </c>
      <c r="AC441">
        <v>3664000000</v>
      </c>
      <c r="AD441">
        <v>370000000</v>
      </c>
      <c r="AE441">
        <v>5673000000</v>
      </c>
      <c r="AF441">
        <v>-837000000</v>
      </c>
      <c r="AG441">
        <v>-808000000</v>
      </c>
      <c r="AH441">
        <v>8107000000</v>
      </c>
      <c r="AI441">
        <v>649000000</v>
      </c>
      <c r="AJ441">
        <v>198000000</v>
      </c>
      <c r="AK441">
        <v>0</v>
      </c>
      <c r="AL441">
        <v>-240000000</v>
      </c>
      <c r="AM441">
        <v>-695000000</v>
      </c>
      <c r="AN441">
        <v>3300000000</v>
      </c>
      <c r="AO441">
        <v>-2328000000</v>
      </c>
      <c r="AP441">
        <v>-1514000000</v>
      </c>
      <c r="AQ441">
        <v>2513000000</v>
      </c>
      <c r="AR441">
        <v>649000000</v>
      </c>
      <c r="AS441">
        <v>2513000000</v>
      </c>
      <c r="AT441">
        <v>2521000000</v>
      </c>
      <c r="AU441">
        <v>4971000000</v>
      </c>
      <c r="AV441">
        <v>0</v>
      </c>
      <c r="AW441">
        <v>3479000000</v>
      </c>
      <c r="AX441">
        <v>14</v>
      </c>
      <c r="AY441">
        <v>1815000000</v>
      </c>
      <c r="AZ441">
        <v>506000000</v>
      </c>
      <c r="BA441">
        <v>0</v>
      </c>
      <c r="BB441">
        <v>-9911000000</v>
      </c>
      <c r="BC441">
        <v>-18000000</v>
      </c>
      <c r="BD441">
        <v>342000000</v>
      </c>
      <c r="BE441">
        <v>12333000000</v>
      </c>
      <c r="BF441">
        <v>0</v>
      </c>
      <c r="BG441">
        <v>0</v>
      </c>
      <c r="BH441">
        <v>13</v>
      </c>
      <c r="BI441">
        <v>33</v>
      </c>
      <c r="BJ441">
        <v>10</v>
      </c>
      <c r="BK441">
        <v>129</v>
      </c>
      <c r="BL441">
        <v>1641000000</v>
      </c>
      <c r="BM441">
        <v>14924000000</v>
      </c>
      <c r="BN441">
        <v>-735000000</v>
      </c>
      <c r="BO441">
        <v>5005000000</v>
      </c>
      <c r="BP441">
        <v>429000000</v>
      </c>
      <c r="BQ441">
        <v>1362000000</v>
      </c>
      <c r="BR441">
        <v>39964000000</v>
      </c>
      <c r="BS441">
        <v>17117000000</v>
      </c>
      <c r="BT441">
        <v>8897000000</v>
      </c>
      <c r="BU441">
        <v>9998000000</v>
      </c>
      <c r="BV441">
        <v>29966000000</v>
      </c>
      <c r="BW441">
        <v>39964000000</v>
      </c>
      <c r="BX441">
        <v>24594000000</v>
      </c>
      <c r="BY441">
        <v>-6727000000</v>
      </c>
      <c r="CC441" t="str">
        <f>VLOOKUP(B441,Securities_csv_Sector!$A$1:$H$506,4)</f>
        <v>Materials</v>
      </c>
      <c r="CD441" t="str">
        <f>VLOOKUP(B441,Securities_csv_Sector!$A$1:$H$506,5)</f>
        <v>Diversified Chemicals</v>
      </c>
    </row>
    <row r="442" spans="1:82">
      <c r="A442">
        <v>440</v>
      </c>
      <c r="B442" t="s">
        <v>189</v>
      </c>
      <c r="C442" t="s">
        <v>527</v>
      </c>
      <c r="D442" s="1">
        <v>41578</v>
      </c>
      <c r="E442">
        <v>9240800000</v>
      </c>
      <c r="F442">
        <v>-1246800000</v>
      </c>
      <c r="G442">
        <v>0</v>
      </c>
      <c r="H442">
        <v>34</v>
      </c>
      <c r="I442">
        <v>-2375300000</v>
      </c>
      <c r="J442">
        <v>0</v>
      </c>
      <c r="K442">
        <v>23</v>
      </c>
      <c r="L442">
        <v>3504000000</v>
      </c>
      <c r="M442">
        <v>-728400000</v>
      </c>
      <c r="N442">
        <v>3524200000</v>
      </c>
      <c r="O442">
        <v>25667300000</v>
      </c>
      <c r="P442">
        <v>204</v>
      </c>
      <c r="Q442">
        <v>2325400000</v>
      </c>
      <c r="R442">
        <v>0</v>
      </c>
      <c r="S442">
        <v>1140300000</v>
      </c>
      <c r="T442">
        <v>6224700000</v>
      </c>
      <c r="U442">
        <v>5483400000</v>
      </c>
      <c r="V442">
        <v>11700000</v>
      </c>
      <c r="W442">
        <v>100000</v>
      </c>
      <c r="X442">
        <v>9124100000</v>
      </c>
      <c r="Y442">
        <v>844800000</v>
      </c>
      <c r="Z442">
        <v>32</v>
      </c>
      <c r="AA442">
        <v>12128100000</v>
      </c>
      <c r="AB442">
        <v>1945900000</v>
      </c>
      <c r="AC442">
        <v>77100000</v>
      </c>
      <c r="AD442">
        <v>741300000</v>
      </c>
      <c r="AE442">
        <v>4934700000</v>
      </c>
      <c r="AF442">
        <v>-3106100000</v>
      </c>
      <c r="AG442">
        <v>559500000</v>
      </c>
      <c r="AH442">
        <v>21577700000</v>
      </c>
      <c r="AI442">
        <v>221400000</v>
      </c>
      <c r="AJ442">
        <v>1900000</v>
      </c>
      <c r="AK442">
        <v>0</v>
      </c>
      <c r="AL442">
        <v>2524900000</v>
      </c>
      <c r="AM442">
        <v>-1148200000</v>
      </c>
      <c r="AN442">
        <v>3254300000</v>
      </c>
      <c r="AO442">
        <v>406500000</v>
      </c>
      <c r="AP442">
        <v>-4820700000</v>
      </c>
      <c r="AQ442">
        <v>3537300000</v>
      </c>
      <c r="AR442">
        <v>39700000</v>
      </c>
      <c r="AS442">
        <v>3537300000</v>
      </c>
      <c r="AT442">
        <v>3537300000</v>
      </c>
      <c r="AU442">
        <v>35039200000</v>
      </c>
      <c r="AV442">
        <v>0</v>
      </c>
      <c r="AW442">
        <v>6224700000</v>
      </c>
      <c r="AX442">
        <v>16</v>
      </c>
      <c r="AY442">
        <v>1825800000</v>
      </c>
      <c r="AZ442">
        <v>0</v>
      </c>
      <c r="BA442">
        <v>0</v>
      </c>
      <c r="BB442">
        <v>-2693100000</v>
      </c>
      <c r="BC442">
        <v>-59300000</v>
      </c>
      <c r="BD442">
        <v>660700000</v>
      </c>
      <c r="BE442">
        <v>5537100000</v>
      </c>
      <c r="BF442">
        <v>-47600000</v>
      </c>
      <c r="BG442">
        <v>0</v>
      </c>
      <c r="BH442">
        <v>15</v>
      </c>
      <c r="BI442">
        <v>53</v>
      </c>
      <c r="BJ442">
        <v>9</v>
      </c>
      <c r="BK442">
        <v>181</v>
      </c>
      <c r="BL442">
        <v>1477300000</v>
      </c>
      <c r="BM442">
        <v>19645600000</v>
      </c>
      <c r="BN442">
        <v>-1356900000</v>
      </c>
      <c r="BO442">
        <v>4426100000</v>
      </c>
      <c r="BP442">
        <v>12898000000</v>
      </c>
      <c r="BQ442">
        <v>1624800000</v>
      </c>
      <c r="BR442">
        <v>59521300000</v>
      </c>
      <c r="BS442">
        <v>45102700000</v>
      </c>
      <c r="BT442">
        <v>22138800000</v>
      </c>
      <c r="BU442">
        <v>10265800000</v>
      </c>
      <c r="BV442">
        <v>49255500000</v>
      </c>
      <c r="BW442">
        <v>59521300000</v>
      </c>
      <c r="BX442">
        <v>37795400000</v>
      </c>
      <c r="BY442">
        <v>-10210900000</v>
      </c>
      <c r="BZ442">
        <v>2013</v>
      </c>
      <c r="CA442">
        <v>9.18</v>
      </c>
      <c r="CB442">
        <v>385326797.38599998</v>
      </c>
      <c r="CC442" t="str">
        <f>VLOOKUP(B442,Securities_csv_Sector!$A$1:$H$506,4)</f>
        <v>Industrials</v>
      </c>
      <c r="CD442" t="str">
        <f>VLOOKUP(B442,Securities_csv_Sector!$A$1:$H$506,5)</f>
        <v>Construction &amp; Farm Machinery &amp; Heavy Trucks</v>
      </c>
    </row>
    <row r="443" spans="1:82">
      <c r="A443">
        <v>441</v>
      </c>
      <c r="B443" t="s">
        <v>189</v>
      </c>
      <c r="C443" t="s">
        <v>529</v>
      </c>
      <c r="D443" s="1">
        <v>41943</v>
      </c>
      <c r="E443">
        <v>8816000000</v>
      </c>
      <c r="F443">
        <v>-898900000</v>
      </c>
      <c r="G443">
        <v>0</v>
      </c>
      <c r="H443">
        <v>35</v>
      </c>
      <c r="I443">
        <v>-2659300000</v>
      </c>
      <c r="J443">
        <v>0</v>
      </c>
      <c r="K443">
        <v>23</v>
      </c>
      <c r="L443">
        <v>3787000000</v>
      </c>
      <c r="M443">
        <v>-297900000</v>
      </c>
      <c r="N443">
        <v>3675400000</v>
      </c>
      <c r="O443">
        <v>24775800000</v>
      </c>
      <c r="P443">
        <v>215</v>
      </c>
      <c r="Q443">
        <v>2776600000</v>
      </c>
      <c r="R443">
        <v>0</v>
      </c>
      <c r="S443">
        <v>1306500000</v>
      </c>
      <c r="T443">
        <v>5461400000</v>
      </c>
      <c r="U443">
        <v>4797400000</v>
      </c>
      <c r="V443">
        <v>-73600000</v>
      </c>
      <c r="W443">
        <v>-7600000</v>
      </c>
      <c r="X443">
        <v>9593300000</v>
      </c>
      <c r="Y443">
        <v>791200000</v>
      </c>
      <c r="Z443">
        <v>31</v>
      </c>
      <c r="AA443">
        <v>11291100000</v>
      </c>
      <c r="AB443">
        <v>1626500000</v>
      </c>
      <c r="AC443">
        <v>68800000</v>
      </c>
      <c r="AD443">
        <v>664000000</v>
      </c>
      <c r="AE443">
        <v>4209700000</v>
      </c>
      <c r="AF443">
        <v>-1513400000</v>
      </c>
      <c r="AG443">
        <v>542400000</v>
      </c>
      <c r="AH443">
        <v>24380700000</v>
      </c>
      <c r="AI443">
        <v>303200000</v>
      </c>
      <c r="AJ443">
        <v>2900000</v>
      </c>
      <c r="AK443">
        <v>0</v>
      </c>
      <c r="AL443">
        <v>3112100000</v>
      </c>
      <c r="AM443">
        <v>283000000</v>
      </c>
      <c r="AN443">
        <v>3525900000</v>
      </c>
      <c r="AO443">
        <v>-288300000</v>
      </c>
      <c r="AP443">
        <v>-2881000000</v>
      </c>
      <c r="AQ443">
        <v>3161700000</v>
      </c>
      <c r="AR443">
        <v>-58300000</v>
      </c>
      <c r="AS443">
        <v>3161700000</v>
      </c>
      <c r="AT443">
        <v>3161700000</v>
      </c>
      <c r="AU443">
        <v>36832600000</v>
      </c>
      <c r="AV443">
        <v>0</v>
      </c>
      <c r="AW443">
        <v>5461400000</v>
      </c>
      <c r="AX443">
        <v>15</v>
      </c>
      <c r="AY443">
        <v>1758900000</v>
      </c>
      <c r="AZ443">
        <v>0</v>
      </c>
      <c r="BA443">
        <v>0</v>
      </c>
      <c r="BB443">
        <v>-3783000000</v>
      </c>
      <c r="BC443">
        <v>-63600000</v>
      </c>
      <c r="BD443">
        <v>1291700000</v>
      </c>
      <c r="BE443">
        <v>6496500000</v>
      </c>
      <c r="BF443">
        <v>-231200000</v>
      </c>
      <c r="BG443">
        <v>0</v>
      </c>
      <c r="BH443">
        <v>13</v>
      </c>
      <c r="BI443">
        <v>53</v>
      </c>
      <c r="BJ443">
        <v>9</v>
      </c>
      <c r="BK443">
        <v>196</v>
      </c>
      <c r="BL443">
        <v>1452000000</v>
      </c>
      <c r="BM443">
        <v>22004400000</v>
      </c>
      <c r="BN443">
        <v>-2581600000</v>
      </c>
      <c r="BO443">
        <v>4377700000</v>
      </c>
      <c r="BP443">
        <v>12577700000</v>
      </c>
      <c r="BQ443">
        <v>1215100000</v>
      </c>
      <c r="BR443">
        <v>61336400000</v>
      </c>
      <c r="BS443">
        <v>46044400000</v>
      </c>
      <c r="BT443">
        <v>21393700000</v>
      </c>
      <c r="BU443">
        <v>9062600000</v>
      </c>
      <c r="BV443">
        <v>52273800000</v>
      </c>
      <c r="BW443">
        <v>61336400000</v>
      </c>
      <c r="BX443">
        <v>36066900000</v>
      </c>
      <c r="BY443">
        <v>-12834200000</v>
      </c>
      <c r="BZ443">
        <v>2014</v>
      </c>
      <c r="CA443">
        <v>8.7100000000000009</v>
      </c>
      <c r="CB443">
        <v>362996555.68300003</v>
      </c>
      <c r="CC443" t="str">
        <f>VLOOKUP(B443,Securities_csv_Sector!$A$1:$H$506,4)</f>
        <v>Industrials</v>
      </c>
      <c r="CD443" t="str">
        <f>VLOOKUP(B443,Securities_csv_Sector!$A$1:$H$506,5)</f>
        <v>Construction &amp; Farm Machinery &amp; Heavy Trucks</v>
      </c>
    </row>
    <row r="444" spans="1:82">
      <c r="A444">
        <v>442</v>
      </c>
      <c r="B444" t="s">
        <v>189</v>
      </c>
      <c r="C444" t="s">
        <v>531</v>
      </c>
      <c r="D444" s="1">
        <v>42308</v>
      </c>
      <c r="E444">
        <v>7552900000</v>
      </c>
      <c r="F444">
        <v>1145000000</v>
      </c>
      <c r="G444">
        <v>0</v>
      </c>
      <c r="H444">
        <v>29</v>
      </c>
      <c r="I444">
        <v>-2826100000</v>
      </c>
      <c r="J444">
        <v>0</v>
      </c>
      <c r="K444">
        <v>22</v>
      </c>
      <c r="L444">
        <v>4162200000</v>
      </c>
      <c r="M444">
        <v>-691400000</v>
      </c>
      <c r="N444">
        <v>3825600000</v>
      </c>
      <c r="O444">
        <v>20143200000</v>
      </c>
      <c r="P444">
        <v>205</v>
      </c>
      <c r="Q444">
        <v>2767300000</v>
      </c>
      <c r="R444">
        <v>0</v>
      </c>
      <c r="S444">
        <v>1382400000</v>
      </c>
      <c r="T444">
        <v>3460100000</v>
      </c>
      <c r="U444">
        <v>2780100000</v>
      </c>
      <c r="V444">
        <v>-187300000</v>
      </c>
      <c r="W444">
        <v>900000</v>
      </c>
      <c r="X444">
        <v>10151900000</v>
      </c>
      <c r="Y444">
        <v>726000000</v>
      </c>
      <c r="Z444">
        <v>30</v>
      </c>
      <c r="AA444">
        <v>8719600000</v>
      </c>
      <c r="AB444">
        <v>840100000</v>
      </c>
      <c r="AC444">
        <v>63600000</v>
      </c>
      <c r="AD444">
        <v>680000000</v>
      </c>
      <c r="AE444">
        <v>3817000000</v>
      </c>
      <c r="AF444">
        <v>629000000</v>
      </c>
      <c r="AG444">
        <v>-213700000</v>
      </c>
      <c r="AH444">
        <v>23832800000</v>
      </c>
      <c r="AI444">
        <v>303500000</v>
      </c>
      <c r="AJ444">
        <v>14200000</v>
      </c>
      <c r="AK444">
        <v>0</v>
      </c>
      <c r="AL444">
        <v>1349400000</v>
      </c>
      <c r="AM444">
        <v>375200000</v>
      </c>
      <c r="AN444">
        <v>3740300000</v>
      </c>
      <c r="AO444">
        <v>-2119100000</v>
      </c>
      <c r="AP444">
        <v>-1058700000</v>
      </c>
      <c r="AQ444">
        <v>1940000000</v>
      </c>
      <c r="AR444">
        <v>136900000</v>
      </c>
      <c r="AS444">
        <v>1940000000</v>
      </c>
      <c r="AT444">
        <v>1940000000</v>
      </c>
      <c r="AU444">
        <v>33719200000</v>
      </c>
      <c r="AV444">
        <v>0</v>
      </c>
      <c r="AW444">
        <v>3460100000</v>
      </c>
      <c r="AX444">
        <v>12</v>
      </c>
      <c r="AY444">
        <v>1799500000</v>
      </c>
      <c r="AZ444">
        <v>0</v>
      </c>
      <c r="BA444">
        <v>0</v>
      </c>
      <c r="BB444">
        <v>-4729400000</v>
      </c>
      <c r="BC444">
        <v>-72100000</v>
      </c>
      <c r="BD444">
        <v>1138400000</v>
      </c>
      <c r="BE444">
        <v>6787700000</v>
      </c>
      <c r="BF444">
        <v>40200000</v>
      </c>
      <c r="BG444">
        <v>0</v>
      </c>
      <c r="BH444">
        <v>10</v>
      </c>
      <c r="BI444">
        <v>41</v>
      </c>
      <c r="BJ444">
        <v>7</v>
      </c>
      <c r="BK444">
        <v>186</v>
      </c>
      <c r="BL444">
        <v>1425100000</v>
      </c>
      <c r="BM444">
        <v>23144800000</v>
      </c>
      <c r="BN444">
        <v>-2598600000</v>
      </c>
      <c r="BO444">
        <v>3834400000</v>
      </c>
      <c r="BP444">
        <v>13016600000</v>
      </c>
      <c r="BQ444">
        <v>437400000</v>
      </c>
      <c r="BR444">
        <v>57947600000</v>
      </c>
      <c r="BS444">
        <v>42135800000</v>
      </c>
      <c r="BT444">
        <v>20569500000</v>
      </c>
      <c r="BU444">
        <v>6743400000</v>
      </c>
      <c r="BV444">
        <v>51204200000</v>
      </c>
      <c r="BW444">
        <v>57947600000</v>
      </c>
      <c r="BX444">
        <v>28862800000</v>
      </c>
      <c r="BY444">
        <v>-15497600000</v>
      </c>
      <c r="CC444" t="str">
        <f>VLOOKUP(B444,Securities_csv_Sector!$A$1:$H$506,4)</f>
        <v>Industrials</v>
      </c>
      <c r="CD444" t="str">
        <f>VLOOKUP(B444,Securities_csv_Sector!$A$1:$H$506,5)</f>
        <v>Construction &amp; Farm Machinery &amp; Heavy Trucks</v>
      </c>
    </row>
    <row r="445" spans="1:82">
      <c r="A445">
        <v>443</v>
      </c>
      <c r="B445" t="s">
        <v>189</v>
      </c>
      <c r="C445" t="s">
        <v>532</v>
      </c>
      <c r="D445" s="1">
        <v>42674</v>
      </c>
      <c r="E445">
        <v>7487700000</v>
      </c>
      <c r="F445">
        <v>335200000</v>
      </c>
      <c r="G445">
        <v>0</v>
      </c>
      <c r="H445">
        <v>23</v>
      </c>
      <c r="I445">
        <v>-2955100000</v>
      </c>
      <c r="J445">
        <v>0</v>
      </c>
      <c r="K445">
        <v>25</v>
      </c>
      <c r="L445">
        <v>4335800000</v>
      </c>
      <c r="M445">
        <v>-106100000</v>
      </c>
      <c r="N445">
        <v>3911800000</v>
      </c>
      <c r="O445">
        <v>18248900000</v>
      </c>
      <c r="P445">
        <v>211</v>
      </c>
      <c r="Q445">
        <v>2964400000</v>
      </c>
      <c r="R445">
        <v>0</v>
      </c>
      <c r="S445">
        <v>1559800000</v>
      </c>
      <c r="T445">
        <v>2987700000</v>
      </c>
      <c r="U445">
        <v>2224000000</v>
      </c>
      <c r="V445">
        <v>-13000000</v>
      </c>
      <c r="W445">
        <v>-2400000</v>
      </c>
      <c r="X445">
        <v>11072100000</v>
      </c>
      <c r="Y445">
        <v>815700000</v>
      </c>
      <c r="Z445">
        <v>32</v>
      </c>
      <c r="AA445">
        <v>8395100000</v>
      </c>
      <c r="AB445">
        <v>700100000</v>
      </c>
      <c r="AC445">
        <v>104100000</v>
      </c>
      <c r="AD445">
        <v>763700000</v>
      </c>
      <c r="AE445">
        <v>3340500000</v>
      </c>
      <c r="AF445">
        <v>655100000</v>
      </c>
      <c r="AG445">
        <v>85000000</v>
      </c>
      <c r="AH445">
        <v>23759700000</v>
      </c>
      <c r="AI445">
        <v>232600000</v>
      </c>
      <c r="AJ445">
        <v>10800000</v>
      </c>
      <c r="AK445">
        <v>14000000</v>
      </c>
      <c r="AL445">
        <v>-1410500000</v>
      </c>
      <c r="AM445">
        <v>173600000</v>
      </c>
      <c r="AN445">
        <v>3764300000</v>
      </c>
      <c r="AO445">
        <v>-2400500000</v>
      </c>
      <c r="AP445">
        <v>-1177200000</v>
      </c>
      <c r="AQ445">
        <v>1523900000</v>
      </c>
      <c r="AR445">
        <v>530800000</v>
      </c>
      <c r="AS445">
        <v>1523900000</v>
      </c>
      <c r="AT445">
        <v>1523900000</v>
      </c>
      <c r="AU445">
        <v>32875100000</v>
      </c>
      <c r="AV445">
        <v>0</v>
      </c>
      <c r="AW445">
        <v>2987700000</v>
      </c>
      <c r="AX445">
        <v>11</v>
      </c>
      <c r="AY445">
        <v>1787600000</v>
      </c>
      <c r="AZ445">
        <v>0</v>
      </c>
      <c r="BA445">
        <v>0</v>
      </c>
      <c r="BB445">
        <v>-5626000000</v>
      </c>
      <c r="BC445">
        <v>-64700000</v>
      </c>
      <c r="BD445">
        <v>1122800000</v>
      </c>
      <c r="BE445">
        <v>8274500000</v>
      </c>
      <c r="BF445">
        <v>-161900000</v>
      </c>
      <c r="BG445">
        <v>0</v>
      </c>
      <c r="BH445">
        <v>8</v>
      </c>
      <c r="BI445">
        <v>34</v>
      </c>
      <c r="BJ445">
        <v>6</v>
      </c>
      <c r="BK445">
        <v>194</v>
      </c>
      <c r="BL445">
        <v>1389100000</v>
      </c>
      <c r="BM445">
        <v>23911300000</v>
      </c>
      <c r="BN445">
        <v>-169400000</v>
      </c>
      <c r="BO445">
        <v>4018300000</v>
      </c>
      <c r="BP445">
        <v>11914700000</v>
      </c>
      <c r="BQ445">
        <v>453500000</v>
      </c>
      <c r="BR445">
        <v>57981400000</v>
      </c>
      <c r="BS445">
        <v>41004900000</v>
      </c>
      <c r="BT445">
        <v>19402400000</v>
      </c>
      <c r="BU445">
        <v>6520000000</v>
      </c>
      <c r="BV445">
        <v>51461400000</v>
      </c>
      <c r="BW445">
        <v>57981400000</v>
      </c>
      <c r="BX445">
        <v>26644000000</v>
      </c>
      <c r="BY445">
        <v>-15677100000</v>
      </c>
      <c r="BZ445">
        <v>2016</v>
      </c>
      <c r="CA445">
        <v>0.91</v>
      </c>
      <c r="CB445">
        <v>1674615384.6199999</v>
      </c>
      <c r="CC445" t="str">
        <f>VLOOKUP(B445,Securities_csv_Sector!$A$1:$H$506,4)</f>
        <v>Industrials</v>
      </c>
      <c r="CD445" t="str">
        <f>VLOOKUP(B445,Securities_csv_Sector!$A$1:$H$506,5)</f>
        <v>Construction &amp; Farm Machinery &amp; Heavy Trucks</v>
      </c>
    </row>
    <row r="446" spans="1:82">
      <c r="A446">
        <v>444</v>
      </c>
      <c r="B446" t="s">
        <v>190</v>
      </c>
      <c r="C446" t="s">
        <v>527</v>
      </c>
      <c r="D446" s="1">
        <v>41243</v>
      </c>
      <c r="E446">
        <v>3337000000</v>
      </c>
      <c r="F446">
        <v>0</v>
      </c>
      <c r="G446">
        <v>0</v>
      </c>
      <c r="H446">
        <v>24</v>
      </c>
      <c r="I446">
        <v>-144000000</v>
      </c>
      <c r="J446">
        <v>3593000000</v>
      </c>
      <c r="L446">
        <v>10147000000</v>
      </c>
      <c r="M446">
        <v>0</v>
      </c>
      <c r="N446">
        <v>5000000</v>
      </c>
      <c r="O446">
        <v>845000000</v>
      </c>
      <c r="Q446">
        <v>0</v>
      </c>
      <c r="R446">
        <v>0</v>
      </c>
      <c r="S446">
        <v>-240000000</v>
      </c>
      <c r="T446">
        <v>4239000000</v>
      </c>
      <c r="U446">
        <v>3753000000</v>
      </c>
      <c r="V446">
        <v>0</v>
      </c>
      <c r="W446">
        <v>0</v>
      </c>
      <c r="X446">
        <v>534000000</v>
      </c>
      <c r="Y446">
        <v>286000000</v>
      </c>
      <c r="Z446">
        <v>0</v>
      </c>
      <c r="AA446">
        <v>0</v>
      </c>
      <c r="AB446">
        <v>1408000000</v>
      </c>
      <c r="AC446">
        <v>190000000</v>
      </c>
      <c r="AD446">
        <v>486000000</v>
      </c>
      <c r="AE446">
        <v>0</v>
      </c>
      <c r="AF446">
        <v>-4444000000</v>
      </c>
      <c r="AG446">
        <v>349000000</v>
      </c>
      <c r="AH446">
        <v>0</v>
      </c>
      <c r="AI446">
        <v>67857000000</v>
      </c>
      <c r="AJ446">
        <v>0</v>
      </c>
      <c r="AK446">
        <v>0</v>
      </c>
      <c r="AL446">
        <v>2028000000</v>
      </c>
      <c r="AM446">
        <v>1076000000</v>
      </c>
      <c r="AN446">
        <v>3041000000</v>
      </c>
      <c r="AO446">
        <v>3728000000</v>
      </c>
      <c r="AP446">
        <v>-5693000000</v>
      </c>
      <c r="AQ446">
        <v>2345000000</v>
      </c>
      <c r="AR446">
        <v>-1235000000</v>
      </c>
      <c r="AS446">
        <v>2318000000</v>
      </c>
      <c r="AT446">
        <v>2345000000</v>
      </c>
      <c r="AU446">
        <v>0</v>
      </c>
      <c r="AV446">
        <v>0</v>
      </c>
      <c r="AW446">
        <v>0</v>
      </c>
      <c r="AX446">
        <v>0</v>
      </c>
      <c r="AY446">
        <v>2490000000</v>
      </c>
      <c r="AZ446">
        <v>0</v>
      </c>
      <c r="BA446">
        <v>42155000000</v>
      </c>
      <c r="BB446">
        <v>-75000000</v>
      </c>
      <c r="BC446">
        <v>2539000000</v>
      </c>
      <c r="BD446">
        <v>-1105000000</v>
      </c>
      <c r="BE446">
        <v>0</v>
      </c>
      <c r="BF446">
        <v>-112000000</v>
      </c>
      <c r="BG446">
        <v>848000000</v>
      </c>
      <c r="BH446">
        <v>42</v>
      </c>
      <c r="BI446">
        <v>38</v>
      </c>
      <c r="BJ446">
        <v>26</v>
      </c>
      <c r="BL446">
        <v>0</v>
      </c>
      <c r="BM446">
        <v>7373000000</v>
      </c>
      <c r="BN446">
        <v>-630000000</v>
      </c>
      <c r="BO446">
        <v>3052000000</v>
      </c>
      <c r="BP446">
        <v>284000000</v>
      </c>
      <c r="BQ446">
        <v>0</v>
      </c>
      <c r="BR446">
        <v>75283000000</v>
      </c>
      <c r="BS446">
        <v>0</v>
      </c>
      <c r="BT446">
        <v>0</v>
      </c>
      <c r="BU446">
        <v>9778000000</v>
      </c>
      <c r="BV446">
        <v>65505000000</v>
      </c>
      <c r="BW446">
        <v>75283000000</v>
      </c>
      <c r="BX446">
        <v>8984000000</v>
      </c>
      <c r="BY446">
        <v>-1678000000</v>
      </c>
      <c r="BZ446">
        <v>2012</v>
      </c>
      <c r="CA446">
        <v>4.47</v>
      </c>
      <c r="CB446">
        <v>524608501.11900002</v>
      </c>
      <c r="CC446" t="str">
        <f>VLOOKUP(B446,Securities_csv_Sector!$A$1:$H$506,4)</f>
        <v>Financials</v>
      </c>
      <c r="CD446" t="str">
        <f>VLOOKUP(B446,Securities_csv_Sector!$A$1:$H$506,5)</f>
        <v>Consumer Finance</v>
      </c>
    </row>
    <row r="447" spans="1:82">
      <c r="A447">
        <v>445</v>
      </c>
      <c r="B447" t="s">
        <v>190</v>
      </c>
      <c r="C447" t="s">
        <v>529</v>
      </c>
      <c r="D447" s="1">
        <v>41639</v>
      </c>
      <c r="E447">
        <v>2958000000</v>
      </c>
      <c r="F447">
        <v>0</v>
      </c>
      <c r="G447">
        <v>0</v>
      </c>
      <c r="H447">
        <v>23</v>
      </c>
      <c r="I447">
        <v>-231000000</v>
      </c>
      <c r="J447">
        <v>3687000000</v>
      </c>
      <c r="L447">
        <v>11545000000</v>
      </c>
      <c r="M447">
        <v>0</v>
      </c>
      <c r="N447">
        <v>5000000</v>
      </c>
      <c r="O447">
        <v>698000000</v>
      </c>
      <c r="Q447">
        <v>0</v>
      </c>
      <c r="R447">
        <v>0</v>
      </c>
      <c r="S447">
        <v>-131000000</v>
      </c>
      <c r="T447">
        <v>4392000000</v>
      </c>
      <c r="U447">
        <v>3944000000</v>
      </c>
      <c r="V447">
        <v>0</v>
      </c>
      <c r="W447">
        <v>0</v>
      </c>
      <c r="X447">
        <v>654000000</v>
      </c>
      <c r="Y447">
        <v>284000000</v>
      </c>
      <c r="Z447">
        <v>0</v>
      </c>
      <c r="AA447">
        <v>0</v>
      </c>
      <c r="AB447">
        <v>1474000000</v>
      </c>
      <c r="AC447">
        <v>185000000</v>
      </c>
      <c r="AD447">
        <v>448000000</v>
      </c>
      <c r="AE447">
        <v>0</v>
      </c>
      <c r="AF447">
        <v>-3040000000</v>
      </c>
      <c r="AG447">
        <v>-269000000</v>
      </c>
      <c r="AH447">
        <v>0</v>
      </c>
      <c r="AI447">
        <v>69296000000</v>
      </c>
      <c r="AJ447">
        <v>0</v>
      </c>
      <c r="AK447">
        <v>0</v>
      </c>
      <c r="AL447">
        <v>2525000000</v>
      </c>
      <c r="AM447">
        <v>3970000000</v>
      </c>
      <c r="AN447">
        <v>3517000000</v>
      </c>
      <c r="AO447">
        <v>3616000000</v>
      </c>
      <c r="AP447">
        <v>-3163000000</v>
      </c>
      <c r="AQ447">
        <v>2470000000</v>
      </c>
      <c r="AR447">
        <v>-2469000000</v>
      </c>
      <c r="AS447">
        <v>2414000000</v>
      </c>
      <c r="AT447">
        <v>2470000000</v>
      </c>
      <c r="AU447">
        <v>0</v>
      </c>
      <c r="AV447">
        <v>0</v>
      </c>
      <c r="AW447">
        <v>0</v>
      </c>
      <c r="AX447">
        <v>0</v>
      </c>
      <c r="AY447">
        <v>2367000000</v>
      </c>
      <c r="AZ447">
        <v>0</v>
      </c>
      <c r="BA447">
        <v>44959000000</v>
      </c>
      <c r="BB447">
        <v>-68000000</v>
      </c>
      <c r="BC447">
        <v>2773000000</v>
      </c>
      <c r="BD447">
        <v>108000000</v>
      </c>
      <c r="BE447">
        <v>0</v>
      </c>
      <c r="BF447">
        <v>-252000000</v>
      </c>
      <c r="BG447">
        <v>1086000000</v>
      </c>
      <c r="BH447">
        <v>42</v>
      </c>
      <c r="BI447">
        <v>36</v>
      </c>
      <c r="BJ447">
        <v>26</v>
      </c>
      <c r="BL447">
        <v>0</v>
      </c>
      <c r="BM447">
        <v>9611000000</v>
      </c>
      <c r="BN447">
        <v>-1283000000</v>
      </c>
      <c r="BO447">
        <v>3194000000</v>
      </c>
      <c r="BP447">
        <v>140000000</v>
      </c>
      <c r="BQ447">
        <v>0</v>
      </c>
      <c r="BR447">
        <v>79340000000</v>
      </c>
      <c r="BS447">
        <v>0</v>
      </c>
      <c r="BT447">
        <v>0</v>
      </c>
      <c r="BU447">
        <v>10809000000</v>
      </c>
      <c r="BV447">
        <v>68531000000</v>
      </c>
      <c r="BW447">
        <v>79340000000</v>
      </c>
      <c r="BX447">
        <v>9370000000</v>
      </c>
      <c r="BY447">
        <v>-2986000000</v>
      </c>
      <c r="BZ447">
        <v>2013</v>
      </c>
      <c r="CA447">
        <v>4.97</v>
      </c>
      <c r="CB447">
        <v>496981891.34799999</v>
      </c>
      <c r="CC447" t="str">
        <f>VLOOKUP(B447,Securities_csv_Sector!$A$1:$H$506,4)</f>
        <v>Financials</v>
      </c>
      <c r="CD447" t="str">
        <f>VLOOKUP(B447,Securities_csv_Sector!$A$1:$H$506,5)</f>
        <v>Consumer Finance</v>
      </c>
    </row>
    <row r="448" spans="1:82">
      <c r="A448">
        <v>446</v>
      </c>
      <c r="B448" t="s">
        <v>190</v>
      </c>
      <c r="C448" t="s">
        <v>531</v>
      </c>
      <c r="D448" s="1">
        <v>42004</v>
      </c>
      <c r="E448">
        <v>3246000000</v>
      </c>
      <c r="F448">
        <v>0</v>
      </c>
      <c r="G448">
        <v>0</v>
      </c>
      <c r="H448">
        <v>21</v>
      </c>
      <c r="I448">
        <v>-145000000</v>
      </c>
      <c r="J448">
        <v>3790000000</v>
      </c>
      <c r="L448">
        <v>11233000000</v>
      </c>
      <c r="M448">
        <v>0</v>
      </c>
      <c r="N448">
        <v>5000000</v>
      </c>
      <c r="O448">
        <v>614000000</v>
      </c>
      <c r="Q448">
        <v>0</v>
      </c>
      <c r="R448">
        <v>0</v>
      </c>
      <c r="S448">
        <v>-105000000</v>
      </c>
      <c r="T448">
        <v>4214000000</v>
      </c>
      <c r="U448">
        <v>3694000000</v>
      </c>
      <c r="V448">
        <v>0</v>
      </c>
      <c r="W448">
        <v>0</v>
      </c>
      <c r="X448">
        <v>670000000</v>
      </c>
      <c r="Y448">
        <v>257000000</v>
      </c>
      <c r="Z448">
        <v>0</v>
      </c>
      <c r="AA448">
        <v>0</v>
      </c>
      <c r="AB448">
        <v>1371000000</v>
      </c>
      <c r="AC448">
        <v>176000000</v>
      </c>
      <c r="AD448">
        <v>520000000</v>
      </c>
      <c r="AE448">
        <v>0</v>
      </c>
      <c r="AF448">
        <v>-4128000000</v>
      </c>
      <c r="AG448">
        <v>73000000</v>
      </c>
      <c r="AH448">
        <v>0</v>
      </c>
      <c r="AI448">
        <v>72278000000</v>
      </c>
      <c r="AJ448">
        <v>0</v>
      </c>
      <c r="AK448">
        <v>0</v>
      </c>
      <c r="AL448">
        <v>1990000000</v>
      </c>
      <c r="AM448">
        <v>730000000</v>
      </c>
      <c r="AN448">
        <v>3826000000</v>
      </c>
      <c r="AO448">
        <v>1101000000</v>
      </c>
      <c r="AP448">
        <v>-4197000000</v>
      </c>
      <c r="AQ448">
        <v>2323000000</v>
      </c>
      <c r="AR448">
        <v>-1087000000</v>
      </c>
      <c r="AS448">
        <v>2270000000</v>
      </c>
      <c r="AT448">
        <v>2323000000</v>
      </c>
      <c r="AU448">
        <v>0</v>
      </c>
      <c r="AV448">
        <v>0</v>
      </c>
      <c r="AW448">
        <v>0</v>
      </c>
      <c r="AX448">
        <v>0</v>
      </c>
      <c r="AY448">
        <v>2461000000</v>
      </c>
      <c r="AZ448">
        <v>0</v>
      </c>
      <c r="BA448">
        <v>46089000000</v>
      </c>
      <c r="BB448">
        <v>-138000000</v>
      </c>
      <c r="BC448">
        <v>1137000000</v>
      </c>
      <c r="BD448">
        <v>76000000</v>
      </c>
      <c r="BE448">
        <v>0</v>
      </c>
      <c r="BF448">
        <v>-238000000</v>
      </c>
      <c r="BG448">
        <v>1443000000</v>
      </c>
      <c r="BH448">
        <v>38</v>
      </c>
      <c r="BI448">
        <v>33</v>
      </c>
      <c r="BJ448">
        <v>24</v>
      </c>
      <c r="BL448">
        <v>0</v>
      </c>
      <c r="BM448">
        <v>11467000000</v>
      </c>
      <c r="BN448">
        <v>-1559000000</v>
      </c>
      <c r="BO448">
        <v>3340000000</v>
      </c>
      <c r="BP448">
        <v>113000000</v>
      </c>
      <c r="BQ448">
        <v>0</v>
      </c>
      <c r="BR448">
        <v>83126000000</v>
      </c>
      <c r="BS448">
        <v>0</v>
      </c>
      <c r="BT448">
        <v>0</v>
      </c>
      <c r="BU448">
        <v>11134000000</v>
      </c>
      <c r="BV448">
        <v>71992000000</v>
      </c>
      <c r="BW448">
        <v>83126000000</v>
      </c>
      <c r="BX448">
        <v>9611000000</v>
      </c>
      <c r="BY448">
        <v>-4550000000</v>
      </c>
      <c r="BZ448">
        <v>2014</v>
      </c>
      <c r="CA448">
        <v>4.91</v>
      </c>
      <c r="CB448">
        <v>473116089.61299998</v>
      </c>
      <c r="CC448" t="str">
        <f>VLOOKUP(B448,Securities_csv_Sector!$A$1:$H$506,4)</f>
        <v>Financials</v>
      </c>
      <c r="CD448" t="str">
        <f>VLOOKUP(B448,Securities_csv_Sector!$A$1:$H$506,5)</f>
        <v>Consumer Finance</v>
      </c>
    </row>
    <row r="449" spans="1:82">
      <c r="A449">
        <v>447</v>
      </c>
      <c r="B449" t="s">
        <v>190</v>
      </c>
      <c r="C449" t="s">
        <v>532</v>
      </c>
      <c r="D449" s="1">
        <v>42369</v>
      </c>
      <c r="E449">
        <v>3343000000</v>
      </c>
      <c r="F449">
        <v>0</v>
      </c>
      <c r="G449">
        <v>0</v>
      </c>
      <c r="H449">
        <v>20</v>
      </c>
      <c r="I449">
        <v>-168000000</v>
      </c>
      <c r="J449">
        <v>3885000000</v>
      </c>
      <c r="L449">
        <v>12656000000</v>
      </c>
      <c r="M449">
        <v>0</v>
      </c>
      <c r="N449">
        <v>5000000</v>
      </c>
      <c r="O449">
        <v>623000000</v>
      </c>
      <c r="Q449">
        <v>0</v>
      </c>
      <c r="R449">
        <v>0</v>
      </c>
      <c r="S449">
        <v>-41000000</v>
      </c>
      <c r="T449">
        <v>4252000000</v>
      </c>
      <c r="U449">
        <v>3612000000</v>
      </c>
      <c r="V449">
        <v>0</v>
      </c>
      <c r="W449">
        <v>0</v>
      </c>
      <c r="X449">
        <v>693000000</v>
      </c>
      <c r="Y449">
        <v>255000000</v>
      </c>
      <c r="Z449">
        <v>0</v>
      </c>
      <c r="AA449">
        <v>0</v>
      </c>
      <c r="AB449">
        <v>1315000000</v>
      </c>
      <c r="AC449">
        <v>168000000</v>
      </c>
      <c r="AD449">
        <v>640000000</v>
      </c>
      <c r="AE449">
        <v>0</v>
      </c>
      <c r="AF449">
        <v>-2708000000</v>
      </c>
      <c r="AG449">
        <v>162000000</v>
      </c>
      <c r="AH449">
        <v>0</v>
      </c>
      <c r="AI449">
        <v>73699000000</v>
      </c>
      <c r="AJ449">
        <v>0</v>
      </c>
      <c r="AK449">
        <v>0</v>
      </c>
      <c r="AL449">
        <v>2017000000</v>
      </c>
      <c r="AM449">
        <v>2288000000</v>
      </c>
      <c r="AN449">
        <v>3854000000</v>
      </c>
      <c r="AO449">
        <v>1302000000</v>
      </c>
      <c r="AP449">
        <v>-2868000000</v>
      </c>
      <c r="AQ449">
        <v>2297000000</v>
      </c>
      <c r="AR449">
        <v>-1056000000</v>
      </c>
      <c r="AS449">
        <v>2246000000</v>
      </c>
      <c r="AT449">
        <v>2297000000</v>
      </c>
      <c r="AU449">
        <v>0</v>
      </c>
      <c r="AV449">
        <v>0</v>
      </c>
      <c r="AW449">
        <v>0</v>
      </c>
      <c r="AX449">
        <v>0</v>
      </c>
      <c r="AY449">
        <v>2549000000</v>
      </c>
      <c r="AZ449">
        <v>0</v>
      </c>
      <c r="BA449">
        <v>47594000000</v>
      </c>
      <c r="BB449">
        <v>-160000000</v>
      </c>
      <c r="BC449">
        <v>1510000000</v>
      </c>
      <c r="BD449">
        <v>8000000</v>
      </c>
      <c r="BE449">
        <v>0</v>
      </c>
      <c r="BF449">
        <v>-237000000</v>
      </c>
      <c r="BG449">
        <v>1512000000</v>
      </c>
      <c r="BH449">
        <v>36</v>
      </c>
      <c r="BI449">
        <v>32</v>
      </c>
      <c r="BJ449">
        <v>23</v>
      </c>
      <c r="BL449">
        <v>0</v>
      </c>
      <c r="BM449">
        <v>13250000000</v>
      </c>
      <c r="BN449">
        <v>-1710000000</v>
      </c>
      <c r="BO449">
        <v>3615000000</v>
      </c>
      <c r="BP449">
        <v>0</v>
      </c>
      <c r="BQ449">
        <v>0</v>
      </c>
      <c r="BR449">
        <v>86936000000</v>
      </c>
      <c r="BS449">
        <v>0</v>
      </c>
      <c r="BT449">
        <v>0</v>
      </c>
      <c r="BU449">
        <v>11275000000</v>
      </c>
      <c r="BV449">
        <v>75661000000</v>
      </c>
      <c r="BW449">
        <v>86936000000</v>
      </c>
      <c r="BX449">
        <v>10002000000</v>
      </c>
      <c r="BY449">
        <v>-6265000000</v>
      </c>
      <c r="BZ449">
        <v>2015</v>
      </c>
      <c r="CA449">
        <v>5.14</v>
      </c>
      <c r="CB449">
        <v>446887159.53299999</v>
      </c>
      <c r="CC449" t="str">
        <f>VLOOKUP(B449,Securities_csv_Sector!$A$1:$H$506,4)</f>
        <v>Financials</v>
      </c>
      <c r="CD449" t="str">
        <f>VLOOKUP(B449,Securities_csv_Sector!$A$1:$H$506,5)</f>
        <v>Consumer Finance</v>
      </c>
    </row>
    <row r="450" spans="1:82">
      <c r="A450">
        <v>448</v>
      </c>
      <c r="B450" t="s">
        <v>191</v>
      </c>
      <c r="C450" t="s">
        <v>527</v>
      </c>
      <c r="D450" s="1">
        <v>41306</v>
      </c>
      <c r="E450">
        <v>1737655000</v>
      </c>
      <c r="F450">
        <v>0</v>
      </c>
      <c r="G450">
        <v>-29956000</v>
      </c>
      <c r="H450">
        <v>19</v>
      </c>
      <c r="I450">
        <v>-571596000</v>
      </c>
      <c r="J450">
        <v>2991351000</v>
      </c>
      <c r="K450">
        <v>8</v>
      </c>
      <c r="L450">
        <v>140809000</v>
      </c>
      <c r="M450">
        <v>-391409000</v>
      </c>
      <c r="N450">
        <v>286185000</v>
      </c>
      <c r="O450">
        <v>10936727000</v>
      </c>
      <c r="P450">
        <v>154</v>
      </c>
      <c r="Q450">
        <v>0</v>
      </c>
      <c r="R450">
        <v>647070000</v>
      </c>
      <c r="S450">
        <v>302911000</v>
      </c>
      <c r="T450">
        <v>1625320000</v>
      </c>
      <c r="U450">
        <v>1497394000</v>
      </c>
      <c r="V450">
        <v>0</v>
      </c>
      <c r="W450">
        <v>0</v>
      </c>
      <c r="X450">
        <v>2088665000</v>
      </c>
      <c r="Y450">
        <v>4338589000</v>
      </c>
      <c r="Z450">
        <v>32</v>
      </c>
      <c r="AA450">
        <v>5085401000</v>
      </c>
      <c r="AB450">
        <v>544732000</v>
      </c>
      <c r="AC450">
        <v>1219543000</v>
      </c>
      <c r="AD450">
        <v>127926000</v>
      </c>
      <c r="AE450">
        <v>2397175000</v>
      </c>
      <c r="AF450">
        <v>0</v>
      </c>
      <c r="AG450">
        <v>296005000</v>
      </c>
      <c r="AH450">
        <v>2771336000</v>
      </c>
      <c r="AI450">
        <v>0</v>
      </c>
      <c r="AJ450">
        <v>0</v>
      </c>
      <c r="AK450">
        <v>0</v>
      </c>
      <c r="AL450">
        <v>123545000</v>
      </c>
      <c r="AM450">
        <v>14683000</v>
      </c>
      <c r="AN450">
        <v>1131352000</v>
      </c>
      <c r="AO450">
        <v>-546833000</v>
      </c>
      <c r="AP450">
        <v>-569836000</v>
      </c>
      <c r="AQ450">
        <v>952662000</v>
      </c>
      <c r="AR450">
        <v>-31299000</v>
      </c>
      <c r="AS450">
        <v>952662000</v>
      </c>
      <c r="AT450">
        <v>952662000</v>
      </c>
      <c r="AU450">
        <v>0</v>
      </c>
      <c r="AV450">
        <v>0</v>
      </c>
      <c r="AW450">
        <v>1655276000</v>
      </c>
      <c r="AX450">
        <v>10</v>
      </c>
      <c r="AY450">
        <v>43772000</v>
      </c>
      <c r="AZ450">
        <v>139129000</v>
      </c>
      <c r="BA450">
        <v>0</v>
      </c>
      <c r="BB450">
        <v>-2938000</v>
      </c>
      <c r="BC450">
        <v>0</v>
      </c>
      <c r="BD450">
        <v>1760000</v>
      </c>
      <c r="BE450">
        <v>225399000</v>
      </c>
      <c r="BF450">
        <v>2482000</v>
      </c>
      <c r="BG450">
        <v>0</v>
      </c>
      <c r="BH450">
        <v>9</v>
      </c>
      <c r="BI450">
        <v>30</v>
      </c>
      <c r="BJ450">
        <v>6</v>
      </c>
      <c r="BK450">
        <v>16</v>
      </c>
      <c r="BL450">
        <v>0</v>
      </c>
      <c r="BM450">
        <v>1710732000</v>
      </c>
      <c r="BN450">
        <v>-742852000</v>
      </c>
      <c r="BO450">
        <v>3430125000</v>
      </c>
      <c r="BP450">
        <v>892000</v>
      </c>
      <c r="BQ450">
        <v>0</v>
      </c>
      <c r="BR450">
        <v>10367682000</v>
      </c>
      <c r="BS450">
        <v>2677113000</v>
      </c>
      <c r="BT450">
        <v>1738547000</v>
      </c>
      <c r="BU450">
        <v>4985330000</v>
      </c>
      <c r="BV450">
        <v>5382352000</v>
      </c>
      <c r="BW450">
        <v>10367682000</v>
      </c>
      <c r="BX450">
        <v>16022128000</v>
      </c>
      <c r="BY450">
        <v>0</v>
      </c>
      <c r="BZ450">
        <v>2012</v>
      </c>
      <c r="CA450">
        <v>2.87</v>
      </c>
      <c r="CB450">
        <v>331937979.09399998</v>
      </c>
      <c r="CC450" t="str">
        <f>VLOOKUP(B450,Securities_csv_Sector!$A$1:$H$506,4)</f>
        <v>Consumer Discretionary</v>
      </c>
      <c r="CD450" t="str">
        <f>VLOOKUP(B450,Securities_csv_Sector!$A$1:$H$506,5)</f>
        <v>General Merchandise Stores</v>
      </c>
    </row>
    <row r="451" spans="1:82">
      <c r="A451">
        <v>449</v>
      </c>
      <c r="B451" t="s">
        <v>191</v>
      </c>
      <c r="C451" t="s">
        <v>529</v>
      </c>
      <c r="D451" s="1">
        <v>41670</v>
      </c>
      <c r="E451">
        <v>1736005000</v>
      </c>
      <c r="F451">
        <v>0</v>
      </c>
      <c r="G451">
        <v>-18871000</v>
      </c>
      <c r="H451">
        <v>19</v>
      </c>
      <c r="I451">
        <v>-538444000</v>
      </c>
      <c r="J451">
        <v>3009226000</v>
      </c>
      <c r="K451">
        <v>28</v>
      </c>
      <c r="L451">
        <v>505566000</v>
      </c>
      <c r="M451">
        <v>-144943000</v>
      </c>
      <c r="N451">
        <v>277424000</v>
      </c>
      <c r="O451">
        <v>12068425000</v>
      </c>
      <c r="P451">
        <v>177</v>
      </c>
      <c r="Q451">
        <v>0</v>
      </c>
      <c r="R451">
        <v>614026000</v>
      </c>
      <c r="S451">
        <v>332837000</v>
      </c>
      <c r="T451">
        <v>1717314000</v>
      </c>
      <c r="U451">
        <v>1628330000</v>
      </c>
      <c r="V451">
        <v>0</v>
      </c>
      <c r="W451">
        <v>0</v>
      </c>
      <c r="X451">
        <v>2080305000</v>
      </c>
      <c r="Y451">
        <v>4338589000</v>
      </c>
      <c r="Z451">
        <v>31</v>
      </c>
      <c r="AA451">
        <v>5435742000</v>
      </c>
      <c r="AB451">
        <v>603214000</v>
      </c>
      <c r="AC451">
        <v>1207645000</v>
      </c>
      <c r="AD451">
        <v>88984000</v>
      </c>
      <c r="AE451">
        <v>2552993000</v>
      </c>
      <c r="AF451">
        <v>0</v>
      </c>
      <c r="AG451">
        <v>47958000</v>
      </c>
      <c r="AH451">
        <v>2742788000</v>
      </c>
      <c r="AI451">
        <v>0</v>
      </c>
      <c r="AJ451">
        <v>0</v>
      </c>
      <c r="AK451">
        <v>0</v>
      </c>
      <c r="AL451">
        <v>46286000</v>
      </c>
      <c r="AM451">
        <v>364757000</v>
      </c>
      <c r="AN451">
        <v>1213065000</v>
      </c>
      <c r="AO451">
        <v>-598330000</v>
      </c>
      <c r="AP451">
        <v>-249978000</v>
      </c>
      <c r="AQ451">
        <v>1025116000</v>
      </c>
      <c r="AR451">
        <v>-40756000</v>
      </c>
      <c r="AS451">
        <v>1025116000</v>
      </c>
      <c r="AT451">
        <v>1025116000</v>
      </c>
      <c r="AU451">
        <v>0</v>
      </c>
      <c r="AV451">
        <v>0</v>
      </c>
      <c r="AW451">
        <v>1736185000</v>
      </c>
      <c r="AX451">
        <v>10</v>
      </c>
      <c r="AY451">
        <v>35378000</v>
      </c>
      <c r="AZ451">
        <v>147048000</v>
      </c>
      <c r="BA451">
        <v>0</v>
      </c>
      <c r="BB451">
        <v>-9910000</v>
      </c>
      <c r="BC451">
        <v>0</v>
      </c>
      <c r="BD451">
        <v>288466000</v>
      </c>
      <c r="BE451">
        <v>296546000</v>
      </c>
      <c r="BF451">
        <v>-7147000</v>
      </c>
      <c r="BG451">
        <v>0</v>
      </c>
      <c r="BH451">
        <v>9</v>
      </c>
      <c r="BI451">
        <v>30</v>
      </c>
      <c r="BJ451">
        <v>6</v>
      </c>
      <c r="BK451">
        <v>36</v>
      </c>
      <c r="BL451">
        <v>0</v>
      </c>
      <c r="BM451">
        <v>2125453000</v>
      </c>
      <c r="BN451">
        <v>-646393000</v>
      </c>
      <c r="BO451">
        <v>3699557000</v>
      </c>
      <c r="BP451">
        <v>75966000</v>
      </c>
      <c r="BQ451">
        <v>0</v>
      </c>
      <c r="BR451">
        <v>10867524000</v>
      </c>
      <c r="BS451">
        <v>3205607000</v>
      </c>
      <c r="BT451">
        <v>1811971000</v>
      </c>
      <c r="BU451">
        <v>5402193000</v>
      </c>
      <c r="BV451">
        <v>5465331000</v>
      </c>
      <c r="BW451">
        <v>10867524000</v>
      </c>
      <c r="BX451">
        <v>17504167000</v>
      </c>
      <c r="BY451">
        <v>0</v>
      </c>
      <c r="BZ451">
        <v>2013</v>
      </c>
      <c r="CA451">
        <v>3.17</v>
      </c>
      <c r="CB451">
        <v>323380441.63999999</v>
      </c>
      <c r="CC451" t="str">
        <f>VLOOKUP(B451,Securities_csv_Sector!$A$1:$H$506,4)</f>
        <v>Consumer Discretionary</v>
      </c>
      <c r="CD451" t="str">
        <f>VLOOKUP(B451,Securities_csv_Sector!$A$1:$H$506,5)</f>
        <v>General Merchandise Stores</v>
      </c>
    </row>
    <row r="452" spans="1:82">
      <c r="A452">
        <v>450</v>
      </c>
      <c r="B452" t="s">
        <v>191</v>
      </c>
      <c r="C452" t="s">
        <v>531</v>
      </c>
      <c r="D452" s="1">
        <v>42034</v>
      </c>
      <c r="E452">
        <v>1861314000</v>
      </c>
      <c r="F452">
        <v>0</v>
      </c>
      <c r="G452">
        <v>0</v>
      </c>
      <c r="H452">
        <v>19</v>
      </c>
      <c r="I452">
        <v>-373967000</v>
      </c>
      <c r="J452">
        <v>3048806000</v>
      </c>
      <c r="K452">
        <v>30</v>
      </c>
      <c r="L452">
        <v>579823000</v>
      </c>
      <c r="M452">
        <v>-233559000</v>
      </c>
      <c r="N452">
        <v>265514000</v>
      </c>
      <c r="O452">
        <v>13107081000</v>
      </c>
      <c r="P452">
        <v>180</v>
      </c>
      <c r="Q452">
        <v>0</v>
      </c>
      <c r="R452">
        <v>626858000</v>
      </c>
      <c r="S452">
        <v>342353000</v>
      </c>
      <c r="T452">
        <v>1769093000</v>
      </c>
      <c r="U452">
        <v>1680861000</v>
      </c>
      <c r="V452">
        <v>0</v>
      </c>
      <c r="W452">
        <v>0</v>
      </c>
      <c r="X452">
        <v>2116075000</v>
      </c>
      <c r="Y452">
        <v>4338589000</v>
      </c>
      <c r="Z452">
        <v>31</v>
      </c>
      <c r="AA452">
        <v>5802507000</v>
      </c>
      <c r="AB452">
        <v>615516000</v>
      </c>
      <c r="AC452">
        <v>1201870000</v>
      </c>
      <c r="AD452">
        <v>88232000</v>
      </c>
      <c r="AE452">
        <v>2782521000</v>
      </c>
      <c r="AF452">
        <v>0</v>
      </c>
      <c r="AG452">
        <v>151200000</v>
      </c>
      <c r="AH452">
        <v>2623965000</v>
      </c>
      <c r="AI452">
        <v>0</v>
      </c>
      <c r="AJ452">
        <v>0</v>
      </c>
      <c r="AK452">
        <v>0</v>
      </c>
      <c r="AL452">
        <v>-78467000</v>
      </c>
      <c r="AM452">
        <v>74257000</v>
      </c>
      <c r="AN452">
        <v>1314744000</v>
      </c>
      <c r="AO452">
        <v>-868788000</v>
      </c>
      <c r="AP452">
        <v>-371699000</v>
      </c>
      <c r="AQ452">
        <v>1065345000</v>
      </c>
      <c r="AR452">
        <v>16008000</v>
      </c>
      <c r="AS452">
        <v>1065345000</v>
      </c>
      <c r="AT452">
        <v>1065345000</v>
      </c>
      <c r="AU452">
        <v>0</v>
      </c>
      <c r="AV452">
        <v>0</v>
      </c>
      <c r="AW452">
        <v>1769093000</v>
      </c>
      <c r="AX452">
        <v>9</v>
      </c>
      <c r="AY452">
        <v>19499000</v>
      </c>
      <c r="AZ452">
        <v>170265000</v>
      </c>
      <c r="BA452">
        <v>0</v>
      </c>
      <c r="BB452">
        <v>-7327000</v>
      </c>
      <c r="BC452">
        <v>0</v>
      </c>
      <c r="BD452">
        <v>2268000</v>
      </c>
      <c r="BE452">
        <v>285309000</v>
      </c>
      <c r="BF452">
        <v>-26603000</v>
      </c>
      <c r="BG452">
        <v>0</v>
      </c>
      <c r="BH452">
        <v>9</v>
      </c>
      <c r="BI452">
        <v>29</v>
      </c>
      <c r="BJ452">
        <v>6</v>
      </c>
      <c r="BK452">
        <v>38</v>
      </c>
      <c r="BL452">
        <v>0</v>
      </c>
      <c r="BM452">
        <v>2403045000</v>
      </c>
      <c r="BN452">
        <v>-802468000</v>
      </c>
      <c r="BO452">
        <v>4033414000</v>
      </c>
      <c r="BP452">
        <v>101158000</v>
      </c>
      <c r="BQ452">
        <v>0</v>
      </c>
      <c r="BR452">
        <v>11208642000</v>
      </c>
      <c r="BS452">
        <v>3532609000</v>
      </c>
      <c r="BT452">
        <v>1962472000</v>
      </c>
      <c r="BU452">
        <v>5710038000</v>
      </c>
      <c r="BV452">
        <v>5498604000</v>
      </c>
      <c r="BW452">
        <v>11208642000</v>
      </c>
      <c r="BX452">
        <v>18909588000</v>
      </c>
      <c r="BY452">
        <v>0</v>
      </c>
      <c r="BZ452">
        <v>2014</v>
      </c>
      <c r="CA452">
        <v>3.5</v>
      </c>
      <c r="CB452">
        <v>304384285.71399999</v>
      </c>
      <c r="CC452" t="str">
        <f>VLOOKUP(B452,Securities_csv_Sector!$A$1:$H$506,4)</f>
        <v>Consumer Discretionary</v>
      </c>
      <c r="CD452" t="str">
        <f>VLOOKUP(B452,Securities_csv_Sector!$A$1:$H$506,5)</f>
        <v>General Merchandise Stores</v>
      </c>
    </row>
    <row r="453" spans="1:82">
      <c r="A453">
        <v>451</v>
      </c>
      <c r="B453" t="s">
        <v>191</v>
      </c>
      <c r="C453" t="s">
        <v>532</v>
      </c>
      <c r="D453" s="1">
        <v>42398</v>
      </c>
      <c r="E453">
        <v>1994217000</v>
      </c>
      <c r="F453">
        <v>0</v>
      </c>
      <c r="G453">
        <v>-326000</v>
      </c>
      <c r="H453">
        <v>22</v>
      </c>
      <c r="I453">
        <v>-504806000</v>
      </c>
      <c r="J453">
        <v>3107283000</v>
      </c>
      <c r="K453">
        <v>8</v>
      </c>
      <c r="L453">
        <v>157947000</v>
      </c>
      <c r="M453">
        <v>-290001000</v>
      </c>
      <c r="N453">
        <v>250855000</v>
      </c>
      <c r="O453">
        <v>14062471000</v>
      </c>
      <c r="P453">
        <v>172</v>
      </c>
      <c r="Q453">
        <v>0</v>
      </c>
      <c r="R453">
        <v>639955000</v>
      </c>
      <c r="S453">
        <v>352431000</v>
      </c>
      <c r="T453">
        <v>1939968000</v>
      </c>
      <c r="U453">
        <v>1853024000</v>
      </c>
      <c r="V453">
        <v>0</v>
      </c>
      <c r="W453">
        <v>0</v>
      </c>
      <c r="X453">
        <v>2264062000</v>
      </c>
      <c r="Y453">
        <v>4338589000</v>
      </c>
      <c r="Z453">
        <v>31</v>
      </c>
      <c r="AA453">
        <v>6306091000</v>
      </c>
      <c r="AB453">
        <v>687944000</v>
      </c>
      <c r="AC453">
        <v>1200994000</v>
      </c>
      <c r="AD453">
        <v>86944000</v>
      </c>
      <c r="AE453">
        <v>3074153000</v>
      </c>
      <c r="AF453">
        <v>0</v>
      </c>
      <c r="AG453">
        <v>130911000</v>
      </c>
      <c r="AH453">
        <v>2969175000</v>
      </c>
      <c r="AI453">
        <v>0</v>
      </c>
      <c r="AJ453">
        <v>0</v>
      </c>
      <c r="AK453">
        <v>0</v>
      </c>
      <c r="AL453">
        <v>247819000</v>
      </c>
      <c r="AM453">
        <v>-421876000</v>
      </c>
      <c r="AN453">
        <v>1377988000</v>
      </c>
      <c r="AO453">
        <v>-1296481000</v>
      </c>
      <c r="AP453">
        <v>-503383000</v>
      </c>
      <c r="AQ453">
        <v>1165080000</v>
      </c>
      <c r="AR453">
        <v>45098000</v>
      </c>
      <c r="AS453">
        <v>1165080000</v>
      </c>
      <c r="AT453">
        <v>1165080000</v>
      </c>
      <c r="AU453">
        <v>6843000</v>
      </c>
      <c r="AV453">
        <v>0</v>
      </c>
      <c r="AW453">
        <v>1940294000</v>
      </c>
      <c r="AX453">
        <v>10</v>
      </c>
      <c r="AY453">
        <v>21830000</v>
      </c>
      <c r="AZ453">
        <v>193467000</v>
      </c>
      <c r="BA453">
        <v>0</v>
      </c>
      <c r="BB453">
        <v>-5807000</v>
      </c>
      <c r="BC453">
        <v>0</v>
      </c>
      <c r="BD453">
        <v>1423000</v>
      </c>
      <c r="BE453">
        <v>275283000</v>
      </c>
      <c r="BF453">
        <v>-25531000</v>
      </c>
      <c r="BG453">
        <v>0</v>
      </c>
      <c r="BH453">
        <v>9</v>
      </c>
      <c r="BI453">
        <v>34</v>
      </c>
      <c r="BJ453">
        <v>6</v>
      </c>
      <c r="BK453">
        <v>18</v>
      </c>
      <c r="BL453">
        <v>0</v>
      </c>
      <c r="BM453">
        <v>2025545000</v>
      </c>
      <c r="BN453">
        <v>-1292679000</v>
      </c>
      <c r="BO453">
        <v>4365797000</v>
      </c>
      <c r="BP453">
        <v>1379000</v>
      </c>
      <c r="BQ453">
        <v>0</v>
      </c>
      <c r="BR453">
        <v>11257885000</v>
      </c>
      <c r="BS453">
        <v>3432410000</v>
      </c>
      <c r="BT453">
        <v>1995596000</v>
      </c>
      <c r="BU453">
        <v>5377876000</v>
      </c>
      <c r="BV453">
        <v>5880009000</v>
      </c>
      <c r="BW453">
        <v>11257885000</v>
      </c>
      <c r="BX453">
        <v>20368562000</v>
      </c>
      <c r="BY453">
        <v>0</v>
      </c>
      <c r="BZ453">
        <v>2015</v>
      </c>
      <c r="CA453">
        <v>3.96</v>
      </c>
      <c r="CB453">
        <v>294212121.21200001</v>
      </c>
      <c r="CC453" t="str">
        <f>VLOOKUP(B453,Securities_csv_Sector!$A$1:$H$506,4)</f>
        <v>Consumer Discretionary</v>
      </c>
      <c r="CD453" t="str">
        <f>VLOOKUP(B453,Securities_csv_Sector!$A$1:$H$506,5)</f>
        <v>General Merchandise Stores</v>
      </c>
    </row>
    <row r="454" spans="1:82">
      <c r="A454">
        <v>452</v>
      </c>
      <c r="B454" t="s">
        <v>192</v>
      </c>
      <c r="C454" t="s">
        <v>527</v>
      </c>
      <c r="D454" s="1">
        <v>41274</v>
      </c>
      <c r="E454">
        <v>1016000000</v>
      </c>
      <c r="F454">
        <v>-243000000</v>
      </c>
      <c r="G454">
        <v>6000000</v>
      </c>
      <c r="H454">
        <v>13</v>
      </c>
      <c r="I454">
        <v>-182000000</v>
      </c>
      <c r="J454">
        <v>2371000000</v>
      </c>
      <c r="K454">
        <v>28</v>
      </c>
      <c r="L454">
        <v>296000000</v>
      </c>
      <c r="M454">
        <v>0</v>
      </c>
      <c r="N454">
        <v>2000000</v>
      </c>
      <c r="O454">
        <v>4365000000</v>
      </c>
      <c r="P454">
        <v>149</v>
      </c>
      <c r="Q454">
        <v>0</v>
      </c>
      <c r="R454">
        <v>0</v>
      </c>
      <c r="S454">
        <v>287000000</v>
      </c>
      <c r="T454">
        <v>1233000000</v>
      </c>
      <c r="U454">
        <v>1068000000</v>
      </c>
      <c r="V454">
        <v>0</v>
      </c>
      <c r="W454">
        <v>26000000</v>
      </c>
      <c r="X454">
        <v>1110000000</v>
      </c>
      <c r="Y454">
        <v>5536000000</v>
      </c>
      <c r="Z454">
        <v>41</v>
      </c>
      <c r="AA454">
        <v>3018000000</v>
      </c>
      <c r="AB454">
        <v>402000000</v>
      </c>
      <c r="AC454">
        <v>872000000</v>
      </c>
      <c r="AD454">
        <v>165000000</v>
      </c>
      <c r="AE454">
        <v>93000000</v>
      </c>
      <c r="AF454">
        <v>16000000</v>
      </c>
      <c r="AG454">
        <v>87000000</v>
      </c>
      <c r="AH454">
        <v>3354000000</v>
      </c>
      <c r="AI454">
        <v>0</v>
      </c>
      <c r="AJ454">
        <v>23000000</v>
      </c>
      <c r="AK454">
        <v>0</v>
      </c>
      <c r="AL454">
        <v>-654000000</v>
      </c>
      <c r="AM454">
        <v>148000000</v>
      </c>
      <c r="AN454">
        <v>1187000000</v>
      </c>
      <c r="AO454">
        <v>-822000000</v>
      </c>
      <c r="AP454">
        <v>-217000000</v>
      </c>
      <c r="AQ454">
        <v>556000000</v>
      </c>
      <c r="AR454">
        <v>400000000</v>
      </c>
      <c r="AS454">
        <v>556000000</v>
      </c>
      <c r="AT454">
        <v>666000000</v>
      </c>
      <c r="AU454">
        <v>1041000000</v>
      </c>
      <c r="AV454">
        <v>0</v>
      </c>
      <c r="AW454">
        <v>1201000000</v>
      </c>
      <c r="AX454">
        <v>16</v>
      </c>
      <c r="AY454">
        <v>205000000</v>
      </c>
      <c r="AZ454">
        <v>131000000</v>
      </c>
      <c r="BA454">
        <v>22000000</v>
      </c>
      <c r="BB454">
        <v>14000000</v>
      </c>
      <c r="BC454">
        <v>12000000</v>
      </c>
      <c r="BD454">
        <v>-51000000</v>
      </c>
      <c r="BE454">
        <v>696000000</v>
      </c>
      <c r="BF454">
        <v>64000000</v>
      </c>
      <c r="BG454">
        <v>75000000</v>
      </c>
      <c r="BH454">
        <v>14</v>
      </c>
      <c r="BI454">
        <v>26</v>
      </c>
      <c r="BJ454">
        <v>8</v>
      </c>
      <c r="BK454">
        <v>140</v>
      </c>
      <c r="BL454">
        <v>0</v>
      </c>
      <c r="BM454">
        <v>4690000000</v>
      </c>
      <c r="BN454">
        <v>-38000000</v>
      </c>
      <c r="BO454">
        <v>1742000000</v>
      </c>
      <c r="BP454">
        <v>10000000</v>
      </c>
      <c r="BQ454">
        <v>0</v>
      </c>
      <c r="BR454">
        <v>9284000000</v>
      </c>
      <c r="BS454">
        <v>1561000000</v>
      </c>
      <c r="BT454">
        <v>1048000000</v>
      </c>
      <c r="BU454">
        <v>4163000000</v>
      </c>
      <c r="BV454">
        <v>5121000000</v>
      </c>
      <c r="BW454">
        <v>9284000000</v>
      </c>
      <c r="BX454">
        <v>7383000000</v>
      </c>
      <c r="BY454">
        <v>-2914000000</v>
      </c>
      <c r="BZ454">
        <v>2012</v>
      </c>
      <c r="CA454">
        <v>3.49</v>
      </c>
      <c r="CB454">
        <v>159312320.917</v>
      </c>
      <c r="CC454" t="str">
        <f>VLOOKUP(B454,Securities_csv_Sector!$A$1:$H$506,4)</f>
        <v>Health Care</v>
      </c>
      <c r="CD454" t="str">
        <f>VLOOKUP(B454,Securities_csv_Sector!$A$1:$H$506,5)</f>
        <v>Health Care Facilities</v>
      </c>
    </row>
    <row r="455" spans="1:82">
      <c r="A455">
        <v>453</v>
      </c>
      <c r="B455" t="s">
        <v>192</v>
      </c>
      <c r="C455" t="s">
        <v>529</v>
      </c>
      <c r="D455" s="1">
        <v>41639</v>
      </c>
      <c r="E455">
        <v>920000000</v>
      </c>
      <c r="F455">
        <v>-247000000</v>
      </c>
      <c r="G455">
        <v>482000000</v>
      </c>
      <c r="H455">
        <v>22</v>
      </c>
      <c r="I455">
        <v>-231000000</v>
      </c>
      <c r="J455">
        <v>2379000000</v>
      </c>
      <c r="K455">
        <v>17</v>
      </c>
      <c r="L455">
        <v>187000000</v>
      </c>
      <c r="M455">
        <v>0</v>
      </c>
      <c r="N455">
        <v>2000000</v>
      </c>
      <c r="O455">
        <v>4326000000</v>
      </c>
      <c r="P455">
        <v>122</v>
      </c>
      <c r="Q455">
        <v>0</v>
      </c>
      <c r="R455">
        <v>0</v>
      </c>
      <c r="S455">
        <v>283000000</v>
      </c>
      <c r="T455">
        <v>1483000000</v>
      </c>
      <c r="U455">
        <v>1324000000</v>
      </c>
      <c r="V455">
        <v>0</v>
      </c>
      <c r="W455">
        <v>24000000</v>
      </c>
      <c r="X455">
        <v>805000000</v>
      </c>
      <c r="Y455">
        <v>5649000000</v>
      </c>
      <c r="Z455">
        <v>39</v>
      </c>
      <c r="AA455">
        <v>2820000000</v>
      </c>
      <c r="AB455">
        <v>500000000</v>
      </c>
      <c r="AC455">
        <v>896000000</v>
      </c>
      <c r="AD455">
        <v>159000000</v>
      </c>
      <c r="AE455">
        <v>91000000</v>
      </c>
      <c r="AF455">
        <v>2000000</v>
      </c>
      <c r="AG455">
        <v>-114000000</v>
      </c>
      <c r="AH455">
        <v>3120000000</v>
      </c>
      <c r="AI455">
        <v>0</v>
      </c>
      <c r="AJ455">
        <v>25000000</v>
      </c>
      <c r="AK455">
        <v>0</v>
      </c>
      <c r="AL455">
        <v>-4000000</v>
      </c>
      <c r="AM455">
        <v>-126000000</v>
      </c>
      <c r="AN455">
        <v>652000000</v>
      </c>
      <c r="AO455">
        <v>-1106000000</v>
      </c>
      <c r="AP455">
        <v>328000000</v>
      </c>
      <c r="AQ455">
        <v>849000000</v>
      </c>
      <c r="AR455">
        <v>-142000000</v>
      </c>
      <c r="AS455">
        <v>849000000</v>
      </c>
      <c r="AT455">
        <v>848000000</v>
      </c>
      <c r="AU455">
        <v>1000000000</v>
      </c>
      <c r="AV455">
        <v>0</v>
      </c>
      <c r="AW455">
        <v>1475000000</v>
      </c>
      <c r="AX455">
        <v>21</v>
      </c>
      <c r="AY455">
        <v>215000000</v>
      </c>
      <c r="AZ455">
        <v>105000000</v>
      </c>
      <c r="BA455">
        <v>0</v>
      </c>
      <c r="BB455">
        <v>-8000000</v>
      </c>
      <c r="BC455">
        <v>10000000</v>
      </c>
      <c r="BD455">
        <v>557000000</v>
      </c>
      <c r="BE455">
        <v>723000000</v>
      </c>
      <c r="BF455">
        <v>-11000000</v>
      </c>
      <c r="BG455">
        <v>79000000</v>
      </c>
      <c r="BH455">
        <v>19</v>
      </c>
      <c r="BI455">
        <v>34</v>
      </c>
      <c r="BJ455">
        <v>12</v>
      </c>
      <c r="BK455">
        <v>114</v>
      </c>
      <c r="BL455">
        <v>0</v>
      </c>
      <c r="BM455">
        <v>5358000000</v>
      </c>
      <c r="BN455">
        <v>-899000000</v>
      </c>
      <c r="BO455">
        <v>1740000000</v>
      </c>
      <c r="BP455">
        <v>212000000</v>
      </c>
      <c r="BQ455">
        <v>0</v>
      </c>
      <c r="BR455">
        <v>8948000000</v>
      </c>
      <c r="BS455">
        <v>1383000000</v>
      </c>
      <c r="BT455">
        <v>1132000000</v>
      </c>
      <c r="BU455">
        <v>3948000000</v>
      </c>
      <c r="BV455">
        <v>5000000000</v>
      </c>
      <c r="BW455">
        <v>8948000000</v>
      </c>
      <c r="BX455">
        <v>7146000000</v>
      </c>
      <c r="BY455">
        <v>-3783000000</v>
      </c>
      <c r="BZ455">
        <v>2013</v>
      </c>
      <c r="CA455">
        <v>5.58</v>
      </c>
      <c r="CB455">
        <v>152150537.634</v>
      </c>
      <c r="CC455" t="str">
        <f>VLOOKUP(B455,Securities_csv_Sector!$A$1:$H$506,4)</f>
        <v>Health Care</v>
      </c>
      <c r="CD455" t="str">
        <f>VLOOKUP(B455,Securities_csv_Sector!$A$1:$H$506,5)</f>
        <v>Health Care Facilities</v>
      </c>
    </row>
    <row r="456" spans="1:82">
      <c r="A456">
        <v>454</v>
      </c>
      <c r="B456" t="s">
        <v>192</v>
      </c>
      <c r="C456" t="s">
        <v>531</v>
      </c>
      <c r="D456" s="1">
        <v>42004</v>
      </c>
      <c r="E456">
        <v>1191000000</v>
      </c>
      <c r="F456">
        <v>-312000000</v>
      </c>
      <c r="G456">
        <v>4000000</v>
      </c>
      <c r="H456">
        <v>13</v>
      </c>
      <c r="I456">
        <v>-308000000</v>
      </c>
      <c r="J456">
        <v>2418000000</v>
      </c>
      <c r="K456">
        <v>11</v>
      </c>
      <c r="L456">
        <v>192000000</v>
      </c>
      <c r="M456">
        <v>0</v>
      </c>
      <c r="N456">
        <v>2000000</v>
      </c>
      <c r="O456">
        <v>4637000000</v>
      </c>
      <c r="P456">
        <v>94</v>
      </c>
      <c r="Q456">
        <v>0</v>
      </c>
      <c r="R456">
        <v>0</v>
      </c>
      <c r="S456">
        <v>314000000</v>
      </c>
      <c r="T456">
        <v>987000000</v>
      </c>
      <c r="U456">
        <v>823000000</v>
      </c>
      <c r="V456">
        <v>0</v>
      </c>
      <c r="W456">
        <v>26000000</v>
      </c>
      <c r="X456">
        <v>933000000</v>
      </c>
      <c r="Y456">
        <v>6032000000</v>
      </c>
      <c r="Z456">
        <v>38</v>
      </c>
      <c r="AA456">
        <v>2798000000</v>
      </c>
      <c r="AB456">
        <v>262000000</v>
      </c>
      <c r="AC456">
        <v>1071000000</v>
      </c>
      <c r="AD456">
        <v>164000000</v>
      </c>
      <c r="AE456">
        <v>110000000</v>
      </c>
      <c r="AF456">
        <v>11000000</v>
      </c>
      <c r="AG456">
        <v>-16000000</v>
      </c>
      <c r="AH456">
        <v>3224000000</v>
      </c>
      <c r="AI456">
        <v>46000000</v>
      </c>
      <c r="AJ456">
        <v>29000000</v>
      </c>
      <c r="AK456">
        <v>0</v>
      </c>
      <c r="AL456">
        <v>371000000</v>
      </c>
      <c r="AM456">
        <v>5000000</v>
      </c>
      <c r="AN456">
        <v>938000000</v>
      </c>
      <c r="AO456">
        <v>92000000</v>
      </c>
      <c r="AP456">
        <v>-1025000000</v>
      </c>
      <c r="AQ456">
        <v>556000000</v>
      </c>
      <c r="AR456">
        <v>358000000</v>
      </c>
      <c r="AS456">
        <v>556000000</v>
      </c>
      <c r="AT456">
        <v>587000000</v>
      </c>
      <c r="AU456">
        <v>1101000000</v>
      </c>
      <c r="AV456">
        <v>0</v>
      </c>
      <c r="AW456">
        <v>983000000</v>
      </c>
      <c r="AX456">
        <v>13</v>
      </c>
      <c r="AY456">
        <v>172000000</v>
      </c>
      <c r="AZ456">
        <v>200000000</v>
      </c>
      <c r="BA456">
        <v>0</v>
      </c>
      <c r="BB456">
        <v>-27000000</v>
      </c>
      <c r="BC456">
        <v>-7000000</v>
      </c>
      <c r="BD456">
        <v>-728000000</v>
      </c>
      <c r="BE456">
        <v>594000000</v>
      </c>
      <c r="BF456">
        <v>2000000</v>
      </c>
      <c r="BG456">
        <v>94000000</v>
      </c>
      <c r="BH456">
        <v>11</v>
      </c>
      <c r="BI456">
        <v>19</v>
      </c>
      <c r="BJ456">
        <v>7</v>
      </c>
      <c r="BK456">
        <v>87</v>
      </c>
      <c r="BL456">
        <v>0</v>
      </c>
      <c r="BM456">
        <v>5723000000</v>
      </c>
      <c r="BN456">
        <v>-54000000</v>
      </c>
      <c r="BO456">
        <v>1721000000</v>
      </c>
      <c r="BP456">
        <v>518000000</v>
      </c>
      <c r="BQ456">
        <v>0</v>
      </c>
      <c r="BR456">
        <v>9857000000</v>
      </c>
      <c r="BS456">
        <v>1603000000</v>
      </c>
      <c r="BT456">
        <v>1709000000</v>
      </c>
      <c r="BU456">
        <v>4301000000</v>
      </c>
      <c r="BV456">
        <v>5556000000</v>
      </c>
      <c r="BW456">
        <v>9857000000</v>
      </c>
      <c r="BX456">
        <v>7435000000</v>
      </c>
      <c r="BY456">
        <v>-3815000000</v>
      </c>
      <c r="BZ456">
        <v>2014</v>
      </c>
      <c r="CA456">
        <v>3.83</v>
      </c>
      <c r="CB456">
        <v>145169712.794</v>
      </c>
      <c r="CC456" t="str">
        <f>VLOOKUP(B456,Securities_csv_Sector!$A$1:$H$506,4)</f>
        <v>Health Care</v>
      </c>
      <c r="CD456" t="str">
        <f>VLOOKUP(B456,Securities_csv_Sector!$A$1:$H$506,5)</f>
        <v>Health Care Facilities</v>
      </c>
    </row>
    <row r="457" spans="1:82">
      <c r="A457">
        <v>455</v>
      </c>
      <c r="B457" t="s">
        <v>192</v>
      </c>
      <c r="C457" t="s">
        <v>532</v>
      </c>
      <c r="D457" s="1">
        <v>42369</v>
      </c>
      <c r="E457">
        <v>1014000000</v>
      </c>
      <c r="F457">
        <v>-262000000</v>
      </c>
      <c r="G457">
        <v>-143000000</v>
      </c>
      <c r="H457">
        <v>15</v>
      </c>
      <c r="I457">
        <v>-263000000</v>
      </c>
      <c r="J457">
        <v>2481000000</v>
      </c>
      <c r="K457">
        <v>11</v>
      </c>
      <c r="L457">
        <v>133000000</v>
      </c>
      <c r="M457">
        <v>0</v>
      </c>
      <c r="N457">
        <v>2000000</v>
      </c>
      <c r="O457">
        <v>4657000000</v>
      </c>
      <c r="P457">
        <v>128</v>
      </c>
      <c r="Q457">
        <v>0</v>
      </c>
      <c r="R457">
        <v>0</v>
      </c>
      <c r="S457">
        <v>304000000</v>
      </c>
      <c r="T457">
        <v>1256000000</v>
      </c>
      <c r="U457">
        <v>1103000000</v>
      </c>
      <c r="V457">
        <v>0</v>
      </c>
      <c r="W457">
        <v>23000000</v>
      </c>
      <c r="X457">
        <v>925000000</v>
      </c>
      <c r="Y457">
        <v>5905000000</v>
      </c>
      <c r="Z457">
        <v>38</v>
      </c>
      <c r="AA457">
        <v>2836000000</v>
      </c>
      <c r="AB457">
        <v>373000000</v>
      </c>
      <c r="AC457">
        <v>984000000</v>
      </c>
      <c r="AD457">
        <v>153000000</v>
      </c>
      <c r="AE457">
        <v>84000000</v>
      </c>
      <c r="AF457">
        <v>-32000000</v>
      </c>
      <c r="AG457">
        <v>-72000000</v>
      </c>
      <c r="AH457">
        <v>3492000000</v>
      </c>
      <c r="AI457">
        <v>473000000</v>
      </c>
      <c r="AJ457">
        <v>29000000</v>
      </c>
      <c r="AK457">
        <v>70000000</v>
      </c>
      <c r="AL457">
        <v>-84000000</v>
      </c>
      <c r="AM457">
        <v>-59000000</v>
      </c>
      <c r="AN457">
        <v>810000000</v>
      </c>
      <c r="AO457">
        <v>-507000000</v>
      </c>
      <c r="AP457">
        <v>-362000000</v>
      </c>
      <c r="AQ457">
        <v>709000000</v>
      </c>
      <c r="AR457">
        <v>128000000</v>
      </c>
      <c r="AS457">
        <v>709000000</v>
      </c>
      <c r="AT457">
        <v>753000000</v>
      </c>
      <c r="AU457">
        <v>901000000</v>
      </c>
      <c r="AV457">
        <v>0</v>
      </c>
      <c r="AW457">
        <v>1399000000</v>
      </c>
      <c r="AX457">
        <v>19</v>
      </c>
      <c r="AY457">
        <v>174000000</v>
      </c>
      <c r="AZ457">
        <v>383000000</v>
      </c>
      <c r="BA457">
        <v>0</v>
      </c>
      <c r="BB457">
        <v>-38000000</v>
      </c>
      <c r="BC457">
        <v>-73000000</v>
      </c>
      <c r="BD457">
        <v>-67000000</v>
      </c>
      <c r="BE457">
        <v>514000000</v>
      </c>
      <c r="BF457">
        <v>-41000000</v>
      </c>
      <c r="BG457">
        <v>81000000</v>
      </c>
      <c r="BH457">
        <v>15</v>
      </c>
      <c r="BI457">
        <v>24</v>
      </c>
      <c r="BJ457">
        <v>9</v>
      </c>
      <c r="BK457">
        <v>121</v>
      </c>
      <c r="BL457">
        <v>0</v>
      </c>
      <c r="BM457">
        <v>6199000000</v>
      </c>
      <c r="BN457">
        <v>-101000000</v>
      </c>
      <c r="BO457">
        <v>1356000000</v>
      </c>
      <c r="BP457">
        <v>159000000</v>
      </c>
      <c r="BQ457">
        <v>0</v>
      </c>
      <c r="BR457">
        <v>9962000000</v>
      </c>
      <c r="BS457">
        <v>1501000000</v>
      </c>
      <c r="BT457">
        <v>1173000000</v>
      </c>
      <c r="BU457">
        <v>4684000000</v>
      </c>
      <c r="BV457">
        <v>5278000000</v>
      </c>
      <c r="BW457">
        <v>9962000000</v>
      </c>
      <c r="BX457">
        <v>7493000000</v>
      </c>
      <c r="BY457">
        <v>-3960000000</v>
      </c>
      <c r="BZ457">
        <v>2015</v>
      </c>
      <c r="CA457">
        <v>4.92</v>
      </c>
      <c r="CB457">
        <v>144105691.05700001</v>
      </c>
      <c r="CC457" t="str">
        <f>VLOOKUP(B457,Securities_csv_Sector!$A$1:$H$506,4)</f>
        <v>Health Care</v>
      </c>
      <c r="CD457" t="str">
        <f>VLOOKUP(B457,Securities_csv_Sector!$A$1:$H$506,5)</f>
        <v>Health Care Facilities</v>
      </c>
    </row>
    <row r="458" spans="1:82">
      <c r="A458">
        <v>456</v>
      </c>
      <c r="B458" t="s">
        <v>193</v>
      </c>
      <c r="C458" t="s">
        <v>527</v>
      </c>
      <c r="D458" s="1">
        <v>41547</v>
      </c>
      <c r="E458">
        <v>1286000000</v>
      </c>
      <c r="F458">
        <v>0</v>
      </c>
      <c r="G458">
        <v>23400000</v>
      </c>
      <c r="H458">
        <v>11</v>
      </c>
      <c r="I458">
        <v>-58000000</v>
      </c>
      <c r="J458">
        <v>2042000000</v>
      </c>
      <c r="L458">
        <v>1055200000</v>
      </c>
      <c r="M458">
        <v>-2050900000</v>
      </c>
      <c r="N458">
        <v>3300000</v>
      </c>
      <c r="O458">
        <v>4853500000</v>
      </c>
      <c r="Q458">
        <v>0</v>
      </c>
      <c r="R458">
        <v>0</v>
      </c>
      <c r="S458">
        <v>62400000</v>
      </c>
      <c r="T458">
        <v>662900000</v>
      </c>
      <c r="U458">
        <v>657800000</v>
      </c>
      <c r="V458">
        <v>0</v>
      </c>
      <c r="W458">
        <v>0</v>
      </c>
      <c r="X458">
        <v>106700000</v>
      </c>
      <c r="Y458">
        <v>38900000</v>
      </c>
      <c r="Z458">
        <v>22</v>
      </c>
      <c r="AA458">
        <v>1405800000</v>
      </c>
      <c r="AB458">
        <v>195100000</v>
      </c>
      <c r="AC458">
        <v>0</v>
      </c>
      <c r="AD458">
        <v>5100000</v>
      </c>
      <c r="AE458">
        <v>6197400000</v>
      </c>
      <c r="AF458">
        <v>241400000</v>
      </c>
      <c r="AG458">
        <v>139500000</v>
      </c>
      <c r="AH458">
        <v>3509000000</v>
      </c>
      <c r="AI458">
        <v>395100000</v>
      </c>
      <c r="AJ458">
        <v>2900000</v>
      </c>
      <c r="AK458">
        <v>0</v>
      </c>
      <c r="AL458">
        <v>962800000</v>
      </c>
      <c r="AM458">
        <v>-109400000</v>
      </c>
      <c r="AN458">
        <v>-1229300000</v>
      </c>
      <c r="AO458">
        <v>939000000</v>
      </c>
      <c r="AP458">
        <v>180900000</v>
      </c>
      <c r="AQ458">
        <v>462700000</v>
      </c>
      <c r="AR458">
        <v>174100000</v>
      </c>
      <c r="AS458">
        <v>462700000</v>
      </c>
      <c r="AT458">
        <v>462700000</v>
      </c>
      <c r="AU458">
        <v>586600000</v>
      </c>
      <c r="AV458">
        <v>0</v>
      </c>
      <c r="AW458">
        <v>755900000</v>
      </c>
      <c r="AX458">
        <v>12</v>
      </c>
      <c r="AY458">
        <v>476500000</v>
      </c>
      <c r="AZ458">
        <v>0</v>
      </c>
      <c r="BA458">
        <v>0</v>
      </c>
      <c r="BB458">
        <v>1900000</v>
      </c>
      <c r="BC458">
        <v>6700000</v>
      </c>
      <c r="BD458">
        <v>-2500000</v>
      </c>
      <c r="BE458">
        <v>0</v>
      </c>
      <c r="BF458">
        <v>-17100000</v>
      </c>
      <c r="BG458">
        <v>0</v>
      </c>
      <c r="BH458">
        <v>11</v>
      </c>
      <c r="BI458">
        <v>16</v>
      </c>
      <c r="BJ458">
        <v>7</v>
      </c>
      <c r="BL458">
        <v>0</v>
      </c>
      <c r="BM458">
        <v>2145600000</v>
      </c>
      <c r="BN458">
        <v>29700000</v>
      </c>
      <c r="BO458">
        <v>649900000</v>
      </c>
      <c r="BP458">
        <v>0</v>
      </c>
      <c r="BQ458">
        <v>0</v>
      </c>
      <c r="BR458">
        <v>8856400000</v>
      </c>
      <c r="BS458">
        <v>0</v>
      </c>
      <c r="BT458">
        <v>0</v>
      </c>
      <c r="BU458">
        <v>4058500000</v>
      </c>
      <c r="BV458">
        <v>4797900000</v>
      </c>
      <c r="BW458">
        <v>8856400000</v>
      </c>
      <c r="BX458">
        <v>6259300000</v>
      </c>
      <c r="BY458">
        <v>-134300000</v>
      </c>
      <c r="BZ458">
        <v>2013</v>
      </c>
      <c r="CA458">
        <v>1.44</v>
      </c>
      <c r="CB458">
        <v>321319444.44400001</v>
      </c>
      <c r="CC458" t="str">
        <f>VLOOKUP(B458,Securities_csv_Sector!$A$1:$H$506,4)</f>
        <v>Consumer Discretionary</v>
      </c>
      <c r="CD458" t="str">
        <f>VLOOKUP(B458,Securities_csv_Sector!$A$1:$H$506,5)</f>
        <v>Homebuilding</v>
      </c>
    </row>
    <row r="459" spans="1:82">
      <c r="A459">
        <v>457</v>
      </c>
      <c r="B459" t="s">
        <v>193</v>
      </c>
      <c r="C459" t="s">
        <v>529</v>
      </c>
      <c r="D459" s="1">
        <v>41912</v>
      </c>
      <c r="E459">
        <v>1400000000</v>
      </c>
      <c r="F459">
        <v>0</v>
      </c>
      <c r="G459">
        <v>23300000</v>
      </c>
      <c r="H459">
        <v>10</v>
      </c>
      <c r="I459">
        <v>-100200000</v>
      </c>
      <c r="J459">
        <v>2613700000</v>
      </c>
      <c r="L459">
        <v>671800000</v>
      </c>
      <c r="M459">
        <v>-1431800000</v>
      </c>
      <c r="N459">
        <v>3700000</v>
      </c>
      <c r="O459">
        <v>6268600000</v>
      </c>
      <c r="Q459">
        <v>0</v>
      </c>
      <c r="R459">
        <v>0</v>
      </c>
      <c r="S459">
        <v>65800000</v>
      </c>
      <c r="T459">
        <v>814200000</v>
      </c>
      <c r="U459">
        <v>814200000</v>
      </c>
      <c r="V459">
        <v>0</v>
      </c>
      <c r="W459">
        <v>0</v>
      </c>
      <c r="X459">
        <v>190800000</v>
      </c>
      <c r="Y459">
        <v>94800000</v>
      </c>
      <c r="Z459">
        <v>22</v>
      </c>
      <c r="AA459">
        <v>1756300000</v>
      </c>
      <c r="AB459">
        <v>280700000</v>
      </c>
      <c r="AC459">
        <v>0</v>
      </c>
      <c r="AD459">
        <v>0</v>
      </c>
      <c r="AE459">
        <v>7700500000</v>
      </c>
      <c r="AF459">
        <v>-176300000</v>
      </c>
      <c r="AG459">
        <v>115900000</v>
      </c>
      <c r="AH459">
        <v>3665700000</v>
      </c>
      <c r="AI459">
        <v>476900000</v>
      </c>
      <c r="AJ459">
        <v>3900000</v>
      </c>
      <c r="AK459">
        <v>0</v>
      </c>
      <c r="AL459">
        <v>630700000</v>
      </c>
      <c r="AM459">
        <v>-315600000</v>
      </c>
      <c r="AN459">
        <v>-661400000</v>
      </c>
      <c r="AO459">
        <v>627900000</v>
      </c>
      <c r="AP459">
        <v>-282100000</v>
      </c>
      <c r="AQ459">
        <v>533500000</v>
      </c>
      <c r="AR459">
        <v>128200000</v>
      </c>
      <c r="AS459">
        <v>533500000</v>
      </c>
      <c r="AT459">
        <v>533500000</v>
      </c>
      <c r="AU459">
        <v>565000000</v>
      </c>
      <c r="AV459">
        <v>0</v>
      </c>
      <c r="AW459">
        <v>929400000</v>
      </c>
      <c r="AX459">
        <v>12</v>
      </c>
      <c r="AY459">
        <v>485600000</v>
      </c>
      <c r="AZ459">
        <v>0</v>
      </c>
      <c r="BA459">
        <v>0</v>
      </c>
      <c r="BB459">
        <v>2200000</v>
      </c>
      <c r="BC459">
        <v>600000</v>
      </c>
      <c r="BD459">
        <v>-5600000</v>
      </c>
      <c r="BE459">
        <v>0</v>
      </c>
      <c r="BF459">
        <v>-73000000</v>
      </c>
      <c r="BG459">
        <v>0</v>
      </c>
      <c r="BH459">
        <v>10</v>
      </c>
      <c r="BI459">
        <v>16</v>
      </c>
      <c r="BJ459">
        <v>7</v>
      </c>
      <c r="BL459">
        <v>0</v>
      </c>
      <c r="BM459">
        <v>2630500000</v>
      </c>
      <c r="BN459">
        <v>45200000</v>
      </c>
      <c r="BO459">
        <v>826900000</v>
      </c>
      <c r="BP459">
        <v>0</v>
      </c>
      <c r="BQ459">
        <v>0</v>
      </c>
      <c r="BR459">
        <v>10185400000</v>
      </c>
      <c r="BS459">
        <v>0</v>
      </c>
      <c r="BT459">
        <v>0</v>
      </c>
      <c r="BU459">
        <v>5115800000</v>
      </c>
      <c r="BV459">
        <v>5069600000</v>
      </c>
      <c r="BW459">
        <v>10185400000</v>
      </c>
      <c r="BX459">
        <v>8024900000</v>
      </c>
      <c r="BY459">
        <v>-134300000</v>
      </c>
      <c r="BZ459">
        <v>2014</v>
      </c>
      <c r="CA459">
        <v>1.57</v>
      </c>
      <c r="CB459">
        <v>339808917.19700003</v>
      </c>
      <c r="CC459" t="str">
        <f>VLOOKUP(B459,Securities_csv_Sector!$A$1:$H$506,4)</f>
        <v>Consumer Discretionary</v>
      </c>
      <c r="CD459" t="str">
        <f>VLOOKUP(B459,Securities_csv_Sector!$A$1:$H$506,5)</f>
        <v>Homebuilding</v>
      </c>
    </row>
    <row r="460" spans="1:82">
      <c r="A460">
        <v>458</v>
      </c>
      <c r="B460" t="s">
        <v>193</v>
      </c>
      <c r="C460" t="s">
        <v>531</v>
      </c>
      <c r="D460" s="1">
        <v>42277</v>
      </c>
      <c r="E460">
        <v>1444100000</v>
      </c>
      <c r="F460">
        <v>0</v>
      </c>
      <c r="G460">
        <v>30900000</v>
      </c>
      <c r="H460">
        <v>13</v>
      </c>
      <c r="I460">
        <v>-56100000</v>
      </c>
      <c r="J460">
        <v>2733800000</v>
      </c>
      <c r="L460">
        <v>1393500000</v>
      </c>
      <c r="M460">
        <v>-89500000</v>
      </c>
      <c r="N460">
        <v>3800000</v>
      </c>
      <c r="O460">
        <v>8535700000</v>
      </c>
      <c r="Q460">
        <v>0</v>
      </c>
      <c r="R460">
        <v>0</v>
      </c>
      <c r="S460">
        <v>59700000</v>
      </c>
      <c r="T460">
        <v>1123400000</v>
      </c>
      <c r="U460">
        <v>1123400000</v>
      </c>
      <c r="V460">
        <v>0</v>
      </c>
      <c r="W460">
        <v>0</v>
      </c>
      <c r="X460">
        <v>146900000</v>
      </c>
      <c r="Y460">
        <v>87200000</v>
      </c>
      <c r="Z460">
        <v>21</v>
      </c>
      <c r="AA460">
        <v>2288300000</v>
      </c>
      <c r="AB460">
        <v>372700000</v>
      </c>
      <c r="AC460">
        <v>0</v>
      </c>
      <c r="AD460">
        <v>0</v>
      </c>
      <c r="AE460">
        <v>7807000000</v>
      </c>
      <c r="AF460">
        <v>-86400000</v>
      </c>
      <c r="AG460">
        <v>60300000</v>
      </c>
      <c r="AH460">
        <v>3811500000</v>
      </c>
      <c r="AI460">
        <v>631000000</v>
      </c>
      <c r="AJ460">
        <v>1100000</v>
      </c>
      <c r="AK460">
        <v>0</v>
      </c>
      <c r="AL460">
        <v>134500000</v>
      </c>
      <c r="AM460">
        <v>722000000</v>
      </c>
      <c r="AN460">
        <v>700400000</v>
      </c>
      <c r="AO460">
        <v>117000000</v>
      </c>
      <c r="AP460">
        <v>-95400000</v>
      </c>
      <c r="AQ460">
        <v>750700000</v>
      </c>
      <c r="AR460">
        <v>103100000</v>
      </c>
      <c r="AS460">
        <v>750700000</v>
      </c>
      <c r="AT460">
        <v>750700000</v>
      </c>
      <c r="AU460">
        <v>558100000</v>
      </c>
      <c r="AV460">
        <v>9800000</v>
      </c>
      <c r="AW460">
        <v>1275500000</v>
      </c>
      <c r="AX460">
        <v>12</v>
      </c>
      <c r="AY460">
        <v>527300000</v>
      </c>
      <c r="AZ460">
        <v>0</v>
      </c>
      <c r="BA460">
        <v>0</v>
      </c>
      <c r="BB460">
        <v>1400000</v>
      </c>
      <c r="BC460">
        <v>12300000</v>
      </c>
      <c r="BD460">
        <v>47100000</v>
      </c>
      <c r="BE460">
        <v>0</v>
      </c>
      <c r="BF460">
        <v>-183900000</v>
      </c>
      <c r="BG460">
        <v>0</v>
      </c>
      <c r="BH460">
        <v>10</v>
      </c>
      <c r="BI460">
        <v>19</v>
      </c>
      <c r="BJ460">
        <v>7</v>
      </c>
      <c r="BL460">
        <v>0</v>
      </c>
      <c r="BM460">
        <v>3289600000</v>
      </c>
      <c r="BN460">
        <v>61800000</v>
      </c>
      <c r="BO460">
        <v>1003000000</v>
      </c>
      <c r="BP460">
        <v>0</v>
      </c>
      <c r="BQ460">
        <v>0</v>
      </c>
      <c r="BR460">
        <v>11151000000</v>
      </c>
      <c r="BS460">
        <v>0</v>
      </c>
      <c r="BT460">
        <v>0</v>
      </c>
      <c r="BU460">
        <v>5894300000</v>
      </c>
      <c r="BV460">
        <v>5256700000</v>
      </c>
      <c r="BW460">
        <v>11151000000</v>
      </c>
      <c r="BX460">
        <v>10824000000</v>
      </c>
      <c r="BY460">
        <v>-134300000</v>
      </c>
      <c r="BZ460">
        <v>2015</v>
      </c>
      <c r="CA460">
        <v>2.0499999999999998</v>
      </c>
      <c r="CB460">
        <v>366195121.95099998</v>
      </c>
      <c r="CC460" t="str">
        <f>VLOOKUP(B460,Securities_csv_Sector!$A$1:$H$506,4)</f>
        <v>Consumer Discretionary</v>
      </c>
      <c r="CD460" t="str">
        <f>VLOOKUP(B460,Securities_csv_Sector!$A$1:$H$506,5)</f>
        <v>Homebuilding</v>
      </c>
    </row>
    <row r="461" spans="1:82">
      <c r="A461">
        <v>459</v>
      </c>
      <c r="B461" t="s">
        <v>193</v>
      </c>
      <c r="C461" t="s">
        <v>532</v>
      </c>
      <c r="D461" s="1">
        <v>42643</v>
      </c>
      <c r="E461">
        <v>1494600000</v>
      </c>
      <c r="F461">
        <v>0</v>
      </c>
      <c r="G461">
        <v>26200000</v>
      </c>
      <c r="H461">
        <v>13</v>
      </c>
      <c r="I461">
        <v>-86100000</v>
      </c>
      <c r="J461">
        <v>2865800000</v>
      </c>
      <c r="L461">
        <v>1312700000</v>
      </c>
      <c r="M461">
        <v>-506500000</v>
      </c>
      <c r="N461">
        <v>3800000</v>
      </c>
      <c r="O461">
        <v>9502600000</v>
      </c>
      <c r="Q461">
        <v>0</v>
      </c>
      <c r="R461">
        <v>0</v>
      </c>
      <c r="S461">
        <v>66400000</v>
      </c>
      <c r="T461">
        <v>1353500000</v>
      </c>
      <c r="U461">
        <v>1353500000</v>
      </c>
      <c r="V461">
        <v>0</v>
      </c>
      <c r="W461">
        <v>0</v>
      </c>
      <c r="X461">
        <v>195400000</v>
      </c>
      <c r="Y461">
        <v>80000000</v>
      </c>
      <c r="Z461">
        <v>22</v>
      </c>
      <c r="AA461">
        <v>2654800000</v>
      </c>
      <c r="AB461">
        <v>467200000</v>
      </c>
      <c r="AC461">
        <v>0</v>
      </c>
      <c r="AD461">
        <v>0</v>
      </c>
      <c r="AE461">
        <v>8340900000</v>
      </c>
      <c r="AF461">
        <v>-46200000</v>
      </c>
      <c r="AG461">
        <v>52100000</v>
      </c>
      <c r="AH461">
        <v>3271300000</v>
      </c>
      <c r="AI461">
        <v>654000000</v>
      </c>
      <c r="AJ461">
        <v>500000</v>
      </c>
      <c r="AK461">
        <v>0</v>
      </c>
      <c r="AL461">
        <v>-549700000</v>
      </c>
      <c r="AM461">
        <v>-80600000</v>
      </c>
      <c r="AN461">
        <v>618000000</v>
      </c>
      <c r="AO461">
        <v>-586000000</v>
      </c>
      <c r="AP461">
        <v>-112600000</v>
      </c>
      <c r="AQ461">
        <v>886300000</v>
      </c>
      <c r="AR461">
        <v>148400000</v>
      </c>
      <c r="AS461">
        <v>886300000</v>
      </c>
      <c r="AT461">
        <v>886300000</v>
      </c>
      <c r="AU461">
        <v>476300000</v>
      </c>
      <c r="AV461">
        <v>7200000</v>
      </c>
      <c r="AW461">
        <v>1547300000</v>
      </c>
      <c r="AX461">
        <v>13</v>
      </c>
      <c r="AY461">
        <v>499600000</v>
      </c>
      <c r="AZ461">
        <v>0</v>
      </c>
      <c r="BA461">
        <v>0</v>
      </c>
      <c r="BB461">
        <v>0</v>
      </c>
      <c r="BC461">
        <v>10000000</v>
      </c>
      <c r="BD461">
        <v>19700000</v>
      </c>
      <c r="BE461">
        <v>0</v>
      </c>
      <c r="BF461">
        <v>-28700000</v>
      </c>
      <c r="BG461">
        <v>0</v>
      </c>
      <c r="BH461">
        <v>11</v>
      </c>
      <c r="BI461">
        <v>20</v>
      </c>
      <c r="BJ461">
        <v>7</v>
      </c>
      <c r="BL461">
        <v>0</v>
      </c>
      <c r="BM461">
        <v>4057200000</v>
      </c>
      <c r="BN461">
        <v>72400000</v>
      </c>
      <c r="BO461">
        <v>1100300000</v>
      </c>
      <c r="BP461">
        <v>0</v>
      </c>
      <c r="BQ461">
        <v>0</v>
      </c>
      <c r="BR461">
        <v>11558900000</v>
      </c>
      <c r="BS461">
        <v>0</v>
      </c>
      <c r="BT461">
        <v>0</v>
      </c>
      <c r="BU461">
        <v>6792500000</v>
      </c>
      <c r="BV461">
        <v>4766400000</v>
      </c>
      <c r="BW461">
        <v>11558900000</v>
      </c>
      <c r="BX461">
        <v>12157400000</v>
      </c>
      <c r="BY461">
        <v>-134300000</v>
      </c>
      <c r="BZ461">
        <v>2016</v>
      </c>
      <c r="CA461">
        <v>2.39</v>
      </c>
      <c r="CB461">
        <v>370836820.08399999</v>
      </c>
      <c r="CC461" t="str">
        <f>VLOOKUP(B461,Securities_csv_Sector!$A$1:$H$506,4)</f>
        <v>Consumer Discretionary</v>
      </c>
      <c r="CD461" t="str">
        <f>VLOOKUP(B461,Securities_csv_Sector!$A$1:$H$506,5)</f>
        <v>Homebuilding</v>
      </c>
    </row>
    <row r="462" spans="1:82">
      <c r="A462">
        <v>460</v>
      </c>
      <c r="B462" t="s">
        <v>194</v>
      </c>
      <c r="C462" t="s">
        <v>527</v>
      </c>
      <c r="D462" s="1">
        <v>41274</v>
      </c>
      <c r="E462">
        <v>4150600000</v>
      </c>
      <c r="F462">
        <v>-79700000</v>
      </c>
      <c r="G462">
        <v>3200000</v>
      </c>
      <c r="H462">
        <v>13</v>
      </c>
      <c r="I462">
        <v>-458300000</v>
      </c>
      <c r="J462">
        <v>3688100000</v>
      </c>
      <c r="K462">
        <v>40</v>
      </c>
      <c r="L462">
        <v>1678700000</v>
      </c>
      <c r="M462">
        <v>69800000</v>
      </c>
      <c r="N462">
        <v>7700000</v>
      </c>
      <c r="O462">
        <v>8846100000</v>
      </c>
      <c r="P462">
        <v>180</v>
      </c>
      <c r="Q462">
        <v>0</v>
      </c>
      <c r="R462">
        <v>0</v>
      </c>
      <c r="S462">
        <v>839800000</v>
      </c>
      <c r="T462">
        <v>3168300000</v>
      </c>
      <c r="U462">
        <v>3010800000</v>
      </c>
      <c r="V462">
        <v>2700000</v>
      </c>
      <c r="W462">
        <v>69900000</v>
      </c>
      <c r="X462">
        <v>2140900000</v>
      </c>
      <c r="Y462">
        <v>15462000000</v>
      </c>
      <c r="Z462">
        <v>52</v>
      </c>
      <c r="AA462">
        <v>9414300000</v>
      </c>
      <c r="AB462">
        <v>711500000</v>
      </c>
      <c r="AC462">
        <v>6344000000</v>
      </c>
      <c r="AD462">
        <v>157500000</v>
      </c>
      <c r="AE462">
        <v>1813400000</v>
      </c>
      <c r="AF462">
        <v>0</v>
      </c>
      <c r="AG462">
        <v>203800000</v>
      </c>
      <c r="AH462">
        <v>5287600000</v>
      </c>
      <c r="AI462">
        <v>548300000</v>
      </c>
      <c r="AJ462">
        <v>67400000</v>
      </c>
      <c r="AK462">
        <v>0</v>
      </c>
      <c r="AL462">
        <v>134400000</v>
      </c>
      <c r="AM462">
        <v>1141700000</v>
      </c>
      <c r="AN462">
        <v>3415000000</v>
      </c>
      <c r="AO462">
        <v>-388400000</v>
      </c>
      <c r="AP462">
        <v>-1887600000</v>
      </c>
      <c r="AQ462">
        <v>2392200000</v>
      </c>
      <c r="AR462">
        <v>-8400000</v>
      </c>
      <c r="AS462">
        <v>2392200000</v>
      </c>
      <c r="AT462">
        <v>2299300000</v>
      </c>
      <c r="AU462">
        <v>3267300000</v>
      </c>
      <c r="AV462">
        <v>0</v>
      </c>
      <c r="AW462">
        <v>3165100000</v>
      </c>
      <c r="AX462">
        <v>17</v>
      </c>
      <c r="AY462">
        <v>858000000</v>
      </c>
      <c r="AZ462">
        <v>828400000</v>
      </c>
      <c r="BA462">
        <v>0</v>
      </c>
      <c r="BB462">
        <v>-59200000</v>
      </c>
      <c r="BC462">
        <v>0</v>
      </c>
      <c r="BD462">
        <v>-1429300000</v>
      </c>
      <c r="BE462">
        <v>4363400000</v>
      </c>
      <c r="BF462">
        <v>84600000</v>
      </c>
      <c r="BG462">
        <v>0</v>
      </c>
      <c r="BH462">
        <v>16</v>
      </c>
      <c r="BI462">
        <v>16</v>
      </c>
      <c r="BJ462">
        <v>13</v>
      </c>
      <c r="BK462">
        <v>137</v>
      </c>
      <c r="BL462">
        <v>1137900000</v>
      </c>
      <c r="BM462">
        <v>15379900000</v>
      </c>
      <c r="BN462">
        <v>-436400000</v>
      </c>
      <c r="BO462">
        <v>5181200000</v>
      </c>
      <c r="BP462">
        <v>55500000</v>
      </c>
      <c r="BQ462">
        <v>0</v>
      </c>
      <c r="BR462">
        <v>32941000000</v>
      </c>
      <c r="BS462">
        <v>7587800000</v>
      </c>
      <c r="BT462">
        <v>4206100000</v>
      </c>
      <c r="BU462">
        <v>19016500000</v>
      </c>
      <c r="BV462">
        <v>13924500000</v>
      </c>
      <c r="BW462">
        <v>32941000000</v>
      </c>
      <c r="BX462">
        <v>18260400000</v>
      </c>
      <c r="BY462">
        <v>0</v>
      </c>
      <c r="BZ462">
        <v>2012</v>
      </c>
      <c r="CA462">
        <v>3.45</v>
      </c>
      <c r="CB462">
        <v>693391304.34800005</v>
      </c>
      <c r="CC462" t="str">
        <f>VLOOKUP(B462,Securities_csv_Sector!$A$1:$H$506,4)</f>
        <v>Industrials</v>
      </c>
      <c r="CD462" t="str">
        <f>VLOOKUP(B462,Securities_csv_Sector!$A$1:$H$506,5)</f>
        <v>Industrial Conglomerates</v>
      </c>
    </row>
    <row r="463" spans="1:82">
      <c r="A463">
        <v>461</v>
      </c>
      <c r="B463" t="s">
        <v>194</v>
      </c>
      <c r="C463" t="s">
        <v>529</v>
      </c>
      <c r="D463" s="1">
        <v>41639</v>
      </c>
      <c r="E463">
        <v>4465100000</v>
      </c>
      <c r="F463">
        <v>-35200000</v>
      </c>
      <c r="G463">
        <v>437000000</v>
      </c>
      <c r="H463">
        <v>12</v>
      </c>
      <c r="I463">
        <v>-538100000</v>
      </c>
      <c r="J463">
        <v>4157600000</v>
      </c>
      <c r="K463">
        <v>69</v>
      </c>
      <c r="L463">
        <v>3115200000</v>
      </c>
      <c r="M463">
        <v>43500000</v>
      </c>
      <c r="N463">
        <v>7900000</v>
      </c>
      <c r="O463">
        <v>8941100000</v>
      </c>
      <c r="P463">
        <v>201</v>
      </c>
      <c r="Q463">
        <v>0</v>
      </c>
      <c r="R463">
        <v>0</v>
      </c>
      <c r="S463">
        <v>850600000</v>
      </c>
      <c r="T463">
        <v>3557500000</v>
      </c>
      <c r="U463">
        <v>3416300000</v>
      </c>
      <c r="V463">
        <v>9500000</v>
      </c>
      <c r="W463">
        <v>0</v>
      </c>
      <c r="X463">
        <v>2211300000</v>
      </c>
      <c r="Y463">
        <v>16038200000</v>
      </c>
      <c r="Z463">
        <v>51</v>
      </c>
      <c r="AA463">
        <v>9342000000</v>
      </c>
      <c r="AB463">
        <v>825700000</v>
      </c>
      <c r="AC463">
        <v>6247700000</v>
      </c>
      <c r="AD463">
        <v>141200000</v>
      </c>
      <c r="AE463">
        <v>1783500000</v>
      </c>
      <c r="AF463">
        <v>958600000</v>
      </c>
      <c r="AG463">
        <v>109600000</v>
      </c>
      <c r="AH463">
        <v>3436700000</v>
      </c>
      <c r="AI463">
        <v>0</v>
      </c>
      <c r="AJ463">
        <v>66100000</v>
      </c>
      <c r="AK463">
        <v>0</v>
      </c>
      <c r="AL463">
        <v>-1731100000</v>
      </c>
      <c r="AM463">
        <v>1436500000</v>
      </c>
      <c r="AN463">
        <v>3585300000</v>
      </c>
      <c r="AO463">
        <v>-1605800000</v>
      </c>
      <c r="AP463">
        <v>-552500000</v>
      </c>
      <c r="AQ463">
        <v>2695000000</v>
      </c>
      <c r="AR463">
        <v>-359500000</v>
      </c>
      <c r="AS463">
        <v>2695000000</v>
      </c>
      <c r="AT463">
        <v>2590600000</v>
      </c>
      <c r="AU463">
        <v>3451600000</v>
      </c>
      <c r="AV463">
        <v>0</v>
      </c>
      <c r="AW463">
        <v>3120500000</v>
      </c>
      <c r="AX463">
        <v>17</v>
      </c>
      <c r="AY463">
        <v>1061300000</v>
      </c>
      <c r="AZ463">
        <v>763400000</v>
      </c>
      <c r="BA463">
        <v>0</v>
      </c>
      <c r="BB463">
        <v>214500000</v>
      </c>
      <c r="BC463">
        <v>0</v>
      </c>
      <c r="BD463">
        <v>-973000000</v>
      </c>
      <c r="BE463">
        <v>4256700000</v>
      </c>
      <c r="BF463">
        <v>163400000</v>
      </c>
      <c r="BG463">
        <v>0</v>
      </c>
      <c r="BH463">
        <v>19</v>
      </c>
      <c r="BI463">
        <v>15</v>
      </c>
      <c r="BJ463">
        <v>15</v>
      </c>
      <c r="BK463">
        <v>162</v>
      </c>
      <c r="BL463">
        <v>1104400000</v>
      </c>
      <c r="BM463">
        <v>18005300000</v>
      </c>
      <c r="BN463">
        <v>177400000</v>
      </c>
      <c r="BO463">
        <v>5117100000</v>
      </c>
      <c r="BP463">
        <v>62300000</v>
      </c>
      <c r="BQ463">
        <v>0</v>
      </c>
      <c r="BR463">
        <v>34672200000</v>
      </c>
      <c r="BS463">
        <v>9113700000</v>
      </c>
      <c r="BT463">
        <v>4527400000</v>
      </c>
      <c r="BU463">
        <v>22385300000</v>
      </c>
      <c r="BV463">
        <v>12286900000</v>
      </c>
      <c r="BW463">
        <v>34672200000</v>
      </c>
      <c r="BX463">
        <v>18283100000</v>
      </c>
      <c r="BY463">
        <v>0</v>
      </c>
      <c r="BZ463">
        <v>2013</v>
      </c>
      <c r="CA463">
        <v>3.87</v>
      </c>
      <c r="CB463">
        <v>696382428.94099998</v>
      </c>
      <c r="CC463" t="str">
        <f>VLOOKUP(B463,Securities_csv_Sector!$A$1:$H$506,4)</f>
        <v>Industrials</v>
      </c>
      <c r="CD463" t="str">
        <f>VLOOKUP(B463,Securities_csv_Sector!$A$1:$H$506,5)</f>
        <v>Industrial Conglomerates</v>
      </c>
    </row>
    <row r="464" spans="1:82">
      <c r="A464">
        <v>462</v>
      </c>
      <c r="B464" t="s">
        <v>194</v>
      </c>
      <c r="C464" t="s">
        <v>531</v>
      </c>
      <c r="D464" s="1">
        <v>42004</v>
      </c>
      <c r="E464">
        <v>5016500000</v>
      </c>
      <c r="F464">
        <v>-113400000</v>
      </c>
      <c r="G464">
        <v>173200000</v>
      </c>
      <c r="H464">
        <v>11</v>
      </c>
      <c r="I464">
        <v>-580600000</v>
      </c>
      <c r="J464">
        <v>4480900000</v>
      </c>
      <c r="K464">
        <v>56</v>
      </c>
      <c r="L464">
        <v>3005600000</v>
      </c>
      <c r="M464">
        <v>49900000</v>
      </c>
      <c r="N464">
        <v>7900000</v>
      </c>
      <c r="O464">
        <v>9261400000</v>
      </c>
      <c r="P464">
        <v>175</v>
      </c>
      <c r="Q464">
        <v>0</v>
      </c>
      <c r="R464">
        <v>0</v>
      </c>
      <c r="S464">
        <v>889500000</v>
      </c>
      <c r="T464">
        <v>3519800000</v>
      </c>
      <c r="U464">
        <v>3400700000</v>
      </c>
      <c r="V464">
        <v>-205500000</v>
      </c>
      <c r="W464">
        <v>0</v>
      </c>
      <c r="X464">
        <v>2171900000</v>
      </c>
      <c r="Y464">
        <v>15673200000</v>
      </c>
      <c r="Z464">
        <v>52</v>
      </c>
      <c r="AA464">
        <v>9892600000</v>
      </c>
      <c r="AB464">
        <v>857600000</v>
      </c>
      <c r="AC464">
        <v>7059500000</v>
      </c>
      <c r="AD464">
        <v>119100000</v>
      </c>
      <c r="AE464">
        <v>1782800000</v>
      </c>
      <c r="AF464">
        <v>253800000</v>
      </c>
      <c r="AG464">
        <v>227000000</v>
      </c>
      <c r="AH464">
        <v>3401500000</v>
      </c>
      <c r="AI464">
        <v>0</v>
      </c>
      <c r="AJ464">
        <v>71700000</v>
      </c>
      <c r="AK464">
        <v>0</v>
      </c>
      <c r="AL464">
        <v>-102500000</v>
      </c>
      <c r="AM464">
        <v>-109600000</v>
      </c>
      <c r="AN464">
        <v>3758400000</v>
      </c>
      <c r="AO464">
        <v>-218200000</v>
      </c>
      <c r="AP464">
        <v>-3444300000</v>
      </c>
      <c r="AQ464">
        <v>2598400000</v>
      </c>
      <c r="AR464">
        <v>-96300000</v>
      </c>
      <c r="AS464">
        <v>2598400000</v>
      </c>
      <c r="AT464">
        <v>2543100000</v>
      </c>
      <c r="AU464">
        <v>3445800000</v>
      </c>
      <c r="AV464">
        <v>0</v>
      </c>
      <c r="AW464">
        <v>3346600000</v>
      </c>
      <c r="AX464">
        <v>17</v>
      </c>
      <c r="AY464">
        <v>2655800000</v>
      </c>
      <c r="AZ464">
        <v>1197100000</v>
      </c>
      <c r="BA464">
        <v>308000000</v>
      </c>
      <c r="BB464">
        <v>-1433700000</v>
      </c>
      <c r="BC464">
        <v>-20900000</v>
      </c>
      <c r="BD464">
        <v>-3117500000</v>
      </c>
      <c r="BE464">
        <v>4744000000</v>
      </c>
      <c r="BF464">
        <v>62900000</v>
      </c>
      <c r="BG464">
        <v>0</v>
      </c>
      <c r="BH464">
        <v>18</v>
      </c>
      <c r="BI464">
        <v>15</v>
      </c>
      <c r="BJ464">
        <v>14</v>
      </c>
      <c r="BK464">
        <v>142</v>
      </c>
      <c r="BL464">
        <v>1157000000</v>
      </c>
      <c r="BM464">
        <v>20323000000</v>
      </c>
      <c r="BN464">
        <v>132900000</v>
      </c>
      <c r="BO464">
        <v>5389000000</v>
      </c>
      <c r="BP464">
        <v>71900000</v>
      </c>
      <c r="BQ464">
        <v>0</v>
      </c>
      <c r="BR464">
        <v>36991700000</v>
      </c>
      <c r="BS464">
        <v>9431300000</v>
      </c>
      <c r="BT464">
        <v>5396400000</v>
      </c>
      <c r="BU464">
        <v>23378100000</v>
      </c>
      <c r="BV464">
        <v>13613600000</v>
      </c>
      <c r="BW464">
        <v>36991700000</v>
      </c>
      <c r="BX464">
        <v>19154000000</v>
      </c>
      <c r="BY464">
        <v>0</v>
      </c>
      <c r="BZ464">
        <v>2014</v>
      </c>
      <c r="CA464">
        <v>3.7</v>
      </c>
      <c r="CB464">
        <v>702270270.26999998</v>
      </c>
      <c r="CC464" t="str">
        <f>VLOOKUP(B464,Securities_csv_Sector!$A$1:$H$506,4)</f>
        <v>Industrials</v>
      </c>
      <c r="CD464" t="str">
        <f>VLOOKUP(B464,Securities_csv_Sector!$A$1:$H$506,5)</f>
        <v>Industrial Conglomerates</v>
      </c>
    </row>
    <row r="465" spans="1:82">
      <c r="A465">
        <v>463</v>
      </c>
      <c r="B465" t="s">
        <v>194</v>
      </c>
      <c r="C465" t="s">
        <v>532</v>
      </c>
      <c r="D465" s="1">
        <v>42369</v>
      </c>
      <c r="E465">
        <v>5325200000</v>
      </c>
      <c r="F465">
        <v>-52100000</v>
      </c>
      <c r="G465">
        <v>17700000</v>
      </c>
      <c r="H465">
        <v>14</v>
      </c>
      <c r="I465">
        <v>-633000000</v>
      </c>
      <c r="J465">
        <v>4981200000</v>
      </c>
      <c r="K465">
        <v>13</v>
      </c>
      <c r="L465">
        <v>790800000</v>
      </c>
      <c r="M465">
        <v>119700000</v>
      </c>
      <c r="N465">
        <v>8000000</v>
      </c>
      <c r="O465">
        <v>9800600000</v>
      </c>
      <c r="P465">
        <v>127</v>
      </c>
      <c r="Q465">
        <v>0</v>
      </c>
      <c r="R465">
        <v>0</v>
      </c>
      <c r="S465">
        <v>1051300000</v>
      </c>
      <c r="T465">
        <v>3486800000</v>
      </c>
      <c r="U465">
        <v>3324000000</v>
      </c>
      <c r="V465">
        <v>-115800000</v>
      </c>
      <c r="W465">
        <v>0</v>
      </c>
      <c r="X465">
        <v>2825600000</v>
      </c>
      <c r="Y465">
        <v>25070300000</v>
      </c>
      <c r="Z465">
        <v>52</v>
      </c>
      <c r="AA465">
        <v>10762500000</v>
      </c>
      <c r="AB465">
        <v>725300000</v>
      </c>
      <c r="AC465">
        <v>11270300000</v>
      </c>
      <c r="AD465">
        <v>162800000</v>
      </c>
      <c r="AE465">
        <v>2095400000</v>
      </c>
      <c r="AF465">
        <v>-44100000</v>
      </c>
      <c r="AG465">
        <v>221800000</v>
      </c>
      <c r="AH465">
        <v>12025200000</v>
      </c>
      <c r="AI465">
        <v>0</v>
      </c>
      <c r="AJ465">
        <v>73700000</v>
      </c>
      <c r="AK465">
        <v>0</v>
      </c>
      <c r="AL465">
        <v>9158600000</v>
      </c>
      <c r="AM465">
        <v>-2214800000</v>
      </c>
      <c r="AN465">
        <v>3801800000</v>
      </c>
      <c r="AO465">
        <v>9050200000</v>
      </c>
      <c r="AP465">
        <v>-14951000000</v>
      </c>
      <c r="AQ465">
        <v>3357400000</v>
      </c>
      <c r="AR465">
        <v>-632100000</v>
      </c>
      <c r="AS465">
        <v>3357400000</v>
      </c>
      <c r="AT465">
        <v>2598700000</v>
      </c>
      <c r="AU465">
        <v>3964100000</v>
      </c>
      <c r="AV465">
        <v>0</v>
      </c>
      <c r="AW465">
        <v>3469100000</v>
      </c>
      <c r="AX465">
        <v>17</v>
      </c>
      <c r="AY465">
        <v>1219300000</v>
      </c>
      <c r="AZ465">
        <v>986400000</v>
      </c>
      <c r="BA465">
        <v>0</v>
      </c>
      <c r="BB465">
        <v>-2311200000</v>
      </c>
      <c r="BC465">
        <v>-3300000</v>
      </c>
      <c r="BD465">
        <v>-14273900000</v>
      </c>
      <c r="BE465">
        <v>6262600000</v>
      </c>
      <c r="BF465">
        <v>-238000000</v>
      </c>
      <c r="BG465">
        <v>0</v>
      </c>
      <c r="BH465">
        <v>16</v>
      </c>
      <c r="BI465">
        <v>14</v>
      </c>
      <c r="BJ465">
        <v>16</v>
      </c>
      <c r="BK465">
        <v>93</v>
      </c>
      <c r="BL465">
        <v>1239100000</v>
      </c>
      <c r="BM465">
        <v>21012300000</v>
      </c>
      <c r="BN465">
        <v>249000000</v>
      </c>
      <c r="BO465">
        <v>6054300000</v>
      </c>
      <c r="BP465">
        <v>845200000</v>
      </c>
      <c r="BQ465">
        <v>0</v>
      </c>
      <c r="BR465">
        <v>48222200000</v>
      </c>
      <c r="BS465">
        <v>7836700000</v>
      </c>
      <c r="BT465">
        <v>6170400000</v>
      </c>
      <c r="BU465">
        <v>23690300000</v>
      </c>
      <c r="BV465">
        <v>24531900000</v>
      </c>
      <c r="BW465">
        <v>48222200000</v>
      </c>
      <c r="BX465">
        <v>20563100000</v>
      </c>
      <c r="BY465">
        <v>0</v>
      </c>
      <c r="BZ465">
        <v>2015</v>
      </c>
      <c r="CA465">
        <v>4.8099999999999996</v>
      </c>
      <c r="CB465">
        <v>698004158.00399995</v>
      </c>
      <c r="CC465" t="str">
        <f>VLOOKUP(B465,Securities_csv_Sector!$A$1:$H$506,4)</f>
        <v>Industrials</v>
      </c>
      <c r="CD465" t="str">
        <f>VLOOKUP(B465,Securities_csv_Sector!$A$1:$H$506,5)</f>
        <v>Industrial Conglomerates</v>
      </c>
    </row>
    <row r="466" spans="1:82">
      <c r="A466">
        <v>464</v>
      </c>
      <c r="B466" t="s">
        <v>195</v>
      </c>
      <c r="C466" t="s">
        <v>527</v>
      </c>
      <c r="D466" s="1">
        <v>41545</v>
      </c>
      <c r="E466">
        <v>6803000000</v>
      </c>
      <c r="F466">
        <v>-374000000</v>
      </c>
      <c r="G466">
        <v>-69000000</v>
      </c>
      <c r="H466">
        <v>14</v>
      </c>
      <c r="I466">
        <v>-2796000000</v>
      </c>
      <c r="J466">
        <v>0</v>
      </c>
      <c r="K466">
        <v>34</v>
      </c>
      <c r="L466">
        <v>3931000000</v>
      </c>
      <c r="M466">
        <v>51000000</v>
      </c>
      <c r="N466">
        <v>33440000000</v>
      </c>
      <c r="O466">
        <v>25034000000</v>
      </c>
      <c r="P466">
        <v>121</v>
      </c>
      <c r="Q466">
        <v>0</v>
      </c>
      <c r="R466">
        <v>4050000000</v>
      </c>
      <c r="S466">
        <v>2192000000</v>
      </c>
      <c r="T466">
        <v>9620000000</v>
      </c>
      <c r="U466">
        <v>9620000000</v>
      </c>
      <c r="V466">
        <v>-18000000</v>
      </c>
      <c r="W466">
        <v>688000000</v>
      </c>
      <c r="X466">
        <v>22380000000</v>
      </c>
      <c r="Y466">
        <v>27324000000</v>
      </c>
      <c r="Z466">
        <v>44</v>
      </c>
      <c r="AA466">
        <v>20007000000</v>
      </c>
      <c r="AB466">
        <v>2984000000</v>
      </c>
      <c r="AC466">
        <v>7370000000</v>
      </c>
      <c r="AD466">
        <v>0</v>
      </c>
      <c r="AE466">
        <v>1487000000</v>
      </c>
      <c r="AF466">
        <v>479000000</v>
      </c>
      <c r="AG466">
        <v>456000000</v>
      </c>
      <c r="AH466">
        <v>12776000000</v>
      </c>
      <c r="AI466">
        <v>2849000000</v>
      </c>
      <c r="AJ466">
        <v>2721000000</v>
      </c>
      <c r="AK466">
        <v>0</v>
      </c>
      <c r="AL466">
        <v>379000000</v>
      </c>
      <c r="AM466">
        <v>544000000</v>
      </c>
      <c r="AN466">
        <v>9452000000</v>
      </c>
      <c r="AO466">
        <v>-4214000000</v>
      </c>
      <c r="AP466">
        <v>-4676000000</v>
      </c>
      <c r="AQ466">
        <v>6136000000</v>
      </c>
      <c r="AR466">
        <v>521000000</v>
      </c>
      <c r="AS466">
        <v>6136000000</v>
      </c>
      <c r="AT466">
        <v>6824000000</v>
      </c>
      <c r="AU466">
        <v>7452000000</v>
      </c>
      <c r="AV466">
        <v>214000000</v>
      </c>
      <c r="AW466">
        <v>9236000000</v>
      </c>
      <c r="AX466">
        <v>21</v>
      </c>
      <c r="AY466">
        <v>7209000000</v>
      </c>
      <c r="AZ466">
        <v>1239000000</v>
      </c>
      <c r="BA466">
        <v>3389000000</v>
      </c>
      <c r="BB466">
        <v>-1187000000</v>
      </c>
      <c r="BC466">
        <v>-274000000</v>
      </c>
      <c r="BD466">
        <v>-2359000000</v>
      </c>
      <c r="BE466">
        <v>4561000000</v>
      </c>
      <c r="BF466">
        <v>-30000000</v>
      </c>
      <c r="BG466">
        <v>2192000000</v>
      </c>
      <c r="BH466">
        <v>21</v>
      </c>
      <c r="BI466">
        <v>21</v>
      </c>
      <c r="BJ466">
        <v>14</v>
      </c>
      <c r="BK466">
        <v>108</v>
      </c>
      <c r="BL466">
        <v>0</v>
      </c>
      <c r="BM466">
        <v>47758000000</v>
      </c>
      <c r="BN466">
        <v>-2995000000</v>
      </c>
      <c r="BO466">
        <v>8365000000</v>
      </c>
      <c r="BP466">
        <v>1512000000</v>
      </c>
      <c r="BQ466">
        <v>0</v>
      </c>
      <c r="BR466">
        <v>81241000000</v>
      </c>
      <c r="BS466">
        <v>14109000000</v>
      </c>
      <c r="BT466">
        <v>11704000000</v>
      </c>
      <c r="BU466">
        <v>45429000000</v>
      </c>
      <c r="BV466">
        <v>35812000000</v>
      </c>
      <c r="BW466">
        <v>81241000000</v>
      </c>
      <c r="BX466">
        <v>45041000000</v>
      </c>
      <c r="BY466">
        <v>-34582000000</v>
      </c>
      <c r="BZ466">
        <v>2013</v>
      </c>
      <c r="CA466">
        <v>3.42</v>
      </c>
      <c r="CB466">
        <v>1794152046.78</v>
      </c>
      <c r="CC466" t="str">
        <f>VLOOKUP(B466,Securities_csv_Sector!$A$1:$H$506,4)</f>
        <v>Consumer Discretionary</v>
      </c>
      <c r="CD466" t="str">
        <f>VLOOKUP(B466,Securities_csv_Sector!$A$1:$H$506,5)</f>
        <v>Broadcasting &amp; Cable TV</v>
      </c>
    </row>
    <row r="467" spans="1:82">
      <c r="A467">
        <v>465</v>
      </c>
      <c r="B467" t="s">
        <v>195</v>
      </c>
      <c r="C467" t="s">
        <v>529</v>
      </c>
      <c r="D467" s="1">
        <v>41909</v>
      </c>
      <c r="E467">
        <v>7595000000</v>
      </c>
      <c r="F467">
        <v>-480000000</v>
      </c>
      <c r="G467">
        <v>-31000000</v>
      </c>
      <c r="H467">
        <v>17</v>
      </c>
      <c r="I467">
        <v>-3311000000</v>
      </c>
      <c r="J467">
        <v>0</v>
      </c>
      <c r="K467">
        <v>26</v>
      </c>
      <c r="L467">
        <v>3421000000</v>
      </c>
      <c r="M467">
        <v>-81000000</v>
      </c>
      <c r="N467">
        <v>34301000000</v>
      </c>
      <c r="O467">
        <v>26420000000</v>
      </c>
      <c r="P467">
        <v>114</v>
      </c>
      <c r="Q467">
        <v>0</v>
      </c>
      <c r="R467">
        <v>4098000000</v>
      </c>
      <c r="S467">
        <v>2288000000</v>
      </c>
      <c r="T467">
        <v>12246000000</v>
      </c>
      <c r="U467">
        <v>12246000000</v>
      </c>
      <c r="V467">
        <v>-235000000</v>
      </c>
      <c r="W467">
        <v>854000000</v>
      </c>
      <c r="X467">
        <v>23332000000</v>
      </c>
      <c r="Y467">
        <v>27881000000</v>
      </c>
      <c r="Z467">
        <v>46</v>
      </c>
      <c r="AA467">
        <v>22393000000</v>
      </c>
      <c r="AB467">
        <v>4242000000</v>
      </c>
      <c r="AC467">
        <v>7434000000</v>
      </c>
      <c r="AD467">
        <v>0</v>
      </c>
      <c r="AE467">
        <v>1574000000</v>
      </c>
      <c r="AF467">
        <v>395000000</v>
      </c>
      <c r="AG467">
        <v>440000000</v>
      </c>
      <c r="AH467">
        <v>12631000000</v>
      </c>
      <c r="AI467">
        <v>2696000000</v>
      </c>
      <c r="AJ467">
        <v>3220000000</v>
      </c>
      <c r="AK467">
        <v>0</v>
      </c>
      <c r="AL467">
        <v>633000000</v>
      </c>
      <c r="AM467">
        <v>-510000000</v>
      </c>
      <c r="AN467">
        <v>9780000000</v>
      </c>
      <c r="AO467">
        <v>-6710000000</v>
      </c>
      <c r="AP467">
        <v>-3345000000</v>
      </c>
      <c r="AQ467">
        <v>7501000000</v>
      </c>
      <c r="AR467">
        <v>-240000000</v>
      </c>
      <c r="AS467">
        <v>7501000000</v>
      </c>
      <c r="AT467">
        <v>8355000000</v>
      </c>
      <c r="AU467">
        <v>8319000000</v>
      </c>
      <c r="AV467">
        <v>140000000</v>
      </c>
      <c r="AW467">
        <v>11400000000</v>
      </c>
      <c r="AX467">
        <v>23</v>
      </c>
      <c r="AY467">
        <v>7629000000</v>
      </c>
      <c r="AZ467">
        <v>1855000000</v>
      </c>
      <c r="BA467">
        <v>3533000000</v>
      </c>
      <c r="BB467">
        <v>-1968000000</v>
      </c>
      <c r="BC467">
        <v>-320000000</v>
      </c>
      <c r="BD467">
        <v>-429000000</v>
      </c>
      <c r="BE467">
        <v>5942000000</v>
      </c>
      <c r="BF467">
        <v>-151000000</v>
      </c>
      <c r="BG467">
        <v>2288000000</v>
      </c>
      <c r="BH467">
        <v>25</v>
      </c>
      <c r="BI467">
        <v>27</v>
      </c>
      <c r="BJ467">
        <v>15</v>
      </c>
      <c r="BK467">
        <v>102</v>
      </c>
      <c r="BL467">
        <v>0</v>
      </c>
      <c r="BM467">
        <v>53734000000</v>
      </c>
      <c r="BN467">
        <v>-5515000000</v>
      </c>
      <c r="BO467">
        <v>8565000000</v>
      </c>
      <c r="BP467">
        <v>2164000000</v>
      </c>
      <c r="BQ467">
        <v>0</v>
      </c>
      <c r="BR467">
        <v>84141000000</v>
      </c>
      <c r="BS467">
        <v>15169000000</v>
      </c>
      <c r="BT467">
        <v>13292000000</v>
      </c>
      <c r="BU467">
        <v>44958000000</v>
      </c>
      <c r="BV467">
        <v>39183000000</v>
      </c>
      <c r="BW467">
        <v>84141000000</v>
      </c>
      <c r="BX467">
        <v>48813000000</v>
      </c>
      <c r="BY467">
        <v>-41109000000</v>
      </c>
      <c r="BZ467">
        <v>2014</v>
      </c>
      <c r="CA467">
        <v>4.3099999999999996</v>
      </c>
      <c r="CB467">
        <v>1740371229.7</v>
      </c>
      <c r="CC467" t="str">
        <f>VLOOKUP(B467,Securities_csv_Sector!$A$1:$H$506,4)</f>
        <v>Consumer Discretionary</v>
      </c>
      <c r="CD467" t="str">
        <f>VLOOKUP(B467,Securities_csv_Sector!$A$1:$H$506,5)</f>
        <v>Broadcasting &amp; Cable TV</v>
      </c>
    </row>
    <row r="468" spans="1:82">
      <c r="A468">
        <v>466</v>
      </c>
      <c r="B468" t="s">
        <v>195</v>
      </c>
      <c r="C468" t="s">
        <v>531</v>
      </c>
      <c r="D468" s="1">
        <v>42280</v>
      </c>
      <c r="E468">
        <v>7844000000</v>
      </c>
      <c r="F468">
        <v>-211000000</v>
      </c>
      <c r="G468">
        <v>0</v>
      </c>
      <c r="H468">
        <v>19</v>
      </c>
      <c r="I468">
        <v>-4265000000</v>
      </c>
      <c r="J468">
        <v>0</v>
      </c>
      <c r="K468">
        <v>26</v>
      </c>
      <c r="L468">
        <v>4269000000</v>
      </c>
      <c r="M468">
        <v>1000000</v>
      </c>
      <c r="N468">
        <v>35122000000</v>
      </c>
      <c r="O468">
        <v>28364000000</v>
      </c>
      <c r="P468">
        <v>103</v>
      </c>
      <c r="Q468">
        <v>0</v>
      </c>
      <c r="R468">
        <v>4051000000</v>
      </c>
      <c r="S468">
        <v>2354000000</v>
      </c>
      <c r="T468">
        <v>13868000000</v>
      </c>
      <c r="U468">
        <v>13868000000</v>
      </c>
      <c r="V468">
        <v>-302000000</v>
      </c>
      <c r="W468">
        <v>814000000</v>
      </c>
      <c r="X468">
        <v>25179000000</v>
      </c>
      <c r="Y468">
        <v>27826000000</v>
      </c>
      <c r="Z468">
        <v>46</v>
      </c>
      <c r="AA468">
        <v>24101000000</v>
      </c>
      <c r="AB468">
        <v>5016000000</v>
      </c>
      <c r="AC468">
        <v>7172000000</v>
      </c>
      <c r="AD468">
        <v>0</v>
      </c>
      <c r="AE468">
        <v>1571000000</v>
      </c>
      <c r="AF468">
        <v>166000000</v>
      </c>
      <c r="AG468">
        <v>305000000</v>
      </c>
      <c r="AH468">
        <v>12773000000</v>
      </c>
      <c r="AI468">
        <v>2643000000</v>
      </c>
      <c r="AJ468">
        <v>4130000000</v>
      </c>
      <c r="AK468">
        <v>0</v>
      </c>
      <c r="AL468">
        <v>2705000000</v>
      </c>
      <c r="AM468">
        <v>848000000</v>
      </c>
      <c r="AN468">
        <v>10909000000</v>
      </c>
      <c r="AO468">
        <v>-5514000000</v>
      </c>
      <c r="AP468">
        <v>-4245000000</v>
      </c>
      <c r="AQ468">
        <v>8382000000</v>
      </c>
      <c r="AR468">
        <v>-426000000</v>
      </c>
      <c r="AS468">
        <v>8382000000</v>
      </c>
      <c r="AT468">
        <v>9196000000</v>
      </c>
      <c r="AU468">
        <v>8786000000</v>
      </c>
      <c r="AV468">
        <v>53000000</v>
      </c>
      <c r="AW468">
        <v>13171000000</v>
      </c>
      <c r="AX468">
        <v>25</v>
      </c>
      <c r="AY468">
        <v>8604000000</v>
      </c>
      <c r="AZ468">
        <v>2132000000</v>
      </c>
      <c r="BA468">
        <v>3927000000</v>
      </c>
      <c r="BB468">
        <v>-2421000000</v>
      </c>
      <c r="BC468">
        <v>-402000000</v>
      </c>
      <c r="BD468">
        <v>-146000000</v>
      </c>
      <c r="BE468">
        <v>6369000000</v>
      </c>
      <c r="BF468">
        <v>34000000</v>
      </c>
      <c r="BG468">
        <v>2354000000</v>
      </c>
      <c r="BH468">
        <v>26</v>
      </c>
      <c r="BI468">
        <v>31</v>
      </c>
      <c r="BJ468">
        <v>16</v>
      </c>
      <c r="BK468">
        <v>93</v>
      </c>
      <c r="BL468">
        <v>0</v>
      </c>
      <c r="BM468">
        <v>59028000000</v>
      </c>
      <c r="BN468">
        <v>-4754000000</v>
      </c>
      <c r="BO468">
        <v>8523000000</v>
      </c>
      <c r="BP468">
        <v>4563000000</v>
      </c>
      <c r="BQ468">
        <v>0</v>
      </c>
      <c r="BR468">
        <v>88182000000</v>
      </c>
      <c r="BS468">
        <v>16758000000</v>
      </c>
      <c r="BT468">
        <v>16334000000</v>
      </c>
      <c r="BU468">
        <v>44525000000</v>
      </c>
      <c r="BV468">
        <v>43657000000</v>
      </c>
      <c r="BW468">
        <v>88182000000</v>
      </c>
      <c r="BX468">
        <v>52465000000</v>
      </c>
      <c r="BY468">
        <v>-47204000000</v>
      </c>
      <c r="BZ468">
        <v>2015</v>
      </c>
      <c r="CA468">
        <v>4.95</v>
      </c>
      <c r="CB468">
        <v>1693333333.3299999</v>
      </c>
      <c r="CC468" t="str">
        <f>VLOOKUP(B468,Securities_csv_Sector!$A$1:$H$506,4)</f>
        <v>Consumer Discretionary</v>
      </c>
      <c r="CD468" t="str">
        <f>VLOOKUP(B468,Securities_csv_Sector!$A$1:$H$506,5)</f>
        <v>Broadcasting &amp; Cable TV</v>
      </c>
    </row>
    <row r="469" spans="1:82">
      <c r="A469">
        <v>467</v>
      </c>
      <c r="B469" t="s">
        <v>195</v>
      </c>
      <c r="C469" t="s">
        <v>532</v>
      </c>
      <c r="D469" s="1">
        <v>42644</v>
      </c>
      <c r="E469">
        <v>9130000000</v>
      </c>
      <c r="F469">
        <v>-393000000</v>
      </c>
      <c r="G469">
        <v>0</v>
      </c>
      <c r="H469">
        <v>22</v>
      </c>
      <c r="I469">
        <v>-4773000000</v>
      </c>
      <c r="J469">
        <v>0</v>
      </c>
      <c r="K469">
        <v>27</v>
      </c>
      <c r="L469">
        <v>4610000000</v>
      </c>
      <c r="M469">
        <v>186000000</v>
      </c>
      <c r="N469">
        <v>35859000000</v>
      </c>
      <c r="O469">
        <v>29993000000</v>
      </c>
      <c r="P469">
        <v>101</v>
      </c>
      <c r="Q469">
        <v>0</v>
      </c>
      <c r="R469">
        <v>3679000000</v>
      </c>
      <c r="S469">
        <v>2527000000</v>
      </c>
      <c r="T469">
        <v>14868000000</v>
      </c>
      <c r="U469">
        <v>14868000000</v>
      </c>
      <c r="V469">
        <v>-123000000</v>
      </c>
      <c r="W469">
        <v>926000000</v>
      </c>
      <c r="X469">
        <v>27349000000</v>
      </c>
      <c r="Y469">
        <v>27810000000</v>
      </c>
      <c r="Z469">
        <v>46</v>
      </c>
      <c r="AA469">
        <v>25639000000</v>
      </c>
      <c r="AB469">
        <v>5078000000</v>
      </c>
      <c r="AC469">
        <v>6949000000</v>
      </c>
      <c r="AD469">
        <v>0</v>
      </c>
      <c r="AE469">
        <v>1390000000</v>
      </c>
      <c r="AF469">
        <v>45000000</v>
      </c>
      <c r="AG469">
        <v>-558000000</v>
      </c>
      <c r="AH469">
        <v>16483000000</v>
      </c>
      <c r="AI469">
        <v>4280000000</v>
      </c>
      <c r="AJ469">
        <v>4058000000</v>
      </c>
      <c r="AK469">
        <v>0</v>
      </c>
      <c r="AL469">
        <v>2940000000</v>
      </c>
      <c r="AM469">
        <v>341000000</v>
      </c>
      <c r="AN469">
        <v>13213000000</v>
      </c>
      <c r="AO469">
        <v>-6991000000</v>
      </c>
      <c r="AP469">
        <v>-5758000000</v>
      </c>
      <c r="AQ469">
        <v>9391000000</v>
      </c>
      <c r="AR469">
        <v>1798000000</v>
      </c>
      <c r="AS469">
        <v>9391000000</v>
      </c>
      <c r="AT469">
        <v>10317000000</v>
      </c>
      <c r="AU469">
        <v>9065000000</v>
      </c>
      <c r="AV469">
        <v>156000000</v>
      </c>
      <c r="AW469">
        <v>14202000000</v>
      </c>
      <c r="AX469">
        <v>26</v>
      </c>
      <c r="AY469">
        <v>8679000000</v>
      </c>
      <c r="AZ469">
        <v>1901000000</v>
      </c>
      <c r="BA469">
        <v>4025000000</v>
      </c>
      <c r="BB469">
        <v>-3979000000</v>
      </c>
      <c r="BC469">
        <v>-378000000</v>
      </c>
      <c r="BD469">
        <v>-1030000000</v>
      </c>
      <c r="BE469">
        <v>7706000000</v>
      </c>
      <c r="BF469">
        <v>-137000000</v>
      </c>
      <c r="BG469">
        <v>2527000000</v>
      </c>
      <c r="BH469">
        <v>27</v>
      </c>
      <c r="BI469">
        <v>34</v>
      </c>
      <c r="BJ469">
        <v>17</v>
      </c>
      <c r="BK469">
        <v>92</v>
      </c>
      <c r="BL469">
        <v>0</v>
      </c>
      <c r="BM469">
        <v>66088000000</v>
      </c>
      <c r="BN469">
        <v>-7240000000</v>
      </c>
      <c r="BO469">
        <v>8754000000</v>
      </c>
      <c r="BP469">
        <v>3687000000</v>
      </c>
      <c r="BQ469">
        <v>0</v>
      </c>
      <c r="BR469">
        <v>92033000000</v>
      </c>
      <c r="BS469">
        <v>16966000000</v>
      </c>
      <c r="BT469">
        <v>16842000000</v>
      </c>
      <c r="BU469">
        <v>43265000000</v>
      </c>
      <c r="BV469">
        <v>48768000000</v>
      </c>
      <c r="BW469">
        <v>92033000000</v>
      </c>
      <c r="BX469">
        <v>55632000000</v>
      </c>
      <c r="BY469">
        <v>-54703000000</v>
      </c>
      <c r="BZ469">
        <v>2016</v>
      </c>
      <c r="CA469">
        <v>5.76</v>
      </c>
      <c r="CB469">
        <v>1630381944.4400001</v>
      </c>
      <c r="CC469" t="str">
        <f>VLOOKUP(B469,Securities_csv_Sector!$A$1:$H$506,4)</f>
        <v>Consumer Discretionary</v>
      </c>
      <c r="CD469" t="str">
        <f>VLOOKUP(B469,Securities_csv_Sector!$A$1:$H$506,5)</f>
        <v>Broadcasting &amp; Cable TV</v>
      </c>
    </row>
    <row r="470" spans="1:82">
      <c r="A470">
        <v>468</v>
      </c>
      <c r="B470" t="s">
        <v>196</v>
      </c>
      <c r="C470" t="s">
        <v>527</v>
      </c>
      <c r="D470" s="1">
        <v>41639</v>
      </c>
      <c r="E470">
        <v>1133000000</v>
      </c>
      <c r="F470">
        <v>-120000000</v>
      </c>
      <c r="G470">
        <v>68000000</v>
      </c>
      <c r="H470">
        <v>17</v>
      </c>
      <c r="I470">
        <v>-115000000</v>
      </c>
      <c r="J470">
        <v>6826000000</v>
      </c>
      <c r="K470">
        <v>32</v>
      </c>
      <c r="L470">
        <v>408000000</v>
      </c>
      <c r="M470">
        <v>0</v>
      </c>
      <c r="N470">
        <v>3000000</v>
      </c>
      <c r="O470">
        <v>1689000000</v>
      </c>
      <c r="P470">
        <v>186</v>
      </c>
      <c r="Q470">
        <v>0</v>
      </c>
      <c r="R470">
        <v>637000000</v>
      </c>
      <c r="S470">
        <v>1466000000</v>
      </c>
      <c r="T470">
        <v>2042000000</v>
      </c>
      <c r="U470">
        <v>1736000000</v>
      </c>
      <c r="V470">
        <v>-6000000</v>
      </c>
      <c r="W470">
        <v>18000000</v>
      </c>
      <c r="X470">
        <v>514000000</v>
      </c>
      <c r="Y470">
        <v>7341000000</v>
      </c>
      <c r="Z470">
        <v>69</v>
      </c>
      <c r="AA470">
        <v>3846000000</v>
      </c>
      <c r="AB470">
        <v>659000000</v>
      </c>
      <c r="AC470">
        <v>1565000000</v>
      </c>
      <c r="AD470">
        <v>306000000</v>
      </c>
      <c r="AE470">
        <v>0</v>
      </c>
      <c r="AF470">
        <v>-36000000</v>
      </c>
      <c r="AG470">
        <v>42000000</v>
      </c>
      <c r="AH470">
        <v>6482000000</v>
      </c>
      <c r="AI470">
        <v>1087000000</v>
      </c>
      <c r="AJ470">
        <v>1000000</v>
      </c>
      <c r="AK470">
        <v>36000000</v>
      </c>
      <c r="AL470">
        <v>1166000000</v>
      </c>
      <c r="AM470">
        <v>-793000000</v>
      </c>
      <c r="AN470">
        <v>1285000000</v>
      </c>
      <c r="AO470">
        <v>-85000000</v>
      </c>
      <c r="AP470">
        <v>-1987000000</v>
      </c>
      <c r="AQ470">
        <v>1075000000</v>
      </c>
      <c r="AR470">
        <v>263000000</v>
      </c>
      <c r="AS470">
        <v>1075000000</v>
      </c>
      <c r="AT470">
        <v>1093000000</v>
      </c>
      <c r="AU470">
        <v>1444000000</v>
      </c>
      <c r="AV470">
        <v>16000000</v>
      </c>
      <c r="AW470">
        <v>1975000000</v>
      </c>
      <c r="AX470">
        <v>36</v>
      </c>
      <c r="AY470">
        <v>2062000000</v>
      </c>
      <c r="AZ470">
        <v>558000000</v>
      </c>
      <c r="BA470">
        <v>144000000</v>
      </c>
      <c r="BB470">
        <v>4000000</v>
      </c>
      <c r="BC470">
        <v>-19000000</v>
      </c>
      <c r="BD470">
        <v>-1836000000</v>
      </c>
      <c r="BE470">
        <v>333000000</v>
      </c>
      <c r="BF470">
        <v>-1443000000</v>
      </c>
      <c r="BG470">
        <v>276000000</v>
      </c>
      <c r="BH470">
        <v>31</v>
      </c>
      <c r="BI470">
        <v>28</v>
      </c>
      <c r="BJ470">
        <v>19</v>
      </c>
      <c r="BK470">
        <v>186</v>
      </c>
      <c r="BL470">
        <v>0</v>
      </c>
      <c r="BM470">
        <v>2892000000</v>
      </c>
      <c r="BN470">
        <v>-1232000000</v>
      </c>
      <c r="BO470">
        <v>1598000000</v>
      </c>
      <c r="BP470">
        <v>17000000</v>
      </c>
      <c r="BQ470">
        <v>0</v>
      </c>
      <c r="BR470">
        <v>14979000000</v>
      </c>
      <c r="BS470">
        <v>2410000000</v>
      </c>
      <c r="BT470">
        <v>1294000000</v>
      </c>
      <c r="BU470">
        <v>6196000000</v>
      </c>
      <c r="BV470">
        <v>8783000000</v>
      </c>
      <c r="BW470">
        <v>14979000000</v>
      </c>
      <c r="BX470">
        <v>5535000000</v>
      </c>
      <c r="BY470">
        <v>-3531000000</v>
      </c>
      <c r="BZ470">
        <v>2013</v>
      </c>
      <c r="CA470">
        <v>3.01</v>
      </c>
      <c r="CB470">
        <v>357142857.14300001</v>
      </c>
      <c r="CC470" t="str">
        <f>VLOOKUP(B470,Securities_csv_Sector!$A$1:$H$506,4)</f>
        <v>Consumer Discretionary</v>
      </c>
      <c r="CD470" t="str">
        <f>VLOOKUP(B470,Securities_csv_Sector!$A$1:$H$506,5)</f>
        <v>Cable &amp; Satellite</v>
      </c>
    </row>
    <row r="471" spans="1:82">
      <c r="A471">
        <v>469</v>
      </c>
      <c r="B471" t="s">
        <v>196</v>
      </c>
      <c r="C471" t="s">
        <v>529</v>
      </c>
      <c r="D471" s="1">
        <v>42004</v>
      </c>
      <c r="E471">
        <v>1319000000</v>
      </c>
      <c r="F471">
        <v>6000000</v>
      </c>
      <c r="G471">
        <v>22000000</v>
      </c>
      <c r="H471">
        <v>20</v>
      </c>
      <c r="I471">
        <v>-120000000</v>
      </c>
      <c r="J471">
        <v>6917000000</v>
      </c>
      <c r="K471">
        <v>14</v>
      </c>
      <c r="L471">
        <v>367000000</v>
      </c>
      <c r="M471">
        <v>0</v>
      </c>
      <c r="N471">
        <v>5000000</v>
      </c>
      <c r="O471">
        <v>2124000000</v>
      </c>
      <c r="P471">
        <v>96</v>
      </c>
      <c r="Q471">
        <v>0</v>
      </c>
      <c r="R471">
        <v>588000000</v>
      </c>
      <c r="S471">
        <v>1886000000</v>
      </c>
      <c r="T471">
        <v>2075000000</v>
      </c>
      <c r="U471">
        <v>1747000000</v>
      </c>
      <c r="V471">
        <v>-57000000</v>
      </c>
      <c r="W471">
        <v>23000000</v>
      </c>
      <c r="X471">
        <v>554000000</v>
      </c>
      <c r="Y471">
        <v>8236000000</v>
      </c>
      <c r="Z471">
        <v>66</v>
      </c>
      <c r="AA471">
        <v>4141000000</v>
      </c>
      <c r="AB471">
        <v>610000000</v>
      </c>
      <c r="AC471">
        <v>1971000000</v>
      </c>
      <c r="AD471">
        <v>328000000</v>
      </c>
      <c r="AE471">
        <v>0</v>
      </c>
      <c r="AF471">
        <v>-119000000</v>
      </c>
      <c r="AG471">
        <v>57000000</v>
      </c>
      <c r="AH471">
        <v>6002000000</v>
      </c>
      <c r="AI471">
        <v>644000000</v>
      </c>
      <c r="AJ471">
        <v>2000000</v>
      </c>
      <c r="AK471">
        <v>747000000</v>
      </c>
      <c r="AL471">
        <v>663000000</v>
      </c>
      <c r="AM471">
        <v>-41000000</v>
      </c>
      <c r="AN471">
        <v>1318000000</v>
      </c>
      <c r="AO471">
        <v>-734000000</v>
      </c>
      <c r="AP471">
        <v>-568000000</v>
      </c>
      <c r="AQ471">
        <v>1139000000</v>
      </c>
      <c r="AR471">
        <v>-120000000</v>
      </c>
      <c r="AS471">
        <v>1139000000</v>
      </c>
      <c r="AT471">
        <v>1162000000</v>
      </c>
      <c r="AU471">
        <v>1520000000</v>
      </c>
      <c r="AV471">
        <v>90000000</v>
      </c>
      <c r="AW471">
        <v>2061000000</v>
      </c>
      <c r="AX471">
        <v>33</v>
      </c>
      <c r="AY471">
        <v>2074000000</v>
      </c>
      <c r="AZ471">
        <v>604000000</v>
      </c>
      <c r="BA471">
        <v>178000000</v>
      </c>
      <c r="BB471">
        <v>-368000000</v>
      </c>
      <c r="BC471">
        <v>-16000000</v>
      </c>
      <c r="BD471">
        <v>-329000000</v>
      </c>
      <c r="BE471">
        <v>425000000</v>
      </c>
      <c r="BF471">
        <v>-1648000000</v>
      </c>
      <c r="BG471">
        <v>329000000</v>
      </c>
      <c r="BH471">
        <v>28</v>
      </c>
      <c r="BI471">
        <v>31</v>
      </c>
      <c r="BJ471">
        <v>18</v>
      </c>
      <c r="BK471">
        <v>96</v>
      </c>
      <c r="BL471">
        <v>0</v>
      </c>
      <c r="BM471">
        <v>3809000000</v>
      </c>
      <c r="BN471">
        <v>-1381000000</v>
      </c>
      <c r="BO471">
        <v>1692000000</v>
      </c>
      <c r="BP471">
        <v>1107000000</v>
      </c>
      <c r="BQ471">
        <v>0</v>
      </c>
      <c r="BR471">
        <v>15970000000</v>
      </c>
      <c r="BS471">
        <v>2491000000</v>
      </c>
      <c r="BT471">
        <v>2604000000</v>
      </c>
      <c r="BU471">
        <v>5602000000</v>
      </c>
      <c r="BV471">
        <v>10368000000</v>
      </c>
      <c r="BW471">
        <v>15970000000</v>
      </c>
      <c r="BX471">
        <v>6265000000</v>
      </c>
      <c r="BY471">
        <v>-4763000000</v>
      </c>
      <c r="BZ471">
        <v>2014</v>
      </c>
      <c r="CA471">
        <v>0.38</v>
      </c>
      <c r="CB471">
        <v>2997368421.0500002</v>
      </c>
      <c r="CC471" t="str">
        <f>VLOOKUP(B471,Securities_csv_Sector!$A$1:$H$506,4)</f>
        <v>Consumer Discretionary</v>
      </c>
      <c r="CD471" t="str">
        <f>VLOOKUP(B471,Securities_csv_Sector!$A$1:$H$506,5)</f>
        <v>Cable &amp; Satellite</v>
      </c>
    </row>
    <row r="472" spans="1:82">
      <c r="A472">
        <v>470</v>
      </c>
      <c r="B472" t="s">
        <v>196</v>
      </c>
      <c r="C472" t="s">
        <v>531</v>
      </c>
      <c r="D472" s="1">
        <v>42369</v>
      </c>
      <c r="E472">
        <v>1270000000</v>
      </c>
      <c r="F472">
        <v>-44000000</v>
      </c>
      <c r="G472">
        <v>-114000000</v>
      </c>
      <c r="H472">
        <v>19</v>
      </c>
      <c r="I472">
        <v>-103000000</v>
      </c>
      <c r="J472">
        <v>7021000000</v>
      </c>
      <c r="K472">
        <v>25</v>
      </c>
      <c r="L472">
        <v>390000000</v>
      </c>
      <c r="M472">
        <v>0</v>
      </c>
      <c r="N472">
        <v>5000000</v>
      </c>
      <c r="O472">
        <v>2343000000</v>
      </c>
      <c r="P472">
        <v>164</v>
      </c>
      <c r="Q472">
        <v>0</v>
      </c>
      <c r="R472">
        <v>556000000</v>
      </c>
      <c r="S472">
        <v>2039000000</v>
      </c>
      <c r="T472">
        <v>1889000000</v>
      </c>
      <c r="U472">
        <v>1559000000</v>
      </c>
      <c r="V472">
        <v>-51000000</v>
      </c>
      <c r="W472">
        <v>1000000</v>
      </c>
      <c r="X472">
        <v>488000000</v>
      </c>
      <c r="Y472">
        <v>8164000000</v>
      </c>
      <c r="Z472">
        <v>63</v>
      </c>
      <c r="AA472">
        <v>4051000000</v>
      </c>
      <c r="AB472">
        <v>511000000</v>
      </c>
      <c r="AC472">
        <v>1730000000</v>
      </c>
      <c r="AD472">
        <v>330000000</v>
      </c>
      <c r="AE472">
        <v>0</v>
      </c>
      <c r="AF472">
        <v>-194000000</v>
      </c>
      <c r="AG472">
        <v>-14000000</v>
      </c>
      <c r="AH472">
        <v>7616000000</v>
      </c>
      <c r="AI472">
        <v>567000000</v>
      </c>
      <c r="AJ472">
        <v>0</v>
      </c>
      <c r="AK472">
        <v>241000000</v>
      </c>
      <c r="AL472">
        <v>675000000</v>
      </c>
      <c r="AM472">
        <v>23000000</v>
      </c>
      <c r="AN472">
        <v>1277000000</v>
      </c>
      <c r="AO472">
        <v>-902000000</v>
      </c>
      <c r="AP472">
        <v>-301000000</v>
      </c>
      <c r="AQ472">
        <v>1034000000</v>
      </c>
      <c r="AR472">
        <v>95000000</v>
      </c>
      <c r="AS472">
        <v>1034000000</v>
      </c>
      <c r="AT472">
        <v>1035000000</v>
      </c>
      <c r="AU472">
        <v>1547000000</v>
      </c>
      <c r="AV472">
        <v>50000000</v>
      </c>
      <c r="AW472">
        <v>1985000000</v>
      </c>
      <c r="AX472">
        <v>31</v>
      </c>
      <c r="AY472">
        <v>2319000000</v>
      </c>
      <c r="AZ472">
        <v>659000000</v>
      </c>
      <c r="BA472">
        <v>190000000</v>
      </c>
      <c r="BB472">
        <v>-633000000</v>
      </c>
      <c r="BC472">
        <v>-13000000</v>
      </c>
      <c r="BD472">
        <v>-4000000</v>
      </c>
      <c r="BE472">
        <v>421000000</v>
      </c>
      <c r="BF472">
        <v>-1847000000</v>
      </c>
      <c r="BG472">
        <v>330000000</v>
      </c>
      <c r="BH472">
        <v>24</v>
      </c>
      <c r="BI472">
        <v>29</v>
      </c>
      <c r="BJ472">
        <v>16</v>
      </c>
      <c r="BK472">
        <v>164</v>
      </c>
      <c r="BL472">
        <v>0</v>
      </c>
      <c r="BM472">
        <v>4517000000</v>
      </c>
      <c r="BN472">
        <v>-1535000000</v>
      </c>
      <c r="BO472">
        <v>1669000000</v>
      </c>
      <c r="BP472">
        <v>119000000</v>
      </c>
      <c r="BQ472">
        <v>0</v>
      </c>
      <c r="BR472">
        <v>15864000000</v>
      </c>
      <c r="BS472">
        <v>2596000000</v>
      </c>
      <c r="BT472">
        <v>1579000000</v>
      </c>
      <c r="BU472">
        <v>5451000000</v>
      </c>
      <c r="BV472">
        <v>10413000000</v>
      </c>
      <c r="BW472">
        <v>15864000000</v>
      </c>
      <c r="BX472">
        <v>6394000000</v>
      </c>
      <c r="BY472">
        <v>-5461000000</v>
      </c>
      <c r="BZ472">
        <v>2015</v>
      </c>
      <c r="CC472" t="str">
        <f>VLOOKUP(B472,Securities_csv_Sector!$A$1:$H$506,4)</f>
        <v>Consumer Discretionary</v>
      </c>
      <c r="CD472" t="str">
        <f>VLOOKUP(B472,Securities_csv_Sector!$A$1:$H$506,5)</f>
        <v>Cable &amp; Satellite</v>
      </c>
    </row>
    <row r="473" spans="1:82">
      <c r="A473">
        <v>471</v>
      </c>
      <c r="B473" t="s">
        <v>196</v>
      </c>
      <c r="C473" t="s">
        <v>532</v>
      </c>
      <c r="D473" s="1">
        <v>42735</v>
      </c>
      <c r="E473">
        <v>1316000000</v>
      </c>
      <c r="F473">
        <v>-25000000</v>
      </c>
      <c r="G473">
        <v>67000000</v>
      </c>
      <c r="H473">
        <v>23</v>
      </c>
      <c r="I473">
        <v>-88000000</v>
      </c>
      <c r="J473">
        <v>7046000000</v>
      </c>
      <c r="K473">
        <v>19</v>
      </c>
      <c r="L473">
        <v>300000000</v>
      </c>
      <c r="M473">
        <v>0</v>
      </c>
      <c r="N473">
        <v>5000000</v>
      </c>
      <c r="O473">
        <v>2432000000</v>
      </c>
      <c r="P473">
        <v>166</v>
      </c>
      <c r="Q473">
        <v>0</v>
      </c>
      <c r="R473">
        <v>553000000</v>
      </c>
      <c r="S473">
        <v>2095000000</v>
      </c>
      <c r="T473">
        <v>2024000000</v>
      </c>
      <c r="U473">
        <v>1671000000</v>
      </c>
      <c r="V473">
        <v>-30000000</v>
      </c>
      <c r="W473">
        <v>-38000000</v>
      </c>
      <c r="X473">
        <v>482000000</v>
      </c>
      <c r="Y473">
        <v>8040000000</v>
      </c>
      <c r="Z473">
        <v>63</v>
      </c>
      <c r="AA473">
        <v>4065000000</v>
      </c>
      <c r="AB473">
        <v>453000000</v>
      </c>
      <c r="AC473">
        <v>1512000000</v>
      </c>
      <c r="AD473">
        <v>353000000</v>
      </c>
      <c r="AE473">
        <v>0</v>
      </c>
      <c r="AF473">
        <v>-185000000</v>
      </c>
      <c r="AG473">
        <v>-17000000</v>
      </c>
      <c r="AH473">
        <v>7841000000</v>
      </c>
      <c r="AI473">
        <v>557000000</v>
      </c>
      <c r="AJ473">
        <v>0</v>
      </c>
      <c r="AK473">
        <v>243000000</v>
      </c>
      <c r="AL473">
        <v>203000000</v>
      </c>
      <c r="AM473">
        <v>-90000000</v>
      </c>
      <c r="AN473">
        <v>1373000000</v>
      </c>
      <c r="AO473">
        <v>-1177000000</v>
      </c>
      <c r="AP473">
        <v>-256000000</v>
      </c>
      <c r="AQ473">
        <v>1194000000</v>
      </c>
      <c r="AR473">
        <v>138000000</v>
      </c>
      <c r="AS473">
        <v>1194000000</v>
      </c>
      <c r="AT473">
        <v>1156000000</v>
      </c>
      <c r="AU473">
        <v>1592000000</v>
      </c>
      <c r="AV473">
        <v>58000000</v>
      </c>
      <c r="AW473">
        <v>2058000000</v>
      </c>
      <c r="AX473">
        <v>32</v>
      </c>
      <c r="AY473">
        <v>2568000000</v>
      </c>
      <c r="AZ473">
        <v>707000000</v>
      </c>
      <c r="BA473">
        <v>163000000</v>
      </c>
      <c r="BB473">
        <v>-762000000</v>
      </c>
      <c r="BC473">
        <v>-13000000</v>
      </c>
      <c r="BD473">
        <v>17000000</v>
      </c>
      <c r="BE473">
        <v>393000000</v>
      </c>
      <c r="BF473">
        <v>-2036000000</v>
      </c>
      <c r="BG473">
        <v>322000000</v>
      </c>
      <c r="BH473">
        <v>26</v>
      </c>
      <c r="BI473">
        <v>32</v>
      </c>
      <c r="BJ473">
        <v>18</v>
      </c>
      <c r="BK473">
        <v>166</v>
      </c>
      <c r="BL473">
        <v>0</v>
      </c>
      <c r="BM473">
        <v>5232000000</v>
      </c>
      <c r="BN473">
        <v>-1407000000</v>
      </c>
      <c r="BO473">
        <v>1690000000</v>
      </c>
      <c r="BP473">
        <v>82000000</v>
      </c>
      <c r="BQ473">
        <v>0</v>
      </c>
      <c r="BR473">
        <v>15758000000</v>
      </c>
      <c r="BS473">
        <v>2599000000</v>
      </c>
      <c r="BT473">
        <v>1561000000</v>
      </c>
      <c r="BU473">
        <v>5167000000</v>
      </c>
      <c r="BV473">
        <v>10591000000</v>
      </c>
      <c r="BW473">
        <v>15758000000</v>
      </c>
      <c r="BX473">
        <v>6497000000</v>
      </c>
      <c r="BY473">
        <v>-6356000000</v>
      </c>
      <c r="CC473" t="str">
        <f>VLOOKUP(B473,Securities_csv_Sector!$A$1:$H$506,4)</f>
        <v>Consumer Discretionary</v>
      </c>
      <c r="CD473" t="str">
        <f>VLOOKUP(B473,Securities_csv_Sector!$A$1:$H$506,5)</f>
        <v>Cable &amp; Satellite</v>
      </c>
    </row>
    <row r="474" spans="1:82">
      <c r="A474">
        <v>472</v>
      </c>
      <c r="B474" t="s">
        <v>197</v>
      </c>
      <c r="C474" t="s">
        <v>527</v>
      </c>
      <c r="D474" s="1">
        <v>41639</v>
      </c>
      <c r="E474">
        <v>1133000000</v>
      </c>
      <c r="F474">
        <v>-120000000</v>
      </c>
      <c r="G474">
        <v>68000000</v>
      </c>
      <c r="H474">
        <v>17</v>
      </c>
      <c r="I474">
        <v>-115000000</v>
      </c>
      <c r="J474">
        <v>6826000000</v>
      </c>
      <c r="K474">
        <v>32</v>
      </c>
      <c r="L474">
        <v>408000000</v>
      </c>
      <c r="M474">
        <v>0</v>
      </c>
      <c r="N474">
        <v>3000000</v>
      </c>
      <c r="O474">
        <v>1689000000</v>
      </c>
      <c r="P474">
        <v>186</v>
      </c>
      <c r="Q474">
        <v>0</v>
      </c>
      <c r="R474">
        <v>637000000</v>
      </c>
      <c r="S474">
        <v>1466000000</v>
      </c>
      <c r="T474">
        <v>2042000000</v>
      </c>
      <c r="U474">
        <v>1736000000</v>
      </c>
      <c r="V474">
        <v>-6000000</v>
      </c>
      <c r="W474">
        <v>18000000</v>
      </c>
      <c r="X474">
        <v>514000000</v>
      </c>
      <c r="Y474">
        <v>7341000000</v>
      </c>
      <c r="Z474">
        <v>69</v>
      </c>
      <c r="AA474">
        <v>3846000000</v>
      </c>
      <c r="AB474">
        <v>659000000</v>
      </c>
      <c r="AC474">
        <v>1565000000</v>
      </c>
      <c r="AD474">
        <v>306000000</v>
      </c>
      <c r="AE474">
        <v>0</v>
      </c>
      <c r="AF474">
        <v>-36000000</v>
      </c>
      <c r="AG474">
        <v>42000000</v>
      </c>
      <c r="AH474">
        <v>6482000000</v>
      </c>
      <c r="AI474">
        <v>1087000000</v>
      </c>
      <c r="AJ474">
        <v>1000000</v>
      </c>
      <c r="AK474">
        <v>36000000</v>
      </c>
      <c r="AL474">
        <v>1166000000</v>
      </c>
      <c r="AM474">
        <v>-793000000</v>
      </c>
      <c r="AN474">
        <v>1285000000</v>
      </c>
      <c r="AO474">
        <v>-85000000</v>
      </c>
      <c r="AP474">
        <v>-1987000000</v>
      </c>
      <c r="AQ474">
        <v>1075000000</v>
      </c>
      <c r="AR474">
        <v>263000000</v>
      </c>
      <c r="AS474">
        <v>1075000000</v>
      </c>
      <c r="AT474">
        <v>1093000000</v>
      </c>
      <c r="AU474">
        <v>1444000000</v>
      </c>
      <c r="AV474">
        <v>16000000</v>
      </c>
      <c r="AW474">
        <v>1975000000</v>
      </c>
      <c r="AX474">
        <v>36</v>
      </c>
      <c r="AY474">
        <v>2062000000</v>
      </c>
      <c r="AZ474">
        <v>558000000</v>
      </c>
      <c r="BA474">
        <v>144000000</v>
      </c>
      <c r="BB474">
        <v>4000000</v>
      </c>
      <c r="BC474">
        <v>-19000000</v>
      </c>
      <c r="BD474">
        <v>-1836000000</v>
      </c>
      <c r="BE474">
        <v>333000000</v>
      </c>
      <c r="BF474">
        <v>-1443000000</v>
      </c>
      <c r="BG474">
        <v>276000000</v>
      </c>
      <c r="BH474">
        <v>31</v>
      </c>
      <c r="BI474">
        <v>28</v>
      </c>
      <c r="BJ474">
        <v>19</v>
      </c>
      <c r="BK474">
        <v>186</v>
      </c>
      <c r="BL474">
        <v>0</v>
      </c>
      <c r="BM474">
        <v>2892000000</v>
      </c>
      <c r="BN474">
        <v>-1232000000</v>
      </c>
      <c r="BO474">
        <v>1598000000</v>
      </c>
      <c r="BP474">
        <v>17000000</v>
      </c>
      <c r="BQ474">
        <v>0</v>
      </c>
      <c r="BR474">
        <v>14979000000</v>
      </c>
      <c r="BS474">
        <v>2410000000</v>
      </c>
      <c r="BT474">
        <v>1294000000</v>
      </c>
      <c r="BU474">
        <v>6196000000</v>
      </c>
      <c r="BV474">
        <v>8783000000</v>
      </c>
      <c r="BW474">
        <v>14979000000</v>
      </c>
      <c r="BX474">
        <v>5535000000</v>
      </c>
      <c r="BY474">
        <v>-3531000000</v>
      </c>
      <c r="CC474" t="str">
        <f>VLOOKUP(B474,Securities_csv_Sector!$A$1:$H$506,4)</f>
        <v>Consumer Discretionary</v>
      </c>
      <c r="CD474" t="str">
        <f>VLOOKUP(B474,Securities_csv_Sector!$A$1:$H$506,5)</f>
        <v>Cable &amp; Satellite</v>
      </c>
    </row>
    <row r="475" spans="1:82">
      <c r="A475">
        <v>473</v>
      </c>
      <c r="B475" t="s">
        <v>197</v>
      </c>
      <c r="C475" t="s">
        <v>529</v>
      </c>
      <c r="D475" s="1">
        <v>42004</v>
      </c>
      <c r="E475">
        <v>1319000000</v>
      </c>
      <c r="F475">
        <v>6000000</v>
      </c>
      <c r="G475">
        <v>22000000</v>
      </c>
      <c r="H475">
        <v>20</v>
      </c>
      <c r="I475">
        <v>-120000000</v>
      </c>
      <c r="J475">
        <v>6917000000</v>
      </c>
      <c r="K475">
        <v>14</v>
      </c>
      <c r="L475">
        <v>367000000</v>
      </c>
      <c r="M475">
        <v>0</v>
      </c>
      <c r="N475">
        <v>5000000</v>
      </c>
      <c r="O475">
        <v>2124000000</v>
      </c>
      <c r="P475">
        <v>96</v>
      </c>
      <c r="Q475">
        <v>0</v>
      </c>
      <c r="R475">
        <v>588000000</v>
      </c>
      <c r="S475">
        <v>1886000000</v>
      </c>
      <c r="T475">
        <v>2075000000</v>
      </c>
      <c r="U475">
        <v>1747000000</v>
      </c>
      <c r="V475">
        <v>-57000000</v>
      </c>
      <c r="W475">
        <v>23000000</v>
      </c>
      <c r="X475">
        <v>554000000</v>
      </c>
      <c r="Y475">
        <v>8236000000</v>
      </c>
      <c r="Z475">
        <v>66</v>
      </c>
      <c r="AA475">
        <v>4141000000</v>
      </c>
      <c r="AB475">
        <v>610000000</v>
      </c>
      <c r="AC475">
        <v>1971000000</v>
      </c>
      <c r="AD475">
        <v>328000000</v>
      </c>
      <c r="AE475">
        <v>0</v>
      </c>
      <c r="AF475">
        <v>-119000000</v>
      </c>
      <c r="AG475">
        <v>57000000</v>
      </c>
      <c r="AH475">
        <v>6002000000</v>
      </c>
      <c r="AI475">
        <v>644000000</v>
      </c>
      <c r="AJ475">
        <v>2000000</v>
      </c>
      <c r="AK475">
        <v>747000000</v>
      </c>
      <c r="AL475">
        <v>663000000</v>
      </c>
      <c r="AM475">
        <v>-41000000</v>
      </c>
      <c r="AN475">
        <v>1318000000</v>
      </c>
      <c r="AO475">
        <v>-734000000</v>
      </c>
      <c r="AP475">
        <v>-568000000</v>
      </c>
      <c r="AQ475">
        <v>1139000000</v>
      </c>
      <c r="AR475">
        <v>-120000000</v>
      </c>
      <c r="AS475">
        <v>1139000000</v>
      </c>
      <c r="AT475">
        <v>1162000000</v>
      </c>
      <c r="AU475">
        <v>1520000000</v>
      </c>
      <c r="AV475">
        <v>90000000</v>
      </c>
      <c r="AW475">
        <v>2061000000</v>
      </c>
      <c r="AX475">
        <v>33</v>
      </c>
      <c r="AY475">
        <v>2074000000</v>
      </c>
      <c r="AZ475">
        <v>604000000</v>
      </c>
      <c r="BA475">
        <v>178000000</v>
      </c>
      <c r="BB475">
        <v>-368000000</v>
      </c>
      <c r="BC475">
        <v>-16000000</v>
      </c>
      <c r="BD475">
        <v>-329000000</v>
      </c>
      <c r="BE475">
        <v>425000000</v>
      </c>
      <c r="BF475">
        <v>-1648000000</v>
      </c>
      <c r="BG475">
        <v>329000000</v>
      </c>
      <c r="BH475">
        <v>28</v>
      </c>
      <c r="BI475">
        <v>31</v>
      </c>
      <c r="BJ475">
        <v>18</v>
      </c>
      <c r="BK475">
        <v>96</v>
      </c>
      <c r="BL475">
        <v>0</v>
      </c>
      <c r="BM475">
        <v>3809000000</v>
      </c>
      <c r="BN475">
        <v>-1381000000</v>
      </c>
      <c r="BO475">
        <v>1692000000</v>
      </c>
      <c r="BP475">
        <v>1107000000</v>
      </c>
      <c r="BQ475">
        <v>0</v>
      </c>
      <c r="BR475">
        <v>15970000000</v>
      </c>
      <c r="BS475">
        <v>2491000000</v>
      </c>
      <c r="BT475">
        <v>2604000000</v>
      </c>
      <c r="BU475">
        <v>5602000000</v>
      </c>
      <c r="BV475">
        <v>10368000000</v>
      </c>
      <c r="BW475">
        <v>15970000000</v>
      </c>
      <c r="BX475">
        <v>6265000000</v>
      </c>
      <c r="BY475">
        <v>-4763000000</v>
      </c>
      <c r="CC475" t="str">
        <f>VLOOKUP(B475,Securities_csv_Sector!$A$1:$H$506,4)</f>
        <v>Consumer Discretionary</v>
      </c>
      <c r="CD475" t="str">
        <f>VLOOKUP(B475,Securities_csv_Sector!$A$1:$H$506,5)</f>
        <v>Cable &amp; Satellite</v>
      </c>
    </row>
    <row r="476" spans="1:82">
      <c r="A476">
        <v>474</v>
      </c>
      <c r="B476" t="s">
        <v>197</v>
      </c>
      <c r="C476" t="s">
        <v>531</v>
      </c>
      <c r="D476" s="1">
        <v>42369</v>
      </c>
      <c r="E476">
        <v>1270000000</v>
      </c>
      <c r="F476">
        <v>-44000000</v>
      </c>
      <c r="G476">
        <v>-114000000</v>
      </c>
      <c r="H476">
        <v>19</v>
      </c>
      <c r="I476">
        <v>-103000000</v>
      </c>
      <c r="J476">
        <v>7021000000</v>
      </c>
      <c r="K476">
        <v>25</v>
      </c>
      <c r="L476">
        <v>390000000</v>
      </c>
      <c r="M476">
        <v>0</v>
      </c>
      <c r="N476">
        <v>5000000</v>
      </c>
      <c r="O476">
        <v>2343000000</v>
      </c>
      <c r="P476">
        <v>164</v>
      </c>
      <c r="Q476">
        <v>0</v>
      </c>
      <c r="R476">
        <v>556000000</v>
      </c>
      <c r="S476">
        <v>2039000000</v>
      </c>
      <c r="T476">
        <v>1889000000</v>
      </c>
      <c r="U476">
        <v>1559000000</v>
      </c>
      <c r="V476">
        <v>-51000000</v>
      </c>
      <c r="W476">
        <v>1000000</v>
      </c>
      <c r="X476">
        <v>488000000</v>
      </c>
      <c r="Y476">
        <v>8164000000</v>
      </c>
      <c r="Z476">
        <v>63</v>
      </c>
      <c r="AA476">
        <v>4051000000</v>
      </c>
      <c r="AB476">
        <v>511000000</v>
      </c>
      <c r="AC476">
        <v>1730000000</v>
      </c>
      <c r="AD476">
        <v>330000000</v>
      </c>
      <c r="AE476">
        <v>0</v>
      </c>
      <c r="AF476">
        <v>-194000000</v>
      </c>
      <c r="AG476">
        <v>-14000000</v>
      </c>
      <c r="AH476">
        <v>7616000000</v>
      </c>
      <c r="AI476">
        <v>567000000</v>
      </c>
      <c r="AJ476">
        <v>0</v>
      </c>
      <c r="AK476">
        <v>241000000</v>
      </c>
      <c r="AL476">
        <v>675000000</v>
      </c>
      <c r="AM476">
        <v>23000000</v>
      </c>
      <c r="AN476">
        <v>1277000000</v>
      </c>
      <c r="AO476">
        <v>-902000000</v>
      </c>
      <c r="AP476">
        <v>-301000000</v>
      </c>
      <c r="AQ476">
        <v>1034000000</v>
      </c>
      <c r="AR476">
        <v>95000000</v>
      </c>
      <c r="AS476">
        <v>1034000000</v>
      </c>
      <c r="AT476">
        <v>1035000000</v>
      </c>
      <c r="AU476">
        <v>1547000000</v>
      </c>
      <c r="AV476">
        <v>50000000</v>
      </c>
      <c r="AW476">
        <v>1985000000</v>
      </c>
      <c r="AX476">
        <v>31</v>
      </c>
      <c r="AY476">
        <v>2319000000</v>
      </c>
      <c r="AZ476">
        <v>659000000</v>
      </c>
      <c r="BA476">
        <v>190000000</v>
      </c>
      <c r="BB476">
        <v>-633000000</v>
      </c>
      <c r="BC476">
        <v>-13000000</v>
      </c>
      <c r="BD476">
        <v>-4000000</v>
      </c>
      <c r="BE476">
        <v>421000000</v>
      </c>
      <c r="BF476">
        <v>-1847000000</v>
      </c>
      <c r="BG476">
        <v>330000000</v>
      </c>
      <c r="BH476">
        <v>24</v>
      </c>
      <c r="BI476">
        <v>29</v>
      </c>
      <c r="BJ476">
        <v>16</v>
      </c>
      <c r="BK476">
        <v>164</v>
      </c>
      <c r="BL476">
        <v>0</v>
      </c>
      <c r="BM476">
        <v>4517000000</v>
      </c>
      <c r="BN476">
        <v>-1535000000</v>
      </c>
      <c r="BO476">
        <v>1669000000</v>
      </c>
      <c r="BP476">
        <v>119000000</v>
      </c>
      <c r="BQ476">
        <v>0</v>
      </c>
      <c r="BR476">
        <v>15864000000</v>
      </c>
      <c r="BS476">
        <v>2596000000</v>
      </c>
      <c r="BT476">
        <v>1579000000</v>
      </c>
      <c r="BU476">
        <v>5451000000</v>
      </c>
      <c r="BV476">
        <v>10413000000</v>
      </c>
      <c r="BW476">
        <v>15864000000</v>
      </c>
      <c r="BX476">
        <v>6394000000</v>
      </c>
      <c r="BY476">
        <v>-5461000000</v>
      </c>
      <c r="CC476" t="str">
        <f>VLOOKUP(B476,Securities_csv_Sector!$A$1:$H$506,4)</f>
        <v>Consumer Discretionary</v>
      </c>
      <c r="CD476" t="str">
        <f>VLOOKUP(B476,Securities_csv_Sector!$A$1:$H$506,5)</f>
        <v>Cable &amp; Satellite</v>
      </c>
    </row>
    <row r="477" spans="1:82">
      <c r="A477">
        <v>475</v>
      </c>
      <c r="B477" t="s">
        <v>197</v>
      </c>
      <c r="C477" t="s">
        <v>532</v>
      </c>
      <c r="D477" s="1">
        <v>42735</v>
      </c>
      <c r="E477">
        <v>1316000000</v>
      </c>
      <c r="F477">
        <v>-25000000</v>
      </c>
      <c r="G477">
        <v>67000000</v>
      </c>
      <c r="H477">
        <v>23</v>
      </c>
      <c r="I477">
        <v>-88000000</v>
      </c>
      <c r="J477">
        <v>7046000000</v>
      </c>
      <c r="K477">
        <v>19</v>
      </c>
      <c r="L477">
        <v>300000000</v>
      </c>
      <c r="M477">
        <v>0</v>
      </c>
      <c r="N477">
        <v>5000000</v>
      </c>
      <c r="O477">
        <v>2432000000</v>
      </c>
      <c r="P477">
        <v>166</v>
      </c>
      <c r="Q477">
        <v>0</v>
      </c>
      <c r="R477">
        <v>553000000</v>
      </c>
      <c r="S477">
        <v>2095000000</v>
      </c>
      <c r="T477">
        <v>2024000000</v>
      </c>
      <c r="U477">
        <v>1671000000</v>
      </c>
      <c r="V477">
        <v>-30000000</v>
      </c>
      <c r="W477">
        <v>-38000000</v>
      </c>
      <c r="X477">
        <v>482000000</v>
      </c>
      <c r="Y477">
        <v>8040000000</v>
      </c>
      <c r="Z477">
        <v>63</v>
      </c>
      <c r="AA477">
        <v>4065000000</v>
      </c>
      <c r="AB477">
        <v>453000000</v>
      </c>
      <c r="AC477">
        <v>1512000000</v>
      </c>
      <c r="AD477">
        <v>353000000</v>
      </c>
      <c r="AE477">
        <v>0</v>
      </c>
      <c r="AF477">
        <v>-185000000</v>
      </c>
      <c r="AG477">
        <v>-17000000</v>
      </c>
      <c r="AH477">
        <v>7841000000</v>
      </c>
      <c r="AI477">
        <v>557000000</v>
      </c>
      <c r="AJ477">
        <v>0</v>
      </c>
      <c r="AK477">
        <v>243000000</v>
      </c>
      <c r="AL477">
        <v>203000000</v>
      </c>
      <c r="AM477">
        <v>-90000000</v>
      </c>
      <c r="AN477">
        <v>1373000000</v>
      </c>
      <c r="AO477">
        <v>-1177000000</v>
      </c>
      <c r="AP477">
        <v>-256000000</v>
      </c>
      <c r="AQ477">
        <v>1194000000</v>
      </c>
      <c r="AR477">
        <v>138000000</v>
      </c>
      <c r="AS477">
        <v>1194000000</v>
      </c>
      <c r="AT477">
        <v>1156000000</v>
      </c>
      <c r="AU477">
        <v>1592000000</v>
      </c>
      <c r="AV477">
        <v>58000000</v>
      </c>
      <c r="AW477">
        <v>2058000000</v>
      </c>
      <c r="AX477">
        <v>32</v>
      </c>
      <c r="AY477">
        <v>2568000000</v>
      </c>
      <c r="AZ477">
        <v>707000000</v>
      </c>
      <c r="BA477">
        <v>163000000</v>
      </c>
      <c r="BB477">
        <v>-762000000</v>
      </c>
      <c r="BC477">
        <v>-13000000</v>
      </c>
      <c r="BD477">
        <v>17000000</v>
      </c>
      <c r="BE477">
        <v>393000000</v>
      </c>
      <c r="BF477">
        <v>-2036000000</v>
      </c>
      <c r="BG477">
        <v>322000000</v>
      </c>
      <c r="BH477">
        <v>26</v>
      </c>
      <c r="BI477">
        <v>32</v>
      </c>
      <c r="BJ477">
        <v>18</v>
      </c>
      <c r="BK477">
        <v>166</v>
      </c>
      <c r="BL477">
        <v>0</v>
      </c>
      <c r="BM477">
        <v>5232000000</v>
      </c>
      <c r="BN477">
        <v>-1407000000</v>
      </c>
      <c r="BO477">
        <v>1690000000</v>
      </c>
      <c r="BP477">
        <v>82000000</v>
      </c>
      <c r="BQ477">
        <v>0</v>
      </c>
      <c r="BR477">
        <v>15758000000</v>
      </c>
      <c r="BS477">
        <v>2599000000</v>
      </c>
      <c r="BT477">
        <v>1561000000</v>
      </c>
      <c r="BU477">
        <v>5167000000</v>
      </c>
      <c r="BV477">
        <v>10591000000</v>
      </c>
      <c r="BW477">
        <v>15758000000</v>
      </c>
      <c r="BX477">
        <v>6497000000</v>
      </c>
      <c r="BY477">
        <v>-6356000000</v>
      </c>
      <c r="CC477" t="str">
        <f>VLOOKUP(B477,Securities_csv_Sector!$A$1:$H$506,4)</f>
        <v>Consumer Discretionary</v>
      </c>
      <c r="CD477" t="str">
        <f>VLOOKUP(B477,Securities_csv_Sector!$A$1:$H$506,5)</f>
        <v>Cable &amp; Satellite</v>
      </c>
    </row>
    <row r="478" spans="1:82">
      <c r="A478">
        <v>476</v>
      </c>
      <c r="B478" t="s">
        <v>198</v>
      </c>
      <c r="C478" t="s">
        <v>527</v>
      </c>
      <c r="D478" s="1">
        <v>41639</v>
      </c>
      <c r="E478">
        <v>3833000000</v>
      </c>
      <c r="F478">
        <v>-213000000</v>
      </c>
      <c r="G478">
        <v>-18000000</v>
      </c>
      <c r="H478">
        <v>42</v>
      </c>
      <c r="I478">
        <v>-605000000</v>
      </c>
      <c r="J478">
        <v>1699000000</v>
      </c>
      <c r="K478">
        <v>36</v>
      </c>
      <c r="L478">
        <v>1393000000</v>
      </c>
      <c r="M478">
        <v>-26000000</v>
      </c>
      <c r="N478">
        <v>3000000</v>
      </c>
      <c r="O478">
        <v>12274000000</v>
      </c>
      <c r="P478">
        <v>148</v>
      </c>
      <c r="Q478">
        <v>0</v>
      </c>
      <c r="R478">
        <v>0</v>
      </c>
      <c r="S478">
        <v>510000000</v>
      </c>
      <c r="T478">
        <v>1609000000</v>
      </c>
      <c r="U478">
        <v>1466000000</v>
      </c>
      <c r="V478">
        <v>11000000</v>
      </c>
      <c r="W478">
        <v>15000000</v>
      </c>
      <c r="X478">
        <v>3216000000</v>
      </c>
      <c r="Y478">
        <v>496000000</v>
      </c>
      <c r="Z478">
        <v>18</v>
      </c>
      <c r="AA478">
        <v>2777000000</v>
      </c>
      <c r="AB478">
        <v>240000000</v>
      </c>
      <c r="AC478">
        <v>723000000</v>
      </c>
      <c r="AD478">
        <v>143000000</v>
      </c>
      <c r="AE478">
        <v>1093000000</v>
      </c>
      <c r="AF478">
        <v>0</v>
      </c>
      <c r="AG478">
        <v>153000000</v>
      </c>
      <c r="AH478">
        <v>2351000000</v>
      </c>
      <c r="AI478">
        <v>234000000</v>
      </c>
      <c r="AJ478">
        <v>523000000</v>
      </c>
      <c r="AK478">
        <v>0</v>
      </c>
      <c r="AL478">
        <v>-5000000</v>
      </c>
      <c r="AM478">
        <v>284000000</v>
      </c>
      <c r="AN478">
        <v>1750000000</v>
      </c>
      <c r="AO478">
        <v>-822000000</v>
      </c>
      <c r="AP478">
        <v>-655000000</v>
      </c>
      <c r="AQ478">
        <v>1212000000</v>
      </c>
      <c r="AR478">
        <v>28000000</v>
      </c>
      <c r="AS478">
        <v>1212000000</v>
      </c>
      <c r="AT478">
        <v>1241000000</v>
      </c>
      <c r="AU478">
        <v>2662000000</v>
      </c>
      <c r="AV478">
        <v>137000000</v>
      </c>
      <c r="AW478">
        <v>1627000000</v>
      </c>
      <c r="AX478">
        <v>11</v>
      </c>
      <c r="AY478">
        <v>626000000</v>
      </c>
      <c r="AZ478">
        <v>604000000</v>
      </c>
      <c r="BA478">
        <v>0</v>
      </c>
      <c r="BB478">
        <v>-237000000</v>
      </c>
      <c r="BC478">
        <v>-14000000</v>
      </c>
      <c r="BD478">
        <v>-50000000</v>
      </c>
      <c r="BE478">
        <v>1368000000</v>
      </c>
      <c r="BF478">
        <v>-97000000</v>
      </c>
      <c r="BG478">
        <v>97000000</v>
      </c>
      <c r="BH478">
        <v>10</v>
      </c>
      <c r="BI478">
        <v>50</v>
      </c>
      <c r="BJ478">
        <v>8</v>
      </c>
      <c r="BK478">
        <v>120</v>
      </c>
      <c r="BL478">
        <v>0</v>
      </c>
      <c r="BM478">
        <v>1446000000</v>
      </c>
      <c r="BN478">
        <v>-457000000</v>
      </c>
      <c r="BO478">
        <v>916000000</v>
      </c>
      <c r="BP478">
        <v>61000000</v>
      </c>
      <c r="BQ478">
        <v>0</v>
      </c>
      <c r="BR478">
        <v>11047000000</v>
      </c>
      <c r="BS478">
        <v>5752000000</v>
      </c>
      <c r="BT478">
        <v>3894000000</v>
      </c>
      <c r="BU478">
        <v>2911000000</v>
      </c>
      <c r="BV478">
        <v>8136000000</v>
      </c>
      <c r="BW478">
        <v>11047000000</v>
      </c>
      <c r="BX478">
        <v>15051000000</v>
      </c>
      <c r="BY478">
        <v>0</v>
      </c>
      <c r="BZ478">
        <v>2013</v>
      </c>
      <c r="CA478">
        <v>3.9</v>
      </c>
      <c r="CB478">
        <v>310769230.76899999</v>
      </c>
      <c r="CC478" t="str">
        <f>VLOOKUP(B478,Securities_csv_Sector!$A$1:$H$506,4)</f>
        <v>Consumer Discretionary</v>
      </c>
      <c r="CD478" t="str">
        <f>VLOOKUP(B478,Securities_csv_Sector!$A$1:$H$506,5)</f>
        <v>Auto Parts &amp; Equipment</v>
      </c>
    </row>
    <row r="479" spans="1:82">
      <c r="A479">
        <v>477</v>
      </c>
      <c r="B479" t="s">
        <v>198</v>
      </c>
      <c r="C479" t="s">
        <v>529</v>
      </c>
      <c r="D479" s="1">
        <v>42004</v>
      </c>
      <c r="E479">
        <v>3499000000</v>
      </c>
      <c r="F479">
        <v>67000000</v>
      </c>
      <c r="G479">
        <v>-8000000</v>
      </c>
      <c r="H479">
        <v>54</v>
      </c>
      <c r="I479">
        <v>-779000000</v>
      </c>
      <c r="J479">
        <v>1700000000</v>
      </c>
      <c r="K479">
        <v>22</v>
      </c>
      <c r="L479">
        <v>860000000</v>
      </c>
      <c r="M479">
        <v>21000000</v>
      </c>
      <c r="N479">
        <v>3000000</v>
      </c>
      <c r="O479">
        <v>12471000000</v>
      </c>
      <c r="P479">
        <v>134</v>
      </c>
      <c r="Q479">
        <v>0</v>
      </c>
      <c r="R479">
        <v>0</v>
      </c>
      <c r="S479">
        <v>549000000</v>
      </c>
      <c r="T479">
        <v>1750000000</v>
      </c>
      <c r="U479">
        <v>1615000000</v>
      </c>
      <c r="V479">
        <v>-36000000</v>
      </c>
      <c r="W479">
        <v>20000000</v>
      </c>
      <c r="X479">
        <v>3532000000</v>
      </c>
      <c r="Y479">
        <v>656000000</v>
      </c>
      <c r="Z479">
        <v>20</v>
      </c>
      <c r="AA479">
        <v>3028000000</v>
      </c>
      <c r="AB479">
        <v>255000000</v>
      </c>
      <c r="AC479">
        <v>728000000</v>
      </c>
      <c r="AD479">
        <v>135000000</v>
      </c>
      <c r="AE479">
        <v>1013000000</v>
      </c>
      <c r="AF479">
        <v>0</v>
      </c>
      <c r="AG479">
        <v>-160000000</v>
      </c>
      <c r="AH479">
        <v>2392000000</v>
      </c>
      <c r="AI479">
        <v>98000000</v>
      </c>
      <c r="AJ479">
        <v>503000000</v>
      </c>
      <c r="AK479">
        <v>0</v>
      </c>
      <c r="AL479">
        <v>1000000</v>
      </c>
      <c r="AM479">
        <v>-485000000</v>
      </c>
      <c r="AN479">
        <v>2135000000</v>
      </c>
      <c r="AO479">
        <v>-1398000000</v>
      </c>
      <c r="AP479">
        <v>-1186000000</v>
      </c>
      <c r="AQ479">
        <v>1351000000</v>
      </c>
      <c r="AR479">
        <v>88000000</v>
      </c>
      <c r="AS479">
        <v>1351000000</v>
      </c>
      <c r="AT479">
        <v>1380000000</v>
      </c>
      <c r="AU479">
        <v>2400000000</v>
      </c>
      <c r="AV479">
        <v>140000000</v>
      </c>
      <c r="AW479">
        <v>1758000000</v>
      </c>
      <c r="AX479">
        <v>11</v>
      </c>
      <c r="AY479">
        <v>483000000</v>
      </c>
      <c r="AZ479">
        <v>951000000</v>
      </c>
      <c r="BA479">
        <v>356000000</v>
      </c>
      <c r="BB479">
        <v>-741000000</v>
      </c>
      <c r="BC479">
        <v>-8000000</v>
      </c>
      <c r="BD479">
        <v>-407000000</v>
      </c>
      <c r="BE479">
        <v>1427000000</v>
      </c>
      <c r="BF479">
        <v>40000000</v>
      </c>
      <c r="BG479">
        <v>94000000</v>
      </c>
      <c r="BH479">
        <v>10</v>
      </c>
      <c r="BI479">
        <v>64</v>
      </c>
      <c r="BJ479">
        <v>9</v>
      </c>
      <c r="BK479">
        <v>108</v>
      </c>
      <c r="BL479">
        <v>0</v>
      </c>
      <c r="BM479">
        <v>1548000000</v>
      </c>
      <c r="BN479">
        <v>-1024000000</v>
      </c>
      <c r="BO479">
        <v>1036000000</v>
      </c>
      <c r="BP479">
        <v>34000000</v>
      </c>
      <c r="BQ479">
        <v>0</v>
      </c>
      <c r="BR479">
        <v>10721000000</v>
      </c>
      <c r="BS479">
        <v>5224000000</v>
      </c>
      <c r="BT479">
        <v>3889000000</v>
      </c>
      <c r="BU479">
        <v>2510000000</v>
      </c>
      <c r="BV479">
        <v>8211000000</v>
      </c>
      <c r="BW479">
        <v>10721000000</v>
      </c>
      <c r="BX479">
        <v>15499000000</v>
      </c>
      <c r="BY479">
        <v>0</v>
      </c>
      <c r="BZ479">
        <v>2014</v>
      </c>
      <c r="CA479">
        <v>4.5</v>
      </c>
      <c r="CB479">
        <v>300222222.222</v>
      </c>
      <c r="CC479" t="str">
        <f>VLOOKUP(B479,Securities_csv_Sector!$A$1:$H$506,4)</f>
        <v>Consumer Discretionary</v>
      </c>
      <c r="CD479" t="str">
        <f>VLOOKUP(B479,Securities_csv_Sector!$A$1:$H$506,5)</f>
        <v>Auto Parts &amp; Equipment</v>
      </c>
    </row>
    <row r="480" spans="1:82">
      <c r="A480">
        <v>478</v>
      </c>
      <c r="B480" t="s">
        <v>198</v>
      </c>
      <c r="C480" t="s">
        <v>531</v>
      </c>
      <c r="D480" s="1">
        <v>42369</v>
      </c>
      <c r="E480">
        <v>3745000000</v>
      </c>
      <c r="F480">
        <v>-207000000</v>
      </c>
      <c r="G480">
        <v>-88000000</v>
      </c>
      <c r="H480">
        <v>64</v>
      </c>
      <c r="I480">
        <v>-704000000</v>
      </c>
      <c r="J480">
        <v>1653000000</v>
      </c>
      <c r="K480">
        <v>14</v>
      </c>
      <c r="L480">
        <v>536000000</v>
      </c>
      <c r="M480">
        <v>-38000000</v>
      </c>
      <c r="N480">
        <v>3000000</v>
      </c>
      <c r="O480">
        <v>12155000000</v>
      </c>
      <c r="P480">
        <v>130</v>
      </c>
      <c r="Q480">
        <v>0</v>
      </c>
      <c r="R480">
        <v>0</v>
      </c>
      <c r="S480">
        <v>551000000</v>
      </c>
      <c r="T480">
        <v>1635000000</v>
      </c>
      <c r="U480">
        <v>1508000000</v>
      </c>
      <c r="V480">
        <v>-45000000</v>
      </c>
      <c r="W480">
        <v>16000000</v>
      </c>
      <c r="X480">
        <v>3377000000</v>
      </c>
      <c r="Y480">
        <v>1539000000</v>
      </c>
      <c r="Z480">
        <v>20</v>
      </c>
      <c r="AA480">
        <v>3010000000</v>
      </c>
      <c r="AB480">
        <v>263000000</v>
      </c>
      <c r="AC480">
        <v>1383000000</v>
      </c>
      <c r="AD480">
        <v>127000000</v>
      </c>
      <c r="AE480">
        <v>1181000000</v>
      </c>
      <c r="AF480">
        <v>0</v>
      </c>
      <c r="AG480">
        <v>-58000000</v>
      </c>
      <c r="AH480">
        <v>3956000000</v>
      </c>
      <c r="AI480">
        <v>94000000</v>
      </c>
      <c r="AJ480">
        <v>483000000</v>
      </c>
      <c r="AK480">
        <v>0</v>
      </c>
      <c r="AL480">
        <v>1497000000</v>
      </c>
      <c r="AM480">
        <v>-325000000</v>
      </c>
      <c r="AN480">
        <v>1703000000</v>
      </c>
      <c r="AO480">
        <v>-284000000</v>
      </c>
      <c r="AP480">
        <v>-1699000000</v>
      </c>
      <c r="AQ480">
        <v>1450000000</v>
      </c>
      <c r="AR480">
        <v>-39000000</v>
      </c>
      <c r="AS480">
        <v>1450000000</v>
      </c>
      <c r="AT480">
        <v>1261000000</v>
      </c>
      <c r="AU480">
        <v>2750000000</v>
      </c>
      <c r="AV480">
        <v>177000000</v>
      </c>
      <c r="AW480">
        <v>1723000000</v>
      </c>
      <c r="AX480">
        <v>11</v>
      </c>
      <c r="AY480">
        <v>459000000</v>
      </c>
      <c r="AZ480">
        <v>654000000</v>
      </c>
      <c r="BA480">
        <v>130000000</v>
      </c>
      <c r="BB480">
        <v>-1033000000</v>
      </c>
      <c r="BC480">
        <v>-59000000</v>
      </c>
      <c r="BD480">
        <v>-995000000</v>
      </c>
      <c r="BE480">
        <v>1357000000</v>
      </c>
      <c r="BF480">
        <v>-77000000</v>
      </c>
      <c r="BG480">
        <v>93000000</v>
      </c>
      <c r="BH480">
        <v>10</v>
      </c>
      <c r="BI480">
        <v>67</v>
      </c>
      <c r="BJ480">
        <v>10</v>
      </c>
      <c r="BK480">
        <v>100</v>
      </c>
      <c r="BL480">
        <v>0</v>
      </c>
      <c r="BM480">
        <v>1627000000</v>
      </c>
      <c r="BN480">
        <v>-1159000000</v>
      </c>
      <c r="BO480">
        <v>1017000000</v>
      </c>
      <c r="BP480">
        <v>52000000</v>
      </c>
      <c r="BQ480">
        <v>0</v>
      </c>
      <c r="BR480">
        <v>11973000000</v>
      </c>
      <c r="BS480">
        <v>5121000000</v>
      </c>
      <c r="BT480">
        <v>3927000000</v>
      </c>
      <c r="BU480">
        <v>2250000000</v>
      </c>
      <c r="BV480">
        <v>9723000000</v>
      </c>
      <c r="BW480">
        <v>11973000000</v>
      </c>
      <c r="BX480">
        <v>15165000000</v>
      </c>
      <c r="BY480">
        <v>0</v>
      </c>
      <c r="BZ480">
        <v>2015</v>
      </c>
      <c r="CA480">
        <v>5.08</v>
      </c>
      <c r="CB480">
        <v>285433070.866</v>
      </c>
      <c r="CC480" t="str">
        <f>VLOOKUP(B480,Securities_csv_Sector!$A$1:$H$506,4)</f>
        <v>Consumer Discretionary</v>
      </c>
      <c r="CD480" t="str">
        <f>VLOOKUP(B480,Securities_csv_Sector!$A$1:$H$506,5)</f>
        <v>Auto Parts &amp; Equipment</v>
      </c>
    </row>
    <row r="481" spans="1:82">
      <c r="A481">
        <v>479</v>
      </c>
      <c r="B481" t="s">
        <v>198</v>
      </c>
      <c r="C481" t="s">
        <v>532</v>
      </c>
      <c r="D481" s="1">
        <v>42735</v>
      </c>
      <c r="E481">
        <v>4136000000</v>
      </c>
      <c r="F481">
        <v>-199000000</v>
      </c>
      <c r="G481">
        <v>-366000000</v>
      </c>
      <c r="H481">
        <v>52</v>
      </c>
      <c r="I481">
        <v>-828000000</v>
      </c>
      <c r="J481">
        <v>1633000000</v>
      </c>
      <c r="K481">
        <v>20</v>
      </c>
      <c r="L481">
        <v>839000000</v>
      </c>
      <c r="M481">
        <v>-53000000</v>
      </c>
      <c r="N481">
        <v>3000000</v>
      </c>
      <c r="O481">
        <v>13107000000</v>
      </c>
      <c r="P481">
        <v>131</v>
      </c>
      <c r="Q481">
        <v>0</v>
      </c>
      <c r="R481">
        <v>0</v>
      </c>
      <c r="S481">
        <v>713000000</v>
      </c>
      <c r="T481">
        <v>1581000000</v>
      </c>
      <c r="U481">
        <v>1425000000</v>
      </c>
      <c r="V481">
        <v>-23000000</v>
      </c>
      <c r="W481">
        <v>35000000</v>
      </c>
      <c r="X481">
        <v>3515000000</v>
      </c>
      <c r="Y481">
        <v>1508000000</v>
      </c>
      <c r="Z481">
        <v>21</v>
      </c>
      <c r="AA481">
        <v>3554000000</v>
      </c>
      <c r="AB481">
        <v>242000000</v>
      </c>
      <c r="AC481">
        <v>1240000000</v>
      </c>
      <c r="AD481">
        <v>156000000</v>
      </c>
      <c r="AE481">
        <v>1232000000</v>
      </c>
      <c r="AF481">
        <v>-1000000</v>
      </c>
      <c r="AG481">
        <v>351000000</v>
      </c>
      <c r="AH481">
        <v>3959000000</v>
      </c>
      <c r="AI481">
        <v>101000000</v>
      </c>
      <c r="AJ481">
        <v>362000000</v>
      </c>
      <c r="AK481">
        <v>0</v>
      </c>
      <c r="AL481">
        <v>-10000000</v>
      </c>
      <c r="AM481">
        <v>259000000</v>
      </c>
      <c r="AN481">
        <v>1941000000</v>
      </c>
      <c r="AO481">
        <v>-1081000000</v>
      </c>
      <c r="AP481">
        <v>-578000000</v>
      </c>
      <c r="AQ481">
        <v>1257000000</v>
      </c>
      <c r="AR481">
        <v>-126000000</v>
      </c>
      <c r="AS481">
        <v>1257000000</v>
      </c>
      <c r="AT481">
        <v>1218000000</v>
      </c>
      <c r="AU481">
        <v>2938000000</v>
      </c>
      <c r="AV481">
        <v>328000000</v>
      </c>
      <c r="AW481">
        <v>1947000000</v>
      </c>
      <c r="AX481">
        <v>12</v>
      </c>
      <c r="AY481">
        <v>509000000</v>
      </c>
      <c r="AZ481">
        <v>410000000</v>
      </c>
      <c r="BA481">
        <v>0</v>
      </c>
      <c r="BB481">
        <v>-1215000000</v>
      </c>
      <c r="BC481">
        <v>-44000000</v>
      </c>
      <c r="BD481">
        <v>251000000</v>
      </c>
      <c r="BE481">
        <v>1422000000</v>
      </c>
      <c r="BF481">
        <v>-71000000</v>
      </c>
      <c r="BG481">
        <v>134000000</v>
      </c>
      <c r="BH481">
        <v>9</v>
      </c>
      <c r="BI481">
        <v>59</v>
      </c>
      <c r="BJ481">
        <v>8</v>
      </c>
      <c r="BK481">
        <v>101</v>
      </c>
      <c r="BL481">
        <v>0</v>
      </c>
      <c r="BM481">
        <v>1980000000</v>
      </c>
      <c r="BN481">
        <v>-634000000</v>
      </c>
      <c r="BO481">
        <v>1145000000</v>
      </c>
      <c r="BP481">
        <v>12000000</v>
      </c>
      <c r="BQ481">
        <v>0</v>
      </c>
      <c r="BR481">
        <v>12292000000</v>
      </c>
      <c r="BS481">
        <v>5419000000</v>
      </c>
      <c r="BT481">
        <v>4148000000</v>
      </c>
      <c r="BU481">
        <v>2401000000</v>
      </c>
      <c r="BV481">
        <v>9891000000</v>
      </c>
      <c r="BW481">
        <v>12292000000</v>
      </c>
      <c r="BX481">
        <v>16661000000</v>
      </c>
      <c r="BY481">
        <v>0</v>
      </c>
      <c r="CC481" t="str">
        <f>VLOOKUP(B481,Securities_csv_Sector!$A$1:$H$506,4)</f>
        <v>Consumer Discretionary</v>
      </c>
      <c r="CD481" t="str">
        <f>VLOOKUP(B481,Securities_csv_Sector!$A$1:$H$506,5)</f>
        <v>Auto Parts &amp; Equipment</v>
      </c>
    </row>
    <row r="482" spans="1:82">
      <c r="A482">
        <v>480</v>
      </c>
      <c r="B482" t="s">
        <v>199</v>
      </c>
      <c r="C482" t="s">
        <v>527</v>
      </c>
      <c r="D482" s="1">
        <v>41274</v>
      </c>
      <c r="E482">
        <v>739861000</v>
      </c>
      <c r="F482">
        <v>-137174000</v>
      </c>
      <c r="G482">
        <v>1589000</v>
      </c>
      <c r="H482">
        <v>6</v>
      </c>
      <c r="I482">
        <v>-1560130000</v>
      </c>
      <c r="J482">
        <v>3562642000</v>
      </c>
      <c r="L482">
        <v>100331000</v>
      </c>
      <c r="M482">
        <v>0</v>
      </c>
      <c r="N482">
        <v>1247000</v>
      </c>
      <c r="O482">
        <v>461898000</v>
      </c>
      <c r="Q482">
        <v>30621000</v>
      </c>
      <c r="R482">
        <v>0</v>
      </c>
      <c r="S482">
        <v>393995000</v>
      </c>
      <c r="T482">
        <v>367970000</v>
      </c>
      <c r="U482">
        <v>210862000</v>
      </c>
      <c r="V482">
        <v>0</v>
      </c>
      <c r="W482">
        <v>8135000</v>
      </c>
      <c r="X482">
        <v>7536502000</v>
      </c>
      <c r="Y482">
        <v>0</v>
      </c>
      <c r="Z482">
        <v>64</v>
      </c>
      <c r="AA482">
        <v>817169000</v>
      </c>
      <c r="AB482">
        <v>2647000</v>
      </c>
      <c r="AC482">
        <v>560260000</v>
      </c>
      <c r="AD482">
        <v>157108000</v>
      </c>
      <c r="AE482">
        <v>0</v>
      </c>
      <c r="AF482">
        <v>-850169000</v>
      </c>
      <c r="AG482">
        <v>22142000</v>
      </c>
      <c r="AH482">
        <v>3554836000</v>
      </c>
      <c r="AI482">
        <v>66634000</v>
      </c>
      <c r="AJ482">
        <v>30079000</v>
      </c>
      <c r="AK482">
        <v>0</v>
      </c>
      <c r="AL482">
        <v>1289825000</v>
      </c>
      <c r="AM482">
        <v>15650000</v>
      </c>
      <c r="AN482">
        <v>542948000</v>
      </c>
      <c r="AO482">
        <v>1948635000</v>
      </c>
      <c r="AP482">
        <v>-2475933000</v>
      </c>
      <c r="AQ482">
        <v>210334000</v>
      </c>
      <c r="AR482">
        <v>13824000</v>
      </c>
      <c r="AS482">
        <v>171662000</v>
      </c>
      <c r="AT482">
        <v>210334000</v>
      </c>
      <c r="AU482">
        <v>490001000</v>
      </c>
      <c r="AV482">
        <v>0</v>
      </c>
      <c r="AW482">
        <v>366078000</v>
      </c>
      <c r="AX482">
        <v>29</v>
      </c>
      <c r="AY482">
        <v>34865000</v>
      </c>
      <c r="AZ482">
        <v>0</v>
      </c>
      <c r="BA482">
        <v>0</v>
      </c>
      <c r="BB482">
        <v>-668295000</v>
      </c>
      <c r="BC482">
        <v>40923000</v>
      </c>
      <c r="BD482">
        <v>-65634000</v>
      </c>
      <c r="BE482">
        <v>148233000</v>
      </c>
      <c r="BF482">
        <v>34114000</v>
      </c>
      <c r="BG482">
        <v>382553000</v>
      </c>
      <c r="BH482">
        <v>16</v>
      </c>
      <c r="BI482">
        <v>6</v>
      </c>
      <c r="BJ482">
        <v>16</v>
      </c>
      <c r="BL482">
        <v>0</v>
      </c>
      <c r="BM482">
        <v>0</v>
      </c>
      <c r="BN482">
        <v>1031911000</v>
      </c>
      <c r="BO482">
        <v>68538000</v>
      </c>
      <c r="BP482">
        <v>877900000</v>
      </c>
      <c r="BQ482">
        <v>0</v>
      </c>
      <c r="BR482">
        <v>8819214000</v>
      </c>
      <c r="BS482">
        <v>0</v>
      </c>
      <c r="BT482">
        <v>0</v>
      </c>
      <c r="BU482">
        <v>3468305000</v>
      </c>
      <c r="BV482">
        <v>5350909000</v>
      </c>
      <c r="BW482">
        <v>8819214000</v>
      </c>
      <c r="BX482">
        <v>1279067000</v>
      </c>
      <c r="BY482">
        <v>0</v>
      </c>
      <c r="BZ482">
        <v>2012</v>
      </c>
      <c r="CA482">
        <v>1.48</v>
      </c>
      <c r="CB482">
        <v>142117567.56799999</v>
      </c>
      <c r="CC482" t="str">
        <f>VLOOKUP(B482,Securities_csv_Sector!$A$1:$H$506,4)</f>
        <v>Real Estate</v>
      </c>
      <c r="CD482" t="str">
        <f>VLOOKUP(B482,Securities_csv_Sector!$A$1:$H$506,5)</f>
        <v>Specialized REITs</v>
      </c>
    </row>
    <row r="483" spans="1:82">
      <c r="A483">
        <v>481</v>
      </c>
      <c r="B483" t="s">
        <v>199</v>
      </c>
      <c r="C483" t="s">
        <v>529</v>
      </c>
      <c r="D483" s="1">
        <v>41639</v>
      </c>
      <c r="E483">
        <v>765196000</v>
      </c>
      <c r="F483">
        <v>-84068000</v>
      </c>
      <c r="G483">
        <v>119532000</v>
      </c>
      <c r="H483">
        <v>9</v>
      </c>
      <c r="I483">
        <v>-170322000</v>
      </c>
      <c r="J483">
        <v>3688937000</v>
      </c>
      <c r="L483">
        <v>97170000</v>
      </c>
      <c r="M483">
        <v>0</v>
      </c>
      <c r="N483">
        <v>1279000</v>
      </c>
      <c r="O483">
        <v>555660000</v>
      </c>
      <c r="Q483">
        <v>36475000</v>
      </c>
      <c r="R483">
        <v>0</v>
      </c>
      <c r="S483">
        <v>486805000</v>
      </c>
      <c r="T483">
        <v>503157000</v>
      </c>
      <c r="U483">
        <v>313758000</v>
      </c>
      <c r="V483">
        <v>0</v>
      </c>
      <c r="W483">
        <v>9796000</v>
      </c>
      <c r="X483">
        <v>8313582000</v>
      </c>
      <c r="Y483">
        <v>0</v>
      </c>
      <c r="Z483">
        <v>63</v>
      </c>
      <c r="AA483">
        <v>926599000</v>
      </c>
      <c r="AB483">
        <v>1292000</v>
      </c>
      <c r="AC483">
        <v>541720000</v>
      </c>
      <c r="AD483">
        <v>189399000</v>
      </c>
      <c r="AE483">
        <v>0</v>
      </c>
      <c r="AF483">
        <v>-886818000</v>
      </c>
      <c r="AG483">
        <v>34127000</v>
      </c>
      <c r="AH483">
        <v>4237224000</v>
      </c>
      <c r="AI483">
        <v>70504000</v>
      </c>
      <c r="AJ483">
        <v>35996000</v>
      </c>
      <c r="AK483">
        <v>0</v>
      </c>
      <c r="AL483">
        <v>629849000</v>
      </c>
      <c r="AM483">
        <v>-2387000</v>
      </c>
      <c r="AN483">
        <v>656390000</v>
      </c>
      <c r="AO483">
        <v>401832000</v>
      </c>
      <c r="AP483">
        <v>-1060609000</v>
      </c>
      <c r="AQ483">
        <v>314488000</v>
      </c>
      <c r="AR483">
        <v>-98566000</v>
      </c>
      <c r="AS483">
        <v>271583000</v>
      </c>
      <c r="AT483">
        <v>314488000</v>
      </c>
      <c r="AU483">
        <v>515752000</v>
      </c>
      <c r="AV483">
        <v>0</v>
      </c>
      <c r="AW483">
        <v>381812000</v>
      </c>
      <c r="AX483">
        <v>26</v>
      </c>
      <c r="AY483">
        <v>51627000</v>
      </c>
      <c r="AZ483">
        <v>0</v>
      </c>
      <c r="BA483">
        <v>0</v>
      </c>
      <c r="BB483">
        <v>-774531000</v>
      </c>
      <c r="BC483">
        <v>-16747000</v>
      </c>
      <c r="BD483">
        <v>-3469000</v>
      </c>
      <c r="BE483">
        <v>130269000</v>
      </c>
      <c r="BF483">
        <v>-2357000</v>
      </c>
      <c r="BG483">
        <v>475464000</v>
      </c>
      <c r="BH483">
        <v>21</v>
      </c>
      <c r="BI483">
        <v>9</v>
      </c>
      <c r="BJ483">
        <v>21</v>
      </c>
      <c r="BL483">
        <v>0</v>
      </c>
      <c r="BM483">
        <v>0</v>
      </c>
      <c r="BN483">
        <v>241624000</v>
      </c>
      <c r="BO483">
        <v>69323000</v>
      </c>
      <c r="BP483">
        <v>847629000</v>
      </c>
      <c r="BQ483">
        <v>0</v>
      </c>
      <c r="BR483">
        <v>9626830000</v>
      </c>
      <c r="BS483">
        <v>0</v>
      </c>
      <c r="BT483">
        <v>0</v>
      </c>
      <c r="BU483">
        <v>3610516000</v>
      </c>
      <c r="BV483">
        <v>6016314000</v>
      </c>
      <c r="BW483">
        <v>9626830000</v>
      </c>
      <c r="BX483">
        <v>1482259000</v>
      </c>
      <c r="BY483">
        <v>0</v>
      </c>
      <c r="BZ483">
        <v>2013</v>
      </c>
      <c r="CA483">
        <v>2.12</v>
      </c>
      <c r="CB483">
        <v>148343396.22600001</v>
      </c>
      <c r="CC483" t="str">
        <f>VLOOKUP(B483,Securities_csv_Sector!$A$1:$H$506,4)</f>
        <v>Real Estate</v>
      </c>
      <c r="CD483" t="str">
        <f>VLOOKUP(B483,Securities_csv_Sector!$A$1:$H$506,5)</f>
        <v>Specialized REITs</v>
      </c>
    </row>
    <row r="484" spans="1:82">
      <c r="A484">
        <v>482</v>
      </c>
      <c r="B484" t="s">
        <v>199</v>
      </c>
      <c r="C484" t="s">
        <v>531</v>
      </c>
      <c r="D484" s="1">
        <v>42004</v>
      </c>
      <c r="E484">
        <v>720942000</v>
      </c>
      <c r="F484">
        <v>-88909000</v>
      </c>
      <c r="G484">
        <v>127783000</v>
      </c>
      <c r="H484">
        <v>5</v>
      </c>
      <c r="I484">
        <v>-24305000</v>
      </c>
      <c r="J484">
        <v>3970439000</v>
      </c>
      <c r="L484">
        <v>52876000</v>
      </c>
      <c r="M484">
        <v>0</v>
      </c>
      <c r="N484">
        <v>1349000</v>
      </c>
      <c r="O484">
        <v>603321000</v>
      </c>
      <c r="Q484">
        <v>30821000</v>
      </c>
      <c r="R484">
        <v>0</v>
      </c>
      <c r="S484">
        <v>557356000</v>
      </c>
      <c r="T484">
        <v>387229000</v>
      </c>
      <c r="U484">
        <v>196144000</v>
      </c>
      <c r="V484">
        <v>0</v>
      </c>
      <c r="W484">
        <v>13289000</v>
      </c>
      <c r="X484">
        <v>8108558000</v>
      </c>
      <c r="Y484">
        <v>0</v>
      </c>
      <c r="Z484">
        <v>63</v>
      </c>
      <c r="AA484">
        <v>1013117000</v>
      </c>
      <c r="AB484">
        <v>5238000</v>
      </c>
      <c r="AC484">
        <v>495567000</v>
      </c>
      <c r="AD484">
        <v>191085000</v>
      </c>
      <c r="AE484">
        <v>0</v>
      </c>
      <c r="AF484">
        <v>-646978000</v>
      </c>
      <c r="AG484">
        <v>24775000</v>
      </c>
      <c r="AH484">
        <v>4147176000</v>
      </c>
      <c r="AI484">
        <v>94729000</v>
      </c>
      <c r="AJ484">
        <v>35982000</v>
      </c>
      <c r="AK484">
        <v>0</v>
      </c>
      <c r="AL484">
        <v>140463000</v>
      </c>
      <c r="AM484">
        <v>-15266000</v>
      </c>
      <c r="AN484">
        <v>655888000</v>
      </c>
      <c r="AO484">
        <v>-26974000</v>
      </c>
      <c r="AP484">
        <v>-644180000</v>
      </c>
      <c r="AQ484">
        <v>200183000</v>
      </c>
      <c r="AR484">
        <v>-6930000</v>
      </c>
      <c r="AS484">
        <v>132718000</v>
      </c>
      <c r="AT484">
        <v>200183000</v>
      </c>
      <c r="AU484">
        <v>583574000</v>
      </c>
      <c r="AV484">
        <v>126470000</v>
      </c>
      <c r="AW484">
        <v>258666000</v>
      </c>
      <c r="AX484">
        <v>16</v>
      </c>
      <c r="AY484">
        <v>40188000</v>
      </c>
      <c r="AZ484">
        <v>0</v>
      </c>
      <c r="BA484">
        <v>0</v>
      </c>
      <c r="BB484">
        <v>-1141653000</v>
      </c>
      <c r="BC484">
        <v>1324000</v>
      </c>
      <c r="BD484">
        <v>27103000</v>
      </c>
      <c r="BE484">
        <v>109999000</v>
      </c>
      <c r="BF484">
        <v>-33819000</v>
      </c>
      <c r="BG484">
        <v>538513000</v>
      </c>
      <c r="BH484">
        <v>12</v>
      </c>
      <c r="BI484">
        <v>5</v>
      </c>
      <c r="BJ484">
        <v>12</v>
      </c>
      <c r="BL484">
        <v>0</v>
      </c>
      <c r="BM484">
        <v>0</v>
      </c>
      <c r="BN484">
        <v>352733000</v>
      </c>
      <c r="BO484">
        <v>89468000</v>
      </c>
      <c r="BP484">
        <v>634429000</v>
      </c>
      <c r="BQ484">
        <v>0</v>
      </c>
      <c r="BR484">
        <v>9526784000</v>
      </c>
      <c r="BS484">
        <v>0</v>
      </c>
      <c r="BT484">
        <v>0</v>
      </c>
      <c r="BU484">
        <v>3878256000</v>
      </c>
      <c r="BV484">
        <v>5648528000</v>
      </c>
      <c r="BW484">
        <v>9526784000</v>
      </c>
      <c r="BX484">
        <v>1616438000</v>
      </c>
      <c r="BY484">
        <v>0</v>
      </c>
      <c r="BZ484">
        <v>2014</v>
      </c>
      <c r="CA484">
        <v>1</v>
      </c>
      <c r="CB484">
        <v>200183000</v>
      </c>
      <c r="CC484" t="str">
        <f>VLOOKUP(B484,Securities_csv_Sector!$A$1:$H$506,4)</f>
        <v>Real Estate</v>
      </c>
      <c r="CD484" t="str">
        <f>VLOOKUP(B484,Securities_csv_Sector!$A$1:$H$506,5)</f>
        <v>Specialized REITs</v>
      </c>
    </row>
    <row r="485" spans="1:82">
      <c r="A485">
        <v>483</v>
      </c>
      <c r="B485" t="s">
        <v>199</v>
      </c>
      <c r="C485" t="s">
        <v>532</v>
      </c>
      <c r="D485" s="1">
        <v>42369</v>
      </c>
      <c r="E485">
        <v>735268000</v>
      </c>
      <c r="F485">
        <v>-58531000</v>
      </c>
      <c r="G485">
        <v>92075000</v>
      </c>
      <c r="H485">
        <v>7</v>
      </c>
      <c r="I485">
        <v>-99247000</v>
      </c>
      <c r="J485">
        <v>4655220000</v>
      </c>
      <c r="L485">
        <v>75062000</v>
      </c>
      <c r="M485">
        <v>0</v>
      </c>
      <c r="N485">
        <v>1456000</v>
      </c>
      <c r="O485">
        <v>651282000</v>
      </c>
      <c r="Q485">
        <v>35204000</v>
      </c>
      <c r="R485">
        <v>0</v>
      </c>
      <c r="S485">
        <v>578064000</v>
      </c>
      <c r="T485">
        <v>494134000</v>
      </c>
      <c r="U485">
        <v>292699000</v>
      </c>
      <c r="V485">
        <v>0</v>
      </c>
      <c r="W485">
        <v>15491000</v>
      </c>
      <c r="X485">
        <v>8664105000</v>
      </c>
      <c r="Y485">
        <v>330664000</v>
      </c>
      <c r="Z485">
        <v>63</v>
      </c>
      <c r="AA485">
        <v>1112054000</v>
      </c>
      <c r="AB485">
        <v>6451000</v>
      </c>
      <c r="AC485">
        <v>1424357000</v>
      </c>
      <c r="AD485">
        <v>201435000</v>
      </c>
      <c r="AE485">
        <v>0</v>
      </c>
      <c r="AF485">
        <v>-2626315000</v>
      </c>
      <c r="AG485">
        <v>36113000</v>
      </c>
      <c r="AH485">
        <v>4966357000</v>
      </c>
      <c r="AI485">
        <v>106107000</v>
      </c>
      <c r="AJ485">
        <v>36370000</v>
      </c>
      <c r="AK485">
        <v>0</v>
      </c>
      <c r="AL485">
        <v>1390725000</v>
      </c>
      <c r="AM485">
        <v>22239000</v>
      </c>
      <c r="AN485">
        <v>799232000</v>
      </c>
      <c r="AO485">
        <v>1749029000</v>
      </c>
      <c r="AP485">
        <v>-2526022000</v>
      </c>
      <c r="AQ485">
        <v>296689000</v>
      </c>
      <c r="AR485">
        <v>-78826000</v>
      </c>
      <c r="AS485">
        <v>217266000</v>
      </c>
      <c r="AT485">
        <v>296689000</v>
      </c>
      <c r="AU485">
        <v>580725000</v>
      </c>
      <c r="AV485">
        <v>0</v>
      </c>
      <c r="AW485">
        <v>401911000</v>
      </c>
      <c r="AX485">
        <v>23</v>
      </c>
      <c r="AY485">
        <v>54904000</v>
      </c>
      <c r="AZ485">
        <v>0</v>
      </c>
      <c r="BA485">
        <v>0</v>
      </c>
      <c r="BB485">
        <v>-1446679000</v>
      </c>
      <c r="BC485">
        <v>-6352000</v>
      </c>
      <c r="BD485">
        <v>199540000</v>
      </c>
      <c r="BE485">
        <v>106909000</v>
      </c>
      <c r="BF485">
        <v>20821000</v>
      </c>
      <c r="BG485">
        <v>570527000</v>
      </c>
      <c r="BH485">
        <v>17</v>
      </c>
      <c r="BI485">
        <v>7</v>
      </c>
      <c r="BJ485">
        <v>17</v>
      </c>
      <c r="BL485">
        <v>0</v>
      </c>
      <c r="BM485">
        <v>0</v>
      </c>
      <c r="BN485">
        <v>919347000</v>
      </c>
      <c r="BO485">
        <v>139616000</v>
      </c>
      <c r="BP485">
        <v>1106231000</v>
      </c>
      <c r="BQ485">
        <v>0</v>
      </c>
      <c r="BR485">
        <v>11451267000</v>
      </c>
      <c r="BS485">
        <v>0</v>
      </c>
      <c r="BT485">
        <v>0</v>
      </c>
      <c r="BU485">
        <v>4500132000</v>
      </c>
      <c r="BV485">
        <v>6951135000</v>
      </c>
      <c r="BW485">
        <v>11451267000</v>
      </c>
      <c r="BX485">
        <v>1763336000</v>
      </c>
      <c r="BY485">
        <v>0</v>
      </c>
      <c r="BZ485">
        <v>2015</v>
      </c>
      <c r="CA485">
        <v>1.56</v>
      </c>
      <c r="CB485">
        <v>190185256.41</v>
      </c>
      <c r="CC485" t="str">
        <f>VLOOKUP(B485,Securities_csv_Sector!$A$1:$H$506,4)</f>
        <v>Real Estate</v>
      </c>
      <c r="CD485" t="str">
        <f>VLOOKUP(B485,Securities_csv_Sector!$A$1:$H$506,5)</f>
        <v>Specialized REITs</v>
      </c>
    </row>
    <row r="486" spans="1:82">
      <c r="A486">
        <v>484</v>
      </c>
      <c r="B486" t="s">
        <v>200</v>
      </c>
      <c r="C486" t="s">
        <v>527</v>
      </c>
      <c r="D486" s="1">
        <v>41307</v>
      </c>
      <c r="E486">
        <v>426100000</v>
      </c>
      <c r="F486">
        <v>0</v>
      </c>
      <c r="G486">
        <v>61600000</v>
      </c>
      <c r="H486">
        <v>37</v>
      </c>
      <c r="I486">
        <v>-312200000</v>
      </c>
      <c r="J486">
        <v>300000</v>
      </c>
      <c r="K486">
        <v>59</v>
      </c>
      <c r="L486">
        <v>399900000</v>
      </c>
      <c r="M486">
        <v>-104000000</v>
      </c>
      <c r="N486">
        <v>2200000</v>
      </c>
      <c r="O486">
        <v>4741800000</v>
      </c>
      <c r="P486">
        <v>218</v>
      </c>
      <c r="Q486">
        <v>28300000</v>
      </c>
      <c r="R486">
        <v>0</v>
      </c>
      <c r="S486">
        <v>175300000</v>
      </c>
      <c r="T486">
        <v>981700000</v>
      </c>
      <c r="U486">
        <v>978900000</v>
      </c>
      <c r="V486">
        <v>-1400000</v>
      </c>
      <c r="W486">
        <v>0</v>
      </c>
      <c r="X486">
        <v>960700000</v>
      </c>
      <c r="Y486">
        <v>173300000</v>
      </c>
      <c r="Z486">
        <v>36</v>
      </c>
      <c r="AA486">
        <v>2652700000</v>
      </c>
      <c r="AB486">
        <v>359600000</v>
      </c>
      <c r="AC486">
        <v>0</v>
      </c>
      <c r="AD486">
        <v>2800000</v>
      </c>
      <c r="AE486">
        <v>971700000</v>
      </c>
      <c r="AF486">
        <v>51300000</v>
      </c>
      <c r="AG486">
        <v>72700000</v>
      </c>
      <c r="AH486">
        <v>257000000</v>
      </c>
      <c r="AI486">
        <v>0</v>
      </c>
      <c r="AJ486">
        <v>0</v>
      </c>
      <c r="AK486">
        <v>0</v>
      </c>
      <c r="AL486">
        <v>5500000</v>
      </c>
      <c r="AM486">
        <v>111600000</v>
      </c>
      <c r="AN486">
        <v>678300000</v>
      </c>
      <c r="AO486">
        <v>-303400000</v>
      </c>
      <c r="AP486">
        <v>-261900000</v>
      </c>
      <c r="AQ486">
        <v>619300000</v>
      </c>
      <c r="AR486">
        <v>-28300000</v>
      </c>
      <c r="AS486">
        <v>619300000</v>
      </c>
      <c r="AT486">
        <v>619300000</v>
      </c>
      <c r="AU486">
        <v>22500000</v>
      </c>
      <c r="AV486">
        <v>0</v>
      </c>
      <c r="AW486">
        <v>920100000</v>
      </c>
      <c r="AX486">
        <v>12</v>
      </c>
      <c r="AY486">
        <v>116200000</v>
      </c>
      <c r="AZ486">
        <v>79400000</v>
      </c>
      <c r="BA486">
        <v>235800000</v>
      </c>
      <c r="BB486">
        <v>-1500000</v>
      </c>
      <c r="BC486">
        <v>0</v>
      </c>
      <c r="BD486">
        <v>-1000000</v>
      </c>
      <c r="BE486">
        <v>151500000</v>
      </c>
      <c r="BF486">
        <v>-56700000</v>
      </c>
      <c r="BG486">
        <v>0</v>
      </c>
      <c r="BH486">
        <v>13</v>
      </c>
      <c r="BI486">
        <v>59</v>
      </c>
      <c r="BJ486">
        <v>8</v>
      </c>
      <c r="BK486">
        <v>74</v>
      </c>
      <c r="BL486">
        <v>0</v>
      </c>
      <c r="BM486">
        <v>1666300000</v>
      </c>
      <c r="BN486">
        <v>-330200000</v>
      </c>
      <c r="BO486">
        <v>1732600000</v>
      </c>
      <c r="BP486">
        <v>14300000</v>
      </c>
      <c r="BQ486">
        <v>0</v>
      </c>
      <c r="BR486">
        <v>2752000000</v>
      </c>
      <c r="BS486">
        <v>1473500000</v>
      </c>
      <c r="BT486">
        <v>676200000</v>
      </c>
      <c r="BU486">
        <v>1667300000</v>
      </c>
      <c r="BV486">
        <v>1084700000</v>
      </c>
      <c r="BW486">
        <v>2752000000</v>
      </c>
      <c r="BX486">
        <v>7394500000</v>
      </c>
      <c r="BY486">
        <v>0</v>
      </c>
      <c r="BZ486">
        <v>2012</v>
      </c>
      <c r="CA486">
        <v>2.7</v>
      </c>
      <c r="CB486">
        <v>229370370.37</v>
      </c>
      <c r="CC486" t="str">
        <f>VLOOKUP(B486,Securities_csv_Sector!$A$1:$H$506,4)</f>
        <v>Consumer Discretionary</v>
      </c>
      <c r="CD486" t="str">
        <f>VLOOKUP(B486,Securities_csv_Sector!$A$1:$H$506,5)</f>
        <v>General Merchandise Stores</v>
      </c>
    </row>
    <row r="487" spans="1:82">
      <c r="A487">
        <v>485</v>
      </c>
      <c r="B487" t="s">
        <v>200</v>
      </c>
      <c r="C487" t="s">
        <v>529</v>
      </c>
      <c r="D487" s="1">
        <v>41671</v>
      </c>
      <c r="E487">
        <v>441200000</v>
      </c>
      <c r="F487">
        <v>0</v>
      </c>
      <c r="G487">
        <v>-600000</v>
      </c>
      <c r="H487">
        <v>51</v>
      </c>
      <c r="I487">
        <v>-330100000</v>
      </c>
      <c r="J487">
        <v>10700000</v>
      </c>
      <c r="K487">
        <v>39</v>
      </c>
      <c r="L487">
        <v>267700000</v>
      </c>
      <c r="M487">
        <v>-67700000</v>
      </c>
      <c r="N487">
        <v>2100000</v>
      </c>
      <c r="O487">
        <v>5050500000</v>
      </c>
      <c r="P487">
        <v>201</v>
      </c>
      <c r="Q487">
        <v>24100000</v>
      </c>
      <c r="R487">
        <v>0</v>
      </c>
      <c r="S487">
        <v>190500000</v>
      </c>
      <c r="T487">
        <v>969700000</v>
      </c>
      <c r="U487">
        <v>954300000</v>
      </c>
      <c r="V487">
        <v>-3500000</v>
      </c>
      <c r="W487">
        <v>0</v>
      </c>
      <c r="X487">
        <v>1094000000</v>
      </c>
      <c r="Y487">
        <v>169300000</v>
      </c>
      <c r="Z487">
        <v>36</v>
      </c>
      <c r="AA487">
        <v>2789800000</v>
      </c>
      <c r="AB487">
        <v>357600000</v>
      </c>
      <c r="AC487">
        <v>0</v>
      </c>
      <c r="AD487">
        <v>15400000</v>
      </c>
      <c r="AE487">
        <v>1035300000</v>
      </c>
      <c r="AF487">
        <v>5900000</v>
      </c>
      <c r="AG487">
        <v>200000</v>
      </c>
      <c r="AH487">
        <v>757000000</v>
      </c>
      <c r="AI487">
        <v>0</v>
      </c>
      <c r="AJ487">
        <v>0</v>
      </c>
      <c r="AK487">
        <v>0</v>
      </c>
      <c r="AL487">
        <v>498500000</v>
      </c>
      <c r="AM487">
        <v>-132200000</v>
      </c>
      <c r="AN487">
        <v>794100000</v>
      </c>
      <c r="AO487">
        <v>-597800000</v>
      </c>
      <c r="AP487">
        <v>-325000000</v>
      </c>
      <c r="AQ487">
        <v>596700000</v>
      </c>
      <c r="AR487">
        <v>48300000</v>
      </c>
      <c r="AS487">
        <v>596700000</v>
      </c>
      <c r="AT487">
        <v>596700000</v>
      </c>
      <c r="AU487">
        <v>18900000</v>
      </c>
      <c r="AV487">
        <v>0</v>
      </c>
      <c r="AW487">
        <v>970300000</v>
      </c>
      <c r="AX487">
        <v>12</v>
      </c>
      <c r="AY487">
        <v>106000000</v>
      </c>
      <c r="AZ487">
        <v>56600000</v>
      </c>
      <c r="BA487">
        <v>232300000</v>
      </c>
      <c r="BB487">
        <v>-16900000</v>
      </c>
      <c r="BC487">
        <v>0</v>
      </c>
      <c r="BD487">
        <v>-800000</v>
      </c>
      <c r="BE487">
        <v>157900000</v>
      </c>
      <c r="BF487">
        <v>26100000</v>
      </c>
      <c r="BG487">
        <v>0</v>
      </c>
      <c r="BH487">
        <v>12</v>
      </c>
      <c r="BI487">
        <v>82</v>
      </c>
      <c r="BJ487">
        <v>8</v>
      </c>
      <c r="BK487">
        <v>50</v>
      </c>
      <c r="BL487">
        <v>0</v>
      </c>
      <c r="BM487">
        <v>1174800000</v>
      </c>
      <c r="BN487">
        <v>-1106100000</v>
      </c>
      <c r="BO487">
        <v>1819500000</v>
      </c>
      <c r="BP487">
        <v>12800000</v>
      </c>
      <c r="BQ487">
        <v>0</v>
      </c>
      <c r="BR487">
        <v>2771900000</v>
      </c>
      <c r="BS487">
        <v>1378500000</v>
      </c>
      <c r="BT487">
        <v>686300000</v>
      </c>
      <c r="BU487">
        <v>1170700000</v>
      </c>
      <c r="BV487">
        <v>1601200000</v>
      </c>
      <c r="BW487">
        <v>2771900000</v>
      </c>
      <c r="BX487">
        <v>7840300000</v>
      </c>
      <c r="BY487">
        <v>0</v>
      </c>
      <c r="BZ487">
        <v>2013</v>
      </c>
      <c r="CA487">
        <v>2.74</v>
      </c>
      <c r="CB487">
        <v>217773722.62799999</v>
      </c>
      <c r="CC487" t="str">
        <f>VLOOKUP(B487,Securities_csv_Sector!$A$1:$H$506,4)</f>
        <v>Consumer Discretionary</v>
      </c>
      <c r="CD487" t="str">
        <f>VLOOKUP(B487,Securities_csv_Sector!$A$1:$H$506,5)</f>
        <v>General Merchandise Stores</v>
      </c>
    </row>
    <row r="488" spans="1:82">
      <c r="A488">
        <v>486</v>
      </c>
      <c r="B488" t="s">
        <v>200</v>
      </c>
      <c r="C488" t="s">
        <v>531</v>
      </c>
      <c r="D488" s="1">
        <v>42035</v>
      </c>
      <c r="E488">
        <v>476300000</v>
      </c>
      <c r="F488">
        <v>0</v>
      </c>
      <c r="G488">
        <v>-5900000</v>
      </c>
      <c r="H488">
        <v>34</v>
      </c>
      <c r="I488">
        <v>-325600000</v>
      </c>
      <c r="J488">
        <v>43000000</v>
      </c>
      <c r="K488">
        <v>100</v>
      </c>
      <c r="L488">
        <v>864100000</v>
      </c>
      <c r="M488">
        <v>-6000000</v>
      </c>
      <c r="N488">
        <v>2100000</v>
      </c>
      <c r="O488">
        <v>5568200000</v>
      </c>
      <c r="P488">
        <v>231</v>
      </c>
      <c r="Q488">
        <v>30600000</v>
      </c>
      <c r="R488">
        <v>0</v>
      </c>
      <c r="S488">
        <v>205900000</v>
      </c>
      <c r="T488">
        <v>1034300000</v>
      </c>
      <c r="U488">
        <v>954200000</v>
      </c>
      <c r="V488">
        <v>-800000</v>
      </c>
      <c r="W488">
        <v>0</v>
      </c>
      <c r="X488">
        <v>1210500000</v>
      </c>
      <c r="Y488">
        <v>164600000</v>
      </c>
      <c r="Z488">
        <v>35</v>
      </c>
      <c r="AA488">
        <v>3034000000</v>
      </c>
      <c r="AB488">
        <v>355000000</v>
      </c>
      <c r="AC488">
        <v>1500000</v>
      </c>
      <c r="AD488">
        <v>80100000</v>
      </c>
      <c r="AE488">
        <v>1035700000</v>
      </c>
      <c r="AF488">
        <v>9000000</v>
      </c>
      <c r="AG488">
        <v>115400000</v>
      </c>
      <c r="AH488">
        <v>682700000</v>
      </c>
      <c r="AI488">
        <v>0</v>
      </c>
      <c r="AJ488">
        <v>0</v>
      </c>
      <c r="AK488">
        <v>0</v>
      </c>
      <c r="AL488">
        <v>-12800000</v>
      </c>
      <c r="AM488">
        <v>596400000</v>
      </c>
      <c r="AN488">
        <v>926800000</v>
      </c>
      <c r="AO488">
        <v>-14600000</v>
      </c>
      <c r="AP488">
        <v>-315000000</v>
      </c>
      <c r="AQ488">
        <v>599200000</v>
      </c>
      <c r="AR488">
        <v>24500000</v>
      </c>
      <c r="AS488">
        <v>599200000</v>
      </c>
      <c r="AT488">
        <v>599200000</v>
      </c>
      <c r="AU488">
        <v>28300000</v>
      </c>
      <c r="AV488">
        <v>0</v>
      </c>
      <c r="AW488">
        <v>1040200000</v>
      </c>
      <c r="AX488">
        <v>12</v>
      </c>
      <c r="AY488">
        <v>90900000</v>
      </c>
      <c r="AZ488">
        <v>66500000</v>
      </c>
      <c r="BA488">
        <v>385300000</v>
      </c>
      <c r="BB488">
        <v>-34100000</v>
      </c>
      <c r="BC488">
        <v>0</v>
      </c>
      <c r="BD488">
        <v>1600000</v>
      </c>
      <c r="BE488">
        <v>163400000</v>
      </c>
      <c r="BF488">
        <v>-12200000</v>
      </c>
      <c r="BG488">
        <v>0</v>
      </c>
      <c r="BH488">
        <v>11</v>
      </c>
      <c r="BI488">
        <v>53</v>
      </c>
      <c r="BJ488">
        <v>7</v>
      </c>
      <c r="BK488">
        <v>111</v>
      </c>
      <c r="BL488">
        <v>0</v>
      </c>
      <c r="BM488">
        <v>1774000000</v>
      </c>
      <c r="BN488">
        <v>5500000</v>
      </c>
      <c r="BO488">
        <v>1993800000</v>
      </c>
      <c r="BP488">
        <v>0</v>
      </c>
      <c r="BQ488">
        <v>0</v>
      </c>
      <c r="BR488">
        <v>3492700000</v>
      </c>
      <c r="BS488">
        <v>1994600000</v>
      </c>
      <c r="BT488">
        <v>861600000</v>
      </c>
      <c r="BU488">
        <v>1785000000</v>
      </c>
      <c r="BV488">
        <v>1707700000</v>
      </c>
      <c r="BW488">
        <v>3492700000</v>
      </c>
      <c r="BX488">
        <v>8602200000</v>
      </c>
      <c r="BY488">
        <v>0</v>
      </c>
      <c r="BZ488">
        <v>2014</v>
      </c>
      <c r="CA488">
        <v>2.91</v>
      </c>
      <c r="CB488">
        <v>205910652.921</v>
      </c>
      <c r="CC488" t="str">
        <f>VLOOKUP(B488,Securities_csv_Sector!$A$1:$H$506,4)</f>
        <v>Consumer Discretionary</v>
      </c>
      <c r="CD488" t="str">
        <f>VLOOKUP(B488,Securities_csv_Sector!$A$1:$H$506,5)</f>
        <v>General Merchandise Stores</v>
      </c>
    </row>
    <row r="489" spans="1:82">
      <c r="A489">
        <v>487</v>
      </c>
      <c r="B489" t="s">
        <v>200</v>
      </c>
      <c r="C489" t="s">
        <v>532</v>
      </c>
      <c r="D489" s="1">
        <v>42399</v>
      </c>
      <c r="E489">
        <v>1264800000</v>
      </c>
      <c r="F489">
        <v>0</v>
      </c>
      <c r="G489">
        <v>-2100000</v>
      </c>
      <c r="H489">
        <v>6</v>
      </c>
      <c r="I489">
        <v>-480500000</v>
      </c>
      <c r="J489">
        <v>2391200000</v>
      </c>
      <c r="K489">
        <v>35</v>
      </c>
      <c r="L489">
        <v>736100000</v>
      </c>
      <c r="M489">
        <v>-87800000</v>
      </c>
      <c r="N489">
        <v>2400000</v>
      </c>
      <c r="O489">
        <v>10841700000</v>
      </c>
      <c r="P489">
        <v>188</v>
      </c>
      <c r="Q489">
        <v>0</v>
      </c>
      <c r="R489">
        <v>1586600000</v>
      </c>
      <c r="S489">
        <v>552300000</v>
      </c>
      <c r="T489">
        <v>1047600000</v>
      </c>
      <c r="U489">
        <v>448200000</v>
      </c>
      <c r="V489">
        <v>-900000</v>
      </c>
      <c r="W489">
        <v>0</v>
      </c>
      <c r="X489">
        <v>3137600000</v>
      </c>
      <c r="Y489">
        <v>5021700000</v>
      </c>
      <c r="Z489">
        <v>30</v>
      </c>
      <c r="AA489">
        <v>4656700000</v>
      </c>
      <c r="AB489">
        <v>165800000</v>
      </c>
      <c r="AC489">
        <v>3675200000</v>
      </c>
      <c r="AD489">
        <v>599400000</v>
      </c>
      <c r="AE489">
        <v>2885500000</v>
      </c>
      <c r="AF489">
        <v>29300000</v>
      </c>
      <c r="AG489">
        <v>11000000</v>
      </c>
      <c r="AH489">
        <v>7238400000</v>
      </c>
      <c r="AI489">
        <v>0</v>
      </c>
      <c r="AJ489">
        <v>0</v>
      </c>
      <c r="AK489">
        <v>0</v>
      </c>
      <c r="AL489">
        <v>6203500000</v>
      </c>
      <c r="AM489">
        <v>-128000000</v>
      </c>
      <c r="AN489">
        <v>780900000</v>
      </c>
      <c r="AO489">
        <v>6070400000</v>
      </c>
      <c r="AP489">
        <v>-6978400000</v>
      </c>
      <c r="AQ489">
        <v>282400000</v>
      </c>
      <c r="AR489">
        <v>86500000</v>
      </c>
      <c r="AS489">
        <v>282400000</v>
      </c>
      <c r="AT489">
        <v>282400000</v>
      </c>
      <c r="AU489">
        <v>0</v>
      </c>
      <c r="AV489">
        <v>0</v>
      </c>
      <c r="AW489">
        <v>1049700000</v>
      </c>
      <c r="AX489">
        <v>7</v>
      </c>
      <c r="AY489">
        <v>130800000</v>
      </c>
      <c r="AZ489">
        <v>310300000</v>
      </c>
      <c r="BA489">
        <v>722600000</v>
      </c>
      <c r="BB489">
        <v>-43100000</v>
      </c>
      <c r="BC489">
        <v>0</v>
      </c>
      <c r="BD489">
        <v>-6527200000</v>
      </c>
      <c r="BE489">
        <v>573900000</v>
      </c>
      <c r="BF489">
        <v>-63500000</v>
      </c>
      <c r="BG489">
        <v>0</v>
      </c>
      <c r="BH489">
        <v>3</v>
      </c>
      <c r="BI489">
        <v>10</v>
      </c>
      <c r="BJ489">
        <v>2</v>
      </c>
      <c r="BK489">
        <v>50</v>
      </c>
      <c r="BL489">
        <v>0</v>
      </c>
      <c r="BM489">
        <v>2056400000</v>
      </c>
      <c r="BN489">
        <v>13900000</v>
      </c>
      <c r="BO489">
        <v>3607000000</v>
      </c>
      <c r="BP489">
        <v>108000000</v>
      </c>
      <c r="BQ489">
        <v>4000000</v>
      </c>
      <c r="BR489">
        <v>15901200000</v>
      </c>
      <c r="BS489">
        <v>3935900000</v>
      </c>
      <c r="BT489">
        <v>2095400000</v>
      </c>
      <c r="BU489">
        <v>4406900000</v>
      </c>
      <c r="BV489">
        <v>11494300000</v>
      </c>
      <c r="BW489">
        <v>15901200000</v>
      </c>
      <c r="BX489">
        <v>15498400000</v>
      </c>
      <c r="BY489">
        <v>0</v>
      </c>
      <c r="BZ489">
        <v>2015</v>
      </c>
      <c r="CA489">
        <v>1.27</v>
      </c>
      <c r="CB489">
        <v>222362204.72400001</v>
      </c>
      <c r="CC489" t="str">
        <f>VLOOKUP(B489,Securities_csv_Sector!$A$1:$H$506,4)</f>
        <v>Consumer Discretionary</v>
      </c>
      <c r="CD489" t="str">
        <f>VLOOKUP(B489,Securities_csv_Sector!$A$1:$H$506,5)</f>
        <v>General Merchandise Stores</v>
      </c>
    </row>
    <row r="490" spans="1:82">
      <c r="A490">
        <v>488</v>
      </c>
      <c r="B490" t="s">
        <v>201</v>
      </c>
      <c r="C490" t="s">
        <v>527</v>
      </c>
      <c r="D490" s="1">
        <v>41274</v>
      </c>
      <c r="E490">
        <v>265800000</v>
      </c>
      <c r="F490">
        <v>-14400000</v>
      </c>
      <c r="G490">
        <v>-14300000</v>
      </c>
      <c r="H490">
        <v>29</v>
      </c>
      <c r="I490">
        <v>-7000000</v>
      </c>
      <c r="J490">
        <v>261700000</v>
      </c>
      <c r="K490">
        <v>17</v>
      </c>
      <c r="L490">
        <v>149100000</v>
      </c>
      <c r="M490">
        <v>0</v>
      </c>
      <c r="N490">
        <v>800000</v>
      </c>
      <c r="O490">
        <v>0</v>
      </c>
      <c r="P490">
        <v>85</v>
      </c>
      <c r="Q490">
        <v>247800000</v>
      </c>
      <c r="R490">
        <v>0</v>
      </c>
      <c r="S490">
        <v>101800000</v>
      </c>
      <c r="T490">
        <v>417800000</v>
      </c>
      <c r="U490">
        <v>378300000</v>
      </c>
      <c r="V490">
        <v>1800000</v>
      </c>
      <c r="W490">
        <v>1300000</v>
      </c>
      <c r="X490">
        <v>40600000</v>
      </c>
      <c r="Y490">
        <v>611100000</v>
      </c>
      <c r="Z490">
        <v>100</v>
      </c>
      <c r="AA490">
        <v>1663000000</v>
      </c>
      <c r="AB490">
        <v>83100000</v>
      </c>
      <c r="AC490">
        <v>240200000</v>
      </c>
      <c r="AD490">
        <v>39500000</v>
      </c>
      <c r="AE490">
        <v>0</v>
      </c>
      <c r="AF490">
        <v>6000000</v>
      </c>
      <c r="AG490">
        <v>-64400000</v>
      </c>
      <c r="AH490">
        <v>1290700000</v>
      </c>
      <c r="AI490">
        <v>47100000</v>
      </c>
      <c r="AJ490">
        <v>3100000</v>
      </c>
      <c r="AK490">
        <v>0</v>
      </c>
      <c r="AL490">
        <v>325800000</v>
      </c>
      <c r="AM490">
        <v>64700000</v>
      </c>
      <c r="AN490">
        <v>357800000</v>
      </c>
      <c r="AO490">
        <v>-235900000</v>
      </c>
      <c r="AP490">
        <v>-59000000</v>
      </c>
      <c r="AQ490">
        <v>295500000</v>
      </c>
      <c r="AR490">
        <v>-500000</v>
      </c>
      <c r="AS490">
        <v>295500000</v>
      </c>
      <c r="AT490">
        <v>295500000</v>
      </c>
      <c r="AU490">
        <v>547100000</v>
      </c>
      <c r="AV490">
        <v>29400000</v>
      </c>
      <c r="AW490">
        <v>432100000</v>
      </c>
      <c r="AX490">
        <v>26</v>
      </c>
      <c r="AY490">
        <v>57600000</v>
      </c>
      <c r="AZ490">
        <v>51200000</v>
      </c>
      <c r="BA490">
        <v>610700000</v>
      </c>
      <c r="BB490">
        <v>-852100000</v>
      </c>
      <c r="BC490">
        <v>-1600000</v>
      </c>
      <c r="BD490">
        <v>-58000000</v>
      </c>
      <c r="BE490">
        <v>838700000</v>
      </c>
      <c r="BF490">
        <v>38800000</v>
      </c>
      <c r="BG490">
        <v>78300000</v>
      </c>
      <c r="BH490">
        <v>23</v>
      </c>
      <c r="BI490">
        <v>37</v>
      </c>
      <c r="BJ490">
        <v>18</v>
      </c>
      <c r="BK490">
        <v>85</v>
      </c>
      <c r="BL490">
        <v>0</v>
      </c>
      <c r="BM490">
        <v>2405500000</v>
      </c>
      <c r="BN490">
        <v>-487900000</v>
      </c>
      <c r="BO490">
        <v>1123200000</v>
      </c>
      <c r="BP490">
        <v>200000</v>
      </c>
      <c r="BQ490">
        <v>0</v>
      </c>
      <c r="BR490">
        <v>1991800000</v>
      </c>
      <c r="BS490">
        <v>747400000</v>
      </c>
      <c r="BT490">
        <v>876700000</v>
      </c>
      <c r="BU490">
        <v>-1017400000</v>
      </c>
      <c r="BV490">
        <v>3009200000</v>
      </c>
      <c r="BW490">
        <v>1991800000</v>
      </c>
      <c r="BX490">
        <v>1663000000</v>
      </c>
      <c r="BY490">
        <v>-2833300000</v>
      </c>
      <c r="BZ490">
        <v>2012</v>
      </c>
      <c r="CA490">
        <v>6.47</v>
      </c>
      <c r="CB490">
        <v>45672333.848499998</v>
      </c>
      <c r="CC490" t="str">
        <f>VLOOKUP(B490,Securities_csv_Sector!$A$1:$H$506,4)</f>
        <v>Industrials</v>
      </c>
      <c r="CD490" t="str">
        <f>VLOOKUP(B490,Securities_csv_Sector!$A$1:$H$506,5)</f>
        <v>Research &amp; Consulting Services</v>
      </c>
    </row>
    <row r="491" spans="1:82">
      <c r="A491">
        <v>489</v>
      </c>
      <c r="B491" t="s">
        <v>201</v>
      </c>
      <c r="C491" t="s">
        <v>529</v>
      </c>
      <c r="D491" s="1">
        <v>41639</v>
      </c>
      <c r="E491">
        <v>251400000</v>
      </c>
      <c r="F491">
        <v>-6800000</v>
      </c>
      <c r="G491">
        <v>900000</v>
      </c>
      <c r="H491">
        <v>25</v>
      </c>
      <c r="I491">
        <v>-7100000</v>
      </c>
      <c r="J491">
        <v>270000000</v>
      </c>
      <c r="K491">
        <v>28</v>
      </c>
      <c r="L491">
        <v>235900000</v>
      </c>
      <c r="M491">
        <v>0</v>
      </c>
      <c r="N491">
        <v>800000</v>
      </c>
      <c r="O491">
        <v>0</v>
      </c>
      <c r="P491">
        <v>96</v>
      </c>
      <c r="Q491">
        <v>148400000</v>
      </c>
      <c r="R491">
        <v>0</v>
      </c>
      <c r="S491">
        <v>93800000</v>
      </c>
      <c r="T491">
        <v>427000000</v>
      </c>
      <c r="U491">
        <v>386300000</v>
      </c>
      <c r="V491">
        <v>-600000</v>
      </c>
      <c r="W491">
        <v>1600000</v>
      </c>
      <c r="X491">
        <v>39600000</v>
      </c>
      <c r="Y491">
        <v>589100000</v>
      </c>
      <c r="Z491">
        <v>100</v>
      </c>
      <c r="AA491">
        <v>1558400000</v>
      </c>
      <c r="AB491">
        <v>135600000</v>
      </c>
      <c r="AC491">
        <v>184600000</v>
      </c>
      <c r="AD491">
        <v>40700000</v>
      </c>
      <c r="AE491">
        <v>0</v>
      </c>
      <c r="AF491">
        <v>-7200000</v>
      </c>
      <c r="AG491">
        <v>-92500000</v>
      </c>
      <c r="AH491">
        <v>1516000000</v>
      </c>
      <c r="AI491">
        <v>45600000</v>
      </c>
      <c r="AJ491">
        <v>6100000</v>
      </c>
      <c r="AK491">
        <v>0</v>
      </c>
      <c r="AL491">
        <v>225700000</v>
      </c>
      <c r="AM491">
        <v>86800000</v>
      </c>
      <c r="AN491">
        <v>333300000</v>
      </c>
      <c r="AO491">
        <v>-184300000</v>
      </c>
      <c r="AP491">
        <v>-61600000</v>
      </c>
      <c r="AQ491">
        <v>258500000</v>
      </c>
      <c r="AR491">
        <v>43100000</v>
      </c>
      <c r="AS491">
        <v>258500000</v>
      </c>
      <c r="AT491">
        <v>248700000</v>
      </c>
      <c r="AU491">
        <v>538800000</v>
      </c>
      <c r="AV491">
        <v>13900000</v>
      </c>
      <c r="AW491">
        <v>426100000</v>
      </c>
      <c r="AX491">
        <v>27</v>
      </c>
      <c r="AY491">
        <v>60600000</v>
      </c>
      <c r="AZ491">
        <v>47700000</v>
      </c>
      <c r="BA491">
        <v>600800000</v>
      </c>
      <c r="BB491">
        <v>-738800000</v>
      </c>
      <c r="BC491">
        <v>-600000</v>
      </c>
      <c r="BD491">
        <v>-47300000</v>
      </c>
      <c r="BE491">
        <v>564300000</v>
      </c>
      <c r="BF491">
        <v>8900000</v>
      </c>
      <c r="BG491">
        <v>60400000</v>
      </c>
      <c r="BH491">
        <v>25</v>
      </c>
      <c r="BI491">
        <v>37</v>
      </c>
      <c r="BJ491">
        <v>17</v>
      </c>
      <c r="BK491">
        <v>96</v>
      </c>
      <c r="BL491">
        <v>0</v>
      </c>
      <c r="BM491">
        <v>2600900000</v>
      </c>
      <c r="BN491">
        <v>-350400000</v>
      </c>
      <c r="BO491">
        <v>1058000000</v>
      </c>
      <c r="BP491">
        <v>100000</v>
      </c>
      <c r="BQ491">
        <v>0</v>
      </c>
      <c r="BR491">
        <v>1890300000</v>
      </c>
      <c r="BS491">
        <v>822400000</v>
      </c>
      <c r="BT491">
        <v>852300000</v>
      </c>
      <c r="BU491">
        <v>-1048400000</v>
      </c>
      <c r="BV491">
        <v>2938700000</v>
      </c>
      <c r="BW491">
        <v>1890300000</v>
      </c>
      <c r="BX491">
        <v>1558400000</v>
      </c>
      <c r="BY491">
        <v>-3181300000</v>
      </c>
      <c r="BZ491">
        <v>2013</v>
      </c>
      <c r="CA491">
        <v>6.61</v>
      </c>
      <c r="CB491">
        <v>39107413.010600001</v>
      </c>
      <c r="CC491" t="str">
        <f>VLOOKUP(B491,Securities_csv_Sector!$A$1:$H$506,4)</f>
        <v>Industrials</v>
      </c>
      <c r="CD491" t="str">
        <f>VLOOKUP(B491,Securities_csv_Sector!$A$1:$H$506,5)</f>
        <v>Research &amp; Consulting Services</v>
      </c>
    </row>
    <row r="492" spans="1:82">
      <c r="A492">
        <v>490</v>
      </c>
      <c r="B492" t="s">
        <v>201</v>
      </c>
      <c r="C492" t="s">
        <v>531</v>
      </c>
      <c r="D492" s="1">
        <v>42004</v>
      </c>
      <c r="E492">
        <v>257600000</v>
      </c>
      <c r="F492">
        <v>-7500000</v>
      </c>
      <c r="G492">
        <v>-27900000</v>
      </c>
      <c r="H492">
        <v>24</v>
      </c>
      <c r="I492">
        <v>-9800000</v>
      </c>
      <c r="J492">
        <v>279300000</v>
      </c>
      <c r="K492">
        <v>27</v>
      </c>
      <c r="L492">
        <v>316300000</v>
      </c>
      <c r="M492">
        <v>0</v>
      </c>
      <c r="N492">
        <v>800000</v>
      </c>
      <c r="O492">
        <v>0</v>
      </c>
      <c r="P492">
        <v>80</v>
      </c>
      <c r="Q492">
        <v>209100000</v>
      </c>
      <c r="R492">
        <v>0</v>
      </c>
      <c r="S492">
        <v>85400000</v>
      </c>
      <c r="T492">
        <v>383500000</v>
      </c>
      <c r="U492">
        <v>340200000</v>
      </c>
      <c r="V492">
        <v>-17600000</v>
      </c>
      <c r="W492">
        <v>1900000</v>
      </c>
      <c r="X492">
        <v>22000000</v>
      </c>
      <c r="Y492">
        <v>428100000</v>
      </c>
      <c r="Z492">
        <v>100</v>
      </c>
      <c r="AA492">
        <v>1584500000</v>
      </c>
      <c r="AB492">
        <v>54300000</v>
      </c>
      <c r="AC492">
        <v>122800000</v>
      </c>
      <c r="AD492">
        <v>43300000</v>
      </c>
      <c r="AE492">
        <v>0</v>
      </c>
      <c r="AF492">
        <v>-7700000</v>
      </c>
      <c r="AG492">
        <v>-60900000</v>
      </c>
      <c r="AH492">
        <v>1352200000</v>
      </c>
      <c r="AI492">
        <v>10400000</v>
      </c>
      <c r="AJ492">
        <v>8700000</v>
      </c>
      <c r="AK492">
        <v>0</v>
      </c>
      <c r="AL492">
        <v>137400000</v>
      </c>
      <c r="AM492">
        <v>83500000</v>
      </c>
      <c r="AN492">
        <v>315500000</v>
      </c>
      <c r="AO492">
        <v>-144400000</v>
      </c>
      <c r="AP492">
        <v>-70000000</v>
      </c>
      <c r="AQ492">
        <v>294400000</v>
      </c>
      <c r="AR492">
        <v>-46800000</v>
      </c>
      <c r="AS492">
        <v>294400000</v>
      </c>
      <c r="AT492">
        <v>284300000</v>
      </c>
      <c r="AU492">
        <v>531400000</v>
      </c>
      <c r="AV492">
        <v>14900000</v>
      </c>
      <c r="AW492">
        <v>411400000</v>
      </c>
      <c r="AX492">
        <v>26</v>
      </c>
      <c r="AY492">
        <v>261200000</v>
      </c>
      <c r="AZ492">
        <v>84900000</v>
      </c>
      <c r="BA492">
        <v>600200000</v>
      </c>
      <c r="BB492">
        <v>-922100000</v>
      </c>
      <c r="BC492">
        <v>-700000</v>
      </c>
      <c r="BD492">
        <v>-52500000</v>
      </c>
      <c r="BE492">
        <v>669700000</v>
      </c>
      <c r="BF492">
        <v>29300000</v>
      </c>
      <c r="BG492">
        <v>52500000</v>
      </c>
      <c r="BH492">
        <v>21</v>
      </c>
      <c r="BI492">
        <v>28</v>
      </c>
      <c r="BJ492">
        <v>19</v>
      </c>
      <c r="BK492">
        <v>80</v>
      </c>
      <c r="BL492">
        <v>0</v>
      </c>
      <c r="BM492">
        <v>2831100000</v>
      </c>
      <c r="BN492">
        <v>-217300000</v>
      </c>
      <c r="BO492">
        <v>1105700000</v>
      </c>
      <c r="BP492">
        <v>301100000</v>
      </c>
      <c r="BQ492">
        <v>0</v>
      </c>
      <c r="BR492">
        <v>1986200000</v>
      </c>
      <c r="BS492">
        <v>932600000</v>
      </c>
      <c r="BT492">
        <v>1158900000</v>
      </c>
      <c r="BU492">
        <v>-1203300000</v>
      </c>
      <c r="BV492">
        <v>3189500000</v>
      </c>
      <c r="BW492">
        <v>1986200000</v>
      </c>
      <c r="BX492">
        <v>1584500000</v>
      </c>
      <c r="BY492">
        <v>-3392400000</v>
      </c>
      <c r="BZ492">
        <v>2014</v>
      </c>
      <c r="CA492">
        <v>8.06</v>
      </c>
      <c r="CB492">
        <v>36526054.590599999</v>
      </c>
      <c r="CC492" t="str">
        <f>VLOOKUP(B492,Securities_csv_Sector!$A$1:$H$506,4)</f>
        <v>Industrials</v>
      </c>
      <c r="CD492" t="str">
        <f>VLOOKUP(B492,Securities_csv_Sector!$A$1:$H$506,5)</f>
        <v>Research &amp; Consulting Services</v>
      </c>
    </row>
    <row r="493" spans="1:82">
      <c r="A493">
        <v>491</v>
      </c>
      <c r="B493" t="s">
        <v>201</v>
      </c>
      <c r="C493" t="s">
        <v>532</v>
      </c>
      <c r="D493" s="1">
        <v>42369</v>
      </c>
      <c r="E493">
        <v>291400000</v>
      </c>
      <c r="F493">
        <v>-24500000</v>
      </c>
      <c r="G493">
        <v>-6000000</v>
      </c>
      <c r="H493">
        <v>15</v>
      </c>
      <c r="I493">
        <v>-12800000</v>
      </c>
      <c r="J493">
        <v>292200000</v>
      </c>
      <c r="K493">
        <v>38</v>
      </c>
      <c r="L493">
        <v>365700000</v>
      </c>
      <c r="M493">
        <v>0</v>
      </c>
      <c r="N493">
        <v>800000</v>
      </c>
      <c r="O493">
        <v>0</v>
      </c>
      <c r="P493">
        <v>100</v>
      </c>
      <c r="Q493">
        <v>93800000</v>
      </c>
      <c r="R493">
        <v>0</v>
      </c>
      <c r="S493">
        <v>98500000</v>
      </c>
      <c r="T493">
        <v>331000000</v>
      </c>
      <c r="U493">
        <v>280000000</v>
      </c>
      <c r="V493">
        <v>-31100000</v>
      </c>
      <c r="W493">
        <v>2700000</v>
      </c>
      <c r="X493">
        <v>27200000</v>
      </c>
      <c r="Y493">
        <v>704000000</v>
      </c>
      <c r="Z493">
        <v>100</v>
      </c>
      <c r="AA493">
        <v>1637100000</v>
      </c>
      <c r="AB493">
        <v>74200000</v>
      </c>
      <c r="AC493">
        <v>428800000</v>
      </c>
      <c r="AD493">
        <v>51000000</v>
      </c>
      <c r="AE493">
        <v>0</v>
      </c>
      <c r="AF493">
        <v>-21900000</v>
      </c>
      <c r="AG493">
        <v>4400000</v>
      </c>
      <c r="AH493">
        <v>1804100000</v>
      </c>
      <c r="AI493">
        <v>4200000</v>
      </c>
      <c r="AJ493">
        <v>11500000</v>
      </c>
      <c r="AK493">
        <v>0</v>
      </c>
      <c r="AL493">
        <v>171300000</v>
      </c>
      <c r="AM493">
        <v>46300000</v>
      </c>
      <c r="AN493">
        <v>343200000</v>
      </c>
      <c r="AO493">
        <v>110700000</v>
      </c>
      <c r="AP493">
        <v>-376500000</v>
      </c>
      <c r="AQ493">
        <v>168800000</v>
      </c>
      <c r="AR493">
        <v>68200000</v>
      </c>
      <c r="AS493">
        <v>168800000</v>
      </c>
      <c r="AT493">
        <v>204200000</v>
      </c>
      <c r="AU493">
        <v>549200000</v>
      </c>
      <c r="AV493">
        <v>32300000</v>
      </c>
      <c r="AW493">
        <v>337000000</v>
      </c>
      <c r="AX493">
        <v>21</v>
      </c>
      <c r="AY493">
        <v>56000000</v>
      </c>
      <c r="AZ493">
        <v>44700000</v>
      </c>
      <c r="BA493">
        <v>647800000</v>
      </c>
      <c r="BB493">
        <v>-965500000</v>
      </c>
      <c r="BC493">
        <v>-600000</v>
      </c>
      <c r="BD493">
        <v>-341800000</v>
      </c>
      <c r="BE493">
        <v>615600000</v>
      </c>
      <c r="BF493">
        <v>17100000</v>
      </c>
      <c r="BG493">
        <v>58700000</v>
      </c>
      <c r="BH493">
        <v>17</v>
      </c>
      <c r="BI493">
        <v>25</v>
      </c>
      <c r="BJ493">
        <v>10</v>
      </c>
      <c r="BK493">
        <v>100</v>
      </c>
      <c r="BL493">
        <v>0</v>
      </c>
      <c r="BM493">
        <v>2932800000</v>
      </c>
      <c r="BN493">
        <v>8400000</v>
      </c>
      <c r="BO493">
        <v>1209100000</v>
      </c>
      <c r="BP493">
        <v>20000000</v>
      </c>
      <c r="BQ493">
        <v>0</v>
      </c>
      <c r="BR493">
        <v>2273600000</v>
      </c>
      <c r="BS493">
        <v>959600000</v>
      </c>
      <c r="BT493">
        <v>959200000</v>
      </c>
      <c r="BU493">
        <v>-1116800000</v>
      </c>
      <c r="BV493">
        <v>3390400000</v>
      </c>
      <c r="BW493">
        <v>2273600000</v>
      </c>
      <c r="BX493">
        <v>1637100000</v>
      </c>
      <c r="BY493">
        <v>-3377100000</v>
      </c>
      <c r="BZ493">
        <v>2015</v>
      </c>
      <c r="CA493">
        <v>4.68</v>
      </c>
      <c r="CB493">
        <v>36068376.068400003</v>
      </c>
      <c r="CC493" t="str">
        <f>VLOOKUP(B493,Securities_csv_Sector!$A$1:$H$506,4)</f>
        <v>Industrials</v>
      </c>
      <c r="CD493" t="str">
        <f>VLOOKUP(B493,Securities_csv_Sector!$A$1:$H$506,5)</f>
        <v>Research &amp; Consulting Services</v>
      </c>
    </row>
    <row r="494" spans="1:82">
      <c r="A494">
        <v>492</v>
      </c>
      <c r="B494" t="s">
        <v>202</v>
      </c>
      <c r="C494" t="s">
        <v>527</v>
      </c>
      <c r="D494" s="1">
        <v>41639</v>
      </c>
      <c r="E494">
        <v>1112970000</v>
      </c>
      <c r="F494">
        <v>-87806000</v>
      </c>
      <c r="G494">
        <v>4970000</v>
      </c>
      <c r="H494">
        <v>19</v>
      </c>
      <c r="I494">
        <v>-141694000</v>
      </c>
      <c r="J494">
        <v>871575000</v>
      </c>
      <c r="K494">
        <v>60</v>
      </c>
      <c r="L494">
        <v>803882000</v>
      </c>
      <c r="M494">
        <v>1684000</v>
      </c>
      <c r="N494">
        <v>255320000</v>
      </c>
      <c r="O494">
        <v>4376505000</v>
      </c>
      <c r="P494">
        <v>202</v>
      </c>
      <c r="Q494">
        <v>0</v>
      </c>
      <c r="R494">
        <v>491851000</v>
      </c>
      <c r="S494">
        <v>278033000</v>
      </c>
      <c r="T494">
        <v>1166640000</v>
      </c>
      <c r="U494">
        <v>1045986000</v>
      </c>
      <c r="V494">
        <v>-1351000</v>
      </c>
      <c r="W494">
        <v>0</v>
      </c>
      <c r="X494">
        <v>787849000</v>
      </c>
      <c r="Y494">
        <v>3108580000</v>
      </c>
      <c r="Z494">
        <v>39</v>
      </c>
      <c r="AA494">
        <v>2778591000</v>
      </c>
      <c r="AB494">
        <v>248459000</v>
      </c>
      <c r="AC494">
        <v>1258911000</v>
      </c>
      <c r="AD494">
        <v>120654000</v>
      </c>
      <c r="AE494">
        <v>715311000</v>
      </c>
      <c r="AF494">
        <v>0</v>
      </c>
      <c r="AG494">
        <v>-53955000</v>
      </c>
      <c r="AH494">
        <v>2599201000</v>
      </c>
      <c r="AI494">
        <v>0</v>
      </c>
      <c r="AJ494">
        <v>0</v>
      </c>
      <c r="AK494">
        <v>0</v>
      </c>
      <c r="AL494">
        <v>19530000</v>
      </c>
      <c r="AM494">
        <v>3806000</v>
      </c>
      <c r="AN494">
        <v>979612000</v>
      </c>
      <c r="AO494">
        <v>-678542000</v>
      </c>
      <c r="AP494">
        <v>-361677000</v>
      </c>
      <c r="AQ494">
        <v>1003129000</v>
      </c>
      <c r="AR494">
        <v>-153021000</v>
      </c>
      <c r="AS494">
        <v>1003129000</v>
      </c>
      <c r="AT494">
        <v>797527000</v>
      </c>
      <c r="AU494">
        <v>1136742000</v>
      </c>
      <c r="AV494">
        <v>0</v>
      </c>
      <c r="AW494">
        <v>1161670000</v>
      </c>
      <c r="AX494">
        <v>16</v>
      </c>
      <c r="AY494">
        <v>2981869000</v>
      </c>
      <c r="AZ494">
        <v>62037000</v>
      </c>
      <c r="BA494">
        <v>0</v>
      </c>
      <c r="BB494">
        <v>67723000</v>
      </c>
      <c r="BC494">
        <v>0</v>
      </c>
      <c r="BD494">
        <v>-219983000</v>
      </c>
      <c r="BE494">
        <v>1044485000</v>
      </c>
      <c r="BF494">
        <v>57312000</v>
      </c>
      <c r="BG494">
        <v>0</v>
      </c>
      <c r="BH494">
        <v>15</v>
      </c>
      <c r="BI494">
        <v>19</v>
      </c>
      <c r="BJ494">
        <v>14</v>
      </c>
      <c r="BK494">
        <v>149</v>
      </c>
      <c r="BL494">
        <v>0</v>
      </c>
      <c r="BM494">
        <v>7954536000</v>
      </c>
      <c r="BN494">
        <v>-418949000</v>
      </c>
      <c r="BO494">
        <v>1616921000</v>
      </c>
      <c r="BP494">
        <v>229278000</v>
      </c>
      <c r="BQ494">
        <v>0</v>
      </c>
      <c r="BR494">
        <v>10855181000</v>
      </c>
      <c r="BS494">
        <v>2717972000</v>
      </c>
      <c r="BT494">
        <v>1342248000</v>
      </c>
      <c r="BU494">
        <v>5377396000</v>
      </c>
      <c r="BV494">
        <v>5477785000</v>
      </c>
      <c r="BW494">
        <v>10855181000</v>
      </c>
      <c r="BX494">
        <v>7155096000</v>
      </c>
      <c r="BY494">
        <v>-3771758000</v>
      </c>
      <c r="BZ494">
        <v>2013</v>
      </c>
      <c r="CA494">
        <v>5.86</v>
      </c>
      <c r="CB494">
        <v>171182423.208</v>
      </c>
      <c r="CC494" t="str">
        <f>VLOOKUP(B494,Securities_csv_Sector!$A$1:$H$506,4)</f>
        <v>Industrials</v>
      </c>
      <c r="CD494" t="str">
        <f>VLOOKUP(B494,Securities_csv_Sector!$A$1:$H$506,5)</f>
        <v>Industrial Machinery</v>
      </c>
    </row>
    <row r="495" spans="1:82">
      <c r="A495">
        <v>493</v>
      </c>
      <c r="B495" t="s">
        <v>202</v>
      </c>
      <c r="C495" t="s">
        <v>529</v>
      </c>
      <c r="D495" s="1">
        <v>42004</v>
      </c>
      <c r="E495">
        <v>1260893000</v>
      </c>
      <c r="F495">
        <v>-87207000</v>
      </c>
      <c r="G495">
        <v>10412000</v>
      </c>
      <c r="H495">
        <v>21</v>
      </c>
      <c r="I495">
        <v>-166033000</v>
      </c>
      <c r="J495">
        <v>900833000</v>
      </c>
      <c r="K495">
        <v>33</v>
      </c>
      <c r="L495">
        <v>681581000</v>
      </c>
      <c r="M495">
        <v>-63717000</v>
      </c>
      <c r="N495">
        <v>255893000</v>
      </c>
      <c r="O495">
        <v>4778479000</v>
      </c>
      <c r="P495">
        <v>139</v>
      </c>
      <c r="Q495">
        <v>0</v>
      </c>
      <c r="R495">
        <v>504618000</v>
      </c>
      <c r="S495">
        <v>307188000</v>
      </c>
      <c r="T495">
        <v>1225896000</v>
      </c>
      <c r="U495">
        <v>1094207000</v>
      </c>
      <c r="V495">
        <v>-40426000</v>
      </c>
      <c r="W495">
        <v>0</v>
      </c>
      <c r="X495">
        <v>837069000</v>
      </c>
      <c r="Y495">
        <v>3491557000</v>
      </c>
      <c r="Z495">
        <v>38</v>
      </c>
      <c r="AA495">
        <v>2974249000</v>
      </c>
      <c r="AB495">
        <v>316067000</v>
      </c>
      <c r="AC495">
        <v>1369520000</v>
      </c>
      <c r="AD495">
        <v>131689000</v>
      </c>
      <c r="AE495">
        <v>863737000</v>
      </c>
      <c r="AF495">
        <v>0</v>
      </c>
      <c r="AG495">
        <v>43213000</v>
      </c>
      <c r="AH495">
        <v>2253041000</v>
      </c>
      <c r="AI495">
        <v>0</v>
      </c>
      <c r="AJ495">
        <v>0</v>
      </c>
      <c r="AK495">
        <v>0</v>
      </c>
      <c r="AL495">
        <v>604889000</v>
      </c>
      <c r="AM495">
        <v>-122301000</v>
      </c>
      <c r="AN495">
        <v>950164000</v>
      </c>
      <c r="AO495">
        <v>-255489000</v>
      </c>
      <c r="AP495">
        <v>-782557000</v>
      </c>
      <c r="AQ495">
        <v>775235000</v>
      </c>
      <c r="AR495">
        <v>-6021000</v>
      </c>
      <c r="AS495">
        <v>775235000</v>
      </c>
      <c r="AT495">
        <v>778140000</v>
      </c>
      <c r="AU495">
        <v>1186746000</v>
      </c>
      <c r="AV495">
        <v>0</v>
      </c>
      <c r="AW495">
        <v>1215484000</v>
      </c>
      <c r="AX495">
        <v>16</v>
      </c>
      <c r="AY495">
        <v>498176000</v>
      </c>
      <c r="AZ495">
        <v>101905000</v>
      </c>
      <c r="BA495">
        <v>0</v>
      </c>
      <c r="BB495">
        <v>-158931000</v>
      </c>
      <c r="BC495">
        <v>0</v>
      </c>
      <c r="BD495">
        <v>-616524000</v>
      </c>
      <c r="BE495">
        <v>533058000</v>
      </c>
      <c r="BF495">
        <v>-12520000</v>
      </c>
      <c r="BG495">
        <v>0</v>
      </c>
      <c r="BH495">
        <v>14</v>
      </c>
      <c r="BI495">
        <v>30</v>
      </c>
      <c r="BJ495">
        <v>10</v>
      </c>
      <c r="BK495">
        <v>97</v>
      </c>
      <c r="BL495">
        <v>0</v>
      </c>
      <c r="BM495">
        <v>7074782000</v>
      </c>
      <c r="BN495">
        <v>-580740000</v>
      </c>
      <c r="BO495">
        <v>1758765000</v>
      </c>
      <c r="BP495">
        <v>777956000</v>
      </c>
      <c r="BQ495">
        <v>0</v>
      </c>
      <c r="BR495">
        <v>9030291000</v>
      </c>
      <c r="BS495">
        <v>2833969000</v>
      </c>
      <c r="BT495">
        <v>2038849000</v>
      </c>
      <c r="BU495">
        <v>3700725000</v>
      </c>
      <c r="BV495">
        <v>5329566000</v>
      </c>
      <c r="BW495">
        <v>9030291000</v>
      </c>
      <c r="BX495">
        <v>7752728000</v>
      </c>
      <c r="BY495">
        <v>-4371852000</v>
      </c>
      <c r="BZ495">
        <v>2014</v>
      </c>
      <c r="CA495">
        <v>4.6500000000000004</v>
      </c>
      <c r="CB495">
        <v>166717204.301</v>
      </c>
      <c r="CC495" t="str">
        <f>VLOOKUP(B495,Securities_csv_Sector!$A$1:$H$506,4)</f>
        <v>Industrials</v>
      </c>
      <c r="CD495" t="str">
        <f>VLOOKUP(B495,Securities_csv_Sector!$A$1:$H$506,5)</f>
        <v>Industrial Machinery</v>
      </c>
    </row>
    <row r="496" spans="1:82">
      <c r="A496">
        <v>494</v>
      </c>
      <c r="B496" t="s">
        <v>202</v>
      </c>
      <c r="C496" t="s">
        <v>531</v>
      </c>
      <c r="D496" s="1">
        <v>42369</v>
      </c>
      <c r="E496">
        <v>1216060000</v>
      </c>
      <c r="F496">
        <v>37916000</v>
      </c>
      <c r="G496">
        <v>11524000</v>
      </c>
      <c r="H496">
        <v>24</v>
      </c>
      <c r="I496">
        <v>-154251000</v>
      </c>
      <c r="J496">
        <v>928409000</v>
      </c>
      <c r="K496">
        <v>26</v>
      </c>
      <c r="L496">
        <v>362185000</v>
      </c>
      <c r="M496">
        <v>63129000</v>
      </c>
      <c r="N496">
        <v>256113000</v>
      </c>
      <c r="O496">
        <v>4388167000</v>
      </c>
      <c r="P496">
        <v>177</v>
      </c>
      <c r="Q496">
        <v>0</v>
      </c>
      <c r="R496">
        <v>575709000</v>
      </c>
      <c r="S496">
        <v>327089000</v>
      </c>
      <c r="T496">
        <v>932286000</v>
      </c>
      <c r="U496">
        <v>800610000</v>
      </c>
      <c r="V496">
        <v>-26061000</v>
      </c>
      <c r="W496">
        <v>0</v>
      </c>
      <c r="X496">
        <v>854269000</v>
      </c>
      <c r="Y496">
        <v>3737389000</v>
      </c>
      <c r="Z496">
        <v>37</v>
      </c>
      <c r="AA496">
        <v>2568144000</v>
      </c>
      <c r="AB496">
        <v>204729000</v>
      </c>
      <c r="AC496">
        <v>1413223000</v>
      </c>
      <c r="AD496">
        <v>131676000</v>
      </c>
      <c r="AE496">
        <v>802895000</v>
      </c>
      <c r="AF496">
        <v>-17752000</v>
      </c>
      <c r="AG496">
        <v>-108335000</v>
      </c>
      <c r="AH496">
        <v>2603655000</v>
      </c>
      <c r="AI496">
        <v>0</v>
      </c>
      <c r="AJ496">
        <v>0</v>
      </c>
      <c r="AK496">
        <v>0</v>
      </c>
      <c r="AL496">
        <v>-232748000</v>
      </c>
      <c r="AM496">
        <v>-319396000</v>
      </c>
      <c r="AN496">
        <v>949059000</v>
      </c>
      <c r="AO496">
        <v>-1091886000</v>
      </c>
      <c r="AP496">
        <v>-34578000</v>
      </c>
      <c r="AQ496">
        <v>869829000</v>
      </c>
      <c r="AR496">
        <v>-233168000</v>
      </c>
      <c r="AS496">
        <v>869829000</v>
      </c>
      <c r="AT496">
        <v>595881000</v>
      </c>
      <c r="AU496">
        <v>1120490000</v>
      </c>
      <c r="AV496">
        <v>0</v>
      </c>
      <c r="AW496">
        <v>920762000</v>
      </c>
      <c r="AX496">
        <v>13</v>
      </c>
      <c r="AY496">
        <v>182185000</v>
      </c>
      <c r="AZ496">
        <v>133440000</v>
      </c>
      <c r="BA496">
        <v>0</v>
      </c>
      <c r="BB496">
        <v>-254573000</v>
      </c>
      <c r="BC496">
        <v>0</v>
      </c>
      <c r="BD496">
        <v>137425000</v>
      </c>
      <c r="BE496">
        <v>414955000</v>
      </c>
      <c r="BF496">
        <v>-123331000</v>
      </c>
      <c r="BG496">
        <v>0</v>
      </c>
      <c r="BH496">
        <v>12</v>
      </c>
      <c r="BI496">
        <v>22</v>
      </c>
      <c r="BJ496">
        <v>13</v>
      </c>
      <c r="BK496">
        <v>118</v>
      </c>
      <c r="BL496">
        <v>0</v>
      </c>
      <c r="BM496">
        <v>7686642000</v>
      </c>
      <c r="BN496">
        <v>-596140000</v>
      </c>
      <c r="BO496">
        <v>1647382000</v>
      </c>
      <c r="BP496">
        <v>151122000</v>
      </c>
      <c r="BQ496">
        <v>0</v>
      </c>
      <c r="BR496">
        <v>8606076000</v>
      </c>
      <c r="BS496">
        <v>2419010000</v>
      </c>
      <c r="BT496">
        <v>1367182000</v>
      </c>
      <c r="BU496">
        <v>3644575000</v>
      </c>
      <c r="BV496">
        <v>4961501000</v>
      </c>
      <c r="BW496">
        <v>8606076000</v>
      </c>
      <c r="BX496">
        <v>6956311000</v>
      </c>
      <c r="BY496">
        <v>-4972016000</v>
      </c>
      <c r="BZ496">
        <v>2015</v>
      </c>
      <c r="CA496">
        <v>5.52</v>
      </c>
      <c r="CB496">
        <v>157577717.391</v>
      </c>
      <c r="CC496" t="str">
        <f>VLOOKUP(B496,Securities_csv_Sector!$A$1:$H$506,4)</f>
        <v>Industrials</v>
      </c>
      <c r="CD496" t="str">
        <f>VLOOKUP(B496,Securities_csv_Sector!$A$1:$H$506,5)</f>
        <v>Industrial Machinery</v>
      </c>
    </row>
    <row r="497" spans="1:82">
      <c r="A497">
        <v>495</v>
      </c>
      <c r="B497" t="s">
        <v>202</v>
      </c>
      <c r="C497" t="s">
        <v>532</v>
      </c>
      <c r="D497" s="1">
        <v>42735</v>
      </c>
      <c r="E497">
        <v>1525768000</v>
      </c>
      <c r="F497">
        <v>-44649000</v>
      </c>
      <c r="G497">
        <v>111287000</v>
      </c>
      <c r="H497">
        <v>13</v>
      </c>
      <c r="I497">
        <v>-165205000</v>
      </c>
      <c r="J497">
        <v>946755000</v>
      </c>
      <c r="K497">
        <v>18</v>
      </c>
      <c r="L497">
        <v>349146000</v>
      </c>
      <c r="M497">
        <v>25858000</v>
      </c>
      <c r="N497">
        <v>256538000</v>
      </c>
      <c r="O497">
        <v>4322373000</v>
      </c>
      <c r="P497">
        <v>133</v>
      </c>
      <c r="Q497">
        <v>0</v>
      </c>
      <c r="R497">
        <v>710173000</v>
      </c>
      <c r="S497">
        <v>360739000</v>
      </c>
      <c r="T497">
        <v>825733000</v>
      </c>
      <c r="U497">
        <v>689332000</v>
      </c>
      <c r="V497">
        <v>-4779000</v>
      </c>
      <c r="W497">
        <v>0</v>
      </c>
      <c r="X497">
        <v>945670000</v>
      </c>
      <c r="Y497">
        <v>4562677000</v>
      </c>
      <c r="Z497">
        <v>36</v>
      </c>
      <c r="AA497">
        <v>2471969000</v>
      </c>
      <c r="AB497">
        <v>180440000</v>
      </c>
      <c r="AC497">
        <v>1802923000</v>
      </c>
      <c r="AD497">
        <v>136401000</v>
      </c>
      <c r="AE497">
        <v>870487000</v>
      </c>
      <c r="AF497">
        <v>0</v>
      </c>
      <c r="AG497">
        <v>186819000</v>
      </c>
      <c r="AH497">
        <v>3206637000</v>
      </c>
      <c r="AI497">
        <v>0</v>
      </c>
      <c r="AJ497">
        <v>0</v>
      </c>
      <c r="AK497">
        <v>0</v>
      </c>
      <c r="AL497">
        <v>909216000</v>
      </c>
      <c r="AM497">
        <v>-13039000</v>
      </c>
      <c r="AN497">
        <v>861975000</v>
      </c>
      <c r="AO497">
        <v>633608000</v>
      </c>
      <c r="AP497">
        <v>-1503843000</v>
      </c>
      <c r="AQ497">
        <v>508892000</v>
      </c>
      <c r="AR497">
        <v>-178273000</v>
      </c>
      <c r="AS497">
        <v>508892000</v>
      </c>
      <c r="AT497">
        <v>508892000</v>
      </c>
      <c r="AU497">
        <v>1265201000</v>
      </c>
      <c r="AV497">
        <v>0</v>
      </c>
      <c r="AW497">
        <v>714446000</v>
      </c>
      <c r="AX497">
        <v>11</v>
      </c>
      <c r="AY497">
        <v>215530000</v>
      </c>
      <c r="AZ497">
        <v>104357000</v>
      </c>
      <c r="BA497">
        <v>0</v>
      </c>
      <c r="BB497">
        <v>-359326000</v>
      </c>
      <c r="BC497">
        <v>0</v>
      </c>
      <c r="BD497">
        <v>-1338638000</v>
      </c>
      <c r="BE497">
        <v>459117000</v>
      </c>
      <c r="BF497">
        <v>2589000</v>
      </c>
      <c r="BG497">
        <v>0</v>
      </c>
      <c r="BH497">
        <v>10</v>
      </c>
      <c r="BI497">
        <v>18</v>
      </c>
      <c r="BJ497">
        <v>7</v>
      </c>
      <c r="BK497">
        <v>89</v>
      </c>
      <c r="BL497">
        <v>0</v>
      </c>
      <c r="BM497">
        <v>7927795000</v>
      </c>
      <c r="BN497">
        <v>8431000</v>
      </c>
      <c r="BO497">
        <v>1757523000</v>
      </c>
      <c r="BP497">
        <v>414550000</v>
      </c>
      <c r="BQ497">
        <v>0</v>
      </c>
      <c r="BR497">
        <v>10115991000</v>
      </c>
      <c r="BS497">
        <v>2589191000</v>
      </c>
      <c r="BT497">
        <v>1940318000</v>
      </c>
      <c r="BU497">
        <v>3799746000</v>
      </c>
      <c r="BV497">
        <v>6316245000</v>
      </c>
      <c r="BW497">
        <v>10115991000</v>
      </c>
      <c r="BX497">
        <v>6794342000</v>
      </c>
      <c r="BY497">
        <v>-4972016000</v>
      </c>
      <c r="CC497" t="str">
        <f>VLOOKUP(B497,Securities_csv_Sector!$A$1:$H$506,4)</f>
        <v>Industrials</v>
      </c>
      <c r="CD497" t="str">
        <f>VLOOKUP(B497,Securities_csv_Sector!$A$1:$H$506,5)</f>
        <v>Industrial Machinery</v>
      </c>
    </row>
    <row r="498" spans="1:82">
      <c r="A498">
        <v>496</v>
      </c>
      <c r="B498" t="s">
        <v>203</v>
      </c>
      <c r="C498" t="s">
        <v>527</v>
      </c>
      <c r="D498" s="1">
        <v>41639</v>
      </c>
      <c r="E498">
        <v>304000000</v>
      </c>
      <c r="F498">
        <v>-22000000</v>
      </c>
      <c r="G498">
        <v>-381000000</v>
      </c>
      <c r="H498">
        <v>27</v>
      </c>
      <c r="I498">
        <v>-179000000</v>
      </c>
      <c r="J498">
        <v>970000000</v>
      </c>
      <c r="K498">
        <v>15</v>
      </c>
      <c r="L498">
        <v>153000000</v>
      </c>
      <c r="M498">
        <v>-3000000</v>
      </c>
      <c r="N498">
        <v>2000000</v>
      </c>
      <c r="O498">
        <v>2499000000</v>
      </c>
      <c r="P498">
        <v>109</v>
      </c>
      <c r="Q498">
        <v>85000000</v>
      </c>
      <c r="R498">
        <v>2073000000</v>
      </c>
      <c r="S498">
        <v>169000000</v>
      </c>
      <c r="T498">
        <v>665000000</v>
      </c>
      <c r="U498">
        <v>542000000</v>
      </c>
      <c r="V498">
        <v>-4000000</v>
      </c>
      <c r="W498">
        <v>1000000</v>
      </c>
      <c r="X498">
        <v>1173000000</v>
      </c>
      <c r="Y498">
        <v>2988000000</v>
      </c>
      <c r="Z498">
        <v>58</v>
      </c>
      <c r="AA498">
        <v>3498000000</v>
      </c>
      <c r="AB498">
        <v>-81000000</v>
      </c>
      <c r="AC498">
        <v>2694000000</v>
      </c>
      <c r="AD498">
        <v>123000000</v>
      </c>
      <c r="AE498">
        <v>200000000</v>
      </c>
      <c r="AF498">
        <v>0</v>
      </c>
      <c r="AG498">
        <v>-568000000</v>
      </c>
      <c r="AH498">
        <v>2508000000</v>
      </c>
      <c r="AI498">
        <v>15000000</v>
      </c>
      <c r="AJ498">
        <v>0</v>
      </c>
      <c r="AK498">
        <v>0</v>
      </c>
      <c r="AL498">
        <v>-186000000</v>
      </c>
      <c r="AM498">
        <v>-213000000</v>
      </c>
      <c r="AN498">
        <v>866000000</v>
      </c>
      <c r="AO498">
        <v>-880000000</v>
      </c>
      <c r="AP498">
        <v>-195000000</v>
      </c>
      <c r="AQ498">
        <v>624000000</v>
      </c>
      <c r="AR498">
        <v>210000000</v>
      </c>
      <c r="AS498">
        <v>624000000</v>
      </c>
      <c r="AT498">
        <v>624000000</v>
      </c>
      <c r="AU498">
        <v>688000000</v>
      </c>
      <c r="AV498">
        <v>0</v>
      </c>
      <c r="AW498">
        <v>1046000000</v>
      </c>
      <c r="AX498">
        <v>17</v>
      </c>
      <c r="AY498">
        <v>127000000</v>
      </c>
      <c r="AZ498">
        <v>78000000</v>
      </c>
      <c r="BA498">
        <v>660000000</v>
      </c>
      <c r="BB498">
        <v>-88000000</v>
      </c>
      <c r="BC498">
        <v>-13000000</v>
      </c>
      <c r="BD498">
        <v>-16000000</v>
      </c>
      <c r="BE498">
        <v>313000000</v>
      </c>
      <c r="BF498">
        <v>456000000</v>
      </c>
      <c r="BG498">
        <v>115000000</v>
      </c>
      <c r="BH498">
        <v>9</v>
      </c>
      <c r="BI498">
        <v>24</v>
      </c>
      <c r="BJ498">
        <v>10</v>
      </c>
      <c r="BK498">
        <v>89</v>
      </c>
      <c r="BL498">
        <v>0</v>
      </c>
      <c r="BM498">
        <v>1393000000</v>
      </c>
      <c r="BN498">
        <v>-385000000</v>
      </c>
      <c r="BO498">
        <v>2337000000</v>
      </c>
      <c r="BP498">
        <v>66000000</v>
      </c>
      <c r="BQ498">
        <v>0</v>
      </c>
      <c r="BR498">
        <v>8201000000</v>
      </c>
      <c r="BS498">
        <v>1119000000</v>
      </c>
      <c r="BT498">
        <v>1030000000</v>
      </c>
      <c r="BU498">
        <v>2277000000</v>
      </c>
      <c r="BV498">
        <v>5924000000</v>
      </c>
      <c r="BW498">
        <v>8201000000</v>
      </c>
      <c r="BX498">
        <v>5997000000</v>
      </c>
      <c r="BY498">
        <v>0</v>
      </c>
      <c r="BZ498">
        <v>2013</v>
      </c>
      <c r="CA498">
        <v>3.08</v>
      </c>
      <c r="CB498">
        <v>202597402.597</v>
      </c>
      <c r="CC498" t="str">
        <f>VLOOKUP(B498,Securities_csv_Sector!$A$1:$H$506,4)</f>
        <v>Consumer Staples</v>
      </c>
      <c r="CD498" t="str">
        <f>VLOOKUP(B498,Securities_csv_Sector!$A$1:$H$506,5)</f>
        <v>Soft Drinks</v>
      </c>
    </row>
    <row r="499" spans="1:82">
      <c r="A499">
        <v>497</v>
      </c>
      <c r="B499" t="s">
        <v>203</v>
      </c>
      <c r="C499" t="s">
        <v>529</v>
      </c>
      <c r="D499" s="1">
        <v>42004</v>
      </c>
      <c r="E499">
        <v>299000000</v>
      </c>
      <c r="F499">
        <v>-5000000</v>
      </c>
      <c r="G499">
        <v>2000000</v>
      </c>
      <c r="H499">
        <v>31</v>
      </c>
      <c r="I499">
        <v>-170000000</v>
      </c>
      <c r="J499">
        <v>658000000</v>
      </c>
      <c r="K499">
        <v>23</v>
      </c>
      <c r="L499">
        <v>237000000</v>
      </c>
      <c r="M499">
        <v>-8000000</v>
      </c>
      <c r="N499">
        <v>2000000</v>
      </c>
      <c r="O499">
        <v>2491000000</v>
      </c>
      <c r="P499">
        <v>117</v>
      </c>
      <c r="Q499">
        <v>74000000</v>
      </c>
      <c r="R499">
        <v>2051000000</v>
      </c>
      <c r="S499">
        <v>170000000</v>
      </c>
      <c r="T499">
        <v>1182000000</v>
      </c>
      <c r="U499">
        <v>1073000000</v>
      </c>
      <c r="V499">
        <v>-6000000</v>
      </c>
      <c r="W499">
        <v>1000000</v>
      </c>
      <c r="X499">
        <v>1141000000</v>
      </c>
      <c r="Y499">
        <v>2990000000</v>
      </c>
      <c r="Z499">
        <v>59</v>
      </c>
      <c r="AA499">
        <v>3630000000</v>
      </c>
      <c r="AB499">
        <v>371000000</v>
      </c>
      <c r="AC499">
        <v>2684000000</v>
      </c>
      <c r="AD499">
        <v>109000000</v>
      </c>
      <c r="AE499">
        <v>204000000</v>
      </c>
      <c r="AF499">
        <v>0</v>
      </c>
      <c r="AG499">
        <v>75000000</v>
      </c>
      <c r="AH499">
        <v>2580000000</v>
      </c>
      <c r="AI499">
        <v>14000000</v>
      </c>
      <c r="AJ499">
        <v>0</v>
      </c>
      <c r="AK499">
        <v>0</v>
      </c>
      <c r="AL499">
        <v>-66000000</v>
      </c>
      <c r="AM499">
        <v>90000000</v>
      </c>
      <c r="AN499">
        <v>1022000000</v>
      </c>
      <c r="AO499">
        <v>-747000000</v>
      </c>
      <c r="AP499">
        <v>-185000000</v>
      </c>
      <c r="AQ499">
        <v>703000000</v>
      </c>
      <c r="AR499">
        <v>112000000</v>
      </c>
      <c r="AS499">
        <v>703000000</v>
      </c>
      <c r="AT499">
        <v>703000000</v>
      </c>
      <c r="AU499">
        <v>684000000</v>
      </c>
      <c r="AV499">
        <v>0</v>
      </c>
      <c r="AW499">
        <v>1180000000</v>
      </c>
      <c r="AX499">
        <v>19</v>
      </c>
      <c r="AY499">
        <v>151000000</v>
      </c>
      <c r="AZ499">
        <v>86000000</v>
      </c>
      <c r="BA499">
        <v>736000000</v>
      </c>
      <c r="BB499">
        <v>-137000000</v>
      </c>
      <c r="BC499">
        <v>-16000000</v>
      </c>
      <c r="BD499">
        <v>-15000000</v>
      </c>
      <c r="BE499">
        <v>302000000</v>
      </c>
      <c r="BF499">
        <v>-25000000</v>
      </c>
      <c r="BG499">
        <v>115000000</v>
      </c>
      <c r="BH499">
        <v>18</v>
      </c>
      <c r="BI499">
        <v>47</v>
      </c>
      <c r="BJ499">
        <v>11</v>
      </c>
      <c r="BK499">
        <v>97</v>
      </c>
      <c r="BL499">
        <v>0</v>
      </c>
      <c r="BM499">
        <v>1771000000</v>
      </c>
      <c r="BN499">
        <v>-359000000</v>
      </c>
      <c r="BO499">
        <v>2335000000</v>
      </c>
      <c r="BP499">
        <v>3000000</v>
      </c>
      <c r="BQ499">
        <v>0</v>
      </c>
      <c r="BR499">
        <v>8265000000</v>
      </c>
      <c r="BS499">
        <v>1211000000</v>
      </c>
      <c r="BT499">
        <v>1038000000</v>
      </c>
      <c r="BU499">
        <v>2294000000</v>
      </c>
      <c r="BV499">
        <v>5971000000</v>
      </c>
      <c r="BW499">
        <v>8265000000</v>
      </c>
      <c r="BX499">
        <v>6121000000</v>
      </c>
      <c r="BY499">
        <v>0</v>
      </c>
      <c r="BZ499">
        <v>2014</v>
      </c>
      <c r="CA499">
        <v>3.59</v>
      </c>
      <c r="CB499">
        <v>195821727.01899999</v>
      </c>
      <c r="CC499" t="str">
        <f>VLOOKUP(B499,Securities_csv_Sector!$A$1:$H$506,4)</f>
        <v>Consumer Staples</v>
      </c>
      <c r="CD499" t="str">
        <f>VLOOKUP(B499,Securities_csv_Sector!$A$1:$H$506,5)</f>
        <v>Soft Drinks</v>
      </c>
    </row>
    <row r="500" spans="1:82">
      <c r="A500">
        <v>498</v>
      </c>
      <c r="B500" t="s">
        <v>203</v>
      </c>
      <c r="C500" t="s">
        <v>531</v>
      </c>
      <c r="D500" s="1">
        <v>42369</v>
      </c>
      <c r="E500">
        <v>304000000</v>
      </c>
      <c r="F500">
        <v>-25000000</v>
      </c>
      <c r="G500">
        <v>3000000</v>
      </c>
      <c r="H500">
        <v>35</v>
      </c>
      <c r="I500">
        <v>-179000000</v>
      </c>
      <c r="J500">
        <v>211000000</v>
      </c>
      <c r="K500">
        <v>58</v>
      </c>
      <c r="L500">
        <v>911000000</v>
      </c>
      <c r="M500">
        <v>-11000000</v>
      </c>
      <c r="N500">
        <v>2000000</v>
      </c>
      <c r="O500">
        <v>2559000000</v>
      </c>
      <c r="P500">
        <v>115</v>
      </c>
      <c r="Q500">
        <v>64000000</v>
      </c>
      <c r="R500">
        <v>1968000000</v>
      </c>
      <c r="S500">
        <v>163000000</v>
      </c>
      <c r="T500">
        <v>1301000000</v>
      </c>
      <c r="U500">
        <v>1184000000</v>
      </c>
      <c r="V500">
        <v>-9000000</v>
      </c>
      <c r="W500">
        <v>0</v>
      </c>
      <c r="X500">
        <v>1156000000</v>
      </c>
      <c r="Y500">
        <v>2988000000</v>
      </c>
      <c r="Z500">
        <v>59</v>
      </c>
      <c r="AA500">
        <v>3723000000</v>
      </c>
      <c r="AB500">
        <v>420000000</v>
      </c>
      <c r="AC500">
        <v>2663000000</v>
      </c>
      <c r="AD500">
        <v>117000000</v>
      </c>
      <c r="AE500">
        <v>209000000</v>
      </c>
      <c r="AF500">
        <v>-35000000</v>
      </c>
      <c r="AG500">
        <v>22000000</v>
      </c>
      <c r="AH500">
        <v>2875000000</v>
      </c>
      <c r="AI500">
        <v>31000000</v>
      </c>
      <c r="AJ500">
        <v>0</v>
      </c>
      <c r="AK500">
        <v>0</v>
      </c>
      <c r="AL500">
        <v>745000000</v>
      </c>
      <c r="AM500">
        <v>683000000</v>
      </c>
      <c r="AN500">
        <v>991000000</v>
      </c>
      <c r="AO500">
        <v>-114000000</v>
      </c>
      <c r="AP500">
        <v>-194000000</v>
      </c>
      <c r="AQ500">
        <v>764000000</v>
      </c>
      <c r="AR500">
        <v>70000000</v>
      </c>
      <c r="AS500">
        <v>764000000</v>
      </c>
      <c r="AT500">
        <v>764000000</v>
      </c>
      <c r="AU500">
        <v>628000000</v>
      </c>
      <c r="AV500">
        <v>0</v>
      </c>
      <c r="AW500">
        <v>1298000000</v>
      </c>
      <c r="AX500">
        <v>21</v>
      </c>
      <c r="AY500">
        <v>150000000</v>
      </c>
      <c r="AZ500">
        <v>69000000</v>
      </c>
      <c r="BA500">
        <v>772000000</v>
      </c>
      <c r="BB500">
        <v>-195000000</v>
      </c>
      <c r="BC500">
        <v>-30000000</v>
      </c>
      <c r="BD500">
        <v>20000000</v>
      </c>
      <c r="BE500">
        <v>260000000</v>
      </c>
      <c r="BF500">
        <v>8000000</v>
      </c>
      <c r="BG500">
        <v>105000000</v>
      </c>
      <c r="BH500">
        <v>19</v>
      </c>
      <c r="BI500">
        <v>54</v>
      </c>
      <c r="BJ500">
        <v>12</v>
      </c>
      <c r="BK500">
        <v>102</v>
      </c>
      <c r="BL500">
        <v>0</v>
      </c>
      <c r="BM500">
        <v>2165000000</v>
      </c>
      <c r="BN500">
        <v>-491000000</v>
      </c>
      <c r="BO500">
        <v>2320000000</v>
      </c>
      <c r="BP500">
        <v>507000000</v>
      </c>
      <c r="BQ500">
        <v>0</v>
      </c>
      <c r="BR500">
        <v>8869000000</v>
      </c>
      <c r="BS500">
        <v>1817000000</v>
      </c>
      <c r="BT500">
        <v>1583000000</v>
      </c>
      <c r="BU500">
        <v>2183000000</v>
      </c>
      <c r="BV500">
        <v>6686000000</v>
      </c>
      <c r="BW500">
        <v>8869000000</v>
      </c>
      <c r="BX500">
        <v>6282000000</v>
      </c>
      <c r="BY500">
        <v>0</v>
      </c>
      <c r="BZ500">
        <v>2015</v>
      </c>
      <c r="CA500">
        <v>4</v>
      </c>
      <c r="CB500">
        <v>191000000</v>
      </c>
      <c r="CC500" t="str">
        <f>VLOOKUP(B500,Securities_csv_Sector!$A$1:$H$506,4)</f>
        <v>Consumer Staples</v>
      </c>
      <c r="CD500" t="str">
        <f>VLOOKUP(B500,Securities_csv_Sector!$A$1:$H$506,5)</f>
        <v>Soft Drinks</v>
      </c>
    </row>
    <row r="501" spans="1:82">
      <c r="A501">
        <v>499</v>
      </c>
      <c r="B501" t="s">
        <v>203</v>
      </c>
      <c r="C501" t="s">
        <v>532</v>
      </c>
      <c r="D501" s="1">
        <v>42735</v>
      </c>
      <c r="E501">
        <v>307000000</v>
      </c>
      <c r="F501">
        <v>-28000000</v>
      </c>
      <c r="G501">
        <v>-3000000</v>
      </c>
      <c r="H501">
        <v>40</v>
      </c>
      <c r="I501">
        <v>-180000000</v>
      </c>
      <c r="J501">
        <v>95000000</v>
      </c>
      <c r="K501">
        <v>170</v>
      </c>
      <c r="L501">
        <v>1787000000</v>
      </c>
      <c r="M501">
        <v>3000000</v>
      </c>
      <c r="N501">
        <v>2000000</v>
      </c>
      <c r="O501">
        <v>2582000000</v>
      </c>
      <c r="P501">
        <v>260</v>
      </c>
      <c r="Q501">
        <v>62000000</v>
      </c>
      <c r="R501">
        <v>1929000000</v>
      </c>
      <c r="S501">
        <v>160000000</v>
      </c>
      <c r="T501">
        <v>1430000000</v>
      </c>
      <c r="U501">
        <v>1283000000</v>
      </c>
      <c r="V501">
        <v>-4000000</v>
      </c>
      <c r="W501">
        <v>-2000000</v>
      </c>
      <c r="X501">
        <v>1138000000</v>
      </c>
      <c r="Y501">
        <v>2993000000</v>
      </c>
      <c r="Z501">
        <v>60</v>
      </c>
      <c r="AA501">
        <v>3858000000</v>
      </c>
      <c r="AB501">
        <v>434000000</v>
      </c>
      <c r="AC501">
        <v>2656000000</v>
      </c>
      <c r="AD501">
        <v>147000000</v>
      </c>
      <c r="AE501">
        <v>202000000</v>
      </c>
      <c r="AF501">
        <v>-7000000</v>
      </c>
      <c r="AG501">
        <v>-23000000</v>
      </c>
      <c r="AH501">
        <v>4468000000</v>
      </c>
      <c r="AI501">
        <v>23000000</v>
      </c>
      <c r="AJ501">
        <v>0</v>
      </c>
      <c r="AK501">
        <v>0</v>
      </c>
      <c r="AL501">
        <v>1050000000</v>
      </c>
      <c r="AM501">
        <v>880000000</v>
      </c>
      <c r="AN501">
        <v>939000000</v>
      </c>
      <c r="AO501">
        <v>130000000</v>
      </c>
      <c r="AP501">
        <v>-189000000</v>
      </c>
      <c r="AQ501">
        <v>847000000</v>
      </c>
      <c r="AR501">
        <v>30000000</v>
      </c>
      <c r="AS501">
        <v>847000000</v>
      </c>
      <c r="AT501">
        <v>847000000</v>
      </c>
      <c r="AU501">
        <v>646000000</v>
      </c>
      <c r="AV501">
        <v>0</v>
      </c>
      <c r="AW501">
        <v>1433000000</v>
      </c>
      <c r="AX501">
        <v>22</v>
      </c>
      <c r="AY501">
        <v>183000000</v>
      </c>
      <c r="AZ501">
        <v>101000000</v>
      </c>
      <c r="BA501">
        <v>734000000</v>
      </c>
      <c r="BB501">
        <v>-229000000</v>
      </c>
      <c r="BC501">
        <v>-32000000</v>
      </c>
      <c r="BD501">
        <v>-2000000</v>
      </c>
      <c r="BE501">
        <v>209000000</v>
      </c>
      <c r="BF501">
        <v>-50000000</v>
      </c>
      <c r="BG501">
        <v>99000000</v>
      </c>
      <c r="BH501">
        <v>20</v>
      </c>
      <c r="BI501">
        <v>60</v>
      </c>
      <c r="BJ501">
        <v>13</v>
      </c>
      <c r="BK501">
        <v>241</v>
      </c>
      <c r="BL501">
        <v>0</v>
      </c>
      <c r="BM501">
        <v>2266000000</v>
      </c>
      <c r="BN501">
        <v>-505000000</v>
      </c>
      <c r="BO501">
        <v>2326000000</v>
      </c>
      <c r="BP501">
        <v>10000000</v>
      </c>
      <c r="BQ501">
        <v>0</v>
      </c>
      <c r="BR501">
        <v>9791000000</v>
      </c>
      <c r="BS501">
        <v>2736000000</v>
      </c>
      <c r="BT501">
        <v>1051000000</v>
      </c>
      <c r="BU501">
        <v>2134000000</v>
      </c>
      <c r="BV501">
        <v>7657000000</v>
      </c>
      <c r="BW501">
        <v>9791000000</v>
      </c>
      <c r="BX501">
        <v>6440000000</v>
      </c>
      <c r="BY501">
        <v>0</v>
      </c>
      <c r="CC501" t="str">
        <f>VLOOKUP(B501,Securities_csv_Sector!$A$1:$H$506,4)</f>
        <v>Consumer Staples</v>
      </c>
      <c r="CD501" t="str">
        <f>VLOOKUP(B501,Securities_csv_Sector!$A$1:$H$506,5)</f>
        <v>Soft Drinks</v>
      </c>
    </row>
    <row r="502" spans="1:82">
      <c r="A502">
        <v>500</v>
      </c>
      <c r="B502" t="s">
        <v>204</v>
      </c>
      <c r="C502" t="s">
        <v>527</v>
      </c>
      <c r="D502" s="1">
        <v>41420</v>
      </c>
      <c r="E502">
        <v>531100000</v>
      </c>
      <c r="F502">
        <v>11100000</v>
      </c>
      <c r="G502">
        <v>0</v>
      </c>
      <c r="H502">
        <v>20</v>
      </c>
      <c r="I502">
        <v>-510100000</v>
      </c>
      <c r="J502">
        <v>0</v>
      </c>
      <c r="K502">
        <v>6</v>
      </c>
      <c r="L502">
        <v>88200000</v>
      </c>
      <c r="M502">
        <v>1800000</v>
      </c>
      <c r="N502">
        <v>1207600000</v>
      </c>
      <c r="O502">
        <v>4616600000</v>
      </c>
      <c r="P502">
        <v>54</v>
      </c>
      <c r="Q502">
        <v>0</v>
      </c>
      <c r="R502">
        <v>586900000</v>
      </c>
      <c r="S502">
        <v>291300000</v>
      </c>
      <c r="T502">
        <v>274000000</v>
      </c>
      <c r="U502">
        <v>274000000</v>
      </c>
      <c r="V502">
        <v>0</v>
      </c>
      <c r="W502">
        <v>0</v>
      </c>
      <c r="X502">
        <v>4391100000</v>
      </c>
      <c r="Y502">
        <v>908300000</v>
      </c>
      <c r="Z502">
        <v>22</v>
      </c>
      <c r="AA502">
        <v>1304400000</v>
      </c>
      <c r="AB502">
        <v>36700000</v>
      </c>
      <c r="AC502">
        <v>573800000</v>
      </c>
      <c r="AD502">
        <v>0</v>
      </c>
      <c r="AE502">
        <v>356900000</v>
      </c>
      <c r="AF502">
        <v>13100000</v>
      </c>
      <c r="AG502">
        <v>-16500000</v>
      </c>
      <c r="AH502">
        <v>2548700000</v>
      </c>
      <c r="AI502">
        <v>0</v>
      </c>
      <c r="AJ502">
        <v>0</v>
      </c>
      <c r="AK502">
        <v>0</v>
      </c>
      <c r="AL502">
        <v>595400000</v>
      </c>
      <c r="AM502">
        <v>17700000</v>
      </c>
      <c r="AN502">
        <v>594400000</v>
      </c>
      <c r="AO502">
        <v>355400000</v>
      </c>
      <c r="AP502">
        <v>-1114600000</v>
      </c>
      <c r="AQ502">
        <v>411900000</v>
      </c>
      <c r="AR502">
        <v>-128400000</v>
      </c>
      <c r="AS502">
        <v>411900000</v>
      </c>
      <c r="AT502">
        <v>237300000</v>
      </c>
      <c r="AU502">
        <v>230000000</v>
      </c>
      <c r="AV502">
        <v>900000</v>
      </c>
      <c r="AW502">
        <v>400000000</v>
      </c>
      <c r="AX502">
        <v>7</v>
      </c>
      <c r="AY502">
        <v>298800000</v>
      </c>
      <c r="AZ502">
        <v>89800000</v>
      </c>
      <c r="BA502">
        <v>720800000</v>
      </c>
      <c r="BB502">
        <v>-138900000</v>
      </c>
      <c r="BC502">
        <v>0</v>
      </c>
      <c r="BD502">
        <v>-617600000</v>
      </c>
      <c r="BE502">
        <v>325400000</v>
      </c>
      <c r="BF502">
        <v>190700000</v>
      </c>
      <c r="BG502">
        <v>278300000</v>
      </c>
      <c r="BH502">
        <v>5</v>
      </c>
      <c r="BI502">
        <v>13</v>
      </c>
      <c r="BJ502">
        <v>7</v>
      </c>
      <c r="BK502">
        <v>29</v>
      </c>
      <c r="BL502">
        <v>0</v>
      </c>
      <c r="BM502">
        <v>998900000</v>
      </c>
      <c r="BN502">
        <v>12000000</v>
      </c>
      <c r="BO502">
        <v>625200000</v>
      </c>
      <c r="BP502">
        <v>164500000</v>
      </c>
      <c r="BQ502">
        <v>0</v>
      </c>
      <c r="BR502">
        <v>6936900000</v>
      </c>
      <c r="BS502">
        <v>764900000</v>
      </c>
      <c r="BT502">
        <v>1416400000</v>
      </c>
      <c r="BU502">
        <v>2059500000</v>
      </c>
      <c r="BV502">
        <v>4877400000</v>
      </c>
      <c r="BW502">
        <v>6936900000</v>
      </c>
      <c r="BX502">
        <v>5921000000</v>
      </c>
      <c r="BY502">
        <v>-8100000</v>
      </c>
      <c r="BZ502">
        <v>2013</v>
      </c>
      <c r="CA502">
        <v>3.19</v>
      </c>
      <c r="CB502">
        <v>129122257.053</v>
      </c>
      <c r="CC502" t="str">
        <f>VLOOKUP(B502,Securities_csv_Sector!$A$1:$H$506,4)</f>
        <v>Consumer Discretionary</v>
      </c>
      <c r="CD502" t="str">
        <f>VLOOKUP(B502,Securities_csv_Sector!$A$1:$H$506,5)</f>
        <v>Restaurants</v>
      </c>
    </row>
    <row r="503" spans="1:82">
      <c r="A503">
        <v>501</v>
      </c>
      <c r="B503" t="s">
        <v>204</v>
      </c>
      <c r="C503" t="s">
        <v>529</v>
      </c>
      <c r="D503" s="1">
        <v>41784</v>
      </c>
      <c r="E503">
        <v>423300000</v>
      </c>
      <c r="F503">
        <v>1500000</v>
      </c>
      <c r="G503">
        <v>0</v>
      </c>
      <c r="H503">
        <v>13</v>
      </c>
      <c r="I503">
        <v>-414800000</v>
      </c>
      <c r="J503">
        <v>0</v>
      </c>
      <c r="K503">
        <v>6</v>
      </c>
      <c r="L503">
        <v>98300000</v>
      </c>
      <c r="M503">
        <v>25600000</v>
      </c>
      <c r="N503">
        <v>1302200000</v>
      </c>
      <c r="O503">
        <v>4990500000</v>
      </c>
      <c r="P503">
        <v>122</v>
      </c>
      <c r="Q503">
        <v>0</v>
      </c>
      <c r="R503">
        <v>492300000</v>
      </c>
      <c r="S503">
        <v>318200000</v>
      </c>
      <c r="T503">
        <v>174600000</v>
      </c>
      <c r="U503">
        <v>174600000</v>
      </c>
      <c r="V503">
        <v>0</v>
      </c>
      <c r="W503">
        <v>0</v>
      </c>
      <c r="X503">
        <v>3381000000</v>
      </c>
      <c r="Y503">
        <v>872500000</v>
      </c>
      <c r="Z503">
        <v>21</v>
      </c>
      <c r="AA503">
        <v>1295100000</v>
      </c>
      <c r="AB503">
        <v>-8600000</v>
      </c>
      <c r="AC503">
        <v>574600000</v>
      </c>
      <c r="AD503">
        <v>0</v>
      </c>
      <c r="AE503">
        <v>196800000</v>
      </c>
      <c r="AF503">
        <v>5700000</v>
      </c>
      <c r="AG503">
        <v>48200000</v>
      </c>
      <c r="AH503">
        <v>2463400000</v>
      </c>
      <c r="AI503">
        <v>0</v>
      </c>
      <c r="AJ503">
        <v>0</v>
      </c>
      <c r="AK503">
        <v>0</v>
      </c>
      <c r="AL503">
        <v>42000000</v>
      </c>
      <c r="AM503">
        <v>10100000</v>
      </c>
      <c r="AN503">
        <v>555400000</v>
      </c>
      <c r="AO503">
        <v>-179200000</v>
      </c>
      <c r="AP503">
        <v>-436300000</v>
      </c>
      <c r="AQ503">
        <v>286200000</v>
      </c>
      <c r="AR503">
        <v>-76900000</v>
      </c>
      <c r="AS503">
        <v>286200000</v>
      </c>
      <c r="AT503">
        <v>183200000</v>
      </c>
      <c r="AU503">
        <v>207800000</v>
      </c>
      <c r="AV503">
        <v>16400000</v>
      </c>
      <c r="AW503">
        <v>308900000</v>
      </c>
      <c r="AX503">
        <v>5</v>
      </c>
      <c r="AY503">
        <v>278800000</v>
      </c>
      <c r="AZ503">
        <v>1472900000</v>
      </c>
      <c r="BA503">
        <v>972600000</v>
      </c>
      <c r="BB503">
        <v>-133300000</v>
      </c>
      <c r="BC503">
        <v>0</v>
      </c>
      <c r="BD503">
        <v>-27200000</v>
      </c>
      <c r="BE503">
        <v>351600000</v>
      </c>
      <c r="BF503">
        <v>118600000</v>
      </c>
      <c r="BG503">
        <v>304400000</v>
      </c>
      <c r="BH503">
        <v>3</v>
      </c>
      <c r="BI503">
        <v>8</v>
      </c>
      <c r="BJ503">
        <v>5</v>
      </c>
      <c r="BK503">
        <v>110</v>
      </c>
      <c r="BL503">
        <v>0</v>
      </c>
      <c r="BM503">
        <v>995800000</v>
      </c>
      <c r="BN503">
        <v>57600000</v>
      </c>
      <c r="BO503">
        <v>665400000</v>
      </c>
      <c r="BP503">
        <v>222600000</v>
      </c>
      <c r="BQ503">
        <v>0</v>
      </c>
      <c r="BR503">
        <v>7082700000</v>
      </c>
      <c r="BS503">
        <v>1975800000</v>
      </c>
      <c r="BT503">
        <v>1618500000</v>
      </c>
      <c r="BU503">
        <v>2156900000</v>
      </c>
      <c r="BV503">
        <v>4925800000</v>
      </c>
      <c r="BW503">
        <v>7082700000</v>
      </c>
      <c r="BX503">
        <v>6285600000</v>
      </c>
      <c r="BY503">
        <v>-7800000</v>
      </c>
      <c r="BZ503">
        <v>2014</v>
      </c>
      <c r="CA503">
        <v>2.1800000000000002</v>
      </c>
      <c r="CB503">
        <v>131284403.67</v>
      </c>
      <c r="CC503" t="str">
        <f>VLOOKUP(B503,Securities_csv_Sector!$A$1:$H$506,4)</f>
        <v>Consumer Discretionary</v>
      </c>
      <c r="CD503" t="str">
        <f>VLOOKUP(B503,Securities_csv_Sector!$A$1:$H$506,5)</f>
        <v>Restaurants</v>
      </c>
    </row>
    <row r="504" spans="1:82">
      <c r="A504">
        <v>502</v>
      </c>
      <c r="B504" t="s">
        <v>204</v>
      </c>
      <c r="C504" t="s">
        <v>531</v>
      </c>
      <c r="D504" s="1">
        <v>42155</v>
      </c>
      <c r="E504">
        <v>404000000</v>
      </c>
      <c r="F504">
        <v>-7800000</v>
      </c>
      <c r="G504">
        <v>0</v>
      </c>
      <c r="H504">
        <v>30</v>
      </c>
      <c r="I504">
        <v>-296500000</v>
      </c>
      <c r="J504">
        <v>0</v>
      </c>
      <c r="K504">
        <v>45</v>
      </c>
      <c r="L504">
        <v>535900000</v>
      </c>
      <c r="M504">
        <v>-64500000</v>
      </c>
      <c r="N504">
        <v>1405900000</v>
      </c>
      <c r="O504">
        <v>5341500000</v>
      </c>
      <c r="P504">
        <v>88</v>
      </c>
      <c r="Q504">
        <v>0</v>
      </c>
      <c r="R504">
        <v>567700000</v>
      </c>
      <c r="S504">
        <v>327900000</v>
      </c>
      <c r="T504">
        <v>175300000</v>
      </c>
      <c r="U504">
        <v>175300000</v>
      </c>
      <c r="V504">
        <v>0</v>
      </c>
      <c r="W504">
        <v>0</v>
      </c>
      <c r="X504">
        <v>3215800000</v>
      </c>
      <c r="Y504">
        <v>872400000</v>
      </c>
      <c r="Z504">
        <v>21</v>
      </c>
      <c r="AA504">
        <v>1422500000</v>
      </c>
      <c r="AB504">
        <v>-21100000</v>
      </c>
      <c r="AC504">
        <v>574600000</v>
      </c>
      <c r="AD504">
        <v>0</v>
      </c>
      <c r="AE504">
        <v>163900000</v>
      </c>
      <c r="AF504">
        <v>9700000</v>
      </c>
      <c r="AG504">
        <v>14900000</v>
      </c>
      <c r="AH504">
        <v>1452300000</v>
      </c>
      <c r="AI504">
        <v>0</v>
      </c>
      <c r="AJ504">
        <v>0</v>
      </c>
      <c r="AK504">
        <v>0</v>
      </c>
      <c r="AL504">
        <v>-1181400000</v>
      </c>
      <c r="AM504">
        <v>437600000</v>
      </c>
      <c r="AN504">
        <v>874300000</v>
      </c>
      <c r="AO504">
        <v>-1784500000</v>
      </c>
      <c r="AP504">
        <v>-235100000</v>
      </c>
      <c r="AQ504">
        <v>709500000</v>
      </c>
      <c r="AR504">
        <v>-250000000</v>
      </c>
      <c r="AS504">
        <v>709500000</v>
      </c>
      <c r="AT504">
        <v>196400000</v>
      </c>
      <c r="AU504">
        <v>235400000</v>
      </c>
      <c r="AV504">
        <v>62100000</v>
      </c>
      <c r="AW504">
        <v>367600000</v>
      </c>
      <c r="AX504">
        <v>5</v>
      </c>
      <c r="AY504">
        <v>275500000</v>
      </c>
      <c r="AZ504">
        <v>121200000</v>
      </c>
      <c r="BA504">
        <v>777700000</v>
      </c>
      <c r="BB504">
        <v>-90600000</v>
      </c>
      <c r="BC504">
        <v>0</v>
      </c>
      <c r="BD504">
        <v>51700000</v>
      </c>
      <c r="BE504">
        <v>444500000</v>
      </c>
      <c r="BF504">
        <v>1680700000</v>
      </c>
      <c r="BG504">
        <v>319300000</v>
      </c>
      <c r="BH504">
        <v>3</v>
      </c>
      <c r="BI504">
        <v>8</v>
      </c>
      <c r="BJ504">
        <v>10</v>
      </c>
      <c r="BK504">
        <v>75</v>
      </c>
      <c r="BL504">
        <v>0</v>
      </c>
      <c r="BM504">
        <v>1026000000</v>
      </c>
      <c r="BN504">
        <v>-342600000</v>
      </c>
      <c r="BO504">
        <v>673500000</v>
      </c>
      <c r="BP504">
        <v>15000000</v>
      </c>
      <c r="BQ504">
        <v>0</v>
      </c>
      <c r="BR504">
        <v>5994700000</v>
      </c>
      <c r="BS504">
        <v>1056400000</v>
      </c>
      <c r="BT504">
        <v>1196700000</v>
      </c>
      <c r="BU504">
        <v>2333500000</v>
      </c>
      <c r="BV504">
        <v>3661200000</v>
      </c>
      <c r="BW504">
        <v>5994700000</v>
      </c>
      <c r="BX504">
        <v>6764000000</v>
      </c>
      <c r="BY504">
        <v>-7800000</v>
      </c>
      <c r="BZ504">
        <v>2015</v>
      </c>
      <c r="CA504">
        <v>5.56</v>
      </c>
      <c r="CB504">
        <v>127607913.669</v>
      </c>
      <c r="CC504" t="str">
        <f>VLOOKUP(B504,Securities_csv_Sector!$A$1:$H$506,4)</f>
        <v>Consumer Discretionary</v>
      </c>
      <c r="CD504" t="str">
        <f>VLOOKUP(B504,Securities_csv_Sector!$A$1:$H$506,5)</f>
        <v>Restaurants</v>
      </c>
    </row>
    <row r="505" spans="1:82">
      <c r="A505">
        <v>503</v>
      </c>
      <c r="B505" t="s">
        <v>204</v>
      </c>
      <c r="C505" t="s">
        <v>532</v>
      </c>
      <c r="D505" s="1">
        <v>42519</v>
      </c>
      <c r="E505">
        <v>426100000</v>
      </c>
      <c r="F505">
        <v>-14000000</v>
      </c>
      <c r="G505">
        <v>0</v>
      </c>
      <c r="H505">
        <v>19</v>
      </c>
      <c r="I505">
        <v>-228300000</v>
      </c>
      <c r="J505">
        <v>0</v>
      </c>
      <c r="K505">
        <v>23</v>
      </c>
      <c r="L505">
        <v>274800000</v>
      </c>
      <c r="M505">
        <v>11800000</v>
      </c>
      <c r="N505">
        <v>1502600000</v>
      </c>
      <c r="O505">
        <v>5392400000</v>
      </c>
      <c r="P505">
        <v>69</v>
      </c>
      <c r="Q505">
        <v>0</v>
      </c>
      <c r="R505">
        <v>504900000</v>
      </c>
      <c r="S505">
        <v>293800000</v>
      </c>
      <c r="T505">
        <v>449700000</v>
      </c>
      <c r="U505">
        <v>449700000</v>
      </c>
      <c r="V505">
        <v>0</v>
      </c>
      <c r="W505">
        <v>0</v>
      </c>
      <c r="X505">
        <v>2041600000</v>
      </c>
      <c r="Y505">
        <v>872300000</v>
      </c>
      <c r="Z505">
        <v>22</v>
      </c>
      <c r="AA505">
        <v>1541100000</v>
      </c>
      <c r="AB505">
        <v>90000000</v>
      </c>
      <c r="AC505">
        <v>574600000</v>
      </c>
      <c r="AD505">
        <v>0</v>
      </c>
      <c r="AE505">
        <v>175400000</v>
      </c>
      <c r="AF505">
        <v>1800000</v>
      </c>
      <c r="AG505">
        <v>43600000</v>
      </c>
      <c r="AH505">
        <v>440000000</v>
      </c>
      <c r="AI505">
        <v>0</v>
      </c>
      <c r="AJ505">
        <v>0</v>
      </c>
      <c r="AK505">
        <v>0</v>
      </c>
      <c r="AL505">
        <v>-1099600000</v>
      </c>
      <c r="AM505">
        <v>-261100000</v>
      </c>
      <c r="AN505">
        <v>820400000</v>
      </c>
      <c r="AO505">
        <v>-1120800000</v>
      </c>
      <c r="AP505">
        <v>75400000</v>
      </c>
      <c r="AQ505">
        <v>375000000</v>
      </c>
      <c r="AR505">
        <v>124400000</v>
      </c>
      <c r="AS505">
        <v>375000000</v>
      </c>
      <c r="AT505">
        <v>359700000</v>
      </c>
      <c r="AU505">
        <v>227300000</v>
      </c>
      <c r="AV505">
        <v>5800000</v>
      </c>
      <c r="AW505">
        <v>622200000</v>
      </c>
      <c r="AX505">
        <v>9</v>
      </c>
      <c r="AY505">
        <v>273800000</v>
      </c>
      <c r="AZ505">
        <v>142800000</v>
      </c>
      <c r="BA505">
        <v>761000000</v>
      </c>
      <c r="BB505">
        <v>-90300000</v>
      </c>
      <c r="BC505">
        <v>315000000</v>
      </c>
      <c r="BD505">
        <v>301900000</v>
      </c>
      <c r="BE505">
        <v>498600000</v>
      </c>
      <c r="BF505">
        <v>23200000</v>
      </c>
      <c r="BG505">
        <v>290200000</v>
      </c>
      <c r="BH505">
        <v>6</v>
      </c>
      <c r="BI505">
        <v>23</v>
      </c>
      <c r="BJ505">
        <v>5</v>
      </c>
      <c r="BK505">
        <v>54</v>
      </c>
      <c r="BL505">
        <v>0</v>
      </c>
      <c r="BM505">
        <v>547500000</v>
      </c>
      <c r="BN505">
        <v>-85500000</v>
      </c>
      <c r="BO505">
        <v>622900000</v>
      </c>
      <c r="BP505">
        <v>0</v>
      </c>
      <c r="BQ505">
        <v>0</v>
      </c>
      <c r="BR505">
        <v>4582600000</v>
      </c>
      <c r="BS505">
        <v>820300000</v>
      </c>
      <c r="BT505">
        <v>1187100000</v>
      </c>
      <c r="BU505">
        <v>1952000000</v>
      </c>
      <c r="BV505">
        <v>2630600000</v>
      </c>
      <c r="BW505">
        <v>4582600000</v>
      </c>
      <c r="BX505">
        <v>6933500000</v>
      </c>
      <c r="BY505">
        <v>-7800000</v>
      </c>
      <c r="BZ505">
        <v>2016</v>
      </c>
      <c r="CA505">
        <v>2.94</v>
      </c>
      <c r="CB505">
        <v>127551020.40800001</v>
      </c>
      <c r="CC505" t="str">
        <f>VLOOKUP(B505,Securities_csv_Sector!$A$1:$H$506,4)</f>
        <v>Consumer Discretionary</v>
      </c>
      <c r="CD505" t="str">
        <f>VLOOKUP(B505,Securities_csv_Sector!$A$1:$H$506,5)</f>
        <v>Restaurants</v>
      </c>
    </row>
    <row r="506" spans="1:82">
      <c r="A506">
        <v>504</v>
      </c>
      <c r="B506" t="s">
        <v>205</v>
      </c>
      <c r="C506" t="s">
        <v>527</v>
      </c>
      <c r="D506" s="1">
        <v>41274</v>
      </c>
      <c r="E506">
        <v>3351000000</v>
      </c>
      <c r="F506">
        <v>39000000</v>
      </c>
      <c r="G506">
        <v>429000000</v>
      </c>
      <c r="H506">
        <v>4</v>
      </c>
      <c r="I506">
        <v>-5501000000</v>
      </c>
      <c r="J506">
        <v>39279000000</v>
      </c>
      <c r="K506">
        <v>18</v>
      </c>
      <c r="L506">
        <v>1424000000</v>
      </c>
      <c r="M506">
        <v>-258000000</v>
      </c>
      <c r="N506">
        <v>1000000</v>
      </c>
      <c r="O506">
        <v>11235000000</v>
      </c>
      <c r="P506">
        <v>101</v>
      </c>
      <c r="Q506">
        <v>178000000</v>
      </c>
      <c r="R506">
        <v>10948000000</v>
      </c>
      <c r="S506">
        <v>2652000000</v>
      </c>
      <c r="T506">
        <v>3478000000</v>
      </c>
      <c r="U506">
        <v>2234000000</v>
      </c>
      <c r="V506">
        <v>0</v>
      </c>
      <c r="W506">
        <v>148000000</v>
      </c>
      <c r="X506">
        <v>68558000000</v>
      </c>
      <c r="Y506">
        <v>16365000000</v>
      </c>
      <c r="Z506">
        <v>37</v>
      </c>
      <c r="AA506">
        <v>6677000000</v>
      </c>
      <c r="AB506">
        <v>623000000</v>
      </c>
      <c r="AC506">
        <v>0</v>
      </c>
      <c r="AD506">
        <v>1244000000</v>
      </c>
      <c r="AE506">
        <v>3223000000</v>
      </c>
      <c r="AF506">
        <v>-356000000</v>
      </c>
      <c r="AG506">
        <v>145000000</v>
      </c>
      <c r="AH506">
        <v>36351000000</v>
      </c>
      <c r="AI506">
        <v>4725000000</v>
      </c>
      <c r="AJ506">
        <v>78000000</v>
      </c>
      <c r="AK506">
        <v>93000000</v>
      </c>
      <c r="AL506">
        <v>1950000000</v>
      </c>
      <c r="AM506">
        <v>-686000000</v>
      </c>
      <c r="AN506">
        <v>5244000000</v>
      </c>
      <c r="AO506">
        <v>267000000</v>
      </c>
      <c r="AP506">
        <v>-6197000000</v>
      </c>
      <c r="AQ506">
        <v>1768000000</v>
      </c>
      <c r="AR506">
        <v>813000000</v>
      </c>
      <c r="AS506">
        <v>1768000000</v>
      </c>
      <c r="AT506">
        <v>1611000000</v>
      </c>
      <c r="AU506">
        <v>2717000000</v>
      </c>
      <c r="AV506">
        <v>666000000</v>
      </c>
      <c r="AW506">
        <v>2911000000</v>
      </c>
      <c r="AX506">
        <v>16</v>
      </c>
      <c r="AY506">
        <v>13908000000</v>
      </c>
      <c r="AZ506">
        <v>2425000000</v>
      </c>
      <c r="BA506">
        <v>2511000000</v>
      </c>
      <c r="BB506">
        <v>-306000000</v>
      </c>
      <c r="BC506">
        <v>-5000000</v>
      </c>
      <c r="BD506">
        <v>-340000000</v>
      </c>
      <c r="BE506">
        <v>15494000000</v>
      </c>
      <c r="BF506">
        <v>71000000</v>
      </c>
      <c r="BG506">
        <v>2145000000</v>
      </c>
      <c r="BH506">
        <v>12</v>
      </c>
      <c r="BI506">
        <v>5</v>
      </c>
      <c r="BJ506">
        <v>10</v>
      </c>
      <c r="BK506">
        <v>69</v>
      </c>
      <c r="BL506">
        <v>0</v>
      </c>
      <c r="BM506">
        <v>1889000000</v>
      </c>
      <c r="BN506">
        <v>99000000</v>
      </c>
      <c r="BO506">
        <v>965000000</v>
      </c>
      <c r="BP506">
        <v>4167000000</v>
      </c>
      <c r="BQ506">
        <v>333000000</v>
      </c>
      <c r="BR506" s="2">
        <v>113856000000</v>
      </c>
      <c r="BS506">
        <v>10122000000</v>
      </c>
      <c r="BT506">
        <v>10029000000</v>
      </c>
      <c r="BU506">
        <v>40863000000</v>
      </c>
      <c r="BV506">
        <v>72993000000</v>
      </c>
      <c r="BW506" s="2">
        <v>113856000000</v>
      </c>
      <c r="BX506">
        <v>17912000000</v>
      </c>
      <c r="BY506">
        <v>0</v>
      </c>
      <c r="BZ506">
        <v>2012</v>
      </c>
      <c r="CA506">
        <v>0.21</v>
      </c>
      <c r="CB506">
        <v>8419047619.0500002</v>
      </c>
      <c r="CC506" t="str">
        <f>VLOOKUP(B506,Securities_csv_Sector!$A$1:$H$506,4)</f>
        <v>Utilities</v>
      </c>
      <c r="CD506" t="str">
        <f>VLOOKUP(B506,Securities_csv_Sector!$A$1:$H$506,5)</f>
        <v>Electric Utilities</v>
      </c>
    </row>
    <row r="507" spans="1:82">
      <c r="A507">
        <v>505</v>
      </c>
      <c r="B507" t="s">
        <v>205</v>
      </c>
      <c r="C507" t="s">
        <v>529</v>
      </c>
      <c r="D507" s="1">
        <v>41639</v>
      </c>
      <c r="E507">
        <v>3382000000</v>
      </c>
      <c r="F507">
        <v>-281000000</v>
      </c>
      <c r="G507">
        <v>346000000</v>
      </c>
      <c r="H507">
        <v>6</v>
      </c>
      <c r="I507">
        <v>-5526000000</v>
      </c>
      <c r="J507">
        <v>39365000000</v>
      </c>
      <c r="K507">
        <v>18</v>
      </c>
      <c r="L507">
        <v>1501000000</v>
      </c>
      <c r="M507">
        <v>-31000000</v>
      </c>
      <c r="N507">
        <v>1000000</v>
      </c>
      <c r="O507">
        <v>13545000000</v>
      </c>
      <c r="P507">
        <v>122</v>
      </c>
      <c r="Q507">
        <v>181000000</v>
      </c>
      <c r="R507">
        <v>12539000000</v>
      </c>
      <c r="S507">
        <v>3229000000</v>
      </c>
      <c r="T507">
        <v>5338000000</v>
      </c>
      <c r="U507">
        <v>3795000000</v>
      </c>
      <c r="V507">
        <v>0</v>
      </c>
      <c r="W507">
        <v>122000000</v>
      </c>
      <c r="X507">
        <v>69597000000</v>
      </c>
      <c r="Y507">
        <v>16340000000</v>
      </c>
      <c r="Z507">
        <v>40</v>
      </c>
      <c r="AA507">
        <v>9211000000</v>
      </c>
      <c r="AB507">
        <v>1205000000</v>
      </c>
      <c r="AC507">
        <v>0</v>
      </c>
      <c r="AD507">
        <v>1543000000</v>
      </c>
      <c r="AE507">
        <v>3250000000</v>
      </c>
      <c r="AF507">
        <v>369000000</v>
      </c>
      <c r="AG507">
        <v>-178000000</v>
      </c>
      <c r="AH507">
        <v>38152000000</v>
      </c>
      <c r="AI507">
        <v>5522000000</v>
      </c>
      <c r="AJ507">
        <v>78000000</v>
      </c>
      <c r="AK507">
        <v>0</v>
      </c>
      <c r="AL507">
        <v>933000000</v>
      </c>
      <c r="AM507">
        <v>77000000</v>
      </c>
      <c r="AN507">
        <v>6382000000</v>
      </c>
      <c r="AO507">
        <v>-1327000000</v>
      </c>
      <c r="AP507">
        <v>-4978000000</v>
      </c>
      <c r="AQ507">
        <v>2665000000</v>
      </c>
      <c r="AR507">
        <v>1385000000</v>
      </c>
      <c r="AS507">
        <v>2665000000</v>
      </c>
      <c r="AT507">
        <v>2590000000</v>
      </c>
      <c r="AU507">
        <v>3005000000</v>
      </c>
      <c r="AV507">
        <v>399000000</v>
      </c>
      <c r="AW507">
        <v>4854000000</v>
      </c>
      <c r="AX507">
        <v>21</v>
      </c>
      <c r="AY507">
        <v>12623000000</v>
      </c>
      <c r="AZ507">
        <v>2716000000</v>
      </c>
      <c r="BA507">
        <v>2319000000</v>
      </c>
      <c r="BB507">
        <v>-399000000</v>
      </c>
      <c r="BC507">
        <v>21000000</v>
      </c>
      <c r="BD507">
        <v>179000000</v>
      </c>
      <c r="BE507">
        <v>14036000000</v>
      </c>
      <c r="BF507">
        <v>-418000000</v>
      </c>
      <c r="BG507">
        <v>2668000000</v>
      </c>
      <c r="BH507">
        <v>17</v>
      </c>
      <c r="BI507">
        <v>9</v>
      </c>
      <c r="BJ507">
        <v>12</v>
      </c>
      <c r="BK507">
        <v>84</v>
      </c>
      <c r="BL507">
        <v>0</v>
      </c>
      <c r="BM507">
        <v>2363000000</v>
      </c>
      <c r="BN507">
        <v>-78000000</v>
      </c>
      <c r="BO507">
        <v>1274000000</v>
      </c>
      <c r="BP507">
        <v>2943000000</v>
      </c>
      <c r="BQ507">
        <v>44000000</v>
      </c>
      <c r="BR507" s="2">
        <v>114779000000</v>
      </c>
      <c r="BS507">
        <v>10516000000</v>
      </c>
      <c r="BT507">
        <v>8644000000</v>
      </c>
      <c r="BU507">
        <v>41330000000</v>
      </c>
      <c r="BV507">
        <v>73449000000</v>
      </c>
      <c r="BW507" s="2">
        <v>114779000000</v>
      </c>
      <c r="BX507">
        <v>22756000000</v>
      </c>
      <c r="BY507">
        <v>0</v>
      </c>
      <c r="BZ507">
        <v>2013</v>
      </c>
      <c r="CA507">
        <v>3.77</v>
      </c>
      <c r="CB507">
        <v>706896551.72399998</v>
      </c>
      <c r="CC507" t="str">
        <f>VLOOKUP(B507,Securities_csv_Sector!$A$1:$H$506,4)</f>
        <v>Utilities</v>
      </c>
      <c r="CD507" t="str">
        <f>VLOOKUP(B507,Securities_csv_Sector!$A$1:$H$506,5)</f>
        <v>Electric Utilities</v>
      </c>
    </row>
    <row r="508" spans="1:82">
      <c r="A508">
        <v>506</v>
      </c>
      <c r="B508" t="s">
        <v>205</v>
      </c>
      <c r="C508" t="s">
        <v>531</v>
      </c>
      <c r="D508" s="1">
        <v>42004</v>
      </c>
      <c r="E508">
        <v>3258000000</v>
      </c>
      <c r="F508">
        <v>58000000</v>
      </c>
      <c r="G508">
        <v>384000000</v>
      </c>
      <c r="H508">
        <v>5</v>
      </c>
      <c r="I508">
        <v>-5384000000</v>
      </c>
      <c r="J508">
        <v>39405000000</v>
      </c>
      <c r="K508">
        <v>18</v>
      </c>
      <c r="L508">
        <v>2036000000</v>
      </c>
      <c r="M508">
        <v>-269000000</v>
      </c>
      <c r="N508">
        <v>1000000</v>
      </c>
      <c r="O508">
        <v>14323000000</v>
      </c>
      <c r="P508">
        <v>103</v>
      </c>
      <c r="Q508">
        <v>19000000</v>
      </c>
      <c r="R508">
        <v>13850000000</v>
      </c>
      <c r="S508">
        <v>3507000000</v>
      </c>
      <c r="T508">
        <v>5756000000</v>
      </c>
      <c r="U508">
        <v>4134000000</v>
      </c>
      <c r="V508">
        <v>0</v>
      </c>
      <c r="W508">
        <v>130000000</v>
      </c>
      <c r="X508">
        <v>72688000000</v>
      </c>
      <c r="Y508">
        <v>16321000000</v>
      </c>
      <c r="Z508">
        <v>40</v>
      </c>
      <c r="AA508">
        <v>9602000000</v>
      </c>
      <c r="AB508">
        <v>1669000000</v>
      </c>
      <c r="AC508">
        <v>0</v>
      </c>
      <c r="AD508">
        <v>1622000000</v>
      </c>
      <c r="AE508">
        <v>3459000000</v>
      </c>
      <c r="AF508">
        <v>58000000</v>
      </c>
      <c r="AG508">
        <v>-36000000</v>
      </c>
      <c r="AH508">
        <v>37061000000</v>
      </c>
      <c r="AI508">
        <v>5904000000</v>
      </c>
      <c r="AJ508">
        <v>24000000</v>
      </c>
      <c r="AK508">
        <v>0</v>
      </c>
      <c r="AL508">
        <v>1565000000</v>
      </c>
      <c r="AM508">
        <v>535000000</v>
      </c>
      <c r="AN508">
        <v>6586000000</v>
      </c>
      <c r="AO508">
        <v>-678000000</v>
      </c>
      <c r="AP508">
        <v>-5373000000</v>
      </c>
      <c r="AQ508">
        <v>1883000000</v>
      </c>
      <c r="AR508">
        <v>1791000000</v>
      </c>
      <c r="AS508">
        <v>1883000000</v>
      </c>
      <c r="AT508">
        <v>2465000000</v>
      </c>
      <c r="AU508">
        <v>2764000000</v>
      </c>
      <c r="AV508">
        <v>81000000</v>
      </c>
      <c r="AW508">
        <v>5258000000</v>
      </c>
      <c r="AX508">
        <v>22</v>
      </c>
      <c r="AY508">
        <v>14050000000</v>
      </c>
      <c r="AZ508">
        <v>3316000000</v>
      </c>
      <c r="BA508">
        <v>2654000000</v>
      </c>
      <c r="BB508">
        <v>-543000000</v>
      </c>
      <c r="BC508">
        <v>31000000</v>
      </c>
      <c r="BD508">
        <v>-47000000</v>
      </c>
      <c r="BE508">
        <v>17514000000</v>
      </c>
      <c r="BF508">
        <v>-354000000</v>
      </c>
      <c r="BG508">
        <v>3066000000</v>
      </c>
      <c r="BH508">
        <v>17</v>
      </c>
      <c r="BI508">
        <v>10</v>
      </c>
      <c r="BJ508">
        <v>8</v>
      </c>
      <c r="BK508">
        <v>72</v>
      </c>
      <c r="BL508">
        <v>0</v>
      </c>
      <c r="BM508">
        <v>2012000000</v>
      </c>
      <c r="BN508">
        <v>25000000</v>
      </c>
      <c r="BO508">
        <v>1213000000</v>
      </c>
      <c r="BP508">
        <v>5321000000</v>
      </c>
      <c r="BQ508">
        <v>0</v>
      </c>
      <c r="BR508" s="2">
        <v>120557000000</v>
      </c>
      <c r="BS508">
        <v>11575000000</v>
      </c>
      <c r="BT508">
        <v>11233000000</v>
      </c>
      <c r="BU508">
        <v>40875000000</v>
      </c>
      <c r="BV508">
        <v>79682000000</v>
      </c>
      <c r="BW508" s="2">
        <v>120557000000</v>
      </c>
      <c r="BX508">
        <v>23925000000</v>
      </c>
      <c r="BY508">
        <v>0</v>
      </c>
      <c r="BZ508">
        <v>2014</v>
      </c>
      <c r="CA508">
        <v>2.66</v>
      </c>
      <c r="CB508">
        <v>707894736.84200001</v>
      </c>
      <c r="CC508" t="str">
        <f>VLOOKUP(B508,Securities_csv_Sector!$A$1:$H$506,4)</f>
        <v>Utilities</v>
      </c>
      <c r="CD508" t="str">
        <f>VLOOKUP(B508,Securities_csv_Sector!$A$1:$H$506,5)</f>
        <v>Electric Utilities</v>
      </c>
    </row>
    <row r="509" spans="1:82">
      <c r="A509">
        <v>507</v>
      </c>
      <c r="B509" t="s">
        <v>205</v>
      </c>
      <c r="C509" t="s">
        <v>532</v>
      </c>
      <c r="D509" s="1">
        <v>42369</v>
      </c>
      <c r="E509">
        <v>3178000000</v>
      </c>
      <c r="F509">
        <v>359000000</v>
      </c>
      <c r="G509">
        <v>349000000</v>
      </c>
      <c r="H509">
        <v>7</v>
      </c>
      <c r="I509">
        <v>-6766000000</v>
      </c>
      <c r="J509">
        <v>37968000000</v>
      </c>
      <c r="K509">
        <v>8</v>
      </c>
      <c r="L509">
        <v>857000000</v>
      </c>
      <c r="M509">
        <v>-237000000</v>
      </c>
      <c r="N509">
        <v>1000000</v>
      </c>
      <c r="O509">
        <v>13728000000</v>
      </c>
      <c r="P509">
        <v>73</v>
      </c>
      <c r="Q509">
        <v>43000000</v>
      </c>
      <c r="R509">
        <v>13177000000</v>
      </c>
      <c r="S509">
        <v>3613000000</v>
      </c>
      <c r="T509">
        <v>5750000000</v>
      </c>
      <c r="U509">
        <v>4137000000</v>
      </c>
      <c r="V509">
        <v>0</v>
      </c>
      <c r="W509">
        <v>69000000</v>
      </c>
      <c r="X509">
        <v>75709000000</v>
      </c>
      <c r="Y509">
        <v>16343000000</v>
      </c>
      <c r="Z509">
        <v>41</v>
      </c>
      <c r="AA509">
        <v>9731000000</v>
      </c>
      <c r="AB509">
        <v>1326000000</v>
      </c>
      <c r="AC509">
        <v>0</v>
      </c>
      <c r="AD509">
        <v>1613000000</v>
      </c>
      <c r="AE509">
        <v>3810000000</v>
      </c>
      <c r="AF509">
        <v>1374000000</v>
      </c>
      <c r="AG509">
        <v>-119000000</v>
      </c>
      <c r="AH509">
        <v>37495000000</v>
      </c>
      <c r="AI509">
        <v>6324000000</v>
      </c>
      <c r="AJ509">
        <v>44000000</v>
      </c>
      <c r="AK509">
        <v>0</v>
      </c>
      <c r="AL509">
        <v>1171000000</v>
      </c>
      <c r="AM509">
        <v>-1179000000</v>
      </c>
      <c r="AN509">
        <v>6676000000</v>
      </c>
      <c r="AO509">
        <v>-2578000000</v>
      </c>
      <c r="AP509">
        <v>-5277000000</v>
      </c>
      <c r="AQ509">
        <v>2816000000</v>
      </c>
      <c r="AR509">
        <v>539000000</v>
      </c>
      <c r="AS509">
        <v>2816000000</v>
      </c>
      <c r="AT509">
        <v>2811000000</v>
      </c>
      <c r="AU509">
        <v>2451000000</v>
      </c>
      <c r="AV509">
        <v>120000000</v>
      </c>
      <c r="AW509">
        <v>5367000000</v>
      </c>
      <c r="AX509">
        <v>23</v>
      </c>
      <c r="AY509">
        <v>14415000000</v>
      </c>
      <c r="AZ509">
        <v>1204000000</v>
      </c>
      <c r="BA509">
        <v>2515000000</v>
      </c>
      <c r="BB509">
        <v>-806000000</v>
      </c>
      <c r="BC509">
        <v>-3000000</v>
      </c>
      <c r="BD509">
        <v>115000000</v>
      </c>
      <c r="BE509">
        <v>19313000000</v>
      </c>
      <c r="BF509">
        <v>-310000000</v>
      </c>
      <c r="BG509">
        <v>3144000000</v>
      </c>
      <c r="BH509">
        <v>18</v>
      </c>
      <c r="BI509">
        <v>10</v>
      </c>
      <c r="BJ509">
        <v>12</v>
      </c>
      <c r="BK509">
        <v>40</v>
      </c>
      <c r="BL509">
        <v>0</v>
      </c>
      <c r="BM509">
        <v>2564000000</v>
      </c>
      <c r="BN509">
        <v>-1483000000</v>
      </c>
      <c r="BO509">
        <v>1135000000</v>
      </c>
      <c r="BP509">
        <v>5707000000</v>
      </c>
      <c r="BQ509">
        <v>0</v>
      </c>
      <c r="BR509" s="2">
        <v>121156000000</v>
      </c>
      <c r="BS509">
        <v>8322000000</v>
      </c>
      <c r="BT509">
        <v>11400000000</v>
      </c>
      <c r="BU509">
        <v>39727000000</v>
      </c>
      <c r="BV509">
        <v>81429000000</v>
      </c>
      <c r="BW509" s="2">
        <v>121156000000</v>
      </c>
      <c r="BX509">
        <v>23459000000</v>
      </c>
      <c r="BY509">
        <v>0</v>
      </c>
      <c r="BZ509">
        <v>2015</v>
      </c>
      <c r="CA509">
        <v>4.05</v>
      </c>
      <c r="CB509">
        <v>695308641.97500002</v>
      </c>
      <c r="CC509" t="str">
        <f>VLOOKUP(B509,Securities_csv_Sector!$A$1:$H$506,4)</f>
        <v>Utilities</v>
      </c>
      <c r="CD509" t="str">
        <f>VLOOKUP(B509,Securities_csv_Sector!$A$1:$H$506,5)</f>
        <v>Electric Utilities</v>
      </c>
    </row>
    <row r="510" spans="1:82">
      <c r="A510">
        <v>508</v>
      </c>
      <c r="B510" t="s">
        <v>206</v>
      </c>
      <c r="C510" t="s">
        <v>527</v>
      </c>
      <c r="D510" s="1">
        <v>41274</v>
      </c>
      <c r="E510">
        <v>981054000</v>
      </c>
      <c r="F510">
        <v>4057000</v>
      </c>
      <c r="G510">
        <v>-295780000</v>
      </c>
      <c r="H510">
        <v>14</v>
      </c>
      <c r="I510">
        <v>-550146000</v>
      </c>
      <c r="J510">
        <v>1208665000</v>
      </c>
      <c r="K510">
        <v>27</v>
      </c>
      <c r="L510">
        <v>533748000</v>
      </c>
      <c r="M510">
        <v>4052000</v>
      </c>
      <c r="N510">
        <v>270000</v>
      </c>
      <c r="O510">
        <v>5583549000</v>
      </c>
      <c r="P510">
        <v>143</v>
      </c>
      <c r="Q510">
        <v>0</v>
      </c>
      <c r="R510">
        <v>715657000</v>
      </c>
      <c r="S510">
        <v>343908000</v>
      </c>
      <c r="T510">
        <v>1001304000</v>
      </c>
      <c r="U510">
        <v>1001304000</v>
      </c>
      <c r="V510">
        <v>-786000</v>
      </c>
      <c r="W510">
        <v>16377000</v>
      </c>
      <c r="X510">
        <v>1872370000</v>
      </c>
      <c r="Y510">
        <v>8952750000</v>
      </c>
      <c r="Z510">
        <v>32</v>
      </c>
      <c r="AA510">
        <v>2602731000</v>
      </c>
      <c r="AB510">
        <v>359845000</v>
      </c>
      <c r="AC510">
        <v>2128118000</v>
      </c>
      <c r="AD510">
        <v>0</v>
      </c>
      <c r="AE510">
        <v>78126000</v>
      </c>
      <c r="AF510">
        <v>9044000</v>
      </c>
      <c r="AG510">
        <v>-40482000</v>
      </c>
      <c r="AH510">
        <v>8326534000</v>
      </c>
      <c r="AI510">
        <v>94491000</v>
      </c>
      <c r="AJ510">
        <v>153788000</v>
      </c>
      <c r="AK510">
        <v>580692000</v>
      </c>
      <c r="AL510">
        <v>3962148000</v>
      </c>
      <c r="AM510">
        <v>139996000</v>
      </c>
      <c r="AN510">
        <v>1100848000</v>
      </c>
      <c r="AO510">
        <v>3872384000</v>
      </c>
      <c r="AP510">
        <v>-4832450000</v>
      </c>
      <c r="AQ510">
        <v>536017000</v>
      </c>
      <c r="AR510">
        <v>149851000</v>
      </c>
      <c r="AS510">
        <v>536017000</v>
      </c>
      <c r="AT510">
        <v>641459000</v>
      </c>
      <c r="AU510">
        <v>2066466000</v>
      </c>
      <c r="AV510">
        <v>90176000</v>
      </c>
      <c r="AW510">
        <v>1297084000</v>
      </c>
      <c r="AX510">
        <v>16</v>
      </c>
      <c r="AY510">
        <v>79854000</v>
      </c>
      <c r="AZ510">
        <v>201572000</v>
      </c>
      <c r="BA510">
        <v>563365000</v>
      </c>
      <c r="BB510">
        <v>-15297000</v>
      </c>
      <c r="BC510">
        <v>0</v>
      </c>
      <c r="BD510">
        <v>-4291348000</v>
      </c>
      <c r="BE510">
        <v>458400000</v>
      </c>
      <c r="BF510">
        <v>-1775000</v>
      </c>
      <c r="BG510">
        <v>341969000</v>
      </c>
      <c r="BH510">
        <v>12</v>
      </c>
      <c r="BI510">
        <v>27</v>
      </c>
      <c r="BJ510">
        <v>7</v>
      </c>
      <c r="BK510">
        <v>139</v>
      </c>
      <c r="BL510">
        <v>0</v>
      </c>
      <c r="BM510">
        <v>3731835000</v>
      </c>
      <c r="BN510">
        <v>18945000</v>
      </c>
      <c r="BO510">
        <v>889879000</v>
      </c>
      <c r="BP510">
        <v>472006000</v>
      </c>
      <c r="BQ510">
        <v>7138000</v>
      </c>
      <c r="BR510">
        <v>16014633000</v>
      </c>
      <c r="BS510">
        <v>2887050000</v>
      </c>
      <c r="BT510">
        <v>2016425000</v>
      </c>
      <c r="BU510">
        <v>3763137000</v>
      </c>
      <c r="BV510">
        <v>12251496000</v>
      </c>
      <c r="BW510">
        <v>16014633000</v>
      </c>
      <c r="BX510">
        <v>8186280000</v>
      </c>
      <c r="BY510">
        <v>-1162336000</v>
      </c>
      <c r="BZ510">
        <v>2012</v>
      </c>
      <c r="CA510">
        <v>5.58</v>
      </c>
      <c r="CB510">
        <v>96060394.265200004</v>
      </c>
      <c r="CC510" t="str">
        <f>VLOOKUP(B510,Securities_csv_Sector!$A$1:$H$506,4)</f>
        <v>Health Care</v>
      </c>
      <c r="CD510" t="str">
        <f>VLOOKUP(B510,Securities_csv_Sector!$A$1:$H$506,5)</f>
        <v>Health Care Facilities</v>
      </c>
    </row>
    <row r="511" spans="1:82">
      <c r="A511">
        <v>509</v>
      </c>
      <c r="B511" t="s">
        <v>206</v>
      </c>
      <c r="C511" t="s">
        <v>529</v>
      </c>
      <c r="D511" s="1">
        <v>41639</v>
      </c>
      <c r="E511">
        <v>1038478000</v>
      </c>
      <c r="F511">
        <v>-168074000</v>
      </c>
      <c r="G511">
        <v>-425156000</v>
      </c>
      <c r="H511">
        <v>14</v>
      </c>
      <c r="I511">
        <v>-617597000</v>
      </c>
      <c r="J511">
        <v>1070922000</v>
      </c>
      <c r="K511">
        <v>39</v>
      </c>
      <c r="L511">
        <v>946249000</v>
      </c>
      <c r="M511">
        <v>-8971000</v>
      </c>
      <c r="N511">
        <v>213000</v>
      </c>
      <c r="O511">
        <v>8198377000</v>
      </c>
      <c r="P511">
        <v>141</v>
      </c>
      <c r="Q511">
        <v>0</v>
      </c>
      <c r="R511">
        <v>812419000</v>
      </c>
      <c r="S511">
        <v>528119000</v>
      </c>
      <c r="T511">
        <v>1124978000</v>
      </c>
      <c r="U511">
        <v>1124978000</v>
      </c>
      <c r="V511">
        <v>-967000</v>
      </c>
      <c r="W511">
        <v>34558000</v>
      </c>
      <c r="X511">
        <v>2189411000</v>
      </c>
      <c r="Y511">
        <v>9212974000</v>
      </c>
      <c r="Z511">
        <v>30</v>
      </c>
      <c r="AA511">
        <v>3565673000</v>
      </c>
      <c r="AB511">
        <v>381013000</v>
      </c>
      <c r="AC511">
        <v>2024373000</v>
      </c>
      <c r="AD511">
        <v>0</v>
      </c>
      <c r="AE511">
        <v>88805000</v>
      </c>
      <c r="AF511">
        <v>-8758000</v>
      </c>
      <c r="AG511">
        <v>233495000</v>
      </c>
      <c r="AH511">
        <v>8141231000</v>
      </c>
      <c r="AI511">
        <v>120243000</v>
      </c>
      <c r="AJ511">
        <v>173062000</v>
      </c>
      <c r="AK511">
        <v>697300000</v>
      </c>
      <c r="AL511">
        <v>-437288000</v>
      </c>
      <c r="AM511">
        <v>412501000</v>
      </c>
      <c r="AN511">
        <v>1773341000</v>
      </c>
      <c r="AO511">
        <v>-482991000</v>
      </c>
      <c r="AP511">
        <v>-876882000</v>
      </c>
      <c r="AQ511">
        <v>633446000</v>
      </c>
      <c r="AR511">
        <v>413840000</v>
      </c>
      <c r="AS511">
        <v>633446000</v>
      </c>
      <c r="AT511">
        <v>743965000</v>
      </c>
      <c r="AU511">
        <v>2254009000</v>
      </c>
      <c r="AV511">
        <v>4852000</v>
      </c>
      <c r="AW511">
        <v>1550134000</v>
      </c>
      <c r="AX511">
        <v>13</v>
      </c>
      <c r="AY511">
        <v>79598000</v>
      </c>
      <c r="AZ511">
        <v>176414000</v>
      </c>
      <c r="BA511">
        <v>861422000</v>
      </c>
      <c r="BB511">
        <v>-2645000</v>
      </c>
      <c r="BC511">
        <v>0</v>
      </c>
      <c r="BD511">
        <v>-250527000</v>
      </c>
      <c r="BE511">
        <v>380337000</v>
      </c>
      <c r="BF511">
        <v>17731000</v>
      </c>
      <c r="BG511">
        <v>528737000</v>
      </c>
      <c r="BH511">
        <v>10</v>
      </c>
      <c r="BI511">
        <v>25</v>
      </c>
      <c r="BJ511">
        <v>5</v>
      </c>
      <c r="BK511">
        <v>137</v>
      </c>
      <c r="BL511">
        <v>0</v>
      </c>
      <c r="BM511">
        <v>3363989000</v>
      </c>
      <c r="BN511">
        <v>58145000</v>
      </c>
      <c r="BO511">
        <v>1516508000</v>
      </c>
      <c r="BP511">
        <v>562149000</v>
      </c>
      <c r="BQ511">
        <v>6801000</v>
      </c>
      <c r="BR511">
        <v>17098877000</v>
      </c>
      <c r="BS511">
        <v>3472278000</v>
      </c>
      <c r="BT511">
        <v>2462049000</v>
      </c>
      <c r="BU511">
        <v>4432479000</v>
      </c>
      <c r="BV511">
        <v>12666398000</v>
      </c>
      <c r="BW511">
        <v>17098877000</v>
      </c>
      <c r="BX511">
        <v>11764050000</v>
      </c>
      <c r="BY511">
        <v>0</v>
      </c>
      <c r="BZ511">
        <v>2013</v>
      </c>
      <c r="CA511">
        <v>3.02</v>
      </c>
      <c r="CB511">
        <v>209750331.12599999</v>
      </c>
      <c r="CC511" t="str">
        <f>VLOOKUP(B511,Securities_csv_Sector!$A$1:$H$506,4)</f>
        <v>Health Care</v>
      </c>
      <c r="CD511" t="str">
        <f>VLOOKUP(B511,Securities_csv_Sector!$A$1:$H$506,5)</f>
        <v>Health Care Facilities</v>
      </c>
    </row>
    <row r="512" spans="1:82">
      <c r="A512">
        <v>510</v>
      </c>
      <c r="B512" t="s">
        <v>206</v>
      </c>
      <c r="C512" t="s">
        <v>531</v>
      </c>
      <c r="D512" s="1">
        <v>42004</v>
      </c>
      <c r="E512">
        <v>1143928000</v>
      </c>
      <c r="F512">
        <v>-102350000</v>
      </c>
      <c r="G512">
        <v>-505468000</v>
      </c>
      <c r="H512">
        <v>14</v>
      </c>
      <c r="I512">
        <v>-641330000</v>
      </c>
      <c r="J512">
        <v>1108211000</v>
      </c>
      <c r="K512">
        <v>62</v>
      </c>
      <c r="L512">
        <v>965241000</v>
      </c>
      <c r="M512">
        <v>-46398000</v>
      </c>
      <c r="N512">
        <v>216000</v>
      </c>
      <c r="O512">
        <v>9119305000</v>
      </c>
      <c r="P512">
        <v>174</v>
      </c>
      <c r="Q512">
        <v>0</v>
      </c>
      <c r="R512">
        <v>650075000</v>
      </c>
      <c r="S512">
        <v>590935000</v>
      </c>
      <c r="T512">
        <v>1309673000</v>
      </c>
      <c r="U512">
        <v>1309673000</v>
      </c>
      <c r="V512">
        <v>2293000</v>
      </c>
      <c r="W512">
        <v>23234000</v>
      </c>
      <c r="X512">
        <v>2469099000</v>
      </c>
      <c r="Y512">
        <v>9415295000</v>
      </c>
      <c r="Z512">
        <v>29</v>
      </c>
      <c r="AA512">
        <v>3675801000</v>
      </c>
      <c r="AB512">
        <v>446343000</v>
      </c>
      <c r="AC512">
        <v>1864842000</v>
      </c>
      <c r="AD512">
        <v>0</v>
      </c>
      <c r="AE512">
        <v>136084000</v>
      </c>
      <c r="AF512">
        <v>-372078000</v>
      </c>
      <c r="AG512">
        <v>115837000</v>
      </c>
      <c r="AH512">
        <v>8298624000</v>
      </c>
      <c r="AI512">
        <v>155026000</v>
      </c>
      <c r="AJ512">
        <v>189798000</v>
      </c>
      <c r="AK512">
        <v>829965000</v>
      </c>
      <c r="AL512">
        <v>-7979000</v>
      </c>
      <c r="AM512">
        <v>18992000</v>
      </c>
      <c r="AN512">
        <v>1459407000</v>
      </c>
      <c r="AO512">
        <v>-164979000</v>
      </c>
      <c r="AP512">
        <v>-1277729000</v>
      </c>
      <c r="AQ512">
        <v>723114000</v>
      </c>
      <c r="AR512">
        <v>445493000</v>
      </c>
      <c r="AS512">
        <v>723114000</v>
      </c>
      <c r="AT512">
        <v>863330000</v>
      </c>
      <c r="AU512">
        <v>2010604000</v>
      </c>
      <c r="AV512">
        <v>14453000</v>
      </c>
      <c r="AW512">
        <v>1815141000</v>
      </c>
      <c r="AX512">
        <v>14</v>
      </c>
      <c r="AY512">
        <v>77000000</v>
      </c>
      <c r="AZ512">
        <v>186842000</v>
      </c>
      <c r="BA512">
        <v>510223000</v>
      </c>
      <c r="BB512">
        <v>-25017000</v>
      </c>
      <c r="BC512">
        <v>0</v>
      </c>
      <c r="BD512">
        <v>-264321000</v>
      </c>
      <c r="BE512">
        <v>389806000</v>
      </c>
      <c r="BF512">
        <v>-407440000</v>
      </c>
      <c r="BG512">
        <v>590935000</v>
      </c>
      <c r="BH512">
        <v>10</v>
      </c>
      <c r="BI512">
        <v>25</v>
      </c>
      <c r="BJ512">
        <v>6</v>
      </c>
      <c r="BK512">
        <v>168</v>
      </c>
      <c r="BL512">
        <v>0</v>
      </c>
      <c r="BM512">
        <v>4087103000</v>
      </c>
      <c r="BN512">
        <v>70056000</v>
      </c>
      <c r="BO512">
        <v>1278506000</v>
      </c>
      <c r="BP512">
        <v>434500000</v>
      </c>
      <c r="BQ512">
        <v>337399000</v>
      </c>
      <c r="BR512">
        <v>17617432000</v>
      </c>
      <c r="BS512">
        <v>3636170000</v>
      </c>
      <c r="BT512">
        <v>2088651000</v>
      </c>
      <c r="BU512">
        <v>5170513000</v>
      </c>
      <c r="BV512">
        <v>12446919000</v>
      </c>
      <c r="BW512">
        <v>17617432000</v>
      </c>
      <c r="BX512">
        <v>12795106000</v>
      </c>
      <c r="BY512">
        <v>0</v>
      </c>
      <c r="BZ512">
        <v>2014</v>
      </c>
      <c r="CA512">
        <v>3.41</v>
      </c>
      <c r="CB512">
        <v>212056891.49599999</v>
      </c>
      <c r="CC512" t="str">
        <f>VLOOKUP(B512,Securities_csv_Sector!$A$1:$H$506,4)</f>
        <v>Health Care</v>
      </c>
      <c r="CD512" t="str">
        <f>VLOOKUP(B512,Securities_csv_Sector!$A$1:$H$506,5)</f>
        <v>Health Care Facilities</v>
      </c>
    </row>
    <row r="513" spans="1:82">
      <c r="A513">
        <v>511</v>
      </c>
      <c r="B513" t="s">
        <v>206</v>
      </c>
      <c r="C513" t="s">
        <v>532</v>
      </c>
      <c r="D513" s="1">
        <v>42369</v>
      </c>
      <c r="E513">
        <v>1255876000</v>
      </c>
      <c r="F513">
        <v>-170106000</v>
      </c>
      <c r="G513">
        <v>-447559000</v>
      </c>
      <c r="H513">
        <v>6</v>
      </c>
      <c r="I513">
        <v>-707998000</v>
      </c>
      <c r="J513">
        <v>1118326000</v>
      </c>
      <c r="K513">
        <v>79</v>
      </c>
      <c r="L513">
        <v>1499116000</v>
      </c>
      <c r="M513">
        <v>-48313000</v>
      </c>
      <c r="N513">
        <v>217000</v>
      </c>
      <c r="O513">
        <v>9824834000</v>
      </c>
      <c r="P513">
        <v>188</v>
      </c>
      <c r="Q513">
        <v>0</v>
      </c>
      <c r="R513">
        <v>726962000</v>
      </c>
      <c r="S513">
        <v>638024000</v>
      </c>
      <c r="T513">
        <v>723136000</v>
      </c>
      <c r="U513">
        <v>723136000</v>
      </c>
      <c r="V513">
        <v>-2571000</v>
      </c>
      <c r="W513">
        <v>18325000</v>
      </c>
      <c r="X513">
        <v>2788740000</v>
      </c>
      <c r="Y513">
        <v>9294479000</v>
      </c>
      <c r="Z513">
        <v>29</v>
      </c>
      <c r="AA513">
        <v>3957003000</v>
      </c>
      <c r="AB513">
        <v>295726000</v>
      </c>
      <c r="AC513">
        <v>1687326000</v>
      </c>
      <c r="AD513">
        <v>0</v>
      </c>
      <c r="AE513">
        <v>185575000</v>
      </c>
      <c r="AF513">
        <v>-97032000</v>
      </c>
      <c r="AG513">
        <v>256947000</v>
      </c>
      <c r="AH513">
        <v>9001308000</v>
      </c>
      <c r="AI513">
        <v>167490000</v>
      </c>
      <c r="AJ513">
        <v>213392000</v>
      </c>
      <c r="AK513">
        <v>864066000</v>
      </c>
      <c r="AL513">
        <v>619698000</v>
      </c>
      <c r="AM513">
        <v>533875000</v>
      </c>
      <c r="AN513">
        <v>1557200000</v>
      </c>
      <c r="AO513">
        <v>-138970000</v>
      </c>
      <c r="AP513">
        <v>-881784000</v>
      </c>
      <c r="AQ513">
        <v>269732000</v>
      </c>
      <c r="AR513">
        <v>943290000</v>
      </c>
      <c r="AS513">
        <v>269732000</v>
      </c>
      <c r="AT513">
        <v>427410000</v>
      </c>
      <c r="AU513">
        <v>2220183000</v>
      </c>
      <c r="AV513">
        <v>219474000</v>
      </c>
      <c r="AW513">
        <v>1170695000</v>
      </c>
      <c r="AX513">
        <v>8</v>
      </c>
      <c r="AY513">
        <v>73560000</v>
      </c>
      <c r="AZ513">
        <v>190322000</v>
      </c>
      <c r="BA513">
        <v>682123000</v>
      </c>
      <c r="BB513">
        <v>-59826000</v>
      </c>
      <c r="BC513">
        <v>0</v>
      </c>
      <c r="BD513">
        <v>-76754000</v>
      </c>
      <c r="BE513">
        <v>439229000</v>
      </c>
      <c r="BF513">
        <v>-490052000</v>
      </c>
      <c r="BG513">
        <v>638024000</v>
      </c>
      <c r="BH513">
        <v>5</v>
      </c>
      <c r="BI513">
        <v>15</v>
      </c>
      <c r="BJ513">
        <v>2</v>
      </c>
      <c r="BK513">
        <v>180</v>
      </c>
      <c r="BL513">
        <v>0</v>
      </c>
      <c r="BM513">
        <v>4356835000</v>
      </c>
      <c r="BN513">
        <v>-535518000</v>
      </c>
      <c r="BO513">
        <v>1947135000</v>
      </c>
      <c r="BP513">
        <v>461139000</v>
      </c>
      <c r="BQ513">
        <v>408084000</v>
      </c>
      <c r="BR513">
        <v>18514875000</v>
      </c>
      <c r="BS513">
        <v>4503280000</v>
      </c>
      <c r="BT513">
        <v>2399138000</v>
      </c>
      <c r="BU513">
        <v>4870780000</v>
      </c>
      <c r="BV513">
        <v>13644095000</v>
      </c>
      <c r="BW513">
        <v>18514875000</v>
      </c>
      <c r="BX513">
        <v>13781837000</v>
      </c>
      <c r="BY513">
        <v>-544772000</v>
      </c>
      <c r="BZ513">
        <v>2015</v>
      </c>
      <c r="CA513">
        <v>1.27</v>
      </c>
      <c r="CB513">
        <v>212387401.57499999</v>
      </c>
      <c r="CC513" t="str">
        <f>VLOOKUP(B513,Securities_csv_Sector!$A$1:$H$506,4)</f>
        <v>Health Care</v>
      </c>
      <c r="CD513" t="str">
        <f>VLOOKUP(B513,Securities_csv_Sector!$A$1:$H$506,5)</f>
        <v>Health Care Facilities</v>
      </c>
    </row>
    <row r="514" spans="1:82">
      <c r="A514">
        <v>512</v>
      </c>
      <c r="B514" t="s">
        <v>207</v>
      </c>
      <c r="C514" t="s">
        <v>527</v>
      </c>
      <c r="D514" s="1">
        <v>41639</v>
      </c>
      <c r="E514">
        <v>1248000000</v>
      </c>
      <c r="F514">
        <v>0</v>
      </c>
      <c r="G514">
        <v>-10000000</v>
      </c>
      <c r="H514">
        <v>0</v>
      </c>
      <c r="I514">
        <v>-6758000000</v>
      </c>
      <c r="J514">
        <v>3780000000</v>
      </c>
      <c r="K514">
        <v>91</v>
      </c>
      <c r="L514">
        <v>6066000000</v>
      </c>
      <c r="M514">
        <v>0</v>
      </c>
      <c r="N514">
        <v>41000000</v>
      </c>
      <c r="O514">
        <v>2268000000</v>
      </c>
      <c r="P514">
        <v>120</v>
      </c>
      <c r="Q514">
        <v>0</v>
      </c>
      <c r="R514">
        <v>4793000000</v>
      </c>
      <c r="S514">
        <v>2780000000</v>
      </c>
      <c r="T514">
        <v>566000000</v>
      </c>
      <c r="U514">
        <v>149000000</v>
      </c>
      <c r="V514">
        <v>-28000000</v>
      </c>
      <c r="W514">
        <v>0</v>
      </c>
      <c r="X514">
        <v>28447000000</v>
      </c>
      <c r="Y514">
        <v>5858000000</v>
      </c>
      <c r="Z514">
        <v>78</v>
      </c>
      <c r="AA514">
        <v>8129000000</v>
      </c>
      <c r="AB514">
        <v>169000000</v>
      </c>
      <c r="AC514">
        <v>0</v>
      </c>
      <c r="AD514">
        <v>417000000</v>
      </c>
      <c r="AE514">
        <v>0</v>
      </c>
      <c r="AF514">
        <v>2343000000</v>
      </c>
      <c r="AG514">
        <v>161000000</v>
      </c>
      <c r="AH514">
        <v>7956000000</v>
      </c>
      <c r="AI514">
        <v>0</v>
      </c>
      <c r="AJ514">
        <v>0</v>
      </c>
      <c r="AK514">
        <v>0</v>
      </c>
      <c r="AL514">
        <v>361000000</v>
      </c>
      <c r="AM514">
        <v>1429000000</v>
      </c>
      <c r="AN514">
        <v>5436000000</v>
      </c>
      <c r="AO514">
        <v>20000000</v>
      </c>
      <c r="AP514">
        <v>-3999000000</v>
      </c>
      <c r="AQ514">
        <v>-20000000</v>
      </c>
      <c r="AR514">
        <v>2803000000</v>
      </c>
      <c r="AS514">
        <v>-20000000</v>
      </c>
      <c r="AT514">
        <v>-20000000</v>
      </c>
      <c r="AU514">
        <v>1609000000</v>
      </c>
      <c r="AV514">
        <v>2030000000</v>
      </c>
      <c r="AW514">
        <v>567000000</v>
      </c>
      <c r="AX514">
        <v>5</v>
      </c>
      <c r="AY514">
        <v>567000000</v>
      </c>
      <c r="AZ514">
        <v>330000000</v>
      </c>
      <c r="BA514">
        <v>1341000000</v>
      </c>
      <c r="BB514">
        <v>1268000000</v>
      </c>
      <c r="BC514">
        <v>4000000</v>
      </c>
      <c r="BD514">
        <v>416000000</v>
      </c>
      <c r="BE514">
        <v>2974000000</v>
      </c>
      <c r="BF514">
        <v>-288000000</v>
      </c>
      <c r="BG514">
        <v>2780000000</v>
      </c>
      <c r="BH514">
        <v>1</v>
      </c>
      <c r="BI514">
        <v>1</v>
      </c>
      <c r="BJ514">
        <v>0</v>
      </c>
      <c r="BK514">
        <v>120</v>
      </c>
      <c r="BL514">
        <v>0</v>
      </c>
      <c r="BM514">
        <v>15410000000</v>
      </c>
      <c r="BN514">
        <v>3000000</v>
      </c>
      <c r="BO514">
        <v>2743000000</v>
      </c>
      <c r="BP514">
        <v>4066000000</v>
      </c>
      <c r="BQ514">
        <v>0</v>
      </c>
      <c r="BR514">
        <v>42877000000</v>
      </c>
      <c r="BS514">
        <v>8005000000</v>
      </c>
      <c r="BT514">
        <v>6655000000</v>
      </c>
      <c r="BU514">
        <v>20499000000</v>
      </c>
      <c r="BV514">
        <v>22378000000</v>
      </c>
      <c r="BW514">
        <v>42877000000</v>
      </c>
      <c r="BX514">
        <v>10397000000</v>
      </c>
      <c r="BY514">
        <v>0</v>
      </c>
      <c r="BZ514">
        <v>2013</v>
      </c>
      <c r="CA514">
        <v>-0.06</v>
      </c>
      <c r="CB514">
        <v>333333333.333</v>
      </c>
      <c r="CC514" t="str">
        <f>VLOOKUP(B514,Securities_csv_Sector!$A$1:$H$506,4)</f>
        <v>Energy</v>
      </c>
      <c r="CD514" t="str">
        <f>VLOOKUP(B514,Securities_csv_Sector!$A$1:$H$506,5)</f>
        <v>Oil &amp; Gas Exploration &amp; Production</v>
      </c>
    </row>
    <row r="515" spans="1:82">
      <c r="A515">
        <v>513</v>
      </c>
      <c r="B515" t="s">
        <v>207</v>
      </c>
      <c r="C515" t="s">
        <v>529</v>
      </c>
      <c r="D515" s="1">
        <v>42004</v>
      </c>
      <c r="E515">
        <v>2130000000</v>
      </c>
      <c r="F515">
        <v>0</v>
      </c>
      <c r="G515">
        <v>-113000000</v>
      </c>
      <c r="H515">
        <v>7</v>
      </c>
      <c r="I515">
        <v>-13450000000</v>
      </c>
      <c r="J515">
        <v>4088000000</v>
      </c>
      <c r="K515">
        <v>25</v>
      </c>
      <c r="L515">
        <v>1480000000</v>
      </c>
      <c r="M515">
        <v>0</v>
      </c>
      <c r="N515">
        <v>41000000</v>
      </c>
      <c r="O515">
        <v>2332000000</v>
      </c>
      <c r="P515">
        <v>109</v>
      </c>
      <c r="Q515">
        <v>0</v>
      </c>
      <c r="R515">
        <v>6244000000</v>
      </c>
      <c r="S515">
        <v>3571000000</v>
      </c>
      <c r="T515">
        <v>4585000000</v>
      </c>
      <c r="U515">
        <v>4059000000</v>
      </c>
      <c r="V515">
        <v>-29000000</v>
      </c>
      <c r="W515">
        <v>0</v>
      </c>
      <c r="X515">
        <v>36296000000</v>
      </c>
      <c r="Y515">
        <v>6303000000</v>
      </c>
      <c r="Z515">
        <v>89</v>
      </c>
      <c r="AA515">
        <v>18306000000</v>
      </c>
      <c r="AB515">
        <v>2368000000</v>
      </c>
      <c r="AC515">
        <v>0</v>
      </c>
      <c r="AD515">
        <v>526000000</v>
      </c>
      <c r="AE515">
        <v>0</v>
      </c>
      <c r="AF515">
        <v>57000000</v>
      </c>
      <c r="AG515">
        <v>79000000</v>
      </c>
      <c r="AH515">
        <v>9830000000</v>
      </c>
      <c r="AI515">
        <v>0</v>
      </c>
      <c r="AJ515">
        <v>4802000000</v>
      </c>
      <c r="AK515">
        <v>0</v>
      </c>
      <c r="AL515">
        <v>-2223000000</v>
      </c>
      <c r="AM515">
        <v>-4586000000</v>
      </c>
      <c r="AN515">
        <v>6021000000</v>
      </c>
      <c r="AO515">
        <v>-2394000000</v>
      </c>
      <c r="AP515">
        <v>-8184000000</v>
      </c>
      <c r="AQ515">
        <v>1607000000</v>
      </c>
      <c r="AR515">
        <v>1051000000</v>
      </c>
      <c r="AS515">
        <v>1607000000</v>
      </c>
      <c r="AT515">
        <v>1607000000</v>
      </c>
      <c r="AU515">
        <v>2481000000</v>
      </c>
      <c r="AV515">
        <v>1999000000</v>
      </c>
      <c r="AW515">
        <v>4698000000</v>
      </c>
      <c r="AX515">
        <v>23</v>
      </c>
      <c r="AY515">
        <v>1540000000</v>
      </c>
      <c r="AZ515">
        <v>2537000000</v>
      </c>
      <c r="BA515">
        <v>2373000000</v>
      </c>
      <c r="BB515">
        <v>779000000</v>
      </c>
      <c r="BC515">
        <v>34000000</v>
      </c>
      <c r="BD515">
        <v>5209000000</v>
      </c>
      <c r="BE515">
        <v>2287000000</v>
      </c>
      <c r="BF515">
        <v>-371000000</v>
      </c>
      <c r="BG515">
        <v>3319000000</v>
      </c>
      <c r="BH515">
        <v>20</v>
      </c>
      <c r="BI515">
        <v>19</v>
      </c>
      <c r="BJ515">
        <v>8</v>
      </c>
      <c r="BK515">
        <v>109</v>
      </c>
      <c r="BL515">
        <v>0</v>
      </c>
      <c r="BM515">
        <v>16631000000</v>
      </c>
      <c r="BN515">
        <v>416000000</v>
      </c>
      <c r="BO515">
        <v>8290000000</v>
      </c>
      <c r="BP515">
        <v>1432000000</v>
      </c>
      <c r="BQ515">
        <v>0</v>
      </c>
      <c r="BR515">
        <v>50637000000</v>
      </c>
      <c r="BS515">
        <v>6498000000</v>
      </c>
      <c r="BT515">
        <v>5935000000</v>
      </c>
      <c r="BU515">
        <v>21539000000</v>
      </c>
      <c r="BV515">
        <v>29098000000</v>
      </c>
      <c r="BW515">
        <v>50637000000</v>
      </c>
      <c r="BX515">
        <v>20638000000</v>
      </c>
      <c r="BY515">
        <v>0</v>
      </c>
      <c r="BZ515">
        <v>2014</v>
      </c>
      <c r="CA515">
        <v>3.93</v>
      </c>
      <c r="CB515">
        <v>408905852.417</v>
      </c>
      <c r="CC515" t="str">
        <f>VLOOKUP(B515,Securities_csv_Sector!$A$1:$H$506,4)</f>
        <v>Energy</v>
      </c>
      <c r="CD515" t="str">
        <f>VLOOKUP(B515,Securities_csv_Sector!$A$1:$H$506,5)</f>
        <v>Oil &amp; Gas Exploration &amp; Production</v>
      </c>
    </row>
    <row r="516" spans="1:82">
      <c r="A516">
        <v>514</v>
      </c>
      <c r="B516" t="s">
        <v>207</v>
      </c>
      <c r="C516" t="s">
        <v>531</v>
      </c>
      <c r="D516" s="1">
        <v>42369</v>
      </c>
      <c r="E516">
        <v>906000000</v>
      </c>
      <c r="F516">
        <v>0</v>
      </c>
      <c r="G516">
        <v>-24000000</v>
      </c>
      <c r="H516">
        <v>205</v>
      </c>
      <c r="I516">
        <v>-6415000000</v>
      </c>
      <c r="J516">
        <v>4996000000</v>
      </c>
      <c r="K516">
        <v>70</v>
      </c>
      <c r="L516">
        <v>2310000000</v>
      </c>
      <c r="M516">
        <v>0</v>
      </c>
      <c r="N516">
        <v>42000000</v>
      </c>
      <c r="O516">
        <v>2104000000</v>
      </c>
      <c r="P516">
        <v>122</v>
      </c>
      <c r="Q516">
        <v>0</v>
      </c>
      <c r="R516">
        <v>888000000</v>
      </c>
      <c r="S516">
        <v>3385000000</v>
      </c>
      <c r="T516">
        <v>-20751000000</v>
      </c>
      <c r="U516">
        <v>-21268000000</v>
      </c>
      <c r="V516">
        <v>-77000000</v>
      </c>
      <c r="W516">
        <v>0</v>
      </c>
      <c r="X516">
        <v>19068000000</v>
      </c>
      <c r="Y516">
        <v>5032000000</v>
      </c>
      <c r="Z516">
        <v>84</v>
      </c>
      <c r="AA516">
        <v>11041000000</v>
      </c>
      <c r="AB516">
        <v>-6065000000</v>
      </c>
      <c r="AC516">
        <v>0</v>
      </c>
      <c r="AD516">
        <v>517000000</v>
      </c>
      <c r="AE516">
        <v>0</v>
      </c>
      <c r="AF516">
        <v>0</v>
      </c>
      <c r="AG516">
        <v>-6000000</v>
      </c>
      <c r="AH516">
        <v>12056000000</v>
      </c>
      <c r="AI516">
        <v>0</v>
      </c>
      <c r="AJ516">
        <v>3940000000</v>
      </c>
      <c r="AK516">
        <v>0</v>
      </c>
      <c r="AL516">
        <v>1831000000</v>
      </c>
      <c r="AM516">
        <v>830000000</v>
      </c>
      <c r="AN516">
        <v>5373000000</v>
      </c>
      <c r="AO516">
        <v>1858000000</v>
      </c>
      <c r="AP516">
        <v>-6324000000</v>
      </c>
      <c r="AQ516">
        <v>-14454000000</v>
      </c>
      <c r="AR516">
        <v>17223000000</v>
      </c>
      <c r="AS516">
        <v>-14454000000</v>
      </c>
      <c r="AT516">
        <v>-14454000000</v>
      </c>
      <c r="AU516">
        <v>1105000000</v>
      </c>
      <c r="AV516">
        <v>20898000000</v>
      </c>
      <c r="AW516">
        <v>-20727000000</v>
      </c>
      <c r="AX516">
        <v>158</v>
      </c>
      <c r="AY516">
        <v>1330000000</v>
      </c>
      <c r="AZ516">
        <v>606000000</v>
      </c>
      <c r="BA516">
        <v>1413000000</v>
      </c>
      <c r="BB516">
        <v>230000000</v>
      </c>
      <c r="BC516">
        <v>-18000000</v>
      </c>
      <c r="BD516">
        <v>91000000</v>
      </c>
      <c r="BE516">
        <v>2223000000</v>
      </c>
      <c r="BF516">
        <v>-26000000</v>
      </c>
      <c r="BG516">
        <v>3129000000</v>
      </c>
      <c r="BH516">
        <v>162</v>
      </c>
      <c r="BI516">
        <v>302</v>
      </c>
      <c r="BJ516">
        <v>110</v>
      </c>
      <c r="BK516">
        <v>122</v>
      </c>
      <c r="BL516">
        <v>0</v>
      </c>
      <c r="BM516">
        <v>1781000000</v>
      </c>
      <c r="BN516">
        <v>695000000</v>
      </c>
      <c r="BO516">
        <v>7741000000</v>
      </c>
      <c r="BP516">
        <v>976000000</v>
      </c>
      <c r="BQ516">
        <v>0</v>
      </c>
      <c r="BR516">
        <v>29451000000</v>
      </c>
      <c r="BS516">
        <v>4021000000</v>
      </c>
      <c r="BT516">
        <v>3295000000</v>
      </c>
      <c r="BU516">
        <v>7049000000</v>
      </c>
      <c r="BV516">
        <v>22402000000</v>
      </c>
      <c r="BW516">
        <v>29451000000</v>
      </c>
      <c r="BX516">
        <v>13145000000</v>
      </c>
      <c r="BY516">
        <v>0</v>
      </c>
      <c r="BZ516">
        <v>2015</v>
      </c>
      <c r="CA516">
        <v>-35.549999999999997</v>
      </c>
      <c r="CB516">
        <v>406582278.48100001</v>
      </c>
      <c r="CC516" t="str">
        <f>VLOOKUP(B516,Securities_csv_Sector!$A$1:$H$506,4)</f>
        <v>Energy</v>
      </c>
      <c r="CD516" t="str">
        <f>VLOOKUP(B516,Securities_csv_Sector!$A$1:$H$506,5)</f>
        <v>Oil &amp; Gas Exploration &amp; Production</v>
      </c>
    </row>
    <row r="517" spans="1:82">
      <c r="A517">
        <v>515</v>
      </c>
      <c r="B517" t="s">
        <v>207</v>
      </c>
      <c r="C517" t="s">
        <v>532</v>
      </c>
      <c r="D517" s="1">
        <v>42735</v>
      </c>
      <c r="E517">
        <v>642000000</v>
      </c>
      <c r="F517">
        <v>0</v>
      </c>
      <c r="G517">
        <v>-78000000</v>
      </c>
      <c r="H517">
        <v>56</v>
      </c>
      <c r="I517">
        <v>-3971000000</v>
      </c>
      <c r="J517">
        <v>7237000000</v>
      </c>
      <c r="K517">
        <v>75</v>
      </c>
      <c r="L517">
        <v>1959000000</v>
      </c>
      <c r="M517">
        <v>0</v>
      </c>
      <c r="N517">
        <v>52000000</v>
      </c>
      <c r="O517">
        <v>1582000000</v>
      </c>
      <c r="P517">
        <v>144</v>
      </c>
      <c r="Q517">
        <v>0</v>
      </c>
      <c r="R517">
        <v>648000000</v>
      </c>
      <c r="S517">
        <v>2061000000</v>
      </c>
      <c r="T517">
        <v>-2973000000</v>
      </c>
      <c r="U517">
        <v>-3877000000</v>
      </c>
      <c r="V517">
        <v>-61000000</v>
      </c>
      <c r="W517">
        <v>0</v>
      </c>
      <c r="X517">
        <v>16190000000</v>
      </c>
      <c r="Y517">
        <v>3964000000</v>
      </c>
      <c r="Z517">
        <v>87</v>
      </c>
      <c r="AA517">
        <v>10615000000</v>
      </c>
      <c r="AB517">
        <v>-173000000</v>
      </c>
      <c r="AC517">
        <v>0</v>
      </c>
      <c r="AD517">
        <v>904000000</v>
      </c>
      <c r="AE517">
        <v>0</v>
      </c>
      <c r="AF517">
        <v>0</v>
      </c>
      <c r="AG517">
        <v>-1000000</v>
      </c>
      <c r="AH517">
        <v>10154000000</v>
      </c>
      <c r="AI517">
        <v>0</v>
      </c>
      <c r="AJ517">
        <v>4448000000</v>
      </c>
      <c r="AK517">
        <v>0</v>
      </c>
      <c r="AL517">
        <v>-2890000000</v>
      </c>
      <c r="AM517">
        <v>-351000000</v>
      </c>
      <c r="AN517">
        <v>1746000000</v>
      </c>
      <c r="AO517">
        <v>-1164000000</v>
      </c>
      <c r="AP517">
        <v>-872000000</v>
      </c>
      <c r="AQ517">
        <v>-3302000000</v>
      </c>
      <c r="AR517">
        <v>3362000000</v>
      </c>
      <c r="AS517">
        <v>-3302000000</v>
      </c>
      <c r="AT517">
        <v>-3302000000</v>
      </c>
      <c r="AU517">
        <v>1356000000</v>
      </c>
      <c r="AV517">
        <v>5242000000</v>
      </c>
      <c r="AW517">
        <v>-2895000000</v>
      </c>
      <c r="AX517">
        <v>24</v>
      </c>
      <c r="AY517">
        <v>1987000000</v>
      </c>
      <c r="AZ517">
        <v>457000000</v>
      </c>
      <c r="BA517">
        <v>1974000000</v>
      </c>
      <c r="BB517">
        <v>284000000</v>
      </c>
      <c r="BC517">
        <v>-278000000</v>
      </c>
      <c r="BD517">
        <v>3099000000</v>
      </c>
      <c r="BE517">
        <v>2120000000</v>
      </c>
      <c r="BF517">
        <v>28000000</v>
      </c>
      <c r="BG517">
        <v>1792000000</v>
      </c>
      <c r="BH517">
        <v>32</v>
      </c>
      <c r="BI517">
        <v>65</v>
      </c>
      <c r="BJ517">
        <v>27</v>
      </c>
      <c r="BK517">
        <v>144</v>
      </c>
      <c r="BL517">
        <v>0</v>
      </c>
      <c r="BM517">
        <v>-1646000000</v>
      </c>
      <c r="BN517">
        <v>2529000000</v>
      </c>
      <c r="BO517">
        <v>6476000000</v>
      </c>
      <c r="BP517">
        <v>0</v>
      </c>
      <c r="BQ517">
        <v>0</v>
      </c>
      <c r="BR517">
        <v>25913000000</v>
      </c>
      <c r="BS517">
        <v>3772000000</v>
      </c>
      <c r="BT517">
        <v>2616000000</v>
      </c>
      <c r="BU517">
        <v>5927000000</v>
      </c>
      <c r="BV517">
        <v>19986000000</v>
      </c>
      <c r="BW517">
        <v>25913000000</v>
      </c>
      <c r="BX517">
        <v>12197000000</v>
      </c>
      <c r="BY517">
        <v>0</v>
      </c>
      <c r="CC517" t="str">
        <f>VLOOKUP(B517,Securities_csv_Sector!$A$1:$H$506,4)</f>
        <v>Energy</v>
      </c>
      <c r="CD517" t="str">
        <f>VLOOKUP(B517,Securities_csv_Sector!$A$1:$H$506,5)</f>
        <v>Oil &amp; Gas Exploration &amp; Production</v>
      </c>
    </row>
    <row r="518" spans="1:82">
      <c r="A518">
        <v>516</v>
      </c>
      <c r="B518" t="s">
        <v>208</v>
      </c>
      <c r="C518" t="s">
        <v>527</v>
      </c>
      <c r="D518" s="1">
        <v>41364</v>
      </c>
      <c r="E518">
        <v>873000000</v>
      </c>
      <c r="F518">
        <v>56000000</v>
      </c>
      <c r="G518">
        <v>39000000</v>
      </c>
      <c r="H518">
        <v>4</v>
      </c>
      <c r="I518">
        <v>-106000000</v>
      </c>
      <c r="J518">
        <v>2174000000</v>
      </c>
      <c r="K518">
        <v>88</v>
      </c>
      <c r="L518">
        <v>1292000000</v>
      </c>
      <c r="M518">
        <v>16000000</v>
      </c>
      <c r="N518">
        <v>3000000</v>
      </c>
      <c r="O518">
        <v>1388000000</v>
      </c>
      <c r="P518">
        <v>121</v>
      </c>
      <c r="Q518">
        <v>53000000</v>
      </c>
      <c r="R518">
        <v>1000000</v>
      </c>
      <c r="S518">
        <v>264000000</v>
      </c>
      <c r="T518">
        <v>139000000</v>
      </c>
      <c r="U518">
        <v>139000000</v>
      </c>
      <c r="V518">
        <v>-12000000</v>
      </c>
      <c r="W518">
        <v>0</v>
      </c>
      <c r="X518">
        <v>548000000</v>
      </c>
      <c r="Y518">
        <v>1721000000</v>
      </c>
      <c r="Z518">
        <v>63</v>
      </c>
      <c r="AA518">
        <v>2409000000</v>
      </c>
      <c r="AB518">
        <v>41000000</v>
      </c>
      <c r="AC518">
        <v>253000000</v>
      </c>
      <c r="AD518">
        <v>0</v>
      </c>
      <c r="AE518">
        <v>42000000</v>
      </c>
      <c r="AF518">
        <v>117000000</v>
      </c>
      <c r="AG518">
        <v>-188000000</v>
      </c>
      <c r="AH518">
        <v>559000000</v>
      </c>
      <c r="AI518">
        <v>0</v>
      </c>
      <c r="AJ518">
        <v>0</v>
      </c>
      <c r="AK518">
        <v>0</v>
      </c>
      <c r="AL518">
        <v>0</v>
      </c>
      <c r="AM518">
        <v>-1000000</v>
      </c>
      <c r="AN518">
        <v>324000000</v>
      </c>
      <c r="AO518">
        <v>-345000000</v>
      </c>
      <c r="AP518">
        <v>32000000</v>
      </c>
      <c r="AQ518">
        <v>98000000</v>
      </c>
      <c r="AR518">
        <v>70000000</v>
      </c>
      <c r="AS518">
        <v>98000000</v>
      </c>
      <c r="AT518">
        <v>98000000</v>
      </c>
      <c r="AU518">
        <v>364000000</v>
      </c>
      <c r="AV518">
        <v>27000000</v>
      </c>
      <c r="AW518">
        <v>121000000</v>
      </c>
      <c r="AX518">
        <v>3</v>
      </c>
      <c r="AY518">
        <v>170000000</v>
      </c>
      <c r="AZ518">
        <v>239000000</v>
      </c>
      <c r="BA518">
        <v>1044000000</v>
      </c>
      <c r="BB518">
        <v>69000000</v>
      </c>
      <c r="BC518">
        <v>-28000000</v>
      </c>
      <c r="BD518">
        <v>21000000</v>
      </c>
      <c r="BE518">
        <v>326000000</v>
      </c>
      <c r="BF518">
        <v>8000000</v>
      </c>
      <c r="BG518">
        <v>30000000</v>
      </c>
      <c r="BH518">
        <v>4</v>
      </c>
      <c r="BI518">
        <v>6</v>
      </c>
      <c r="BJ518">
        <v>3</v>
      </c>
      <c r="BK518">
        <v>119</v>
      </c>
      <c r="BL518">
        <v>1153000000</v>
      </c>
      <c r="BM518">
        <v>21000000</v>
      </c>
      <c r="BN518">
        <v>-315000000</v>
      </c>
      <c r="BO518">
        <v>1078000000</v>
      </c>
      <c r="BP518">
        <v>0</v>
      </c>
      <c r="BQ518">
        <v>388000000</v>
      </c>
      <c r="BR518">
        <v>5070000000</v>
      </c>
      <c r="BS518">
        <v>2325000000</v>
      </c>
      <c r="BT518">
        <v>1917000000</v>
      </c>
      <c r="BU518">
        <v>2267000000</v>
      </c>
      <c r="BV518">
        <v>2803000000</v>
      </c>
      <c r="BW518">
        <v>5070000000</v>
      </c>
      <c r="BX518">
        <v>3797000000</v>
      </c>
      <c r="BY518">
        <v>0</v>
      </c>
      <c r="BZ518">
        <v>2013</v>
      </c>
      <c r="CA518">
        <v>0.32</v>
      </c>
      <c r="CB518">
        <v>306250000</v>
      </c>
      <c r="CC518" t="str">
        <f>VLOOKUP(B518,Securities_csv_Sector!$A$1:$H$506,4)</f>
        <v>Information Technology</v>
      </c>
      <c r="CD518" t="str">
        <f>VLOOKUP(B518,Securities_csv_Sector!$A$1:$H$506,5)</f>
        <v>Home Entertainment Software</v>
      </c>
    </row>
    <row r="519" spans="1:82">
      <c r="A519">
        <v>517</v>
      </c>
      <c r="B519" t="s">
        <v>208</v>
      </c>
      <c r="C519" t="s">
        <v>529</v>
      </c>
      <c r="D519" s="1">
        <v>41729</v>
      </c>
      <c r="E519">
        <v>900000000</v>
      </c>
      <c r="F519">
        <v>-12000000</v>
      </c>
      <c r="G519">
        <v>0</v>
      </c>
      <c r="H519">
        <v>0</v>
      </c>
      <c r="I519">
        <v>-97000000</v>
      </c>
      <c r="J519">
        <v>2353000000</v>
      </c>
      <c r="K519">
        <v>99</v>
      </c>
      <c r="L519">
        <v>1782000000</v>
      </c>
      <c r="M519">
        <v>-13000000</v>
      </c>
      <c r="N519">
        <v>3000000</v>
      </c>
      <c r="O519">
        <v>1347000000</v>
      </c>
      <c r="P519">
        <v>131</v>
      </c>
      <c r="Q519">
        <v>28000000</v>
      </c>
      <c r="R519">
        <v>18000000</v>
      </c>
      <c r="S519">
        <v>227000000</v>
      </c>
      <c r="T519">
        <v>7000000</v>
      </c>
      <c r="U519">
        <v>7000000</v>
      </c>
      <c r="V519">
        <v>-10000000</v>
      </c>
      <c r="W519">
        <v>0</v>
      </c>
      <c r="X519">
        <v>510000000</v>
      </c>
      <c r="Y519">
        <v>1723000000</v>
      </c>
      <c r="Z519">
        <v>62</v>
      </c>
      <c r="AA519">
        <v>2228000000</v>
      </c>
      <c r="AB519">
        <v>-1000000</v>
      </c>
      <c r="AC519">
        <v>177000000</v>
      </c>
      <c r="AD519">
        <v>0</v>
      </c>
      <c r="AE519">
        <v>56000000</v>
      </c>
      <c r="AF519">
        <v>-199000000</v>
      </c>
      <c r="AG519">
        <v>425000000</v>
      </c>
      <c r="AH519">
        <v>580000000</v>
      </c>
      <c r="AI519">
        <v>0</v>
      </c>
      <c r="AJ519">
        <v>0</v>
      </c>
      <c r="AK519">
        <v>0</v>
      </c>
      <c r="AL519">
        <v>0</v>
      </c>
      <c r="AM519">
        <v>490000000</v>
      </c>
      <c r="AN519">
        <v>712000000</v>
      </c>
      <c r="AO519">
        <v>89000000</v>
      </c>
      <c r="AP519">
        <v>-301000000</v>
      </c>
      <c r="AQ519">
        <v>8000000</v>
      </c>
      <c r="AR519">
        <v>117000000</v>
      </c>
      <c r="AS519">
        <v>8000000</v>
      </c>
      <c r="AT519">
        <v>8000000</v>
      </c>
      <c r="AU519">
        <v>401000000</v>
      </c>
      <c r="AV519">
        <v>-1000000</v>
      </c>
      <c r="AW519">
        <v>33000000</v>
      </c>
      <c r="AX519">
        <v>1</v>
      </c>
      <c r="AY519">
        <v>140000000</v>
      </c>
      <c r="AZ519">
        <v>316000000</v>
      </c>
      <c r="BA519">
        <v>1490000000</v>
      </c>
      <c r="BB519">
        <v>37000000</v>
      </c>
      <c r="BC519">
        <v>-1000000</v>
      </c>
      <c r="BD519">
        <v>-5000000</v>
      </c>
      <c r="BE519">
        <v>306000000</v>
      </c>
      <c r="BF519">
        <v>-40000000</v>
      </c>
      <c r="BG519">
        <v>16000000</v>
      </c>
      <c r="BH519">
        <v>0</v>
      </c>
      <c r="BI519">
        <v>0</v>
      </c>
      <c r="BJ519">
        <v>0</v>
      </c>
      <c r="BK519">
        <v>129</v>
      </c>
      <c r="BL519">
        <v>1125000000</v>
      </c>
      <c r="BM519">
        <v>29000000</v>
      </c>
      <c r="BN519">
        <v>77000000</v>
      </c>
      <c r="BO519">
        <v>1055000000</v>
      </c>
      <c r="BP519">
        <v>0</v>
      </c>
      <c r="BQ519">
        <v>583000000</v>
      </c>
      <c r="BR519">
        <v>5716000000</v>
      </c>
      <c r="BS519">
        <v>3138000000</v>
      </c>
      <c r="BT519">
        <v>2390000000</v>
      </c>
      <c r="BU519">
        <v>2422000000</v>
      </c>
      <c r="BV519">
        <v>3294000000</v>
      </c>
      <c r="BW519">
        <v>5716000000</v>
      </c>
      <c r="BX519">
        <v>3575000000</v>
      </c>
      <c r="BY519">
        <v>0</v>
      </c>
      <c r="BZ519">
        <v>2014</v>
      </c>
      <c r="CA519">
        <v>0.03</v>
      </c>
      <c r="CB519">
        <v>266666666.667</v>
      </c>
      <c r="CC519" t="str">
        <f>VLOOKUP(B519,Securities_csv_Sector!$A$1:$H$506,4)</f>
        <v>Information Technology</v>
      </c>
      <c r="CD519" t="str">
        <f>VLOOKUP(B519,Securities_csv_Sector!$A$1:$H$506,5)</f>
        <v>Home Entertainment Software</v>
      </c>
    </row>
    <row r="520" spans="1:82">
      <c r="A520">
        <v>518</v>
      </c>
      <c r="B520" t="s">
        <v>208</v>
      </c>
      <c r="C520" t="s">
        <v>531</v>
      </c>
      <c r="D520" s="1">
        <v>42094</v>
      </c>
      <c r="E520">
        <v>862000000</v>
      </c>
      <c r="F520">
        <v>-54000000</v>
      </c>
      <c r="G520">
        <v>0</v>
      </c>
      <c r="H520">
        <v>29</v>
      </c>
      <c r="I520">
        <v>-95000000</v>
      </c>
      <c r="J520">
        <v>2127000000</v>
      </c>
      <c r="K520">
        <v>110</v>
      </c>
      <c r="L520">
        <v>2068000000</v>
      </c>
      <c r="M520">
        <v>19000000</v>
      </c>
      <c r="N520">
        <v>3000000</v>
      </c>
      <c r="O520">
        <v>1429000000</v>
      </c>
      <c r="P520">
        <v>135</v>
      </c>
      <c r="Q520">
        <v>13000000</v>
      </c>
      <c r="R520">
        <v>80000000</v>
      </c>
      <c r="S520">
        <v>220000000</v>
      </c>
      <c r="T520">
        <v>925000000</v>
      </c>
      <c r="U520">
        <v>925000000</v>
      </c>
      <c r="V520">
        <v>-56000000</v>
      </c>
      <c r="W520">
        <v>0</v>
      </c>
      <c r="X520">
        <v>459000000</v>
      </c>
      <c r="Y520">
        <v>1713000000</v>
      </c>
      <c r="Z520">
        <v>68</v>
      </c>
      <c r="AA520">
        <v>3086000000</v>
      </c>
      <c r="AB520">
        <v>50000000</v>
      </c>
      <c r="AC520">
        <v>111000000</v>
      </c>
      <c r="AD520">
        <v>0</v>
      </c>
      <c r="AE520">
        <v>36000000</v>
      </c>
      <c r="AF520">
        <v>-375000000</v>
      </c>
      <c r="AG520">
        <v>-222000000</v>
      </c>
      <c r="AH520">
        <v>31000000</v>
      </c>
      <c r="AI520">
        <v>0</v>
      </c>
      <c r="AJ520">
        <v>0</v>
      </c>
      <c r="AK520">
        <v>0</v>
      </c>
      <c r="AL520">
        <v>0</v>
      </c>
      <c r="AM520">
        <v>286000000</v>
      </c>
      <c r="AN520">
        <v>1067000000</v>
      </c>
      <c r="AO520">
        <v>-255000000</v>
      </c>
      <c r="AP520">
        <v>-470000000</v>
      </c>
      <c r="AQ520">
        <v>875000000</v>
      </c>
      <c r="AR520">
        <v>141000000</v>
      </c>
      <c r="AS520">
        <v>875000000</v>
      </c>
      <c r="AT520">
        <v>875000000</v>
      </c>
      <c r="AU520">
        <v>416000000</v>
      </c>
      <c r="AV520">
        <v>0</v>
      </c>
      <c r="AW520">
        <v>948000000</v>
      </c>
      <c r="AX520">
        <v>21</v>
      </c>
      <c r="AY520">
        <v>131000000</v>
      </c>
      <c r="AZ520">
        <v>247000000</v>
      </c>
      <c r="BA520">
        <v>1283000000</v>
      </c>
      <c r="BB520">
        <v>2000000</v>
      </c>
      <c r="BC520">
        <v>0</v>
      </c>
      <c r="BD520">
        <v>0</v>
      </c>
      <c r="BE520">
        <v>253000000</v>
      </c>
      <c r="BF520">
        <v>88000000</v>
      </c>
      <c r="BG520">
        <v>14000000</v>
      </c>
      <c r="BH520">
        <v>20</v>
      </c>
      <c r="BI520">
        <v>30</v>
      </c>
      <c r="BJ520">
        <v>19</v>
      </c>
      <c r="BK520">
        <v>134</v>
      </c>
      <c r="BL520">
        <v>1094000000</v>
      </c>
      <c r="BM520">
        <v>904000000</v>
      </c>
      <c r="BN520">
        <v>-277000000</v>
      </c>
      <c r="BO520">
        <v>1030000000</v>
      </c>
      <c r="BP520">
        <v>602000000</v>
      </c>
      <c r="BQ520">
        <v>953000000</v>
      </c>
      <c r="BR520">
        <v>6147000000</v>
      </c>
      <c r="BS520">
        <v>3720000000</v>
      </c>
      <c r="BT520">
        <v>2747000000</v>
      </c>
      <c r="BU520">
        <v>3036000000</v>
      </c>
      <c r="BV520">
        <v>3111000000</v>
      </c>
      <c r="BW520">
        <v>6147000000</v>
      </c>
      <c r="BX520">
        <v>4515000000</v>
      </c>
      <c r="BY520">
        <v>0</v>
      </c>
      <c r="BZ520">
        <v>2015</v>
      </c>
      <c r="CA520">
        <v>2.81</v>
      </c>
      <c r="CB520">
        <v>311387900.35600001</v>
      </c>
      <c r="CC520" t="str">
        <f>VLOOKUP(B520,Securities_csv_Sector!$A$1:$H$506,4)</f>
        <v>Information Technology</v>
      </c>
      <c r="CD520" t="str">
        <f>VLOOKUP(B520,Securities_csv_Sector!$A$1:$H$506,5)</f>
        <v>Home Entertainment Software</v>
      </c>
    </row>
    <row r="521" spans="1:82">
      <c r="A521">
        <v>519</v>
      </c>
      <c r="B521" t="s">
        <v>208</v>
      </c>
      <c r="C521" t="s">
        <v>532</v>
      </c>
      <c r="D521" s="1">
        <v>42460</v>
      </c>
      <c r="E521">
        <v>799000000</v>
      </c>
      <c r="F521">
        <v>127000000</v>
      </c>
      <c r="G521">
        <v>0</v>
      </c>
      <c r="H521">
        <v>34</v>
      </c>
      <c r="I521">
        <v>-93000000</v>
      </c>
      <c r="J521">
        <v>1349000000</v>
      </c>
      <c r="K521">
        <v>159</v>
      </c>
      <c r="L521">
        <v>2493000000</v>
      </c>
      <c r="M521">
        <v>3000000</v>
      </c>
      <c r="N521">
        <v>3000000</v>
      </c>
      <c r="O521">
        <v>1354000000</v>
      </c>
      <c r="P521">
        <v>180</v>
      </c>
      <c r="Q521">
        <v>387000000</v>
      </c>
      <c r="R521">
        <v>2000000</v>
      </c>
      <c r="S521">
        <v>197000000</v>
      </c>
      <c r="T521">
        <v>877000000</v>
      </c>
      <c r="U521">
        <v>877000000</v>
      </c>
      <c r="V521">
        <v>-8000000</v>
      </c>
      <c r="W521">
        <v>0</v>
      </c>
      <c r="X521">
        <v>439000000</v>
      </c>
      <c r="Y521">
        <v>1710000000</v>
      </c>
      <c r="Z521">
        <v>69</v>
      </c>
      <c r="AA521">
        <v>3042000000</v>
      </c>
      <c r="AB521">
        <v>-279000000</v>
      </c>
      <c r="AC521">
        <v>57000000</v>
      </c>
      <c r="AD521">
        <v>0</v>
      </c>
      <c r="AE521">
        <v>33000000</v>
      </c>
      <c r="AF521">
        <v>-391000000</v>
      </c>
      <c r="AG521">
        <v>-64000000</v>
      </c>
      <c r="AH521">
        <v>991000000</v>
      </c>
      <c r="AI521">
        <v>0</v>
      </c>
      <c r="AJ521">
        <v>0</v>
      </c>
      <c r="AK521">
        <v>0</v>
      </c>
      <c r="AL521">
        <v>519000000</v>
      </c>
      <c r="AM521">
        <v>425000000</v>
      </c>
      <c r="AN521">
        <v>1223000000</v>
      </c>
      <c r="AO521">
        <v>-306000000</v>
      </c>
      <c r="AP521">
        <v>-484000000</v>
      </c>
      <c r="AQ521">
        <v>1156000000</v>
      </c>
      <c r="AR521">
        <v>188000000</v>
      </c>
      <c r="AS521">
        <v>1156000000</v>
      </c>
      <c r="AT521">
        <v>1156000000</v>
      </c>
      <c r="AU521">
        <v>233000000</v>
      </c>
      <c r="AV521">
        <v>0</v>
      </c>
      <c r="AW521">
        <v>898000000</v>
      </c>
      <c r="AX521">
        <v>20</v>
      </c>
      <c r="AY521">
        <v>103000000</v>
      </c>
      <c r="AZ521">
        <v>254000000</v>
      </c>
      <c r="BA521">
        <v>1458000000</v>
      </c>
      <c r="BB521">
        <v>-16000000</v>
      </c>
      <c r="BC521">
        <v>0</v>
      </c>
      <c r="BD521">
        <v>0</v>
      </c>
      <c r="BE521">
        <v>243000000</v>
      </c>
      <c r="BF521">
        <v>-384000000</v>
      </c>
      <c r="BG521">
        <v>7000000</v>
      </c>
      <c r="BH521">
        <v>20</v>
      </c>
      <c r="BI521">
        <v>26</v>
      </c>
      <c r="BJ521">
        <v>26</v>
      </c>
      <c r="BK521">
        <v>179</v>
      </c>
      <c r="BL521">
        <v>1109000000</v>
      </c>
      <c r="BM521">
        <v>2060000000</v>
      </c>
      <c r="BN521">
        <v>-911000000</v>
      </c>
      <c r="BO521">
        <v>1028000000</v>
      </c>
      <c r="BP521">
        <v>161000000</v>
      </c>
      <c r="BQ521">
        <v>1341000000</v>
      </c>
      <c r="BR521">
        <v>7050000000</v>
      </c>
      <c r="BS521">
        <v>4354000000</v>
      </c>
      <c r="BT521">
        <v>2418000000</v>
      </c>
      <c r="BU521">
        <v>3396000000</v>
      </c>
      <c r="BV521">
        <v>3654000000</v>
      </c>
      <c r="BW521">
        <v>7050000000</v>
      </c>
      <c r="BX521">
        <v>4396000000</v>
      </c>
      <c r="BY521">
        <v>0</v>
      </c>
      <c r="BZ521">
        <v>2016</v>
      </c>
      <c r="CA521">
        <v>3.73</v>
      </c>
      <c r="CB521">
        <v>309919571.046</v>
      </c>
      <c r="CC521" t="str">
        <f>VLOOKUP(B521,Securities_csv_Sector!$A$1:$H$506,4)</f>
        <v>Information Technology</v>
      </c>
      <c r="CD521" t="str">
        <f>VLOOKUP(B521,Securities_csv_Sector!$A$1:$H$506,5)</f>
        <v>Home Entertainment Software</v>
      </c>
    </row>
    <row r="522" spans="1:82">
      <c r="A522">
        <v>520</v>
      </c>
      <c r="B522" t="s">
        <v>209</v>
      </c>
      <c r="C522" t="s">
        <v>527</v>
      </c>
      <c r="D522" s="1">
        <v>41639</v>
      </c>
      <c r="E522">
        <v>3215000000</v>
      </c>
      <c r="F522">
        <v>-89000000</v>
      </c>
      <c r="G522">
        <v>0</v>
      </c>
      <c r="H522">
        <v>12</v>
      </c>
      <c r="I522">
        <v>-678000000</v>
      </c>
      <c r="J522">
        <v>13031000000</v>
      </c>
      <c r="K522">
        <v>71</v>
      </c>
      <c r="L522">
        <v>4494000000</v>
      </c>
      <c r="M522">
        <v>0</v>
      </c>
      <c r="N522">
        <v>2000000</v>
      </c>
      <c r="O522">
        <v>1492000000</v>
      </c>
      <c r="P522">
        <v>184</v>
      </c>
      <c r="Q522">
        <v>0</v>
      </c>
      <c r="R522">
        <v>841000000</v>
      </c>
      <c r="S522">
        <v>660000000</v>
      </c>
      <c r="T522">
        <v>2571000000</v>
      </c>
      <c r="U522">
        <v>2571000000</v>
      </c>
      <c r="V522">
        <v>48000000</v>
      </c>
      <c r="W522">
        <v>0</v>
      </c>
      <c r="X522">
        <v>2760000000</v>
      </c>
      <c r="Y522">
        <v>9267000000</v>
      </c>
      <c r="Z522">
        <v>82</v>
      </c>
      <c r="AA522">
        <v>6765000000</v>
      </c>
      <c r="AB522">
        <v>504000000</v>
      </c>
      <c r="AC522">
        <v>941000000</v>
      </c>
      <c r="AD522">
        <v>0</v>
      </c>
      <c r="AE522">
        <v>0</v>
      </c>
      <c r="AF522">
        <v>-2782000000</v>
      </c>
      <c r="AG522">
        <v>452000000</v>
      </c>
      <c r="AH522">
        <v>4117000000</v>
      </c>
      <c r="AI522">
        <v>4971000000</v>
      </c>
      <c r="AJ522">
        <v>0</v>
      </c>
      <c r="AK522">
        <v>0</v>
      </c>
      <c r="AL522">
        <v>-400000000</v>
      </c>
      <c r="AM522">
        <v>-2323000000</v>
      </c>
      <c r="AN522">
        <v>4995000000</v>
      </c>
      <c r="AO522">
        <v>-1354000000</v>
      </c>
      <c r="AP522">
        <v>-6012000000</v>
      </c>
      <c r="AQ522">
        <v>2856000000</v>
      </c>
      <c r="AR522">
        <v>-475000000</v>
      </c>
      <c r="AS522">
        <v>2856000000</v>
      </c>
      <c r="AT522">
        <v>2067000000</v>
      </c>
      <c r="AU522">
        <v>12948000000</v>
      </c>
      <c r="AV522">
        <v>0</v>
      </c>
      <c r="AW522">
        <v>2454000000</v>
      </c>
      <c r="AX522">
        <v>30</v>
      </c>
      <c r="AY522">
        <v>266000000</v>
      </c>
      <c r="AZ522">
        <v>1310000000</v>
      </c>
      <c r="BA522">
        <v>158000000</v>
      </c>
      <c r="BB522">
        <v>1156000000</v>
      </c>
      <c r="BC522">
        <v>-160000000</v>
      </c>
      <c r="BD522">
        <v>-2552000000</v>
      </c>
      <c r="BE522">
        <v>244000000</v>
      </c>
      <c r="BF522">
        <v>-472000000</v>
      </c>
      <c r="BG522">
        <v>136000000</v>
      </c>
      <c r="BH522">
        <v>31</v>
      </c>
      <c r="BI522">
        <v>11</v>
      </c>
      <c r="BJ522">
        <v>35</v>
      </c>
      <c r="BK522">
        <v>184</v>
      </c>
      <c r="BL522">
        <v>915000000</v>
      </c>
      <c r="BM522">
        <v>18854000000</v>
      </c>
      <c r="BN522">
        <v>-906000000</v>
      </c>
      <c r="BO522">
        <v>3260000000</v>
      </c>
      <c r="BP522">
        <v>9266000000</v>
      </c>
      <c r="BQ522">
        <v>4531000000</v>
      </c>
      <c r="BR522">
        <v>41488000000</v>
      </c>
      <c r="BS522">
        <v>23283000000</v>
      </c>
      <c r="BT522">
        <v>12639000000</v>
      </c>
      <c r="BU522">
        <v>23647000000</v>
      </c>
      <c r="BV522">
        <v>17841000000</v>
      </c>
      <c r="BW522">
        <v>41488000000</v>
      </c>
      <c r="BX522">
        <v>8257000000</v>
      </c>
      <c r="BY522">
        <v>-9396000000</v>
      </c>
      <c r="BZ522">
        <v>2013</v>
      </c>
      <c r="CA522">
        <v>2.2000000000000002</v>
      </c>
      <c r="CB522">
        <v>1298181818.1800001</v>
      </c>
      <c r="CC522" t="str">
        <f>VLOOKUP(B522,Securities_csv_Sector!$A$1:$H$506,4)</f>
        <v>Information Technology</v>
      </c>
      <c r="CD522" t="str">
        <f>VLOOKUP(B522,Securities_csv_Sector!$A$1:$H$506,5)</f>
        <v>Internet Software &amp; Services</v>
      </c>
    </row>
    <row r="523" spans="1:82">
      <c r="A523">
        <v>521</v>
      </c>
      <c r="B523" t="s">
        <v>209</v>
      </c>
      <c r="C523" t="s">
        <v>529</v>
      </c>
      <c r="D523" s="1">
        <v>42004</v>
      </c>
      <c r="E523">
        <v>4062000000</v>
      </c>
      <c r="F523">
        <v>51000000</v>
      </c>
      <c r="G523">
        <v>0</v>
      </c>
      <c r="H523">
        <v>0</v>
      </c>
      <c r="I523">
        <v>-622000000</v>
      </c>
      <c r="J523">
        <v>13887000000</v>
      </c>
      <c r="K523">
        <v>45</v>
      </c>
      <c r="L523">
        <v>4105000000</v>
      </c>
      <c r="M523">
        <v>0</v>
      </c>
      <c r="N523">
        <v>2000000</v>
      </c>
      <c r="O523">
        <v>1663000000</v>
      </c>
      <c r="P523">
        <v>151</v>
      </c>
      <c r="Q523">
        <v>0</v>
      </c>
      <c r="R523">
        <v>522000000</v>
      </c>
      <c r="S523">
        <v>682000000</v>
      </c>
      <c r="T523">
        <v>2515000000</v>
      </c>
      <c r="U523">
        <v>2515000000</v>
      </c>
      <c r="V523">
        <v>-148000000</v>
      </c>
      <c r="W523">
        <v>0</v>
      </c>
      <c r="X523">
        <v>1486000000</v>
      </c>
      <c r="Y523">
        <v>4671000000</v>
      </c>
      <c r="Z523">
        <v>81</v>
      </c>
      <c r="AA523">
        <v>7127000000</v>
      </c>
      <c r="AB523">
        <v>3380000000</v>
      </c>
      <c r="AC523">
        <v>133000000</v>
      </c>
      <c r="AD523">
        <v>0</v>
      </c>
      <c r="AE523">
        <v>0</v>
      </c>
      <c r="AF523">
        <v>-637000000</v>
      </c>
      <c r="AG523">
        <v>136000000</v>
      </c>
      <c r="AH523">
        <v>6777000000</v>
      </c>
      <c r="AI523">
        <v>5736000000</v>
      </c>
      <c r="AJ523">
        <v>0</v>
      </c>
      <c r="AK523">
        <v>0</v>
      </c>
      <c r="AL523">
        <v>3482000000</v>
      </c>
      <c r="AM523">
        <v>1834000000</v>
      </c>
      <c r="AN523">
        <v>5677000000</v>
      </c>
      <c r="AO523">
        <v>-1022000000</v>
      </c>
      <c r="AP523">
        <v>-2673000000</v>
      </c>
      <c r="AQ523">
        <v>46000000</v>
      </c>
      <c r="AR523">
        <v>2352000000</v>
      </c>
      <c r="AS523">
        <v>46000000</v>
      </c>
      <c r="AT523">
        <v>-865000000</v>
      </c>
      <c r="AU523">
        <v>600000000</v>
      </c>
      <c r="AV523">
        <v>0</v>
      </c>
      <c r="AW523">
        <v>2476000000</v>
      </c>
      <c r="AX523">
        <v>28</v>
      </c>
      <c r="AY523">
        <v>6575000000</v>
      </c>
      <c r="AZ523">
        <v>18096000000</v>
      </c>
      <c r="BA523">
        <v>12619000000</v>
      </c>
      <c r="BB523">
        <v>1171000000</v>
      </c>
      <c r="BC523">
        <v>-221000000</v>
      </c>
      <c r="BD523">
        <v>-1414000000</v>
      </c>
      <c r="BE523">
        <v>396000000</v>
      </c>
      <c r="BF523">
        <v>-39000000</v>
      </c>
      <c r="BG523">
        <v>75000000</v>
      </c>
      <c r="BH523">
        <v>29</v>
      </c>
      <c r="BI523">
        <v>13</v>
      </c>
      <c r="BJ523">
        <v>1</v>
      </c>
      <c r="BK523">
        <v>151</v>
      </c>
      <c r="BL523">
        <v>983000000</v>
      </c>
      <c r="BM523">
        <v>18900000000</v>
      </c>
      <c r="BN523">
        <v>-4358000000</v>
      </c>
      <c r="BO523">
        <v>3593000000</v>
      </c>
      <c r="BP523">
        <v>850000000</v>
      </c>
      <c r="BQ523">
        <v>3730000000</v>
      </c>
      <c r="BR523">
        <v>45132000000</v>
      </c>
      <c r="BS523">
        <v>26531000000</v>
      </c>
      <c r="BT523">
        <v>17531000000</v>
      </c>
      <c r="BU523">
        <v>19906000000</v>
      </c>
      <c r="BV523">
        <v>25226000000</v>
      </c>
      <c r="BW523">
        <v>45132000000</v>
      </c>
      <c r="BX523">
        <v>8790000000</v>
      </c>
      <c r="BY523">
        <v>-14054000000</v>
      </c>
      <c r="BZ523">
        <v>2014</v>
      </c>
      <c r="CA523">
        <v>0.04</v>
      </c>
      <c r="CB523">
        <v>1150000000</v>
      </c>
      <c r="CC523" t="str">
        <f>VLOOKUP(B523,Securities_csv_Sector!$A$1:$H$506,4)</f>
        <v>Information Technology</v>
      </c>
      <c r="CD523" t="str">
        <f>VLOOKUP(B523,Securities_csv_Sector!$A$1:$H$506,5)</f>
        <v>Internet Software &amp; Services</v>
      </c>
    </row>
    <row r="524" spans="1:82">
      <c r="A524">
        <v>522</v>
      </c>
      <c r="B524" t="s">
        <v>209</v>
      </c>
      <c r="C524" t="s">
        <v>531</v>
      </c>
      <c r="D524" s="1">
        <v>42369</v>
      </c>
      <c r="E524">
        <v>2157000000</v>
      </c>
      <c r="F524">
        <v>-105000000</v>
      </c>
      <c r="G524">
        <v>0</v>
      </c>
      <c r="H524">
        <v>26</v>
      </c>
      <c r="I524">
        <v>-668000000</v>
      </c>
      <c r="J524">
        <v>14538000000</v>
      </c>
      <c r="K524">
        <v>271</v>
      </c>
      <c r="L524">
        <v>1832000000</v>
      </c>
      <c r="M524">
        <v>0</v>
      </c>
      <c r="N524">
        <v>2000000</v>
      </c>
      <c r="O524">
        <v>1771000000</v>
      </c>
      <c r="P524">
        <v>349</v>
      </c>
      <c r="Q524">
        <v>0</v>
      </c>
      <c r="R524">
        <v>2092000000</v>
      </c>
      <c r="S524">
        <v>687000000</v>
      </c>
      <c r="T524">
        <v>2406000000</v>
      </c>
      <c r="U524">
        <v>2406000000</v>
      </c>
      <c r="V524">
        <v>-364000000</v>
      </c>
      <c r="W524">
        <v>0</v>
      </c>
      <c r="X524">
        <v>1554000000</v>
      </c>
      <c r="Y524">
        <v>4451000000</v>
      </c>
      <c r="Z524">
        <v>79</v>
      </c>
      <c r="AA524">
        <v>6821000000</v>
      </c>
      <c r="AB524">
        <v>459000000</v>
      </c>
      <c r="AC524">
        <v>90000000</v>
      </c>
      <c r="AD524">
        <v>0</v>
      </c>
      <c r="AE524">
        <v>0</v>
      </c>
      <c r="AF524">
        <v>37000000</v>
      </c>
      <c r="AG524">
        <v>-1000000</v>
      </c>
      <c r="AH524">
        <v>6749000000</v>
      </c>
      <c r="AI524">
        <v>3391000000</v>
      </c>
      <c r="AJ524">
        <v>0</v>
      </c>
      <c r="AK524">
        <v>0</v>
      </c>
      <c r="AL524">
        <v>-850000000</v>
      </c>
      <c r="AM524">
        <v>-4496000000</v>
      </c>
      <c r="AN524">
        <v>4033000000</v>
      </c>
      <c r="AO524">
        <v>-4554000000</v>
      </c>
      <c r="AP524">
        <v>-3611000000</v>
      </c>
      <c r="AQ524">
        <v>1725000000</v>
      </c>
      <c r="AR524">
        <v>571000000</v>
      </c>
      <c r="AS524">
        <v>1725000000</v>
      </c>
      <c r="AT524">
        <v>1947000000</v>
      </c>
      <c r="AU524">
        <v>619000000</v>
      </c>
      <c r="AV524">
        <v>0</v>
      </c>
      <c r="AW524">
        <v>2197000000</v>
      </c>
      <c r="AX524">
        <v>26</v>
      </c>
      <c r="AY524">
        <v>365000000</v>
      </c>
      <c r="AZ524">
        <v>1154000000</v>
      </c>
      <c r="BA524">
        <v>106000000</v>
      </c>
      <c r="BB524">
        <v>526000000</v>
      </c>
      <c r="BC524">
        <v>-1850000000</v>
      </c>
      <c r="BD524">
        <v>-2980000000</v>
      </c>
      <c r="BE524">
        <v>75000000</v>
      </c>
      <c r="BF524">
        <v>0</v>
      </c>
      <c r="BG524">
        <v>41000000</v>
      </c>
      <c r="BH524">
        <v>28</v>
      </c>
      <c r="BI524">
        <v>37</v>
      </c>
      <c r="BJ524">
        <v>20</v>
      </c>
      <c r="BK524">
        <v>349</v>
      </c>
      <c r="BL524">
        <v>923000000</v>
      </c>
      <c r="BM524">
        <v>7713000000</v>
      </c>
      <c r="BN524">
        <v>-1928000000</v>
      </c>
      <c r="BO524">
        <v>3660000000</v>
      </c>
      <c r="BP524">
        <v>0</v>
      </c>
      <c r="BQ524">
        <v>4299000000</v>
      </c>
      <c r="BR524">
        <v>17755000000</v>
      </c>
      <c r="BS524">
        <v>7904000000</v>
      </c>
      <c r="BT524">
        <v>2263000000</v>
      </c>
      <c r="BU524">
        <v>6576000000</v>
      </c>
      <c r="BV524">
        <v>11179000000</v>
      </c>
      <c r="BW524">
        <v>17755000000</v>
      </c>
      <c r="BX524">
        <v>8592000000</v>
      </c>
      <c r="BY524">
        <v>-16203000000</v>
      </c>
      <c r="BZ524">
        <v>2015</v>
      </c>
      <c r="CA524">
        <v>1.43</v>
      </c>
      <c r="CB524">
        <v>1206293706.29</v>
      </c>
      <c r="CC524" t="str">
        <f>VLOOKUP(B524,Securities_csv_Sector!$A$1:$H$506,4)</f>
        <v>Information Technology</v>
      </c>
      <c r="CD524" t="str">
        <f>VLOOKUP(B524,Securities_csv_Sector!$A$1:$H$506,5)</f>
        <v>Internet Software &amp; Services</v>
      </c>
    </row>
    <row r="525" spans="1:82">
      <c r="A525">
        <v>523</v>
      </c>
      <c r="B525" t="s">
        <v>209</v>
      </c>
      <c r="C525" t="s">
        <v>532</v>
      </c>
      <c r="D525" s="1">
        <v>42735</v>
      </c>
      <c r="E525">
        <v>2286000000</v>
      </c>
      <c r="F525">
        <v>-48000000</v>
      </c>
      <c r="G525">
        <v>0</v>
      </c>
      <c r="H525">
        <v>69</v>
      </c>
      <c r="I525">
        <v>-626000000</v>
      </c>
      <c r="J525">
        <v>14907000000</v>
      </c>
      <c r="K525">
        <v>186</v>
      </c>
      <c r="L525">
        <v>1816000000</v>
      </c>
      <c r="M525">
        <v>0</v>
      </c>
      <c r="N525">
        <v>2000000</v>
      </c>
      <c r="O525">
        <v>2007000000</v>
      </c>
      <c r="P525">
        <v>231</v>
      </c>
      <c r="Q525">
        <v>4608000000</v>
      </c>
      <c r="R525">
        <v>1888000000</v>
      </c>
      <c r="S525">
        <v>682000000</v>
      </c>
      <c r="T525">
        <v>3651000000</v>
      </c>
      <c r="U525">
        <v>3651000000</v>
      </c>
      <c r="V525">
        <v>-90000000</v>
      </c>
      <c r="W525">
        <v>0</v>
      </c>
      <c r="X525">
        <v>1516000000</v>
      </c>
      <c r="Y525">
        <v>4501000000</v>
      </c>
      <c r="Z525">
        <v>78</v>
      </c>
      <c r="AA525">
        <v>6972000000</v>
      </c>
      <c r="AB525">
        <v>-3634000000</v>
      </c>
      <c r="AC525">
        <v>102000000</v>
      </c>
      <c r="AD525">
        <v>0</v>
      </c>
      <c r="AE525">
        <v>0</v>
      </c>
      <c r="AF525">
        <v>-1149000000</v>
      </c>
      <c r="AG525">
        <v>-49000000</v>
      </c>
      <c r="AH525">
        <v>7509000000</v>
      </c>
      <c r="AI525">
        <v>3969000000</v>
      </c>
      <c r="AJ525">
        <v>0</v>
      </c>
      <c r="AK525">
        <v>0</v>
      </c>
      <c r="AL525">
        <v>2196000000</v>
      </c>
      <c r="AM525">
        <v>-16000000</v>
      </c>
      <c r="AN525">
        <v>2826000000</v>
      </c>
      <c r="AO525">
        <v>-744000000</v>
      </c>
      <c r="AP525">
        <v>-2008000000</v>
      </c>
      <c r="AQ525">
        <v>7266000000</v>
      </c>
      <c r="AR525">
        <v>-5141000000</v>
      </c>
      <c r="AS525">
        <v>7266000000</v>
      </c>
      <c r="AT525">
        <v>7285000000</v>
      </c>
      <c r="AU525">
        <v>592000000</v>
      </c>
      <c r="AV525">
        <v>0</v>
      </c>
      <c r="AW525">
        <v>2325000000</v>
      </c>
      <c r="AX525">
        <v>26</v>
      </c>
      <c r="AY525">
        <v>276000000</v>
      </c>
      <c r="AZ525">
        <v>1134000000</v>
      </c>
      <c r="BA525">
        <v>110000000</v>
      </c>
      <c r="BB525">
        <v>-124000000</v>
      </c>
      <c r="BC525">
        <v>-114000000</v>
      </c>
      <c r="BD525">
        <v>-233000000</v>
      </c>
      <c r="BE525">
        <v>64000000</v>
      </c>
      <c r="BF525">
        <v>117000000</v>
      </c>
      <c r="BG525">
        <v>34000000</v>
      </c>
      <c r="BH525">
        <v>41</v>
      </c>
      <c r="BI525">
        <v>35</v>
      </c>
      <c r="BJ525">
        <v>81</v>
      </c>
      <c r="BK525">
        <v>231</v>
      </c>
      <c r="BL525">
        <v>1114000000</v>
      </c>
      <c r="BM525">
        <v>14959000000</v>
      </c>
      <c r="BN525">
        <v>-2841000000</v>
      </c>
      <c r="BO525">
        <v>3499000000</v>
      </c>
      <c r="BP525">
        <v>1451000000</v>
      </c>
      <c r="BQ525">
        <v>5333000000</v>
      </c>
      <c r="BR525">
        <v>23847000000</v>
      </c>
      <c r="BS525">
        <v>8875000000</v>
      </c>
      <c r="BT525">
        <v>3847000000</v>
      </c>
      <c r="BU525">
        <v>10539000000</v>
      </c>
      <c r="BV525">
        <v>13308000000</v>
      </c>
      <c r="BW525">
        <v>23847000000</v>
      </c>
      <c r="BX525">
        <v>8979000000</v>
      </c>
      <c r="BY525">
        <v>-19205000000</v>
      </c>
      <c r="CC525" t="str">
        <f>VLOOKUP(B525,Securities_csv_Sector!$A$1:$H$506,4)</f>
        <v>Information Technology</v>
      </c>
      <c r="CD525" t="str">
        <f>VLOOKUP(B525,Securities_csv_Sector!$A$1:$H$506,5)</f>
        <v>Internet Software &amp; Services</v>
      </c>
    </row>
    <row r="526" spans="1:82">
      <c r="A526">
        <v>524</v>
      </c>
      <c r="B526" t="s">
        <v>210</v>
      </c>
      <c r="C526" t="s">
        <v>527</v>
      </c>
      <c r="D526" s="1">
        <v>41274</v>
      </c>
      <c r="E526">
        <v>1475900000</v>
      </c>
      <c r="F526">
        <v>-189700000</v>
      </c>
      <c r="G526">
        <v>0</v>
      </c>
      <c r="H526">
        <v>12</v>
      </c>
      <c r="I526">
        <v>-574500000</v>
      </c>
      <c r="J526">
        <v>4249100000</v>
      </c>
      <c r="K526">
        <v>38</v>
      </c>
      <c r="L526">
        <v>1157800000</v>
      </c>
      <c r="M526">
        <v>-2000000</v>
      </c>
      <c r="N526">
        <v>342100000</v>
      </c>
      <c r="O526">
        <v>6385400000</v>
      </c>
      <c r="P526">
        <v>160</v>
      </c>
      <c r="Q526">
        <v>0</v>
      </c>
      <c r="R526">
        <v>0</v>
      </c>
      <c r="S526">
        <v>714500000</v>
      </c>
      <c r="T526">
        <v>1289300000</v>
      </c>
      <c r="U526">
        <v>1012600000</v>
      </c>
      <c r="V526">
        <v>-7300000</v>
      </c>
      <c r="W526">
        <v>0</v>
      </c>
      <c r="X526">
        <v>2409100000</v>
      </c>
      <c r="Y526">
        <v>5920500000</v>
      </c>
      <c r="Z526">
        <v>46</v>
      </c>
      <c r="AA526">
        <v>5453300000</v>
      </c>
      <c r="AB526">
        <v>311300000</v>
      </c>
      <c r="AC526">
        <v>4044100000</v>
      </c>
      <c r="AD526">
        <v>276700000</v>
      </c>
      <c r="AE526">
        <v>1088100000</v>
      </c>
      <c r="AF526">
        <v>0</v>
      </c>
      <c r="AG526">
        <v>105200000</v>
      </c>
      <c r="AH526">
        <v>5736100000</v>
      </c>
      <c r="AI526">
        <v>0</v>
      </c>
      <c r="AJ526">
        <v>83100000</v>
      </c>
      <c r="AK526">
        <v>0</v>
      </c>
      <c r="AL526">
        <v>-1081000000</v>
      </c>
      <c r="AM526">
        <v>-685800000</v>
      </c>
      <c r="AN526">
        <v>1203000000</v>
      </c>
      <c r="AO526">
        <v>-1393600000</v>
      </c>
      <c r="AP526">
        <v>-487900000</v>
      </c>
      <c r="AQ526">
        <v>703600000</v>
      </c>
      <c r="AR526">
        <v>-144900000</v>
      </c>
      <c r="AS526">
        <v>703600000</v>
      </c>
      <c r="AT526">
        <v>703600000</v>
      </c>
      <c r="AU526">
        <v>2430300000</v>
      </c>
      <c r="AV526">
        <v>145700000</v>
      </c>
      <c r="AW526">
        <v>1289300000</v>
      </c>
      <c r="AX526">
        <v>11</v>
      </c>
      <c r="AY526">
        <v>306600000</v>
      </c>
      <c r="AZ526">
        <v>215800000</v>
      </c>
      <c r="BA526">
        <v>771000000</v>
      </c>
      <c r="BB526">
        <v>-459700000</v>
      </c>
      <c r="BC526">
        <v>-9700000</v>
      </c>
      <c r="BD526">
        <v>86600000</v>
      </c>
      <c r="BE526">
        <v>2623400000</v>
      </c>
      <c r="BF526">
        <v>18600000</v>
      </c>
      <c r="BG526">
        <v>0</v>
      </c>
      <c r="BH526">
        <v>9</v>
      </c>
      <c r="BI526">
        <v>17</v>
      </c>
      <c r="BJ526">
        <v>6</v>
      </c>
      <c r="BK526">
        <v>125</v>
      </c>
      <c r="BL526">
        <v>0</v>
      </c>
      <c r="BM526">
        <v>4020600000</v>
      </c>
      <c r="BN526">
        <v>-46200000</v>
      </c>
      <c r="BO526">
        <v>4018300000</v>
      </c>
      <c r="BP526">
        <v>805800000</v>
      </c>
      <c r="BQ526">
        <v>0</v>
      </c>
      <c r="BR526">
        <v>17572300000</v>
      </c>
      <c r="BS526">
        <v>4892000000</v>
      </c>
      <c r="BT526">
        <v>3052700000</v>
      </c>
      <c r="BU526">
        <v>6077000000</v>
      </c>
      <c r="BV526">
        <v>11495300000</v>
      </c>
      <c r="BW526">
        <v>17572300000</v>
      </c>
      <c r="BX526">
        <v>11838700000</v>
      </c>
      <c r="BY526">
        <v>-2075100000</v>
      </c>
      <c r="BZ526">
        <v>2012</v>
      </c>
      <c r="CA526">
        <v>2.41</v>
      </c>
      <c r="CB526">
        <v>291950207.46899998</v>
      </c>
      <c r="CC526" t="str">
        <f>VLOOKUP(B526,Securities_csv_Sector!$A$1:$H$506,4)</f>
        <v>Materials</v>
      </c>
      <c r="CD526" t="str">
        <f>VLOOKUP(B526,Securities_csv_Sector!$A$1:$H$506,5)</f>
        <v>Specialty Chemicals</v>
      </c>
    </row>
    <row r="527" spans="1:82">
      <c r="A527">
        <v>525</v>
      </c>
      <c r="B527" t="s">
        <v>210</v>
      </c>
      <c r="C527" t="s">
        <v>529</v>
      </c>
      <c r="D527" s="1">
        <v>41639</v>
      </c>
      <c r="E527">
        <v>1673900000</v>
      </c>
      <c r="F527">
        <v>-147400000</v>
      </c>
      <c r="G527">
        <v>0</v>
      </c>
      <c r="H527">
        <v>13</v>
      </c>
      <c r="I527">
        <v>-625100000</v>
      </c>
      <c r="J527">
        <v>4692000000</v>
      </c>
      <c r="K527">
        <v>10</v>
      </c>
      <c r="L527">
        <v>339200000</v>
      </c>
      <c r="M527">
        <v>-30500000</v>
      </c>
      <c r="N527">
        <v>345100000</v>
      </c>
      <c r="O527">
        <v>7161200000</v>
      </c>
      <c r="P527">
        <v>135</v>
      </c>
      <c r="Q527">
        <v>0</v>
      </c>
      <c r="R527">
        <v>0</v>
      </c>
      <c r="S527">
        <v>816200000</v>
      </c>
      <c r="T527">
        <v>1560600000</v>
      </c>
      <c r="U527">
        <v>1298300000</v>
      </c>
      <c r="V527">
        <v>1900000</v>
      </c>
      <c r="W527">
        <v>0</v>
      </c>
      <c r="X527">
        <v>2882000000</v>
      </c>
      <c r="Y527">
        <v>6862900000</v>
      </c>
      <c r="Z527">
        <v>46</v>
      </c>
      <c r="AA527">
        <v>6092200000</v>
      </c>
      <c r="AB527">
        <v>324700000</v>
      </c>
      <c r="AC527">
        <v>4785300000</v>
      </c>
      <c r="AD527">
        <v>262300000</v>
      </c>
      <c r="AE527">
        <v>1321900000</v>
      </c>
      <c r="AF527">
        <v>0</v>
      </c>
      <c r="AG527">
        <v>50000000</v>
      </c>
      <c r="AH527">
        <v>6043500000</v>
      </c>
      <c r="AI527">
        <v>0</v>
      </c>
      <c r="AJ527">
        <v>65100000</v>
      </c>
      <c r="AK527">
        <v>0</v>
      </c>
      <c r="AL527">
        <v>110600000</v>
      </c>
      <c r="AM527">
        <v>-818600000</v>
      </c>
      <c r="AN527">
        <v>1559800000</v>
      </c>
      <c r="AO527">
        <v>-292600000</v>
      </c>
      <c r="AP527">
        <v>-2087700000</v>
      </c>
      <c r="AQ527">
        <v>967800000</v>
      </c>
      <c r="AR527">
        <v>-33400000</v>
      </c>
      <c r="AS527">
        <v>967800000</v>
      </c>
      <c r="AT527">
        <v>967800000</v>
      </c>
      <c r="AU527">
        <v>2731000000</v>
      </c>
      <c r="AV527">
        <v>171300000</v>
      </c>
      <c r="AW527">
        <v>1560600000</v>
      </c>
      <c r="AX527">
        <v>12</v>
      </c>
      <c r="AY527">
        <v>407900000</v>
      </c>
      <c r="AZ527">
        <v>306300000</v>
      </c>
      <c r="BA527">
        <v>953800000</v>
      </c>
      <c r="BB527">
        <v>-305200000</v>
      </c>
      <c r="BC527">
        <v>-11100000</v>
      </c>
      <c r="BD527">
        <v>-1462600000</v>
      </c>
      <c r="BE527">
        <v>2694900000</v>
      </c>
      <c r="BF527">
        <v>-68700000</v>
      </c>
      <c r="BG527">
        <v>0</v>
      </c>
      <c r="BH527">
        <v>10</v>
      </c>
      <c r="BI527">
        <v>18</v>
      </c>
      <c r="BJ527">
        <v>7</v>
      </c>
      <c r="BK527">
        <v>97</v>
      </c>
      <c r="BL527">
        <v>0</v>
      </c>
      <c r="BM527">
        <v>4699000000</v>
      </c>
      <c r="BN527">
        <v>-210600000</v>
      </c>
      <c r="BO527">
        <v>4360300000</v>
      </c>
      <c r="BP527">
        <v>861000000</v>
      </c>
      <c r="BQ527">
        <v>0</v>
      </c>
      <c r="BR527">
        <v>19636500000</v>
      </c>
      <c r="BS527">
        <v>4698400000</v>
      </c>
      <c r="BT527">
        <v>3488700000</v>
      </c>
      <c r="BU527">
        <v>7344300000</v>
      </c>
      <c r="BV527">
        <v>12292200000</v>
      </c>
      <c r="BW527">
        <v>19636500000</v>
      </c>
      <c r="BX527">
        <v>13253400000</v>
      </c>
      <c r="BY527">
        <v>-2086600000</v>
      </c>
      <c r="BZ527">
        <v>2013</v>
      </c>
      <c r="CA527">
        <v>3.23</v>
      </c>
      <c r="CB527">
        <v>299628482.972</v>
      </c>
      <c r="CC527" t="str">
        <f>VLOOKUP(B527,Securities_csv_Sector!$A$1:$H$506,4)</f>
        <v>Materials</v>
      </c>
      <c r="CD527" t="str">
        <f>VLOOKUP(B527,Securities_csv_Sector!$A$1:$H$506,5)</f>
        <v>Specialty Chemicals</v>
      </c>
    </row>
    <row r="528" spans="1:82">
      <c r="A528">
        <v>526</v>
      </c>
      <c r="B528" t="s">
        <v>210</v>
      </c>
      <c r="C528" t="s">
        <v>531</v>
      </c>
      <c r="D528" s="1">
        <v>42004</v>
      </c>
      <c r="E528">
        <v>1811400000</v>
      </c>
      <c r="F528">
        <v>-175400000</v>
      </c>
      <c r="G528">
        <v>0</v>
      </c>
      <c r="H528">
        <v>16</v>
      </c>
      <c r="I528">
        <v>-748700000</v>
      </c>
      <c r="J528">
        <v>4874500000</v>
      </c>
      <c r="K528">
        <v>5</v>
      </c>
      <c r="L528">
        <v>209600000</v>
      </c>
      <c r="M528">
        <v>-210800000</v>
      </c>
      <c r="N528">
        <v>347700000</v>
      </c>
      <c r="O528">
        <v>7679100000</v>
      </c>
      <c r="P528">
        <v>111</v>
      </c>
      <c r="Q528">
        <v>0</v>
      </c>
      <c r="R528">
        <v>0</v>
      </c>
      <c r="S528">
        <v>872000000</v>
      </c>
      <c r="T528">
        <v>1955000000</v>
      </c>
      <c r="U528">
        <v>1698400000</v>
      </c>
      <c r="V528">
        <v>-25900000</v>
      </c>
      <c r="W528">
        <v>0</v>
      </c>
      <c r="X528">
        <v>3050600000</v>
      </c>
      <c r="Y528">
        <v>6717000000</v>
      </c>
      <c r="Z528">
        <v>46</v>
      </c>
      <c r="AA528">
        <v>6601400000</v>
      </c>
      <c r="AB528">
        <v>476200000</v>
      </c>
      <c r="AC528">
        <v>4456800000</v>
      </c>
      <c r="AD528">
        <v>256600000</v>
      </c>
      <c r="AE528">
        <v>1466900000</v>
      </c>
      <c r="AF528">
        <v>7600000</v>
      </c>
      <c r="AG528">
        <v>309700000</v>
      </c>
      <c r="AH528">
        <v>4843400000</v>
      </c>
      <c r="AI528">
        <v>0</v>
      </c>
      <c r="AJ528">
        <v>66200000</v>
      </c>
      <c r="AK528">
        <v>0</v>
      </c>
      <c r="AL528">
        <v>-308200000</v>
      </c>
      <c r="AM528">
        <v>-129600000</v>
      </c>
      <c r="AN528">
        <v>1815600000</v>
      </c>
      <c r="AO528">
        <v>-1071000000</v>
      </c>
      <c r="AP528">
        <v>-848300000</v>
      </c>
      <c r="AQ528">
        <v>1202800000</v>
      </c>
      <c r="AR528">
        <v>-95800000</v>
      </c>
      <c r="AS528">
        <v>1202800000</v>
      </c>
      <c r="AT528">
        <v>1202800000</v>
      </c>
      <c r="AU528">
        <v>2809900000</v>
      </c>
      <c r="AV528">
        <v>68800000</v>
      </c>
      <c r="AW528">
        <v>1955000000</v>
      </c>
      <c r="AX528">
        <v>14</v>
      </c>
      <c r="AY528">
        <v>350000000</v>
      </c>
      <c r="AZ528">
        <v>366600000</v>
      </c>
      <c r="BA528">
        <v>851700000</v>
      </c>
      <c r="BB528">
        <v>-951900000</v>
      </c>
      <c r="BC528">
        <v>-102700000</v>
      </c>
      <c r="BD528">
        <v>-107200000</v>
      </c>
      <c r="BE528">
        <v>2834000000</v>
      </c>
      <c r="BF528">
        <v>-106300000</v>
      </c>
      <c r="BG528">
        <v>0</v>
      </c>
      <c r="BH528">
        <v>12</v>
      </c>
      <c r="BI528">
        <v>23</v>
      </c>
      <c r="BJ528">
        <v>8</v>
      </c>
      <c r="BK528">
        <v>78</v>
      </c>
      <c r="BL528">
        <v>0</v>
      </c>
      <c r="BM528">
        <v>5555100000</v>
      </c>
      <c r="BN528">
        <v>-371600000</v>
      </c>
      <c r="BO528">
        <v>4577600000</v>
      </c>
      <c r="BP528">
        <v>1704800000</v>
      </c>
      <c r="BQ528">
        <v>0</v>
      </c>
      <c r="BR528">
        <v>19427400000</v>
      </c>
      <c r="BS528">
        <v>4853000000</v>
      </c>
      <c r="BT528">
        <v>4367900000</v>
      </c>
      <c r="BU528">
        <v>7315900000</v>
      </c>
      <c r="BV528">
        <v>12111500000</v>
      </c>
      <c r="BW528">
        <v>19427400000</v>
      </c>
      <c r="BX528">
        <v>14280500000</v>
      </c>
      <c r="BY528">
        <v>-2509500000</v>
      </c>
      <c r="BZ528">
        <v>2014</v>
      </c>
      <c r="CA528">
        <v>4.01</v>
      </c>
      <c r="CB528">
        <v>299950124.68800002</v>
      </c>
      <c r="CC528" t="str">
        <f>VLOOKUP(B528,Securities_csv_Sector!$A$1:$H$506,4)</f>
        <v>Materials</v>
      </c>
      <c r="CD528" t="str">
        <f>VLOOKUP(B528,Securities_csv_Sector!$A$1:$H$506,5)</f>
        <v>Specialty Chemicals</v>
      </c>
    </row>
    <row r="529" spans="1:82">
      <c r="A529">
        <v>527</v>
      </c>
      <c r="B529" t="s">
        <v>210</v>
      </c>
      <c r="C529" t="s">
        <v>532</v>
      </c>
      <c r="D529" s="1">
        <v>42369</v>
      </c>
      <c r="E529">
        <v>1610800000</v>
      </c>
      <c r="F529">
        <v>-24000000</v>
      </c>
      <c r="G529">
        <v>0</v>
      </c>
      <c r="H529">
        <v>15</v>
      </c>
      <c r="I529">
        <v>-771000000</v>
      </c>
      <c r="J529">
        <v>5086100000</v>
      </c>
      <c r="K529">
        <v>2</v>
      </c>
      <c r="L529">
        <v>92800000</v>
      </c>
      <c r="M529">
        <v>-48600000</v>
      </c>
      <c r="N529">
        <v>350300000</v>
      </c>
      <c r="O529">
        <v>7223500000</v>
      </c>
      <c r="P529">
        <v>93</v>
      </c>
      <c r="Q529">
        <v>0</v>
      </c>
      <c r="R529">
        <v>0</v>
      </c>
      <c r="S529">
        <v>859500000</v>
      </c>
      <c r="T529">
        <v>1561300000</v>
      </c>
      <c r="U529">
        <v>1317700000</v>
      </c>
      <c r="V529">
        <v>-49900000</v>
      </c>
      <c r="W529">
        <v>0</v>
      </c>
      <c r="X529">
        <v>3228300000</v>
      </c>
      <c r="Y529">
        <v>6490800000</v>
      </c>
      <c r="Z529">
        <v>47</v>
      </c>
      <c r="AA529">
        <v>6321600000</v>
      </c>
      <c r="AB529">
        <v>300500000</v>
      </c>
      <c r="AC529">
        <v>4109200000</v>
      </c>
      <c r="AD529">
        <v>243600000</v>
      </c>
      <c r="AE529">
        <v>1388200000</v>
      </c>
      <c r="AF529">
        <v>108400000</v>
      </c>
      <c r="AG529">
        <v>62300000</v>
      </c>
      <c r="AH529">
        <v>4260200000</v>
      </c>
      <c r="AI529">
        <v>0</v>
      </c>
      <c r="AJ529">
        <v>70500000</v>
      </c>
      <c r="AK529">
        <v>0</v>
      </c>
      <c r="AL529">
        <v>-123100000</v>
      </c>
      <c r="AM529">
        <v>-116800000</v>
      </c>
      <c r="AN529">
        <v>1999800000</v>
      </c>
      <c r="AO529">
        <v>-1150900000</v>
      </c>
      <c r="AP529">
        <v>-915800000</v>
      </c>
      <c r="AQ529">
        <v>1002100000</v>
      </c>
      <c r="AR529">
        <v>202500000</v>
      </c>
      <c r="AS529">
        <v>1002100000</v>
      </c>
      <c r="AT529">
        <v>1002100000</v>
      </c>
      <c r="AU529">
        <v>2640200000</v>
      </c>
      <c r="AV529">
        <v>414800000</v>
      </c>
      <c r="AW529">
        <v>1561300000</v>
      </c>
      <c r="AX529">
        <v>12</v>
      </c>
      <c r="AY529">
        <v>365900000</v>
      </c>
      <c r="AZ529">
        <v>326300000</v>
      </c>
      <c r="BA529">
        <v>948300000</v>
      </c>
      <c r="BB529">
        <v>-1423300000</v>
      </c>
      <c r="BC529">
        <v>-12900000</v>
      </c>
      <c r="BD529">
        <v>-253200000</v>
      </c>
      <c r="BE529">
        <v>2636700000</v>
      </c>
      <c r="BF529">
        <v>-69100000</v>
      </c>
      <c r="BG529">
        <v>0</v>
      </c>
      <c r="BH529">
        <v>10</v>
      </c>
      <c r="BI529">
        <v>19</v>
      </c>
      <c r="BJ529">
        <v>7</v>
      </c>
      <c r="BK529">
        <v>64</v>
      </c>
      <c r="BL529">
        <v>0</v>
      </c>
      <c r="BM529">
        <v>6160300000</v>
      </c>
      <c r="BN529">
        <v>-672000000</v>
      </c>
      <c r="BO529">
        <v>4345500000</v>
      </c>
      <c r="BP529">
        <v>2205300000</v>
      </c>
      <c r="BQ529">
        <v>0</v>
      </c>
      <c r="BR529">
        <v>18641700000</v>
      </c>
      <c r="BS529">
        <v>4447500000</v>
      </c>
      <c r="BT529">
        <v>4764400000</v>
      </c>
      <c r="BU529">
        <v>6909900000</v>
      </c>
      <c r="BV529">
        <v>11731800000</v>
      </c>
      <c r="BW529">
        <v>18641700000</v>
      </c>
      <c r="BX529">
        <v>13545100000</v>
      </c>
      <c r="BY529">
        <v>-3263500000</v>
      </c>
      <c r="BZ529">
        <v>2015</v>
      </c>
      <c r="CA529">
        <v>3.38</v>
      </c>
      <c r="CB529">
        <v>296479289.94099998</v>
      </c>
      <c r="CC529" t="str">
        <f>VLOOKUP(B529,Securities_csv_Sector!$A$1:$H$506,4)</f>
        <v>Materials</v>
      </c>
      <c r="CD529" t="str">
        <f>VLOOKUP(B529,Securities_csv_Sector!$A$1:$H$506,5)</f>
        <v>Specialty Chemicals</v>
      </c>
    </row>
    <row r="530" spans="1:82">
      <c r="A530">
        <v>528</v>
      </c>
      <c r="B530" t="s">
        <v>211</v>
      </c>
      <c r="C530" t="s">
        <v>527</v>
      </c>
      <c r="D530" s="1">
        <v>41639</v>
      </c>
      <c r="E530">
        <v>1834000000</v>
      </c>
      <c r="F530">
        <v>5000000</v>
      </c>
      <c r="G530">
        <v>13000000</v>
      </c>
      <c r="H530">
        <v>9</v>
      </c>
      <c r="I530">
        <v>0</v>
      </c>
      <c r="J530">
        <v>0</v>
      </c>
      <c r="K530">
        <v>21</v>
      </c>
      <c r="L530">
        <v>674000000</v>
      </c>
      <c r="M530">
        <v>-33000000</v>
      </c>
      <c r="N530">
        <v>0</v>
      </c>
      <c r="O530">
        <v>7191000000</v>
      </c>
      <c r="P530">
        <v>82</v>
      </c>
      <c r="Q530">
        <v>225000000</v>
      </c>
      <c r="R530">
        <v>8641000000</v>
      </c>
      <c r="S530">
        <v>1045000000</v>
      </c>
      <c r="T530">
        <v>2257000000</v>
      </c>
      <c r="U530">
        <v>1538000000</v>
      </c>
      <c r="V530">
        <v>0</v>
      </c>
      <c r="W530">
        <v>0</v>
      </c>
      <c r="X530">
        <v>28436000000</v>
      </c>
      <c r="Y530">
        <v>429000000</v>
      </c>
      <c r="Z530">
        <v>42</v>
      </c>
      <c r="AA530">
        <v>5163000000</v>
      </c>
      <c r="AB530">
        <v>476000000</v>
      </c>
      <c r="AC530">
        <v>4000000</v>
      </c>
      <c r="AD530">
        <v>719000000</v>
      </c>
      <c r="AE530">
        <v>363000000</v>
      </c>
      <c r="AF530">
        <v>-2620000000</v>
      </c>
      <c r="AG530">
        <v>915000000</v>
      </c>
      <c r="AH530">
        <v>10489000000</v>
      </c>
      <c r="AI530">
        <v>461000000</v>
      </c>
      <c r="AJ530">
        <v>0</v>
      </c>
      <c r="AK530">
        <v>0</v>
      </c>
      <c r="AL530">
        <v>1116000000</v>
      </c>
      <c r="AM530">
        <v>280000000</v>
      </c>
      <c r="AN530">
        <v>2552000000</v>
      </c>
      <c r="AO530">
        <v>387000000</v>
      </c>
      <c r="AP530">
        <v>-2659000000</v>
      </c>
      <c r="AQ530">
        <v>1062000000</v>
      </c>
      <c r="AR530">
        <v>-46000000</v>
      </c>
      <c r="AS530">
        <v>1062000000</v>
      </c>
      <c r="AT530">
        <v>1062000000</v>
      </c>
      <c r="AU530">
        <v>2127000000</v>
      </c>
      <c r="AV530">
        <v>0</v>
      </c>
      <c r="AW530">
        <v>2244000000</v>
      </c>
      <c r="AX530">
        <v>18</v>
      </c>
      <c r="AY530">
        <v>7201000000</v>
      </c>
      <c r="AZ530">
        <v>400000000</v>
      </c>
      <c r="BA530">
        <v>947000000</v>
      </c>
      <c r="BB530">
        <v>0</v>
      </c>
      <c r="BC530">
        <v>0</v>
      </c>
      <c r="BD530">
        <v>-39000000</v>
      </c>
      <c r="BE530">
        <v>4542000000</v>
      </c>
      <c r="BF530">
        <v>-396000000</v>
      </c>
      <c r="BG530">
        <v>1024000000</v>
      </c>
      <c r="BH530">
        <v>12</v>
      </c>
      <c r="BI530">
        <v>13</v>
      </c>
      <c r="BJ530">
        <v>9</v>
      </c>
      <c r="BK530">
        <v>75</v>
      </c>
      <c r="BL530">
        <v>0</v>
      </c>
      <c r="BM530">
        <v>0</v>
      </c>
      <c r="BN530">
        <v>-8000000</v>
      </c>
      <c r="BO530">
        <v>1895000000</v>
      </c>
      <c r="BP530">
        <v>1949000000</v>
      </c>
      <c r="BQ530">
        <v>327000000</v>
      </c>
      <c r="BR530">
        <v>40647000000</v>
      </c>
      <c r="BS530">
        <v>3891000000</v>
      </c>
      <c r="BT530">
        <v>4730000000</v>
      </c>
      <c r="BU530">
        <v>12245000000</v>
      </c>
      <c r="BV530">
        <v>28402000000</v>
      </c>
      <c r="BW530">
        <v>40647000000</v>
      </c>
      <c r="BX530">
        <v>12354000000</v>
      </c>
      <c r="BY530">
        <v>0</v>
      </c>
      <c r="BZ530">
        <v>2013</v>
      </c>
      <c r="CA530">
        <v>3.62</v>
      </c>
      <c r="CB530">
        <v>293370165.74599999</v>
      </c>
      <c r="CC530" t="str">
        <f>VLOOKUP(B530,Securities_csv_Sector!$A$1:$H$506,4)</f>
        <v>Utilities</v>
      </c>
      <c r="CD530" t="str">
        <f>VLOOKUP(B530,Securities_csv_Sector!$A$1:$H$506,5)</f>
        <v>Electric Utilities</v>
      </c>
    </row>
    <row r="531" spans="1:82">
      <c r="A531">
        <v>529</v>
      </c>
      <c r="B531" t="s">
        <v>211</v>
      </c>
      <c r="C531" t="s">
        <v>529</v>
      </c>
      <c r="D531" s="1">
        <v>42004</v>
      </c>
      <c r="E531">
        <v>1334000000</v>
      </c>
      <c r="F531">
        <v>360000000</v>
      </c>
      <c r="G531">
        <v>87000000</v>
      </c>
      <c r="H531">
        <v>9</v>
      </c>
      <c r="I531">
        <v>0</v>
      </c>
      <c r="J531">
        <v>0</v>
      </c>
      <c r="K531">
        <v>19</v>
      </c>
      <c r="L531">
        <v>699000000</v>
      </c>
      <c r="M531">
        <v>-10000000</v>
      </c>
      <c r="N531">
        <v>0</v>
      </c>
      <c r="O531">
        <v>7807000000</v>
      </c>
      <c r="P531">
        <v>99</v>
      </c>
      <c r="Q531">
        <v>138000000</v>
      </c>
      <c r="R531">
        <v>9142000000</v>
      </c>
      <c r="S531">
        <v>1192000000</v>
      </c>
      <c r="T531">
        <v>2251000000</v>
      </c>
      <c r="U531">
        <v>1660000000</v>
      </c>
      <c r="V531">
        <v>0</v>
      </c>
      <c r="W531">
        <v>0</v>
      </c>
      <c r="X531">
        <v>29827000000</v>
      </c>
      <c r="Y531">
        <v>429000000</v>
      </c>
      <c r="Z531">
        <v>40</v>
      </c>
      <c r="AA531">
        <v>5112000000</v>
      </c>
      <c r="AB531">
        <v>568000000</v>
      </c>
      <c r="AC531">
        <v>3000000</v>
      </c>
      <c r="AD531">
        <v>591000000</v>
      </c>
      <c r="AE531">
        <v>372000000</v>
      </c>
      <c r="AF531">
        <v>-2676000000</v>
      </c>
      <c r="AG531">
        <v>217000000</v>
      </c>
      <c r="AH531">
        <v>11546000000</v>
      </c>
      <c r="AI531">
        <v>816000000</v>
      </c>
      <c r="AJ531">
        <v>9000000</v>
      </c>
      <c r="AK531">
        <v>0</v>
      </c>
      <c r="AL531">
        <v>702000000</v>
      </c>
      <c r="AM531">
        <v>25000000</v>
      </c>
      <c r="AN531">
        <v>2831000000</v>
      </c>
      <c r="AO531">
        <v>-47000000</v>
      </c>
      <c r="AP531">
        <v>-2759000000</v>
      </c>
      <c r="AQ531">
        <v>1092000000</v>
      </c>
      <c r="AR531">
        <v>592000000</v>
      </c>
      <c r="AS531">
        <v>1092000000</v>
      </c>
      <c r="AT531">
        <v>1092000000</v>
      </c>
      <c r="AU531">
        <v>2058000000</v>
      </c>
      <c r="AV531">
        <v>0</v>
      </c>
      <c r="AW531">
        <v>2209000000</v>
      </c>
      <c r="AX531">
        <v>17</v>
      </c>
      <c r="AY531">
        <v>9142000000</v>
      </c>
      <c r="AZ531">
        <v>579000000</v>
      </c>
      <c r="BA531">
        <v>999000000</v>
      </c>
      <c r="BB531">
        <v>0</v>
      </c>
      <c r="BC531">
        <v>0</v>
      </c>
      <c r="BD531">
        <v>-83000000</v>
      </c>
      <c r="BE531">
        <v>7041000000</v>
      </c>
      <c r="BF531">
        <v>-612000000</v>
      </c>
      <c r="BG531">
        <v>1071000000</v>
      </c>
      <c r="BH531">
        <v>13</v>
      </c>
      <c r="BI531">
        <v>13</v>
      </c>
      <c r="BJ531">
        <v>8</v>
      </c>
      <c r="BK531">
        <v>89</v>
      </c>
      <c r="BL531">
        <v>0</v>
      </c>
      <c r="BM531">
        <v>0</v>
      </c>
      <c r="BN531">
        <v>-10000000</v>
      </c>
      <c r="BO531">
        <v>1877000000</v>
      </c>
      <c r="BP531">
        <v>1424000000</v>
      </c>
      <c r="BQ531">
        <v>8000000</v>
      </c>
      <c r="BR531">
        <v>44071000000</v>
      </c>
      <c r="BS531">
        <v>3716000000</v>
      </c>
      <c r="BT531">
        <v>3757000000</v>
      </c>
      <c r="BU531">
        <v>12576000000</v>
      </c>
      <c r="BV531">
        <v>31495000000</v>
      </c>
      <c r="BW531">
        <v>44071000000</v>
      </c>
      <c r="BX531">
        <v>12919000000</v>
      </c>
      <c r="BY531">
        <v>0</v>
      </c>
      <c r="BZ531">
        <v>2014</v>
      </c>
      <c r="CA531">
        <v>3.73</v>
      </c>
      <c r="CB531">
        <v>292761394.102</v>
      </c>
      <c r="CC531" t="str">
        <f>VLOOKUP(B531,Securities_csv_Sector!$A$1:$H$506,4)</f>
        <v>Utilities</v>
      </c>
      <c r="CD531" t="str">
        <f>VLOOKUP(B531,Securities_csv_Sector!$A$1:$H$506,5)</f>
        <v>Electric Utilities</v>
      </c>
    </row>
    <row r="532" spans="1:82">
      <c r="A532">
        <v>530</v>
      </c>
      <c r="B532" t="s">
        <v>211</v>
      </c>
      <c r="C532" t="s">
        <v>531</v>
      </c>
      <c r="D532" s="1">
        <v>42369</v>
      </c>
      <c r="E532">
        <v>1303000000</v>
      </c>
      <c r="F532">
        <v>69000000</v>
      </c>
      <c r="G532">
        <v>24000000</v>
      </c>
      <c r="H532">
        <v>9</v>
      </c>
      <c r="I532">
        <v>0</v>
      </c>
      <c r="J532">
        <v>0</v>
      </c>
      <c r="K532">
        <v>20</v>
      </c>
      <c r="L532">
        <v>944000000</v>
      </c>
      <c r="M532">
        <v>22000000</v>
      </c>
      <c r="N532">
        <v>0</v>
      </c>
      <c r="O532">
        <v>7060000000</v>
      </c>
      <c r="P532">
        <v>81</v>
      </c>
      <c r="Q532">
        <v>186000000</v>
      </c>
      <c r="R532">
        <v>9775000000</v>
      </c>
      <c r="S532">
        <v>1078000000</v>
      </c>
      <c r="T532">
        <v>2451000000</v>
      </c>
      <c r="U532">
        <v>1798000000</v>
      </c>
      <c r="V532">
        <v>0</v>
      </c>
      <c r="W532">
        <v>0</v>
      </c>
      <c r="X532">
        <v>32209000000</v>
      </c>
      <c r="Y532">
        <v>429000000</v>
      </c>
      <c r="Z532">
        <v>44</v>
      </c>
      <c r="AA532">
        <v>5494000000</v>
      </c>
      <c r="AB532">
        <v>605000000</v>
      </c>
      <c r="AC532">
        <v>2000000</v>
      </c>
      <c r="AD532">
        <v>653000000</v>
      </c>
      <c r="AE532">
        <v>350000000</v>
      </c>
      <c r="AF532">
        <v>-3353000000</v>
      </c>
      <c r="AG532">
        <v>201000000</v>
      </c>
      <c r="AH532">
        <v>12006000000</v>
      </c>
      <c r="AI532">
        <v>884000000</v>
      </c>
      <c r="AJ532">
        <v>9000000</v>
      </c>
      <c r="AK532">
        <v>0</v>
      </c>
      <c r="AL532">
        <v>1361000000</v>
      </c>
      <c r="AM532">
        <v>249000000</v>
      </c>
      <c r="AN532">
        <v>3277000000</v>
      </c>
      <c r="AO532">
        <v>629000000</v>
      </c>
      <c r="AP532">
        <v>-3657000000</v>
      </c>
      <c r="AQ532">
        <v>1193000000</v>
      </c>
      <c r="AR532">
        <v>750000000</v>
      </c>
      <c r="AS532">
        <v>1193000000</v>
      </c>
      <c r="AT532">
        <v>1193000000</v>
      </c>
      <c r="AU532">
        <v>1882000000</v>
      </c>
      <c r="AV532">
        <v>0</v>
      </c>
      <c r="AW532">
        <v>2427000000</v>
      </c>
      <c r="AX532">
        <v>19</v>
      </c>
      <c r="AY532">
        <v>8096000000</v>
      </c>
      <c r="AZ532">
        <v>660000000</v>
      </c>
      <c r="BA532">
        <v>1083000000</v>
      </c>
      <c r="BB532">
        <v>0</v>
      </c>
      <c r="BC532">
        <v>0</v>
      </c>
      <c r="BD532">
        <v>-304000000</v>
      </c>
      <c r="BE532">
        <v>6080000000</v>
      </c>
      <c r="BF532">
        <v>-36000000</v>
      </c>
      <c r="BG532">
        <v>1130000000</v>
      </c>
      <c r="BH532">
        <v>14</v>
      </c>
      <c r="BI532">
        <v>14</v>
      </c>
      <c r="BJ532">
        <v>10</v>
      </c>
      <c r="BK532">
        <v>74</v>
      </c>
      <c r="BL532">
        <v>0</v>
      </c>
      <c r="BM532">
        <v>0</v>
      </c>
      <c r="BN532">
        <v>1000000</v>
      </c>
      <c r="BO532">
        <v>1937000000</v>
      </c>
      <c r="BP532">
        <v>2334000000</v>
      </c>
      <c r="BQ532">
        <v>0</v>
      </c>
      <c r="BR532">
        <v>45642000000</v>
      </c>
      <c r="BS532">
        <v>3836000000</v>
      </c>
      <c r="BT532">
        <v>4720000000</v>
      </c>
      <c r="BU532">
        <v>13052000000</v>
      </c>
      <c r="BV532">
        <v>32590000000</v>
      </c>
      <c r="BW532">
        <v>45642000000</v>
      </c>
      <c r="BX532">
        <v>12554000000</v>
      </c>
      <c r="BY532">
        <v>0</v>
      </c>
      <c r="BZ532">
        <v>2015</v>
      </c>
      <c r="CA532">
        <v>4.07</v>
      </c>
      <c r="CB532">
        <v>293120393.12</v>
      </c>
      <c r="CC532" t="str">
        <f>VLOOKUP(B532,Securities_csv_Sector!$A$1:$H$506,4)</f>
        <v>Utilities</v>
      </c>
      <c r="CD532" t="str">
        <f>VLOOKUP(B532,Securities_csv_Sector!$A$1:$H$506,5)</f>
        <v>Electric Utilities</v>
      </c>
    </row>
    <row r="533" spans="1:82">
      <c r="A533">
        <v>531</v>
      </c>
      <c r="B533" t="s">
        <v>211</v>
      </c>
      <c r="C533" t="s">
        <v>532</v>
      </c>
      <c r="D533" s="1">
        <v>42735</v>
      </c>
      <c r="E533">
        <v>1462000000</v>
      </c>
      <c r="F533">
        <v>-15000000</v>
      </c>
      <c r="G533">
        <v>168000000</v>
      </c>
      <c r="H533">
        <v>9</v>
      </c>
      <c r="I533">
        <v>0</v>
      </c>
      <c r="J533">
        <v>0</v>
      </c>
      <c r="K533">
        <v>20</v>
      </c>
      <c r="L533">
        <v>776000000</v>
      </c>
      <c r="M533">
        <v>13000000</v>
      </c>
      <c r="N533">
        <v>0</v>
      </c>
      <c r="O533">
        <v>6357000000</v>
      </c>
      <c r="P533">
        <v>89</v>
      </c>
      <c r="Q533">
        <v>136000000</v>
      </c>
      <c r="R533">
        <v>10460000000</v>
      </c>
      <c r="S533">
        <v>1006000000</v>
      </c>
      <c r="T533">
        <v>2639000000</v>
      </c>
      <c r="U533">
        <v>1943000000</v>
      </c>
      <c r="V533">
        <v>0</v>
      </c>
      <c r="W533">
        <v>0</v>
      </c>
      <c r="X533">
        <v>35216000000</v>
      </c>
      <c r="Y533">
        <v>428000000</v>
      </c>
      <c r="Z533">
        <v>47</v>
      </c>
      <c r="AA533">
        <v>5718000000</v>
      </c>
      <c r="AB533">
        <v>698000000</v>
      </c>
      <c r="AC533">
        <v>124000000</v>
      </c>
      <c r="AD533">
        <v>696000000</v>
      </c>
      <c r="AE533">
        <v>339000000</v>
      </c>
      <c r="AF533">
        <v>-5158000000</v>
      </c>
      <c r="AG533">
        <v>258000000</v>
      </c>
      <c r="AH533">
        <v>14735000000</v>
      </c>
      <c r="AI533">
        <v>1921000000</v>
      </c>
      <c r="AJ533">
        <v>8000000</v>
      </c>
      <c r="AK533">
        <v>0</v>
      </c>
      <c r="AL533">
        <v>1356000000</v>
      </c>
      <c r="AM533">
        <v>-172000000</v>
      </c>
      <c r="AN533">
        <v>3459000000</v>
      </c>
      <c r="AO533">
        <v>1345000000</v>
      </c>
      <c r="AP533">
        <v>-4976000000</v>
      </c>
      <c r="AQ533">
        <v>1245000000</v>
      </c>
      <c r="AR533">
        <v>874000000</v>
      </c>
      <c r="AS533">
        <v>1245000000</v>
      </c>
      <c r="AT533">
        <v>1245000000</v>
      </c>
      <c r="AU533">
        <v>1827000000</v>
      </c>
      <c r="AV533">
        <v>0</v>
      </c>
      <c r="AW533">
        <v>2575000000</v>
      </c>
      <c r="AX533">
        <v>21</v>
      </c>
      <c r="AY533">
        <v>7024000000</v>
      </c>
      <c r="AZ533">
        <v>464000000</v>
      </c>
      <c r="BA533">
        <v>1211000000</v>
      </c>
      <c r="BB533">
        <v>0</v>
      </c>
      <c r="BC533">
        <v>0</v>
      </c>
      <c r="BD533">
        <v>182000000</v>
      </c>
      <c r="BE533">
        <v>4911000000</v>
      </c>
      <c r="BF533">
        <v>78000000</v>
      </c>
      <c r="BG533">
        <v>1216000000</v>
      </c>
      <c r="BH533">
        <v>16</v>
      </c>
      <c r="BI533">
        <v>14</v>
      </c>
      <c r="BJ533">
        <v>10</v>
      </c>
      <c r="BK533">
        <v>80</v>
      </c>
      <c r="BL533">
        <v>0</v>
      </c>
      <c r="BM533">
        <v>0</v>
      </c>
      <c r="BN533">
        <v>753000000</v>
      </c>
      <c r="BO533">
        <v>2031000000</v>
      </c>
      <c r="BP533">
        <v>1170000000</v>
      </c>
      <c r="BQ533">
        <v>0</v>
      </c>
      <c r="BR533">
        <v>48255000000</v>
      </c>
      <c r="BS533">
        <v>3406000000</v>
      </c>
      <c r="BT533">
        <v>3843000000</v>
      </c>
      <c r="BU533">
        <v>14298000000</v>
      </c>
      <c r="BV533">
        <v>33957000000</v>
      </c>
      <c r="BW533">
        <v>48255000000</v>
      </c>
      <c r="BX533">
        <v>12075000000</v>
      </c>
      <c r="BY533">
        <v>0</v>
      </c>
      <c r="CC533" t="str">
        <f>VLOOKUP(B533,Securities_csv_Sector!$A$1:$H$506,4)</f>
        <v>Utilities</v>
      </c>
      <c r="CD533" t="str">
        <f>VLOOKUP(B533,Securities_csv_Sector!$A$1:$H$506,5)</f>
        <v>Electric Utilities</v>
      </c>
    </row>
    <row r="534" spans="1:82">
      <c r="A534">
        <v>532</v>
      </c>
      <c r="B534" t="s">
        <v>212</v>
      </c>
      <c r="C534" t="s">
        <v>527</v>
      </c>
      <c r="D534" s="1">
        <v>41274</v>
      </c>
      <c r="E534">
        <v>214700000</v>
      </c>
      <c r="F534">
        <v>-17200000</v>
      </c>
      <c r="G534">
        <v>6700000</v>
      </c>
      <c r="H534">
        <v>14</v>
      </c>
      <c r="I534">
        <v>-66000000</v>
      </c>
      <c r="J534">
        <v>1139600000</v>
      </c>
      <c r="K534">
        <v>23</v>
      </c>
      <c r="L534">
        <v>146800000</v>
      </c>
      <c r="M534">
        <v>0</v>
      </c>
      <c r="N534">
        <v>236600000</v>
      </c>
      <c r="O534">
        <v>759500000</v>
      </c>
      <c r="P534">
        <v>83</v>
      </c>
      <c r="Q534">
        <v>0</v>
      </c>
      <c r="R534">
        <v>236700000</v>
      </c>
      <c r="S534">
        <v>163400000</v>
      </c>
      <c r="T534">
        <v>486700000</v>
      </c>
      <c r="U534">
        <v>431300000</v>
      </c>
      <c r="V534">
        <v>100000</v>
      </c>
      <c r="W534">
        <v>0</v>
      </c>
      <c r="X534">
        <v>283700000</v>
      </c>
      <c r="Y534">
        <v>2290400000</v>
      </c>
      <c r="Z534">
        <v>63</v>
      </c>
      <c r="AA534">
        <v>1313500000</v>
      </c>
      <c r="AB534">
        <v>156000000</v>
      </c>
      <c r="AC534">
        <v>1242200000</v>
      </c>
      <c r="AD534">
        <v>55400000</v>
      </c>
      <c r="AE534">
        <v>0</v>
      </c>
      <c r="AF534">
        <v>-3700000</v>
      </c>
      <c r="AG534">
        <v>57300000</v>
      </c>
      <c r="AH534">
        <v>1447400000</v>
      </c>
      <c r="AI534">
        <v>0</v>
      </c>
      <c r="AJ534">
        <v>26000000</v>
      </c>
      <c r="AK534">
        <v>0</v>
      </c>
      <c r="AL534">
        <v>718100000</v>
      </c>
      <c r="AM534">
        <v>19100000</v>
      </c>
      <c r="AN534">
        <v>496300000</v>
      </c>
      <c r="AO534">
        <v>606300000</v>
      </c>
      <c r="AP534">
        <v>-1083600000</v>
      </c>
      <c r="AQ534">
        <v>272100000</v>
      </c>
      <c r="AR534">
        <v>38500000</v>
      </c>
      <c r="AS534">
        <v>272100000</v>
      </c>
      <c r="AT534">
        <v>275300000</v>
      </c>
      <c r="AU534">
        <v>317000000</v>
      </c>
      <c r="AV534">
        <v>0</v>
      </c>
      <c r="AW534">
        <v>480000000</v>
      </c>
      <c r="AX534">
        <v>23</v>
      </c>
      <c r="AY534">
        <v>165100000</v>
      </c>
      <c r="AZ534">
        <v>74900000</v>
      </c>
      <c r="BA534">
        <v>148500000</v>
      </c>
      <c r="BB534">
        <v>-367900000</v>
      </c>
      <c r="BC534">
        <v>-5900000</v>
      </c>
      <c r="BD534">
        <v>-1013900000</v>
      </c>
      <c r="BE534">
        <v>230300000</v>
      </c>
      <c r="BF534">
        <v>-26500000</v>
      </c>
      <c r="BG534">
        <v>160000000</v>
      </c>
      <c r="BH534">
        <v>21</v>
      </c>
      <c r="BI534">
        <v>22</v>
      </c>
      <c r="BJ534">
        <v>13</v>
      </c>
      <c r="BK534">
        <v>83</v>
      </c>
      <c r="BL534">
        <v>0</v>
      </c>
      <c r="BM534">
        <v>3064600000</v>
      </c>
      <c r="BN534">
        <v>-16800000</v>
      </c>
      <c r="BO534">
        <v>673500000</v>
      </c>
      <c r="BP534">
        <v>283300000</v>
      </c>
      <c r="BQ534">
        <v>0</v>
      </c>
      <c r="BR534">
        <v>4520100000</v>
      </c>
      <c r="BS534">
        <v>538700000</v>
      </c>
      <c r="BT534">
        <v>646500000</v>
      </c>
      <c r="BU534">
        <v>1933200000</v>
      </c>
      <c r="BV534">
        <v>2586900000</v>
      </c>
      <c r="BW534">
        <v>4520100000</v>
      </c>
      <c r="BX534">
        <v>2073000000</v>
      </c>
      <c r="BY534">
        <v>-2139700000</v>
      </c>
      <c r="BZ534">
        <v>2012</v>
      </c>
      <c r="CA534">
        <v>2.27</v>
      </c>
      <c r="CB534">
        <v>119867841.41</v>
      </c>
      <c r="CC534" t="str">
        <f>VLOOKUP(B534,Securities_csv_Sector!$A$1:$H$506,4)</f>
        <v>Industrials</v>
      </c>
      <c r="CD534" t="str">
        <f>VLOOKUP(B534,Securities_csv_Sector!$A$1:$H$506,5)</f>
        <v>Research &amp; Consulting Services</v>
      </c>
    </row>
    <row r="535" spans="1:82">
      <c r="A535">
        <v>533</v>
      </c>
      <c r="B535" t="s">
        <v>212</v>
      </c>
      <c r="C535" t="s">
        <v>529</v>
      </c>
      <c r="D535" s="1">
        <v>41639</v>
      </c>
      <c r="E535">
        <v>205500000</v>
      </c>
      <c r="F535">
        <v>-2400000</v>
      </c>
      <c r="G535">
        <v>-10600000</v>
      </c>
      <c r="H535">
        <v>15</v>
      </c>
      <c r="I535">
        <v>-83300000</v>
      </c>
      <c r="J535">
        <v>1174600000</v>
      </c>
      <c r="K535">
        <v>36</v>
      </c>
      <c r="L535">
        <v>235900000</v>
      </c>
      <c r="M535">
        <v>0</v>
      </c>
      <c r="N535">
        <v>236600000</v>
      </c>
      <c r="O535">
        <v>787300000</v>
      </c>
      <c r="P535">
        <v>98</v>
      </c>
      <c r="Q535">
        <v>0</v>
      </c>
      <c r="R535">
        <v>263700000</v>
      </c>
      <c r="S535">
        <v>190300000</v>
      </c>
      <c r="T535">
        <v>600600000</v>
      </c>
      <c r="U535">
        <v>530400000</v>
      </c>
      <c r="V535">
        <v>-10500000</v>
      </c>
      <c r="W535">
        <v>0</v>
      </c>
      <c r="X535">
        <v>288900000</v>
      </c>
      <c r="Y535">
        <v>2395100000</v>
      </c>
      <c r="Z535">
        <v>66</v>
      </c>
      <c r="AA535">
        <v>1516600000</v>
      </c>
      <c r="AB535">
        <v>188900000</v>
      </c>
      <c r="AC535">
        <v>1068700000</v>
      </c>
      <c r="AD535">
        <v>70200000</v>
      </c>
      <c r="AE535">
        <v>0</v>
      </c>
      <c r="AF535">
        <v>-9100000</v>
      </c>
      <c r="AG535">
        <v>12400000</v>
      </c>
      <c r="AH535">
        <v>1145500000</v>
      </c>
      <c r="AI535">
        <v>0</v>
      </c>
      <c r="AJ535">
        <v>40300000</v>
      </c>
      <c r="AK535">
        <v>0</v>
      </c>
      <c r="AL535">
        <v>-282300000</v>
      </c>
      <c r="AM535">
        <v>89100000</v>
      </c>
      <c r="AN535">
        <v>569000000</v>
      </c>
      <c r="AO535">
        <v>-333100000</v>
      </c>
      <c r="AP535">
        <v>-136300000</v>
      </c>
      <c r="AQ535">
        <v>351800000</v>
      </c>
      <c r="AR535">
        <v>5900000</v>
      </c>
      <c r="AS535">
        <v>351800000</v>
      </c>
      <c r="AT535">
        <v>341500000</v>
      </c>
      <c r="AU535">
        <v>309700000</v>
      </c>
      <c r="AV535">
        <v>0</v>
      </c>
      <c r="AW535">
        <v>611200000</v>
      </c>
      <c r="AX535">
        <v>27</v>
      </c>
      <c r="AY535">
        <v>138800000</v>
      </c>
      <c r="AZ535">
        <v>102800000</v>
      </c>
      <c r="BA535">
        <v>160500000</v>
      </c>
      <c r="BB535">
        <v>-318500000</v>
      </c>
      <c r="BC535">
        <v>0</v>
      </c>
      <c r="BD535">
        <v>-43900000</v>
      </c>
      <c r="BE535">
        <v>127200000</v>
      </c>
      <c r="BF535">
        <v>2900000</v>
      </c>
      <c r="BG535">
        <v>189600000</v>
      </c>
      <c r="BH535">
        <v>23</v>
      </c>
      <c r="BI535">
        <v>23</v>
      </c>
      <c r="BJ535">
        <v>15</v>
      </c>
      <c r="BK535">
        <v>98</v>
      </c>
      <c r="BL535">
        <v>0</v>
      </c>
      <c r="BM535">
        <v>3309200000</v>
      </c>
      <c r="BN535">
        <v>52600000</v>
      </c>
      <c r="BO535">
        <v>715800000</v>
      </c>
      <c r="BP535">
        <v>296500000</v>
      </c>
      <c r="BQ535">
        <v>0</v>
      </c>
      <c r="BR535">
        <v>4539900000</v>
      </c>
      <c r="BS535">
        <v>648400000</v>
      </c>
      <c r="BT535">
        <v>662500000</v>
      </c>
      <c r="BU535">
        <v>2300700000</v>
      </c>
      <c r="BV535">
        <v>2239200000</v>
      </c>
      <c r="BW535">
        <v>4539900000</v>
      </c>
      <c r="BX535">
        <v>2303900000</v>
      </c>
      <c r="BY535">
        <v>-2101200000</v>
      </c>
      <c r="BZ535">
        <v>2013</v>
      </c>
      <c r="CA535">
        <v>2.9</v>
      </c>
      <c r="CB535">
        <v>121310344.82799999</v>
      </c>
      <c r="CC535" t="str">
        <f>VLOOKUP(B535,Securities_csv_Sector!$A$1:$H$506,4)</f>
        <v>Industrials</v>
      </c>
      <c r="CD535" t="str">
        <f>VLOOKUP(B535,Securities_csv_Sector!$A$1:$H$506,5)</f>
        <v>Research &amp; Consulting Services</v>
      </c>
    </row>
    <row r="536" spans="1:82">
      <c r="A536">
        <v>534</v>
      </c>
      <c r="B536" t="s">
        <v>212</v>
      </c>
      <c r="C536" t="s">
        <v>531</v>
      </c>
      <c r="D536" s="1">
        <v>42004</v>
      </c>
      <c r="E536">
        <v>207700000</v>
      </c>
      <c r="F536">
        <v>-27800000</v>
      </c>
      <c r="G536">
        <v>4600000</v>
      </c>
      <c r="H536">
        <v>17</v>
      </c>
      <c r="I536">
        <v>-86400000</v>
      </c>
      <c r="J536">
        <v>1201700000</v>
      </c>
      <c r="K536">
        <v>16</v>
      </c>
      <c r="L536">
        <v>128300000</v>
      </c>
      <c r="M536">
        <v>0</v>
      </c>
      <c r="N536">
        <v>236600000</v>
      </c>
      <c r="O536">
        <v>844700000</v>
      </c>
      <c r="P536">
        <v>72</v>
      </c>
      <c r="Q536">
        <v>0</v>
      </c>
      <c r="R536">
        <v>228300000</v>
      </c>
      <c r="S536">
        <v>204200000</v>
      </c>
      <c r="T536">
        <v>642800000</v>
      </c>
      <c r="U536">
        <v>574200000</v>
      </c>
      <c r="V536">
        <v>-11100000</v>
      </c>
      <c r="W536">
        <v>0</v>
      </c>
      <c r="X536">
        <v>300600000</v>
      </c>
      <c r="Y536">
        <v>2606800000</v>
      </c>
      <c r="Z536">
        <v>65</v>
      </c>
      <c r="AA536">
        <v>1591700000</v>
      </c>
      <c r="AB536">
        <v>200200000</v>
      </c>
      <c r="AC536">
        <v>1049100000</v>
      </c>
      <c r="AD536">
        <v>68600000</v>
      </c>
      <c r="AE536">
        <v>0</v>
      </c>
      <c r="AF536">
        <v>-2500000</v>
      </c>
      <c r="AG536">
        <v>60800000</v>
      </c>
      <c r="AH536">
        <v>1145700000</v>
      </c>
      <c r="AI536">
        <v>0</v>
      </c>
      <c r="AJ536">
        <v>34500000</v>
      </c>
      <c r="AK536">
        <v>0</v>
      </c>
      <c r="AL536">
        <v>89900000</v>
      </c>
      <c r="AM536">
        <v>-107600000</v>
      </c>
      <c r="AN536">
        <v>616200000</v>
      </c>
      <c r="AO536">
        <v>-283400000</v>
      </c>
      <c r="AP536">
        <v>-429300000</v>
      </c>
      <c r="AQ536">
        <v>367400000</v>
      </c>
      <c r="AR536">
        <v>10800000</v>
      </c>
      <c r="AS536">
        <v>367400000</v>
      </c>
      <c r="AT536">
        <v>374000000</v>
      </c>
      <c r="AU536">
        <v>337200000</v>
      </c>
      <c r="AV536">
        <v>0</v>
      </c>
      <c r="AW536">
        <v>638200000</v>
      </c>
      <c r="AX536">
        <v>26</v>
      </c>
      <c r="AY536">
        <v>114000000</v>
      </c>
      <c r="AZ536">
        <v>125000000</v>
      </c>
      <c r="BA536">
        <v>235000000</v>
      </c>
      <c r="BB536">
        <v>-441300000</v>
      </c>
      <c r="BC536">
        <v>0</v>
      </c>
      <c r="BD536">
        <v>-340400000</v>
      </c>
      <c r="BE536">
        <v>229300000</v>
      </c>
      <c r="BF536">
        <v>-5800000</v>
      </c>
      <c r="BG536">
        <v>201800000</v>
      </c>
      <c r="BH536">
        <v>24</v>
      </c>
      <c r="BI536">
        <v>26</v>
      </c>
      <c r="BJ536">
        <v>15</v>
      </c>
      <c r="BK536">
        <v>72</v>
      </c>
      <c r="BL536">
        <v>0</v>
      </c>
      <c r="BM536">
        <v>3554800000</v>
      </c>
      <c r="BN536">
        <v>-261900000</v>
      </c>
      <c r="BO536">
        <v>751700000</v>
      </c>
      <c r="BP536">
        <v>380400000</v>
      </c>
      <c r="BQ536">
        <v>0</v>
      </c>
      <c r="BR536">
        <v>4661000000</v>
      </c>
      <c r="BS536">
        <v>590500000</v>
      </c>
      <c r="BT536">
        <v>823100000</v>
      </c>
      <c r="BU536">
        <v>2200100000</v>
      </c>
      <c r="BV536">
        <v>2460900000</v>
      </c>
      <c r="BW536">
        <v>4661000000</v>
      </c>
      <c r="BX536">
        <v>2436400000</v>
      </c>
      <c r="BY536">
        <v>-2351700000</v>
      </c>
      <c r="BZ536">
        <v>2014</v>
      </c>
      <c r="CA536">
        <v>3.03</v>
      </c>
      <c r="CB536">
        <v>121254125.413</v>
      </c>
      <c r="CC536" t="str">
        <f>VLOOKUP(B536,Securities_csv_Sector!$A$1:$H$506,4)</f>
        <v>Industrials</v>
      </c>
      <c r="CD536" t="str">
        <f>VLOOKUP(B536,Securities_csv_Sector!$A$1:$H$506,5)</f>
        <v>Research &amp; Consulting Services</v>
      </c>
    </row>
    <row r="537" spans="1:82">
      <c r="A537">
        <v>535</v>
      </c>
      <c r="B537" t="s">
        <v>212</v>
      </c>
      <c r="C537" t="s">
        <v>532</v>
      </c>
      <c r="D537" s="1">
        <v>42369</v>
      </c>
      <c r="E537">
        <v>292500000</v>
      </c>
      <c r="F537">
        <v>-26900000</v>
      </c>
      <c r="G537">
        <v>6500000</v>
      </c>
      <c r="H537">
        <v>19</v>
      </c>
      <c r="I537">
        <v>-146200000</v>
      </c>
      <c r="J537">
        <v>1260500000</v>
      </c>
      <c r="K537">
        <v>15</v>
      </c>
      <c r="L537">
        <v>93300000</v>
      </c>
      <c r="M537">
        <v>0</v>
      </c>
      <c r="N537">
        <v>236600000</v>
      </c>
      <c r="O537">
        <v>887400000</v>
      </c>
      <c r="P537">
        <v>93</v>
      </c>
      <c r="Q537">
        <v>0</v>
      </c>
      <c r="R537">
        <v>205500000</v>
      </c>
      <c r="S537">
        <v>200000000</v>
      </c>
      <c r="T537">
        <v>700400000</v>
      </c>
      <c r="U537">
        <v>636600000</v>
      </c>
      <c r="V537">
        <v>-17300000</v>
      </c>
      <c r="W537">
        <v>0</v>
      </c>
      <c r="X537">
        <v>366800000</v>
      </c>
      <c r="Y537">
        <v>2571000000</v>
      </c>
      <c r="Z537">
        <v>67</v>
      </c>
      <c r="AA537">
        <v>1776200000</v>
      </c>
      <c r="AB537">
        <v>201800000</v>
      </c>
      <c r="AC537">
        <v>922600000</v>
      </c>
      <c r="AD537">
        <v>63800000</v>
      </c>
      <c r="AE537">
        <v>0</v>
      </c>
      <c r="AF537">
        <v>-100000</v>
      </c>
      <c r="AG537">
        <v>123800000</v>
      </c>
      <c r="AH537">
        <v>1145900000</v>
      </c>
      <c r="AI537">
        <v>0</v>
      </c>
      <c r="AJ537">
        <v>39500000</v>
      </c>
      <c r="AK537">
        <v>0</v>
      </c>
      <c r="AL537">
        <v>-331000000</v>
      </c>
      <c r="AM537">
        <v>-35000000</v>
      </c>
      <c r="AN537">
        <v>742100000</v>
      </c>
      <c r="AO537">
        <v>-612000000</v>
      </c>
      <c r="AP537">
        <v>-147800000</v>
      </c>
      <c r="AQ537">
        <v>429100000</v>
      </c>
      <c r="AR537">
        <v>-5500000</v>
      </c>
      <c r="AS537">
        <v>429100000</v>
      </c>
      <c r="AT537">
        <v>434800000</v>
      </c>
      <c r="AU537">
        <v>349800000</v>
      </c>
      <c r="AV537">
        <v>0</v>
      </c>
      <c r="AW537">
        <v>693900000</v>
      </c>
      <c r="AX537">
        <v>26</v>
      </c>
      <c r="AY537">
        <v>87000000</v>
      </c>
      <c r="AZ537">
        <v>118500000</v>
      </c>
      <c r="BA537">
        <v>262000000</v>
      </c>
      <c r="BB537">
        <v>-490700000</v>
      </c>
      <c r="BC537">
        <v>0</v>
      </c>
      <c r="BD537">
        <v>-1500000</v>
      </c>
      <c r="BE537">
        <v>203400000</v>
      </c>
      <c r="BF537">
        <v>15900000</v>
      </c>
      <c r="BG537">
        <v>198000000</v>
      </c>
      <c r="BH537">
        <v>24</v>
      </c>
      <c r="BI537">
        <v>28</v>
      </c>
      <c r="BJ537">
        <v>16</v>
      </c>
      <c r="BK537">
        <v>93</v>
      </c>
      <c r="BL537">
        <v>0</v>
      </c>
      <c r="BM537">
        <v>3834400000</v>
      </c>
      <c r="BN537">
        <v>-161900000</v>
      </c>
      <c r="BO537">
        <v>884300000</v>
      </c>
      <c r="BP537">
        <v>49300000</v>
      </c>
      <c r="BQ537">
        <v>0</v>
      </c>
      <c r="BR537">
        <v>4509000000</v>
      </c>
      <c r="BS537">
        <v>561600000</v>
      </c>
      <c r="BT537">
        <v>603800000</v>
      </c>
      <c r="BU537">
        <v>2310900000</v>
      </c>
      <c r="BV537">
        <v>2198100000</v>
      </c>
      <c r="BW537">
        <v>4509000000</v>
      </c>
      <c r="BX537">
        <v>2663600000</v>
      </c>
      <c r="BY537">
        <v>-2529900000</v>
      </c>
      <c r="BZ537">
        <v>2015</v>
      </c>
      <c r="CA537">
        <v>3.61</v>
      </c>
      <c r="CB537">
        <v>118864265.928</v>
      </c>
      <c r="CC537" t="str">
        <f>VLOOKUP(B537,Securities_csv_Sector!$A$1:$H$506,4)</f>
        <v>Industrials</v>
      </c>
      <c r="CD537" t="str">
        <f>VLOOKUP(B537,Securities_csv_Sector!$A$1:$H$506,5)</f>
        <v>Research &amp; Consulting Services</v>
      </c>
    </row>
    <row r="538" spans="1:82">
      <c r="A538">
        <v>536</v>
      </c>
      <c r="B538" t="s">
        <v>213</v>
      </c>
      <c r="C538" t="s">
        <v>527</v>
      </c>
      <c r="D538" s="1">
        <v>41274</v>
      </c>
      <c r="E538">
        <v>1548000000</v>
      </c>
      <c r="F538">
        <v>-13000000</v>
      </c>
      <c r="G538">
        <v>97000000</v>
      </c>
      <c r="H538">
        <v>1</v>
      </c>
      <c r="I538">
        <v>-4149000000</v>
      </c>
      <c r="J538">
        <v>0</v>
      </c>
      <c r="K538">
        <v>5</v>
      </c>
      <c r="L538">
        <v>170000000</v>
      </c>
      <c r="M538">
        <v>10000000</v>
      </c>
      <c r="N538">
        <v>2373000000</v>
      </c>
      <c r="O538">
        <v>7747000000</v>
      </c>
      <c r="P538">
        <v>71</v>
      </c>
      <c r="Q538">
        <v>0</v>
      </c>
      <c r="R538">
        <v>9618000000</v>
      </c>
      <c r="S538">
        <v>1634000000</v>
      </c>
      <c r="T538">
        <v>2382000000</v>
      </c>
      <c r="U538">
        <v>1861000000</v>
      </c>
      <c r="V538">
        <v>0</v>
      </c>
      <c r="W538">
        <v>0</v>
      </c>
      <c r="X538">
        <v>30273000000</v>
      </c>
      <c r="Y538">
        <v>0</v>
      </c>
      <c r="Z538">
        <v>35</v>
      </c>
      <c r="AA538">
        <v>4115000000</v>
      </c>
      <c r="AB538">
        <v>267000000</v>
      </c>
      <c r="AC538">
        <v>0</v>
      </c>
      <c r="AD538">
        <v>521000000</v>
      </c>
      <c r="AE538">
        <v>340000000</v>
      </c>
      <c r="AF538">
        <v>-215000000</v>
      </c>
      <c r="AG538">
        <v>14000000</v>
      </c>
      <c r="AH538">
        <v>9231000000</v>
      </c>
      <c r="AI538">
        <v>4319000000</v>
      </c>
      <c r="AJ538">
        <v>1759000000</v>
      </c>
      <c r="AK538">
        <v>0</v>
      </c>
      <c r="AL538">
        <v>121000000</v>
      </c>
      <c r="AM538">
        <v>-1299000000</v>
      </c>
      <c r="AN538">
        <v>3334000000</v>
      </c>
      <c r="AO538">
        <v>650000000</v>
      </c>
      <c r="AP538">
        <v>-5283000000</v>
      </c>
      <c r="AQ538">
        <v>-92000000</v>
      </c>
      <c r="AR538">
        <v>1160000000</v>
      </c>
      <c r="AS538">
        <v>-183000000</v>
      </c>
      <c r="AT538">
        <v>1594000000</v>
      </c>
      <c r="AU538">
        <v>1312000000</v>
      </c>
      <c r="AV538">
        <v>-28000000</v>
      </c>
      <c r="AW538">
        <v>2285000000</v>
      </c>
      <c r="AX538">
        <v>19</v>
      </c>
      <c r="AY538">
        <v>7130000000</v>
      </c>
      <c r="AZ538">
        <v>850000000</v>
      </c>
      <c r="BA538">
        <v>1895000000</v>
      </c>
      <c r="BB538">
        <v>-87000000</v>
      </c>
      <c r="BC538">
        <v>306000000</v>
      </c>
      <c r="BD538">
        <v>-919000000</v>
      </c>
      <c r="BE538">
        <v>10610000000</v>
      </c>
      <c r="BF538">
        <v>621000000</v>
      </c>
      <c r="BG538">
        <v>1562000000</v>
      </c>
      <c r="BH538">
        <v>16</v>
      </c>
      <c r="BI538">
        <v>20</v>
      </c>
      <c r="BJ538">
        <v>1</v>
      </c>
      <c r="BK538">
        <v>62</v>
      </c>
      <c r="BL538">
        <v>0</v>
      </c>
      <c r="BM538">
        <v>7146000000</v>
      </c>
      <c r="BN538">
        <v>729000000</v>
      </c>
      <c r="BO538">
        <v>296000000</v>
      </c>
      <c r="BP538">
        <v>301000000</v>
      </c>
      <c r="BQ538">
        <v>0</v>
      </c>
      <c r="BR538">
        <v>44394000000</v>
      </c>
      <c r="BS538">
        <v>2672000000</v>
      </c>
      <c r="BT538">
        <v>3744000000</v>
      </c>
      <c r="BU538">
        <v>9432000000</v>
      </c>
      <c r="BV538">
        <v>34962000000</v>
      </c>
      <c r="BW538">
        <v>44394000000</v>
      </c>
      <c r="BX538">
        <v>11862000000</v>
      </c>
      <c r="BY538">
        <v>0</v>
      </c>
      <c r="BZ538">
        <v>2012</v>
      </c>
      <c r="CA538">
        <v>-0.56000000000000005</v>
      </c>
      <c r="CB538">
        <v>164285714.28600001</v>
      </c>
      <c r="CC538" t="str">
        <f>VLOOKUP(B538,Securities_csv_Sector!$A$1:$H$506,4)</f>
        <v>Utilities</v>
      </c>
      <c r="CD538" t="str">
        <f>VLOOKUP(B538,Securities_csv_Sector!$A$1:$H$506,5)</f>
        <v>Electric Utilities</v>
      </c>
    </row>
    <row r="539" spans="1:82">
      <c r="A539">
        <v>537</v>
      </c>
      <c r="B539" t="s">
        <v>213</v>
      </c>
      <c r="C539" t="s">
        <v>529</v>
      </c>
      <c r="D539" s="1">
        <v>41639</v>
      </c>
      <c r="E539">
        <v>1765000000</v>
      </c>
      <c r="F539">
        <v>-56000000</v>
      </c>
      <c r="G539">
        <v>50000000</v>
      </c>
      <c r="H539">
        <v>10</v>
      </c>
      <c r="I539">
        <v>-3599000000</v>
      </c>
      <c r="J539">
        <v>0</v>
      </c>
      <c r="K539">
        <v>3</v>
      </c>
      <c r="L539">
        <v>146000000</v>
      </c>
      <c r="M539">
        <v>80000000</v>
      </c>
      <c r="N539">
        <v>2403000000</v>
      </c>
      <c r="O539">
        <v>8364000000</v>
      </c>
      <c r="P539">
        <v>68</v>
      </c>
      <c r="Q539">
        <v>0</v>
      </c>
      <c r="R539">
        <v>10458000000</v>
      </c>
      <c r="S539">
        <v>1696000000</v>
      </c>
      <c r="T539">
        <v>1765000000</v>
      </c>
      <c r="U539">
        <v>1221000000</v>
      </c>
      <c r="V539">
        <v>0</v>
      </c>
      <c r="W539">
        <v>0</v>
      </c>
      <c r="X539">
        <v>30455000000</v>
      </c>
      <c r="Y539">
        <v>0</v>
      </c>
      <c r="Z539">
        <v>34</v>
      </c>
      <c r="AA539">
        <v>4217000000</v>
      </c>
      <c r="AB539">
        <v>242000000</v>
      </c>
      <c r="AC539">
        <v>0</v>
      </c>
      <c r="AD539">
        <v>544000000</v>
      </c>
      <c r="AE539">
        <v>256000000</v>
      </c>
      <c r="AF539">
        <v>-98000000</v>
      </c>
      <c r="AG539">
        <v>45000000</v>
      </c>
      <c r="AH539">
        <v>9825000000</v>
      </c>
      <c r="AI539">
        <v>4952000000</v>
      </c>
      <c r="AJ539">
        <v>1753000000</v>
      </c>
      <c r="AK539">
        <v>0</v>
      </c>
      <c r="AL539">
        <v>1183000000</v>
      </c>
      <c r="AM539">
        <v>-24000000</v>
      </c>
      <c r="AN539">
        <v>2967000000</v>
      </c>
      <c r="AO539">
        <v>581000000</v>
      </c>
      <c r="AP539">
        <v>-3572000000</v>
      </c>
      <c r="AQ539">
        <v>1015000000</v>
      </c>
      <c r="AR539">
        <v>902000000</v>
      </c>
      <c r="AS539">
        <v>915000000</v>
      </c>
      <c r="AT539">
        <v>979000000</v>
      </c>
      <c r="AU539">
        <v>1855000000</v>
      </c>
      <c r="AV539">
        <v>571000000</v>
      </c>
      <c r="AW539">
        <v>1715000000</v>
      </c>
      <c r="AX539">
        <v>14</v>
      </c>
      <c r="AY539">
        <v>7927000000</v>
      </c>
      <c r="AZ539">
        <v>1055000000</v>
      </c>
      <c r="BA539">
        <v>2154000000</v>
      </c>
      <c r="BB539">
        <v>-13000000</v>
      </c>
      <c r="BC539">
        <v>-48000000</v>
      </c>
      <c r="BD539">
        <v>125000000</v>
      </c>
      <c r="BE539">
        <v>9791000000</v>
      </c>
      <c r="BF539">
        <v>-715000000</v>
      </c>
      <c r="BG539">
        <v>1622000000</v>
      </c>
      <c r="BH539">
        <v>10</v>
      </c>
      <c r="BI539">
        <v>12</v>
      </c>
      <c r="BJ539">
        <v>8</v>
      </c>
      <c r="BK539">
        <v>63</v>
      </c>
      <c r="BL539">
        <v>0</v>
      </c>
      <c r="BM539">
        <v>7548000000</v>
      </c>
      <c r="BN539">
        <v>-13000000</v>
      </c>
      <c r="BO539">
        <v>309000000</v>
      </c>
      <c r="BP539">
        <v>962000000</v>
      </c>
      <c r="BQ539">
        <v>0</v>
      </c>
      <c r="BR539">
        <v>46646000000</v>
      </c>
      <c r="BS539">
        <v>3312000000</v>
      </c>
      <c r="BT539">
        <v>4881000000</v>
      </c>
      <c r="BU539">
        <v>9938000000</v>
      </c>
      <c r="BV539">
        <v>36708000000</v>
      </c>
      <c r="BW539">
        <v>46646000000</v>
      </c>
      <c r="BX539">
        <v>12581000000</v>
      </c>
      <c r="BY539">
        <v>0</v>
      </c>
      <c r="BZ539">
        <v>2012</v>
      </c>
      <c r="CA539">
        <v>2.81</v>
      </c>
      <c r="CB539">
        <v>361209964.41299999</v>
      </c>
      <c r="CC539" t="str">
        <f>VLOOKUP(B539,Securities_csv_Sector!$A$1:$H$506,4)</f>
        <v>Utilities</v>
      </c>
      <c r="CD539" t="str">
        <f>VLOOKUP(B539,Securities_csv_Sector!$A$1:$H$506,5)</f>
        <v>Electric Utilities</v>
      </c>
    </row>
    <row r="540" spans="1:82">
      <c r="A540">
        <v>538</v>
      </c>
      <c r="B540" t="s">
        <v>213</v>
      </c>
      <c r="C540" t="s">
        <v>531</v>
      </c>
      <c r="D540" s="1">
        <v>42004</v>
      </c>
      <c r="E540">
        <v>1661000000</v>
      </c>
      <c r="F540">
        <v>64000000</v>
      </c>
      <c r="G540">
        <v>67000000</v>
      </c>
      <c r="H540">
        <v>16</v>
      </c>
      <c r="I540">
        <v>-3906000000</v>
      </c>
      <c r="J540">
        <v>0</v>
      </c>
      <c r="K540">
        <v>2</v>
      </c>
      <c r="L540">
        <v>132000000</v>
      </c>
      <c r="M540">
        <v>-25000000</v>
      </c>
      <c r="N540">
        <v>2445000000</v>
      </c>
      <c r="O540">
        <v>8742000000</v>
      </c>
      <c r="P540">
        <v>65</v>
      </c>
      <c r="Q540">
        <v>0</v>
      </c>
      <c r="R540">
        <v>10168000000</v>
      </c>
      <c r="S540">
        <v>1815000000</v>
      </c>
      <c r="T540">
        <v>2539000000</v>
      </c>
      <c r="U540">
        <v>1979000000</v>
      </c>
      <c r="V540">
        <v>0</v>
      </c>
      <c r="W540">
        <v>0</v>
      </c>
      <c r="X540">
        <v>32981000000</v>
      </c>
      <c r="Y540">
        <v>0</v>
      </c>
      <c r="Z540">
        <v>35</v>
      </c>
      <c r="AA540">
        <v>4671000000</v>
      </c>
      <c r="AB540">
        <v>443000000</v>
      </c>
      <c r="AC540">
        <v>0</v>
      </c>
      <c r="AD540">
        <v>560000000</v>
      </c>
      <c r="AE540">
        <v>281000000</v>
      </c>
      <c r="AF540">
        <v>-44000000</v>
      </c>
      <c r="AG540">
        <v>14000000</v>
      </c>
      <c r="AH540">
        <v>10234000000</v>
      </c>
      <c r="AI540">
        <v>5225000000</v>
      </c>
      <c r="AJ540">
        <v>2022000000</v>
      </c>
      <c r="AK540">
        <v>6000000</v>
      </c>
      <c r="AL540">
        <v>966000000</v>
      </c>
      <c r="AM540">
        <v>-14000000</v>
      </c>
      <c r="AN540">
        <v>3248000000</v>
      </c>
      <c r="AO540">
        <v>645000000</v>
      </c>
      <c r="AP540">
        <v>-3907000000</v>
      </c>
      <c r="AQ540">
        <v>1721000000</v>
      </c>
      <c r="AR540">
        <v>263000000</v>
      </c>
      <c r="AS540">
        <v>1612000000</v>
      </c>
      <c r="AT540">
        <v>1536000000</v>
      </c>
      <c r="AU540">
        <v>1422000000</v>
      </c>
      <c r="AV540">
        <v>157000000</v>
      </c>
      <c r="AW540">
        <v>2472000000</v>
      </c>
      <c r="AX540">
        <v>18</v>
      </c>
      <c r="AY540">
        <v>7961000000</v>
      </c>
      <c r="AZ540">
        <v>1732000000</v>
      </c>
      <c r="BA540">
        <v>1827000000</v>
      </c>
      <c r="BB540">
        <v>-58000000</v>
      </c>
      <c r="BC540">
        <v>-25000000</v>
      </c>
      <c r="BD540">
        <v>43000000</v>
      </c>
      <c r="BE540">
        <v>10865000000</v>
      </c>
      <c r="BF540">
        <v>-604000000</v>
      </c>
      <c r="BG540">
        <v>1720000000</v>
      </c>
      <c r="BH540">
        <v>15</v>
      </c>
      <c r="BI540">
        <v>18</v>
      </c>
      <c r="BJ540">
        <v>13</v>
      </c>
      <c r="BK540">
        <v>60</v>
      </c>
      <c r="BL540">
        <v>0</v>
      </c>
      <c r="BM540">
        <v>8573000000</v>
      </c>
      <c r="BN540">
        <v>278000000</v>
      </c>
      <c r="BO540">
        <v>322000000</v>
      </c>
      <c r="BP540">
        <v>1991000000</v>
      </c>
      <c r="BQ540">
        <v>0</v>
      </c>
      <c r="BR540">
        <v>49734000000</v>
      </c>
      <c r="BS540">
        <v>3567000000</v>
      </c>
      <c r="BT540">
        <v>5479000000</v>
      </c>
      <c r="BU540">
        <v>10960000000</v>
      </c>
      <c r="BV540">
        <v>38774000000</v>
      </c>
      <c r="BW540">
        <v>49734000000</v>
      </c>
      <c r="BX540">
        <v>13413000000</v>
      </c>
      <c r="BY540">
        <v>0</v>
      </c>
      <c r="BZ540">
        <v>2014</v>
      </c>
      <c r="CA540">
        <v>4.95</v>
      </c>
      <c r="CB540">
        <v>347676767.67699999</v>
      </c>
      <c r="CC540" t="str">
        <f>VLOOKUP(B540,Securities_csv_Sector!$A$1:$H$506,4)</f>
        <v>Utilities</v>
      </c>
      <c r="CD540" t="str">
        <f>VLOOKUP(B540,Securities_csv_Sector!$A$1:$H$506,5)</f>
        <v>Electric Utilities</v>
      </c>
    </row>
    <row r="541" spans="1:82">
      <c r="A541">
        <v>539</v>
      </c>
      <c r="B541" t="s">
        <v>213</v>
      </c>
      <c r="C541" t="s">
        <v>532</v>
      </c>
      <c r="D541" s="1">
        <v>42369</v>
      </c>
      <c r="E541">
        <v>1382000000</v>
      </c>
      <c r="F541">
        <v>49000000</v>
      </c>
      <c r="G541">
        <v>115000000</v>
      </c>
      <c r="H541">
        <v>10</v>
      </c>
      <c r="I541">
        <v>-4225000000</v>
      </c>
      <c r="J541">
        <v>0</v>
      </c>
      <c r="K541">
        <v>3</v>
      </c>
      <c r="L541">
        <v>161000000</v>
      </c>
      <c r="M541">
        <v>14000000</v>
      </c>
      <c r="N541">
        <v>2484000000</v>
      </c>
      <c r="O541">
        <v>7256000000</v>
      </c>
      <c r="P541">
        <v>54</v>
      </c>
      <c r="Q541">
        <v>0</v>
      </c>
      <c r="R541">
        <v>10826000000</v>
      </c>
      <c r="S541">
        <v>2005000000</v>
      </c>
      <c r="T541">
        <v>2123000000</v>
      </c>
      <c r="U541">
        <v>1568000000</v>
      </c>
      <c r="V541">
        <v>0</v>
      </c>
      <c r="W541">
        <v>0</v>
      </c>
      <c r="X541">
        <v>35085000000</v>
      </c>
      <c r="Y541">
        <v>0</v>
      </c>
      <c r="Z541">
        <v>37</v>
      </c>
      <c r="AA541">
        <v>4268000000</v>
      </c>
      <c r="AB541">
        <v>486000000</v>
      </c>
      <c r="AC541">
        <v>0</v>
      </c>
      <c r="AD541">
        <v>555000000</v>
      </c>
      <c r="AE541">
        <v>267000000</v>
      </c>
      <c r="AF541">
        <v>374000000</v>
      </c>
      <c r="AG541">
        <v>8000000</v>
      </c>
      <c r="AH541">
        <v>10964000000</v>
      </c>
      <c r="AI541">
        <v>4618000000</v>
      </c>
      <c r="AJ541">
        <v>2020000000</v>
      </c>
      <c r="AK541">
        <v>6000000</v>
      </c>
      <c r="AL541">
        <v>86000000</v>
      </c>
      <c r="AM541">
        <v>29000000</v>
      </c>
      <c r="AN541">
        <v>4509000000</v>
      </c>
      <c r="AO541">
        <v>-588000000</v>
      </c>
      <c r="AP541">
        <v>-3892000000</v>
      </c>
      <c r="AQ541">
        <v>1117000000</v>
      </c>
      <c r="AR541">
        <v>-300000000</v>
      </c>
      <c r="AS541">
        <v>1020000000</v>
      </c>
      <c r="AT541">
        <v>1082000000</v>
      </c>
      <c r="AU541">
        <v>1336000000</v>
      </c>
      <c r="AV541">
        <v>5000000</v>
      </c>
      <c r="AW541">
        <v>2008000000</v>
      </c>
      <c r="AX541">
        <v>17</v>
      </c>
      <c r="AY541">
        <v>7953000000</v>
      </c>
      <c r="AZ541">
        <v>890000000</v>
      </c>
      <c r="BA541">
        <v>2337000000</v>
      </c>
      <c r="BB541">
        <v>-56000000</v>
      </c>
      <c r="BC541">
        <v>-25000000</v>
      </c>
      <c r="BD541">
        <v>-41000000</v>
      </c>
      <c r="BE541">
        <v>10199000000</v>
      </c>
      <c r="BF541">
        <v>1616000000</v>
      </c>
      <c r="BG541">
        <v>1919000000</v>
      </c>
      <c r="BH541">
        <v>14</v>
      </c>
      <c r="BI541">
        <v>14</v>
      </c>
      <c r="BJ541">
        <v>10</v>
      </c>
      <c r="BK541">
        <v>48</v>
      </c>
      <c r="BL541">
        <v>0</v>
      </c>
      <c r="BM541">
        <v>8940000000</v>
      </c>
      <c r="BN541">
        <v>11000000</v>
      </c>
      <c r="BO541">
        <v>336000000</v>
      </c>
      <c r="BP541">
        <v>1208000000</v>
      </c>
      <c r="BQ541">
        <v>0</v>
      </c>
      <c r="BR541">
        <v>50310000000</v>
      </c>
      <c r="BS541">
        <v>2654000000</v>
      </c>
      <c r="BT541">
        <v>4927000000</v>
      </c>
      <c r="BU541">
        <v>11368000000</v>
      </c>
      <c r="BV541">
        <v>38942000000</v>
      </c>
      <c r="BW541">
        <v>50310000000</v>
      </c>
      <c r="BX541">
        <v>11524000000</v>
      </c>
      <c r="BY541">
        <v>0</v>
      </c>
      <c r="BZ541">
        <v>2015</v>
      </c>
      <c r="CA541">
        <v>3.13</v>
      </c>
      <c r="CB541">
        <v>356869009.58499998</v>
      </c>
      <c r="CC541" t="str">
        <f>VLOOKUP(B541,Securities_csv_Sector!$A$1:$H$506,4)</f>
        <v>Utilities</v>
      </c>
      <c r="CD541" t="str">
        <f>VLOOKUP(B541,Securities_csv_Sector!$A$1:$H$506,5)</f>
        <v>Electric Utilities</v>
      </c>
    </row>
    <row r="542" spans="1:82">
      <c r="A542">
        <v>540</v>
      </c>
      <c r="B542" t="s">
        <v>214</v>
      </c>
      <c r="C542" t="s">
        <v>527</v>
      </c>
      <c r="D542" s="1">
        <v>41455</v>
      </c>
      <c r="E542">
        <v>1916300000</v>
      </c>
      <c r="F542">
        <v>-113000000</v>
      </c>
      <c r="G542">
        <v>31400000</v>
      </c>
      <c r="H542">
        <v>31</v>
      </c>
      <c r="I542">
        <v>-461000000</v>
      </c>
      <c r="J542">
        <v>2289900000</v>
      </c>
      <c r="K542">
        <v>77</v>
      </c>
      <c r="L542">
        <v>1495700000</v>
      </c>
      <c r="M542">
        <v>-134500000</v>
      </c>
      <c r="N542">
        <v>5600000</v>
      </c>
      <c r="O542">
        <v>2025900000</v>
      </c>
      <c r="P542">
        <v>222</v>
      </c>
      <c r="Q542">
        <v>0</v>
      </c>
      <c r="R542">
        <v>0</v>
      </c>
      <c r="S542">
        <v>336900000</v>
      </c>
      <c r="T542">
        <v>1557400000</v>
      </c>
      <c r="U542">
        <v>1475200000</v>
      </c>
      <c r="V542">
        <v>-1300000</v>
      </c>
      <c r="W542">
        <v>0</v>
      </c>
      <c r="X542">
        <v>1350700000</v>
      </c>
      <c r="Y542">
        <v>881500000</v>
      </c>
      <c r="Z542">
        <v>80</v>
      </c>
      <c r="AA542">
        <v>8155800000</v>
      </c>
      <c r="AB542">
        <v>451400000</v>
      </c>
      <c r="AC542">
        <v>169600000</v>
      </c>
      <c r="AD542">
        <v>82200000</v>
      </c>
      <c r="AE542">
        <v>1113900000</v>
      </c>
      <c r="AF542">
        <v>4200000</v>
      </c>
      <c r="AG542">
        <v>42400000</v>
      </c>
      <c r="AH542">
        <v>1326000000</v>
      </c>
      <c r="AI542">
        <v>0</v>
      </c>
      <c r="AJ542">
        <v>15000000</v>
      </c>
      <c r="AK542">
        <v>0</v>
      </c>
      <c r="AL542">
        <v>58700000</v>
      </c>
      <c r="AM542">
        <v>148000000</v>
      </c>
      <c r="AN542">
        <v>1226300000</v>
      </c>
      <c r="AO542">
        <v>-611500000</v>
      </c>
      <c r="AP542">
        <v>-465500000</v>
      </c>
      <c r="AQ542">
        <v>1019800000</v>
      </c>
      <c r="AR542">
        <v>73900000</v>
      </c>
      <c r="AS542">
        <v>1019800000</v>
      </c>
      <c r="AT542">
        <v>1019800000</v>
      </c>
      <c r="AU542">
        <v>1171700000</v>
      </c>
      <c r="AV542">
        <v>32800000</v>
      </c>
      <c r="AW542">
        <v>1526000000</v>
      </c>
      <c r="AX542">
        <v>15</v>
      </c>
      <c r="AY542">
        <v>446200000</v>
      </c>
      <c r="AZ542">
        <v>515900000</v>
      </c>
      <c r="BA542">
        <v>0</v>
      </c>
      <c r="BB542">
        <v>-157500000</v>
      </c>
      <c r="BC542">
        <v>0</v>
      </c>
      <c r="BD542">
        <v>-8700000</v>
      </c>
      <c r="BE542">
        <v>582700000</v>
      </c>
      <c r="BF542">
        <v>-3200000</v>
      </c>
      <c r="BG542">
        <v>0</v>
      </c>
      <c r="BH542">
        <v>14</v>
      </c>
      <c r="BI542">
        <v>45</v>
      </c>
      <c r="BJ542">
        <v>10</v>
      </c>
      <c r="BK542">
        <v>165</v>
      </c>
      <c r="BL542">
        <v>0</v>
      </c>
      <c r="BM542">
        <v>5364100000</v>
      </c>
      <c r="BN542">
        <v>-296600000</v>
      </c>
      <c r="BO542">
        <v>6597000000</v>
      </c>
      <c r="BP542">
        <v>18300000</v>
      </c>
      <c r="BQ542">
        <v>0</v>
      </c>
      <c r="BR542">
        <v>7145200000</v>
      </c>
      <c r="BS542">
        <v>4297200000</v>
      </c>
      <c r="BT542">
        <v>1934600000</v>
      </c>
      <c r="BU542">
        <v>3286900000</v>
      </c>
      <c r="BV542">
        <v>3843300000</v>
      </c>
      <c r="BW542">
        <v>7130200000</v>
      </c>
      <c r="BX542">
        <v>10181700000</v>
      </c>
      <c r="BY542">
        <v>-4215200000</v>
      </c>
      <c r="BZ542">
        <v>2013</v>
      </c>
      <c r="CA542">
        <v>2.63</v>
      </c>
      <c r="CB542">
        <v>387756653.99199998</v>
      </c>
      <c r="CC542" t="str">
        <f>VLOOKUP(B542,Securities_csv_Sector!$A$1:$H$506,4)</f>
        <v>Consumer Staples</v>
      </c>
      <c r="CD542" t="str">
        <f>VLOOKUP(B542,Securities_csv_Sector!$A$1:$H$506,5)</f>
        <v>Personal Products</v>
      </c>
    </row>
    <row r="543" spans="1:82">
      <c r="A543">
        <v>541</v>
      </c>
      <c r="B543" t="s">
        <v>214</v>
      </c>
      <c r="C543" t="s">
        <v>529</v>
      </c>
      <c r="D543" s="1">
        <v>41820</v>
      </c>
      <c r="E543">
        <v>2038300000</v>
      </c>
      <c r="F543">
        <v>-196200000</v>
      </c>
      <c r="G543">
        <v>8600000</v>
      </c>
      <c r="H543">
        <v>31</v>
      </c>
      <c r="I543">
        <v>-510200000</v>
      </c>
      <c r="J543">
        <v>2562700000</v>
      </c>
      <c r="K543">
        <v>79</v>
      </c>
      <c r="L543">
        <v>1629100000</v>
      </c>
      <c r="M543">
        <v>-156800000</v>
      </c>
      <c r="N543">
        <v>5600000</v>
      </c>
      <c r="O543">
        <v>2158200000</v>
      </c>
      <c r="P543">
        <v>235</v>
      </c>
      <c r="Q543">
        <v>0</v>
      </c>
      <c r="R543">
        <v>0</v>
      </c>
      <c r="S543">
        <v>384600000</v>
      </c>
      <c r="T543">
        <v>1836200000</v>
      </c>
      <c r="U543">
        <v>1776800000</v>
      </c>
      <c r="V543">
        <v>-33300000</v>
      </c>
      <c r="W543">
        <v>0</v>
      </c>
      <c r="X543">
        <v>1502600000</v>
      </c>
      <c r="Y543">
        <v>893200000</v>
      </c>
      <c r="Z543">
        <v>80</v>
      </c>
      <c r="AA543">
        <v>8810600000</v>
      </c>
      <c r="AB543">
        <v>567700000</v>
      </c>
      <c r="AC543">
        <v>157300000</v>
      </c>
      <c r="AD543">
        <v>59400000</v>
      </c>
      <c r="AE543">
        <v>1294000000</v>
      </c>
      <c r="AF543">
        <v>7800000</v>
      </c>
      <c r="AG543">
        <v>202900000</v>
      </c>
      <c r="AH543">
        <v>1324700000</v>
      </c>
      <c r="AI543">
        <v>13600000</v>
      </c>
      <c r="AJ543">
        <v>14500000</v>
      </c>
      <c r="AK543">
        <v>0</v>
      </c>
      <c r="AL543">
        <v>-6700000</v>
      </c>
      <c r="AM543">
        <v>133400000</v>
      </c>
      <c r="AN543">
        <v>1535200000</v>
      </c>
      <c r="AO543">
        <v>-856900000</v>
      </c>
      <c r="AP543">
        <v>-511600000</v>
      </c>
      <c r="AQ543">
        <v>1204100000</v>
      </c>
      <c r="AR543">
        <v>136800000</v>
      </c>
      <c r="AS543">
        <v>1204100000</v>
      </c>
      <c r="AT543">
        <v>1204100000</v>
      </c>
      <c r="AU543">
        <v>1379300000</v>
      </c>
      <c r="AV543">
        <v>-2900000</v>
      </c>
      <c r="AW543">
        <v>1827600000</v>
      </c>
      <c r="AX543">
        <v>17</v>
      </c>
      <c r="AY543">
        <v>476900000</v>
      </c>
      <c r="AZ543">
        <v>522800000</v>
      </c>
      <c r="BA543">
        <v>0</v>
      </c>
      <c r="BB543">
        <v>-100300000</v>
      </c>
      <c r="BC543">
        <v>0</v>
      </c>
      <c r="BD543">
        <v>-9200000</v>
      </c>
      <c r="BE543">
        <v>618000000</v>
      </c>
      <c r="BF543">
        <v>-45200000</v>
      </c>
      <c r="BG543">
        <v>0</v>
      </c>
      <c r="BH543">
        <v>16</v>
      </c>
      <c r="BI543">
        <v>46</v>
      </c>
      <c r="BJ543">
        <v>11</v>
      </c>
      <c r="BK543">
        <v>172</v>
      </c>
      <c r="BL543">
        <v>0</v>
      </c>
      <c r="BM543">
        <v>6265800000</v>
      </c>
      <c r="BN543">
        <v>-582400000</v>
      </c>
      <c r="BO543">
        <v>6985900000</v>
      </c>
      <c r="BP543">
        <v>18400000</v>
      </c>
      <c r="BQ543">
        <v>0</v>
      </c>
      <c r="BR543">
        <v>7868800000</v>
      </c>
      <c r="BS543">
        <v>4825200000</v>
      </c>
      <c r="BT543">
        <v>2056700000</v>
      </c>
      <c r="BU543">
        <v>3854900000</v>
      </c>
      <c r="BV543">
        <v>3999400000</v>
      </c>
      <c r="BW543">
        <v>7854300000</v>
      </c>
      <c r="BX543">
        <v>10968800000</v>
      </c>
      <c r="BY543">
        <v>-4878900000</v>
      </c>
      <c r="BZ543">
        <v>2014</v>
      </c>
      <c r="CA543">
        <v>3.12</v>
      </c>
      <c r="CB543">
        <v>385929487.17900002</v>
      </c>
      <c r="CC543" t="str">
        <f>VLOOKUP(B543,Securities_csv_Sector!$A$1:$H$506,4)</f>
        <v>Consumer Staples</v>
      </c>
      <c r="CD543" t="str">
        <f>VLOOKUP(B543,Securities_csv_Sector!$A$1:$H$506,5)</f>
        <v>Personal Products</v>
      </c>
    </row>
    <row r="544" spans="1:82">
      <c r="A544">
        <v>542</v>
      </c>
      <c r="B544" t="s">
        <v>214</v>
      </c>
      <c r="C544" t="s">
        <v>531</v>
      </c>
      <c r="D544" s="1">
        <v>42185</v>
      </c>
      <c r="E544">
        <v>2100000000</v>
      </c>
      <c r="F544">
        <v>103200000</v>
      </c>
      <c r="G544">
        <v>14300000</v>
      </c>
      <c r="H544">
        <v>30</v>
      </c>
      <c r="I544">
        <v>-473000000</v>
      </c>
      <c r="J544">
        <v>2871600000</v>
      </c>
      <c r="K544">
        <v>72</v>
      </c>
      <c r="L544">
        <v>1021400000</v>
      </c>
      <c r="M544">
        <v>-26200000</v>
      </c>
      <c r="N544">
        <v>5700000</v>
      </c>
      <c r="O544">
        <v>2100600000</v>
      </c>
      <c r="P544">
        <v>196</v>
      </c>
      <c r="Q544">
        <v>0</v>
      </c>
      <c r="R544">
        <v>0</v>
      </c>
      <c r="S544">
        <v>409300000</v>
      </c>
      <c r="T544">
        <v>1620600000</v>
      </c>
      <c r="U544">
        <v>1560600000</v>
      </c>
      <c r="V544">
        <v>-40000000</v>
      </c>
      <c r="W544">
        <v>0</v>
      </c>
      <c r="X544">
        <v>1490200000</v>
      </c>
      <c r="Y544">
        <v>1144800000</v>
      </c>
      <c r="Z544">
        <v>81</v>
      </c>
      <c r="AA544">
        <v>8679800000</v>
      </c>
      <c r="AB544">
        <v>467200000</v>
      </c>
      <c r="AC544">
        <v>326600000</v>
      </c>
      <c r="AD544">
        <v>60000000</v>
      </c>
      <c r="AE544">
        <v>1215800000</v>
      </c>
      <c r="AF544">
        <v>-902200000</v>
      </c>
      <c r="AG544">
        <v>263400000</v>
      </c>
      <c r="AH544">
        <v>1595100000</v>
      </c>
      <c r="AI544">
        <v>420300000</v>
      </c>
      <c r="AJ544">
        <v>11100000</v>
      </c>
      <c r="AK544">
        <v>0</v>
      </c>
      <c r="AL544">
        <v>299200000</v>
      </c>
      <c r="AM544">
        <v>-607700000</v>
      </c>
      <c r="AN544">
        <v>1943300000</v>
      </c>
      <c r="AO544">
        <v>-894800000</v>
      </c>
      <c r="AP544">
        <v>-1616200000</v>
      </c>
      <c r="AQ544">
        <v>1088900000</v>
      </c>
      <c r="AR544">
        <v>92400000</v>
      </c>
      <c r="AS544">
        <v>1088900000</v>
      </c>
      <c r="AT544">
        <v>1088900000</v>
      </c>
      <c r="AU544">
        <v>1174500000</v>
      </c>
      <c r="AV544">
        <v>0</v>
      </c>
      <c r="AW544">
        <v>1606300000</v>
      </c>
      <c r="AX544">
        <v>15</v>
      </c>
      <c r="AY544">
        <v>661400000</v>
      </c>
      <c r="AZ544">
        <v>268200000</v>
      </c>
      <c r="BA544">
        <v>0</v>
      </c>
      <c r="BB544">
        <v>-381500000</v>
      </c>
      <c r="BC544">
        <v>0</v>
      </c>
      <c r="BD544">
        <v>-241000000</v>
      </c>
      <c r="BE544">
        <v>847700000</v>
      </c>
      <c r="BF544">
        <v>7800000</v>
      </c>
      <c r="BG544">
        <v>0</v>
      </c>
      <c r="BH544">
        <v>14</v>
      </c>
      <c r="BI544">
        <v>43</v>
      </c>
      <c r="BJ544">
        <v>10</v>
      </c>
      <c r="BK544">
        <v>139</v>
      </c>
      <c r="BL544">
        <v>0</v>
      </c>
      <c r="BM544">
        <v>7004100000</v>
      </c>
      <c r="BN544">
        <v>-881400000</v>
      </c>
      <c r="BO544">
        <v>7073500000</v>
      </c>
      <c r="BP544">
        <v>29800000</v>
      </c>
      <c r="BQ544">
        <v>503700000</v>
      </c>
      <c r="BR544">
        <v>8226900000</v>
      </c>
      <c r="BS544">
        <v>4183600000</v>
      </c>
      <c r="BT544">
        <v>2129800000</v>
      </c>
      <c r="BU544">
        <v>3643200000</v>
      </c>
      <c r="BV544">
        <v>4572600000</v>
      </c>
      <c r="BW544">
        <v>8215800000</v>
      </c>
      <c r="BX544">
        <v>10780400000</v>
      </c>
      <c r="BY544">
        <v>-5856700000</v>
      </c>
      <c r="BZ544">
        <v>2015</v>
      </c>
      <c r="CA544">
        <v>2.87</v>
      </c>
      <c r="CB544">
        <v>379407665.505</v>
      </c>
      <c r="CC544" t="str">
        <f>VLOOKUP(B544,Securities_csv_Sector!$A$1:$H$506,4)</f>
        <v>Consumer Staples</v>
      </c>
      <c r="CD544" t="str">
        <f>VLOOKUP(B544,Securities_csv_Sector!$A$1:$H$506,5)</f>
        <v>Personal Products</v>
      </c>
    </row>
    <row r="545" spans="1:82">
      <c r="A545">
        <v>543</v>
      </c>
      <c r="B545" t="s">
        <v>214</v>
      </c>
      <c r="C545" t="s">
        <v>532</v>
      </c>
      <c r="D545" s="1">
        <v>42551</v>
      </c>
      <c r="E545">
        <v>2349000000</v>
      </c>
      <c r="F545">
        <v>-100900000</v>
      </c>
      <c r="G545">
        <v>15600000</v>
      </c>
      <c r="H545">
        <v>31</v>
      </c>
      <c r="I545">
        <v>-525300000</v>
      </c>
      <c r="J545">
        <v>3160700000</v>
      </c>
      <c r="K545">
        <v>52</v>
      </c>
      <c r="L545">
        <v>914100000</v>
      </c>
      <c r="M545">
        <v>-69000000</v>
      </c>
      <c r="N545">
        <v>5700000</v>
      </c>
      <c r="O545">
        <v>2181100000</v>
      </c>
      <c r="P545">
        <v>158</v>
      </c>
      <c r="Q545">
        <v>0</v>
      </c>
      <c r="R545">
        <v>0</v>
      </c>
      <c r="S545">
        <v>414700000</v>
      </c>
      <c r="T545">
        <v>1625900000</v>
      </c>
      <c r="U545">
        <v>1555200000</v>
      </c>
      <c r="V545">
        <v>-21800000</v>
      </c>
      <c r="W545">
        <v>0</v>
      </c>
      <c r="X545">
        <v>1583300000</v>
      </c>
      <c r="Y545">
        <v>1227800000</v>
      </c>
      <c r="Z545">
        <v>81</v>
      </c>
      <c r="AA545">
        <v>9081200000</v>
      </c>
      <c r="AB545">
        <v>434400000</v>
      </c>
      <c r="AC545">
        <v>344500000</v>
      </c>
      <c r="AD545">
        <v>70700000</v>
      </c>
      <c r="AE545">
        <v>1263400000</v>
      </c>
      <c r="AF545">
        <v>-642700000</v>
      </c>
      <c r="AG545">
        <v>386900000</v>
      </c>
      <c r="AH545">
        <v>1910000000</v>
      </c>
      <c r="AI545">
        <v>1107700000</v>
      </c>
      <c r="AJ545">
        <v>15400000</v>
      </c>
      <c r="AK545">
        <v>0</v>
      </c>
      <c r="AL545">
        <v>608200000</v>
      </c>
      <c r="AM545">
        <v>-107300000</v>
      </c>
      <c r="AN545">
        <v>1788700000</v>
      </c>
      <c r="AO545">
        <v>-604900000</v>
      </c>
      <c r="AP545">
        <v>-1269300000</v>
      </c>
      <c r="AQ545">
        <v>1114600000</v>
      </c>
      <c r="AR545">
        <v>108200000</v>
      </c>
      <c r="AS545">
        <v>1114600000</v>
      </c>
      <c r="AT545">
        <v>1114600000</v>
      </c>
      <c r="AU545">
        <v>1258300000</v>
      </c>
      <c r="AV545">
        <v>133100000</v>
      </c>
      <c r="AW545">
        <v>1610300000</v>
      </c>
      <c r="AX545">
        <v>14</v>
      </c>
      <c r="AY545">
        <v>734900000</v>
      </c>
      <c r="AZ545">
        <v>320000000</v>
      </c>
      <c r="BA545">
        <v>0</v>
      </c>
      <c r="BB545">
        <v>-544800000</v>
      </c>
      <c r="BC545">
        <v>0</v>
      </c>
      <c r="BD545">
        <v>-101300000</v>
      </c>
      <c r="BE545">
        <v>1045500000</v>
      </c>
      <c r="BF545">
        <v>-72000000</v>
      </c>
      <c r="BG545">
        <v>0</v>
      </c>
      <c r="BH545">
        <v>14</v>
      </c>
      <c r="BI545">
        <v>44</v>
      </c>
      <c r="BJ545">
        <v>10</v>
      </c>
      <c r="BK545">
        <v>110</v>
      </c>
      <c r="BL545">
        <v>0</v>
      </c>
      <c r="BM545">
        <v>7693300000</v>
      </c>
      <c r="BN545">
        <v>-805500000</v>
      </c>
      <c r="BO545">
        <v>7337800000</v>
      </c>
      <c r="BP545">
        <v>331500000</v>
      </c>
      <c r="BQ545">
        <v>469300000</v>
      </c>
      <c r="BR545">
        <v>9223300000</v>
      </c>
      <c r="BS545">
        <v>4225100000</v>
      </c>
      <c r="BT545">
        <v>2680500000</v>
      </c>
      <c r="BU545">
        <v>3571900000</v>
      </c>
      <c r="BV545">
        <v>5636000000</v>
      </c>
      <c r="BW545">
        <v>9207900000</v>
      </c>
      <c r="BX545">
        <v>11262300000</v>
      </c>
      <c r="BY545">
        <v>-6743000000</v>
      </c>
      <c r="BZ545">
        <v>2016</v>
      </c>
      <c r="CA545">
        <v>3.01</v>
      </c>
      <c r="CB545">
        <v>370299003.32200003</v>
      </c>
      <c r="CC545" t="str">
        <f>VLOOKUP(B545,Securities_csv_Sector!$A$1:$H$506,4)</f>
        <v>Consumer Staples</v>
      </c>
      <c r="CD545" t="str">
        <f>VLOOKUP(B545,Securities_csv_Sector!$A$1:$H$506,5)</f>
        <v>Personal Products</v>
      </c>
    </row>
    <row r="546" spans="1:82">
      <c r="A546">
        <v>544</v>
      </c>
      <c r="B546" t="s">
        <v>215</v>
      </c>
      <c r="C546" t="s">
        <v>527</v>
      </c>
      <c r="D546" s="1">
        <v>41274</v>
      </c>
      <c r="E546">
        <v>1360000000</v>
      </c>
      <c r="F546">
        <v>48000000</v>
      </c>
      <c r="G546">
        <v>-8000000</v>
      </c>
      <c r="H546">
        <v>15</v>
      </c>
      <c r="I546">
        <v>-465000000</v>
      </c>
      <c r="J546">
        <v>1709000000</v>
      </c>
      <c r="K546">
        <v>18</v>
      </c>
      <c r="L546">
        <v>249000000</v>
      </c>
      <c r="M546">
        <v>38000000</v>
      </c>
      <c r="N546">
        <v>2000000</v>
      </c>
      <c r="O546">
        <v>6340000000</v>
      </c>
      <c r="P546">
        <v>198</v>
      </c>
      <c r="Q546">
        <v>0</v>
      </c>
      <c r="R546">
        <v>182000000</v>
      </c>
      <c r="S546">
        <v>360000000</v>
      </c>
      <c r="T546">
        <v>792000000</v>
      </c>
      <c r="U546">
        <v>649000000</v>
      </c>
      <c r="V546">
        <v>2000000</v>
      </c>
      <c r="W546">
        <v>0</v>
      </c>
      <c r="X546">
        <v>4181000000</v>
      </c>
      <c r="Y546">
        <v>2644000000</v>
      </c>
      <c r="Z546">
        <v>22</v>
      </c>
      <c r="AA546">
        <v>1762000000</v>
      </c>
      <c r="AB546">
        <v>206000000</v>
      </c>
      <c r="AC546">
        <v>1849000000</v>
      </c>
      <c r="AD546">
        <v>143000000</v>
      </c>
      <c r="AE546">
        <v>1260000000</v>
      </c>
      <c r="AF546">
        <v>0</v>
      </c>
      <c r="AG546">
        <v>-87000000</v>
      </c>
      <c r="AH546">
        <v>4779000000</v>
      </c>
      <c r="AI546">
        <v>0</v>
      </c>
      <c r="AJ546">
        <v>85000000</v>
      </c>
      <c r="AK546">
        <v>0</v>
      </c>
      <c r="AL546">
        <v>1644000000</v>
      </c>
      <c r="AM546">
        <v>-328000000</v>
      </c>
      <c r="AN546">
        <v>1128000000</v>
      </c>
      <c r="AO546">
        <v>1504000000</v>
      </c>
      <c r="AP546">
        <v>-2962000000</v>
      </c>
      <c r="AQ546">
        <v>437000000</v>
      </c>
      <c r="AR546">
        <v>341000000</v>
      </c>
      <c r="AS546">
        <v>437000000</v>
      </c>
      <c r="AT546">
        <v>443000000</v>
      </c>
      <c r="AU546">
        <v>997000000</v>
      </c>
      <c r="AV546">
        <v>120000000</v>
      </c>
      <c r="AW546">
        <v>800000000</v>
      </c>
      <c r="AX546">
        <v>10</v>
      </c>
      <c r="AY546">
        <v>337000000</v>
      </c>
      <c r="AZ546">
        <v>193000000</v>
      </c>
      <c r="BA546">
        <v>0</v>
      </c>
      <c r="BB546">
        <v>123000000</v>
      </c>
      <c r="BC546">
        <v>0</v>
      </c>
      <c r="BD546">
        <v>-2497000000</v>
      </c>
      <c r="BE546">
        <v>2357000000</v>
      </c>
      <c r="BF546">
        <v>-16000000</v>
      </c>
      <c r="BG546">
        <v>0</v>
      </c>
      <c r="BH546">
        <v>8</v>
      </c>
      <c r="BI546">
        <v>22</v>
      </c>
      <c r="BJ546">
        <v>5</v>
      </c>
      <c r="BK546">
        <v>105</v>
      </c>
      <c r="BL546">
        <v>198000000</v>
      </c>
      <c r="BM546">
        <v>3038000000</v>
      </c>
      <c r="BN546">
        <v>56000000</v>
      </c>
      <c r="BO546">
        <v>644000000</v>
      </c>
      <c r="BP546">
        <v>4000000</v>
      </c>
      <c r="BQ546">
        <v>0</v>
      </c>
      <c r="BR546">
        <v>11710000000</v>
      </c>
      <c r="BS546">
        <v>2699000000</v>
      </c>
      <c r="BT546">
        <v>1364000000</v>
      </c>
      <c r="BU546">
        <v>2943000000</v>
      </c>
      <c r="BV546">
        <v>8767000000</v>
      </c>
      <c r="BW546">
        <v>11710000000</v>
      </c>
      <c r="BX546">
        <v>8102000000</v>
      </c>
      <c r="BY546">
        <v>-1929000000</v>
      </c>
      <c r="BZ546">
        <v>2012</v>
      </c>
      <c r="CA546">
        <v>3</v>
      </c>
      <c r="CB546">
        <v>145666666.667</v>
      </c>
      <c r="CC546" t="str">
        <f>VLOOKUP(B546,Securities_csv_Sector!$A$1:$H$506,4)</f>
        <v>Materials</v>
      </c>
      <c r="CD546" t="str">
        <f>VLOOKUP(B546,Securities_csv_Sector!$A$1:$H$506,5)</f>
        <v>Diversified Chemicals</v>
      </c>
    </row>
    <row r="547" spans="1:82">
      <c r="A547">
        <v>545</v>
      </c>
      <c r="B547" t="s">
        <v>215</v>
      </c>
      <c r="C547" t="s">
        <v>529</v>
      </c>
      <c r="D547" s="1">
        <v>41639</v>
      </c>
      <c r="E547">
        <v>1470000000</v>
      </c>
      <c r="F547">
        <v>-38000000</v>
      </c>
      <c r="G547">
        <v>-3000000</v>
      </c>
      <c r="H547">
        <v>31</v>
      </c>
      <c r="I547">
        <v>-483000000</v>
      </c>
      <c r="J547">
        <v>1778000000</v>
      </c>
      <c r="K547">
        <v>16</v>
      </c>
      <c r="L547">
        <v>237000000</v>
      </c>
      <c r="M547">
        <v>-6000000</v>
      </c>
      <c r="N547">
        <v>2000000</v>
      </c>
      <c r="O547">
        <v>6574000000</v>
      </c>
      <c r="P547">
        <v>193</v>
      </c>
      <c r="Q547">
        <v>0</v>
      </c>
      <c r="R547">
        <v>496000000</v>
      </c>
      <c r="S547">
        <v>433000000</v>
      </c>
      <c r="T547">
        <v>1859000000</v>
      </c>
      <c r="U547">
        <v>1679000000</v>
      </c>
      <c r="V547">
        <v>7000000</v>
      </c>
      <c r="W547">
        <v>0</v>
      </c>
      <c r="X547">
        <v>4290000000</v>
      </c>
      <c r="Y547">
        <v>2637000000</v>
      </c>
      <c r="Z547">
        <v>30</v>
      </c>
      <c r="AA547">
        <v>2776000000</v>
      </c>
      <c r="AB547">
        <v>507000000</v>
      </c>
      <c r="AC547">
        <v>1781000000</v>
      </c>
      <c r="AD547">
        <v>180000000</v>
      </c>
      <c r="AE547">
        <v>1264000000</v>
      </c>
      <c r="AF547">
        <v>0</v>
      </c>
      <c r="AG547">
        <v>-151000000</v>
      </c>
      <c r="AH547">
        <v>4254000000</v>
      </c>
      <c r="AI547">
        <v>0</v>
      </c>
      <c r="AJ547">
        <v>79000000</v>
      </c>
      <c r="AK547">
        <v>0</v>
      </c>
      <c r="AL547">
        <v>-530000000</v>
      </c>
      <c r="AM547">
        <v>-12000000</v>
      </c>
      <c r="AN547">
        <v>1297000000</v>
      </c>
      <c r="AO547">
        <v>-859000000</v>
      </c>
      <c r="AP547">
        <v>-457000000</v>
      </c>
      <c r="AQ547">
        <v>1165000000</v>
      </c>
      <c r="AR547">
        <v>-24000000</v>
      </c>
      <c r="AS547">
        <v>1165000000</v>
      </c>
      <c r="AT547">
        <v>1172000000</v>
      </c>
      <c r="AU547">
        <v>1088000000</v>
      </c>
      <c r="AV547">
        <v>76000000</v>
      </c>
      <c r="AW547">
        <v>1862000000</v>
      </c>
      <c r="AX547">
        <v>20</v>
      </c>
      <c r="AY547">
        <v>297000000</v>
      </c>
      <c r="AZ547">
        <v>251000000</v>
      </c>
      <c r="BA547">
        <v>0</v>
      </c>
      <c r="BB547">
        <v>171000000</v>
      </c>
      <c r="BC547">
        <v>0</v>
      </c>
      <c r="BD547">
        <v>26000000</v>
      </c>
      <c r="BE547">
        <v>1750000000</v>
      </c>
      <c r="BF547">
        <v>-89000000</v>
      </c>
      <c r="BG547">
        <v>0</v>
      </c>
      <c r="BH547">
        <v>18</v>
      </c>
      <c r="BI547">
        <v>44</v>
      </c>
      <c r="BJ547">
        <v>12</v>
      </c>
      <c r="BK547">
        <v>107</v>
      </c>
      <c r="BL547">
        <v>193000000</v>
      </c>
      <c r="BM547">
        <v>4012000000</v>
      </c>
      <c r="BN547">
        <v>-179000000</v>
      </c>
      <c r="BO547">
        <v>645000000</v>
      </c>
      <c r="BP547">
        <v>0</v>
      </c>
      <c r="BQ547">
        <v>0</v>
      </c>
      <c r="BR547">
        <v>11845000000</v>
      </c>
      <c r="BS547">
        <v>2840000000</v>
      </c>
      <c r="BT547">
        <v>1470000000</v>
      </c>
      <c r="BU547">
        <v>3796000000</v>
      </c>
      <c r="BV547">
        <v>8049000000</v>
      </c>
      <c r="BW547">
        <v>11845000000</v>
      </c>
      <c r="BX547">
        <v>9350000000</v>
      </c>
      <c r="BY547">
        <v>-2167000000</v>
      </c>
      <c r="BZ547">
        <v>2013</v>
      </c>
      <c r="CA547">
        <v>7.57</v>
      </c>
      <c r="CB547">
        <v>153896961.69100001</v>
      </c>
      <c r="CC547" t="str">
        <f>VLOOKUP(B547,Securities_csv_Sector!$A$1:$H$506,4)</f>
        <v>Materials</v>
      </c>
      <c r="CD547" t="str">
        <f>VLOOKUP(B547,Securities_csv_Sector!$A$1:$H$506,5)</f>
        <v>Diversified Chemicals</v>
      </c>
    </row>
    <row r="548" spans="1:82">
      <c r="A548">
        <v>546</v>
      </c>
      <c r="B548" t="s">
        <v>215</v>
      </c>
      <c r="C548" t="s">
        <v>531</v>
      </c>
      <c r="D548" s="1">
        <v>42004</v>
      </c>
      <c r="E548">
        <v>1721000000</v>
      </c>
      <c r="F548">
        <v>19000000</v>
      </c>
      <c r="G548">
        <v>15000000</v>
      </c>
      <c r="H548">
        <v>21</v>
      </c>
      <c r="I548">
        <v>-593000000</v>
      </c>
      <c r="J548">
        <v>1817000000</v>
      </c>
      <c r="K548">
        <v>11</v>
      </c>
      <c r="L548">
        <v>214000000</v>
      </c>
      <c r="M548">
        <v>-61000000</v>
      </c>
      <c r="N548">
        <v>2000000</v>
      </c>
      <c r="O548">
        <v>7306000000</v>
      </c>
      <c r="P548">
        <v>157</v>
      </c>
      <c r="Q548">
        <v>0</v>
      </c>
      <c r="R548">
        <v>946000000</v>
      </c>
      <c r="S548">
        <v>450000000</v>
      </c>
      <c r="T548">
        <v>1177000000</v>
      </c>
      <c r="U548">
        <v>990000000</v>
      </c>
      <c r="V548">
        <v>-4000000</v>
      </c>
      <c r="W548">
        <v>0</v>
      </c>
      <c r="X548">
        <v>5087000000</v>
      </c>
      <c r="Y548">
        <v>4486000000</v>
      </c>
      <c r="Z548">
        <v>23</v>
      </c>
      <c r="AA548">
        <v>2221000000</v>
      </c>
      <c r="AB548">
        <v>235000000</v>
      </c>
      <c r="AC548">
        <v>2905000000</v>
      </c>
      <c r="AD548">
        <v>187000000</v>
      </c>
      <c r="AE548">
        <v>1509000000</v>
      </c>
      <c r="AF548">
        <v>0</v>
      </c>
      <c r="AG548">
        <v>-195000000</v>
      </c>
      <c r="AH548">
        <v>7248000000</v>
      </c>
      <c r="AI548">
        <v>0</v>
      </c>
      <c r="AJ548">
        <v>80000000</v>
      </c>
      <c r="AK548">
        <v>0</v>
      </c>
      <c r="AL548">
        <v>3250000000</v>
      </c>
      <c r="AM548">
        <v>-23000000</v>
      </c>
      <c r="AN548">
        <v>1408000000</v>
      </c>
      <c r="AO548">
        <v>2664000000</v>
      </c>
      <c r="AP548">
        <v>-4091000000</v>
      </c>
      <c r="AQ548">
        <v>751000000</v>
      </c>
      <c r="AR548">
        <v>450000000</v>
      </c>
      <c r="AS548">
        <v>751000000</v>
      </c>
      <c r="AT548">
        <v>755000000</v>
      </c>
      <c r="AU548">
        <v>1200000000</v>
      </c>
      <c r="AV548">
        <v>77000000</v>
      </c>
      <c r="AW548">
        <v>1162000000</v>
      </c>
      <c r="AX548">
        <v>12</v>
      </c>
      <c r="AY548">
        <v>421000000</v>
      </c>
      <c r="AZ548">
        <v>250000000</v>
      </c>
      <c r="BA548">
        <v>0</v>
      </c>
      <c r="BB548">
        <v>-277000000</v>
      </c>
      <c r="BC548">
        <v>0</v>
      </c>
      <c r="BD548">
        <v>-3498000000</v>
      </c>
      <c r="BE548">
        <v>2266000000</v>
      </c>
      <c r="BF548">
        <v>-12000000</v>
      </c>
      <c r="BG548">
        <v>0</v>
      </c>
      <c r="BH548">
        <v>10</v>
      </c>
      <c r="BI548">
        <v>28</v>
      </c>
      <c r="BJ548">
        <v>8</v>
      </c>
      <c r="BK548">
        <v>82</v>
      </c>
      <c r="BL548">
        <v>227000000</v>
      </c>
      <c r="BM548">
        <v>4545000000</v>
      </c>
      <c r="BN548">
        <v>-367000000</v>
      </c>
      <c r="BO548">
        <v>755000000</v>
      </c>
      <c r="BP548">
        <v>301000000</v>
      </c>
      <c r="BQ548">
        <v>0</v>
      </c>
      <c r="BR548">
        <v>16072000000</v>
      </c>
      <c r="BS548">
        <v>3173000000</v>
      </c>
      <c r="BT548">
        <v>2022000000</v>
      </c>
      <c r="BU548">
        <v>3510000000</v>
      </c>
      <c r="BV548">
        <v>12562000000</v>
      </c>
      <c r="BW548">
        <v>16072000000</v>
      </c>
      <c r="BX548">
        <v>9527000000</v>
      </c>
      <c r="BY548">
        <v>-2577000000</v>
      </c>
      <c r="BZ548">
        <v>2014</v>
      </c>
      <c r="CA548">
        <v>5.03</v>
      </c>
      <c r="CB548">
        <v>149304174.94999999</v>
      </c>
      <c r="CC548" t="str">
        <f>VLOOKUP(B548,Securities_csv_Sector!$A$1:$H$506,4)</f>
        <v>Materials</v>
      </c>
      <c r="CD548" t="str">
        <f>VLOOKUP(B548,Securities_csv_Sector!$A$1:$H$506,5)</f>
        <v>Diversified Chemicals</v>
      </c>
    </row>
    <row r="549" spans="1:82">
      <c r="A549">
        <v>547</v>
      </c>
      <c r="B549" t="s">
        <v>215</v>
      </c>
      <c r="C549" t="s">
        <v>532</v>
      </c>
      <c r="D549" s="1">
        <v>42369</v>
      </c>
      <c r="E549">
        <v>1625000000</v>
      </c>
      <c r="F549">
        <v>114000000</v>
      </c>
      <c r="G549">
        <v>8000000</v>
      </c>
      <c r="H549">
        <v>22</v>
      </c>
      <c r="I549">
        <v>-652000000</v>
      </c>
      <c r="J549">
        <v>1863000000</v>
      </c>
      <c r="K549">
        <v>14</v>
      </c>
      <c r="L549">
        <v>293000000</v>
      </c>
      <c r="M549">
        <v>-26000000</v>
      </c>
      <c r="N549">
        <v>2000000</v>
      </c>
      <c r="O549">
        <v>7068000000</v>
      </c>
      <c r="P549">
        <v>140</v>
      </c>
      <c r="Q549">
        <v>0</v>
      </c>
      <c r="R549">
        <v>928000000</v>
      </c>
      <c r="S549">
        <v>571000000</v>
      </c>
      <c r="T549">
        <v>1392000000</v>
      </c>
      <c r="U549">
        <v>1129000000</v>
      </c>
      <c r="V549">
        <v>-8000000</v>
      </c>
      <c r="W549">
        <v>0</v>
      </c>
      <c r="X549">
        <v>5130000000</v>
      </c>
      <c r="Y549">
        <v>4518000000</v>
      </c>
      <c r="Z549">
        <v>27</v>
      </c>
      <c r="AA549">
        <v>2580000000</v>
      </c>
      <c r="AB549">
        <v>275000000</v>
      </c>
      <c r="AC549">
        <v>2650000000</v>
      </c>
      <c r="AD549">
        <v>263000000</v>
      </c>
      <c r="AE549">
        <v>1479000000</v>
      </c>
      <c r="AF549">
        <v>0</v>
      </c>
      <c r="AG549">
        <v>-361000000</v>
      </c>
      <c r="AH549">
        <v>6608000000</v>
      </c>
      <c r="AI549">
        <v>0</v>
      </c>
      <c r="AJ549">
        <v>80000000</v>
      </c>
      <c r="AK549">
        <v>0</v>
      </c>
      <c r="AL549">
        <v>-505000000</v>
      </c>
      <c r="AM549">
        <v>79000000</v>
      </c>
      <c r="AN549">
        <v>1612000000</v>
      </c>
      <c r="AO549">
        <v>-832000000</v>
      </c>
      <c r="AP549">
        <v>-693000000</v>
      </c>
      <c r="AQ549">
        <v>848000000</v>
      </c>
      <c r="AR549">
        <v>329000000</v>
      </c>
      <c r="AS549">
        <v>848000000</v>
      </c>
      <c r="AT549">
        <v>854000000</v>
      </c>
      <c r="AU549">
        <v>1038000000</v>
      </c>
      <c r="AV549">
        <v>183000000</v>
      </c>
      <c r="AW549">
        <v>1384000000</v>
      </c>
      <c r="AX549">
        <v>14</v>
      </c>
      <c r="AY549">
        <v>435000000</v>
      </c>
      <c r="AZ549">
        <v>68000000</v>
      </c>
      <c r="BA549">
        <v>0</v>
      </c>
      <c r="BB549">
        <v>-390000000</v>
      </c>
      <c r="BC549">
        <v>0</v>
      </c>
      <c r="BD549">
        <v>-41000000</v>
      </c>
      <c r="BE549">
        <v>1998000000</v>
      </c>
      <c r="BF549">
        <v>131000000</v>
      </c>
      <c r="BG549">
        <v>0</v>
      </c>
      <c r="BH549">
        <v>12</v>
      </c>
      <c r="BI549">
        <v>29</v>
      </c>
      <c r="BJ549">
        <v>9</v>
      </c>
      <c r="BK549">
        <v>68</v>
      </c>
      <c r="BL549">
        <v>251000000</v>
      </c>
      <c r="BM549">
        <v>5146000000</v>
      </c>
      <c r="BN549">
        <v>-83000000</v>
      </c>
      <c r="BO549">
        <v>762000000</v>
      </c>
      <c r="BP549">
        <v>431000000</v>
      </c>
      <c r="BQ549">
        <v>0</v>
      </c>
      <c r="BR549">
        <v>15611000000</v>
      </c>
      <c r="BS549">
        <v>2878000000</v>
      </c>
      <c r="BT549">
        <v>2056000000</v>
      </c>
      <c r="BU549">
        <v>3941000000</v>
      </c>
      <c r="BV549">
        <v>11670000000</v>
      </c>
      <c r="BW549">
        <v>15611000000</v>
      </c>
      <c r="BX549">
        <v>9648000000</v>
      </c>
      <c r="BY549">
        <v>-2680000000</v>
      </c>
      <c r="BZ549">
        <v>2015</v>
      </c>
      <c r="CA549">
        <v>5.71</v>
      </c>
      <c r="CB549">
        <v>148511383.53799999</v>
      </c>
      <c r="CC549" t="str">
        <f>VLOOKUP(B549,Securities_csv_Sector!$A$1:$H$506,4)</f>
        <v>Materials</v>
      </c>
      <c r="CD549" t="str">
        <f>VLOOKUP(B549,Securities_csv_Sector!$A$1:$H$506,5)</f>
        <v>Diversified Chemicals</v>
      </c>
    </row>
    <row r="550" spans="1:82">
      <c r="A550">
        <v>548</v>
      </c>
      <c r="B550" t="s">
        <v>216</v>
      </c>
      <c r="C550" t="s">
        <v>527</v>
      </c>
      <c r="D550" s="1">
        <v>41547</v>
      </c>
      <c r="E550">
        <v>6038000000</v>
      </c>
      <c r="F550">
        <v>84000000</v>
      </c>
      <c r="G550">
        <v>0</v>
      </c>
      <c r="H550">
        <v>19</v>
      </c>
      <c r="I550">
        <v>-678000000</v>
      </c>
      <c r="J550">
        <v>352000000</v>
      </c>
      <c r="K550">
        <v>43</v>
      </c>
      <c r="L550">
        <v>3275000000</v>
      </c>
      <c r="M550">
        <v>-83000000</v>
      </c>
      <c r="N550">
        <v>477000000</v>
      </c>
      <c r="O550">
        <v>14717000000</v>
      </c>
      <c r="P550">
        <v>144</v>
      </c>
      <c r="Q550">
        <v>0</v>
      </c>
      <c r="R550">
        <v>0</v>
      </c>
      <c r="S550">
        <v>819000000</v>
      </c>
      <c r="T550">
        <v>3414000000</v>
      </c>
      <c r="U550">
        <v>3196000000</v>
      </c>
      <c r="V550">
        <v>-19000000</v>
      </c>
      <c r="W550">
        <v>0</v>
      </c>
      <c r="X550">
        <v>3605000000</v>
      </c>
      <c r="Y550">
        <v>7509000000</v>
      </c>
      <c r="Z550">
        <v>40</v>
      </c>
      <c r="AA550">
        <v>9952000000</v>
      </c>
      <c r="AB550">
        <v>1130000000</v>
      </c>
      <c r="AC550">
        <v>1672000000</v>
      </c>
      <c r="AD550">
        <v>218000000</v>
      </c>
      <c r="AE550">
        <v>1895000000</v>
      </c>
      <c r="AF550">
        <v>0</v>
      </c>
      <c r="AG550">
        <v>75000000</v>
      </c>
      <c r="AH550">
        <v>4055000000</v>
      </c>
      <c r="AI550">
        <v>0</v>
      </c>
      <c r="AJ550">
        <v>133000000</v>
      </c>
      <c r="AK550">
        <v>0</v>
      </c>
      <c r="AL550">
        <v>349000000</v>
      </c>
      <c r="AM550">
        <v>908000000</v>
      </c>
      <c r="AN550">
        <v>3649000000</v>
      </c>
      <c r="AO550">
        <v>-1933000000</v>
      </c>
      <c r="AP550">
        <v>-789000000</v>
      </c>
      <c r="AQ550">
        <v>2004000000</v>
      </c>
      <c r="AR550">
        <v>722000000</v>
      </c>
      <c r="AS550">
        <v>2004000000</v>
      </c>
      <c r="AT550">
        <v>2004000000</v>
      </c>
      <c r="AU550">
        <v>4808000000</v>
      </c>
      <c r="AV550">
        <v>528000000</v>
      </c>
      <c r="AW550">
        <v>3414000000</v>
      </c>
      <c r="AX550">
        <v>14</v>
      </c>
      <c r="AY550">
        <v>926000000</v>
      </c>
      <c r="AZ550">
        <v>1021000000</v>
      </c>
      <c r="BA550">
        <v>0</v>
      </c>
      <c r="BB550">
        <v>-189000000</v>
      </c>
      <c r="BC550">
        <v>19000000</v>
      </c>
      <c r="BD550">
        <v>-111000000</v>
      </c>
      <c r="BE550">
        <v>2313000000</v>
      </c>
      <c r="BF550">
        <v>-34000000</v>
      </c>
      <c r="BG550">
        <v>0</v>
      </c>
      <c r="BH550">
        <v>13</v>
      </c>
      <c r="BI550">
        <v>30</v>
      </c>
      <c r="BJ550">
        <v>8</v>
      </c>
      <c r="BK550">
        <v>119</v>
      </c>
      <c r="BL550">
        <v>0</v>
      </c>
      <c r="BM550">
        <v>18930000000</v>
      </c>
      <c r="BN550">
        <v>-1120000000</v>
      </c>
      <c r="BO550">
        <v>6010000000</v>
      </c>
      <c r="BP550">
        <v>1587000000</v>
      </c>
      <c r="BQ550">
        <v>0</v>
      </c>
      <c r="BR550">
        <v>24711000000</v>
      </c>
      <c r="BS550">
        <v>10999000000</v>
      </c>
      <c r="BT550">
        <v>7625000000</v>
      </c>
      <c r="BU550">
        <v>10585000000</v>
      </c>
      <c r="BV550">
        <v>14126000000</v>
      </c>
      <c r="BW550">
        <v>24711000000</v>
      </c>
      <c r="BX550">
        <v>24669000000</v>
      </c>
      <c r="BY550">
        <v>-8985000000</v>
      </c>
      <c r="BZ550">
        <v>2013</v>
      </c>
      <c r="CA550">
        <v>2.78</v>
      </c>
      <c r="CB550">
        <v>720863309.35300004</v>
      </c>
      <c r="CC550" t="str">
        <f>VLOOKUP(B550,Securities_csv_Sector!$A$1:$H$506,4)</f>
        <v>Industrials</v>
      </c>
      <c r="CD550" t="str">
        <f>VLOOKUP(B550,Securities_csv_Sector!$A$1:$H$506,5)</f>
        <v>Industrial Conglomerates</v>
      </c>
    </row>
    <row r="551" spans="1:82">
      <c r="A551">
        <v>549</v>
      </c>
      <c r="B551" t="s">
        <v>216</v>
      </c>
      <c r="C551" t="s">
        <v>529</v>
      </c>
      <c r="D551" s="1">
        <v>41912</v>
      </c>
      <c r="E551">
        <v>5989000000</v>
      </c>
      <c r="F551">
        <v>163000000</v>
      </c>
      <c r="G551">
        <v>0</v>
      </c>
      <c r="H551">
        <v>22</v>
      </c>
      <c r="I551">
        <v>-651000000</v>
      </c>
      <c r="J551">
        <v>161000000</v>
      </c>
      <c r="K551">
        <v>37</v>
      </c>
      <c r="L551">
        <v>3149000000</v>
      </c>
      <c r="M551">
        <v>103000000</v>
      </c>
      <c r="N551">
        <v>477000000</v>
      </c>
      <c r="O551">
        <v>9971000000</v>
      </c>
      <c r="P551">
        <v>129</v>
      </c>
      <c r="Q551">
        <v>0</v>
      </c>
      <c r="R551">
        <v>0</v>
      </c>
      <c r="S551">
        <v>569000000</v>
      </c>
      <c r="T551">
        <v>3387000000</v>
      </c>
      <c r="U551">
        <v>3191000000</v>
      </c>
      <c r="V551">
        <v>-100000000</v>
      </c>
      <c r="W551">
        <v>0</v>
      </c>
      <c r="X551">
        <v>3802000000</v>
      </c>
      <c r="Y551">
        <v>7182000000</v>
      </c>
      <c r="Z551">
        <v>44</v>
      </c>
      <c r="AA551">
        <v>7762000000</v>
      </c>
      <c r="AB551">
        <v>953000000</v>
      </c>
      <c r="AC551">
        <v>1689000000</v>
      </c>
      <c r="AD551">
        <v>196000000</v>
      </c>
      <c r="AE551">
        <v>2057000000</v>
      </c>
      <c r="AF551">
        <v>0</v>
      </c>
      <c r="AG551">
        <v>364000000</v>
      </c>
      <c r="AH551">
        <v>3559000000</v>
      </c>
      <c r="AI551">
        <v>0</v>
      </c>
      <c r="AJ551">
        <v>48000000</v>
      </c>
      <c r="AK551">
        <v>0</v>
      </c>
      <c r="AL551">
        <v>294000000</v>
      </c>
      <c r="AM551">
        <v>-126000000</v>
      </c>
      <c r="AN551">
        <v>3692000000</v>
      </c>
      <c r="AO551">
        <v>-2559000000</v>
      </c>
      <c r="AP551">
        <v>-1159000000</v>
      </c>
      <c r="AQ551">
        <v>2184000000</v>
      </c>
      <c r="AR551">
        <v>87000000</v>
      </c>
      <c r="AS551">
        <v>2147000000</v>
      </c>
      <c r="AT551">
        <v>2238000000</v>
      </c>
      <c r="AU551">
        <v>5019000000</v>
      </c>
      <c r="AV551">
        <v>0</v>
      </c>
      <c r="AW551">
        <v>3387000000</v>
      </c>
      <c r="AX551">
        <v>19</v>
      </c>
      <c r="AY551">
        <v>637000000</v>
      </c>
      <c r="AZ551">
        <v>642000000</v>
      </c>
      <c r="BA551">
        <v>0</v>
      </c>
      <c r="BB551">
        <v>-575000000</v>
      </c>
      <c r="BC551">
        <v>-21000000</v>
      </c>
      <c r="BD551">
        <v>-508000000</v>
      </c>
      <c r="BE551">
        <v>1997000000</v>
      </c>
      <c r="BF551">
        <v>-471000000</v>
      </c>
      <c r="BG551">
        <v>0</v>
      </c>
      <c r="BH551">
        <v>18</v>
      </c>
      <c r="BI551">
        <v>32</v>
      </c>
      <c r="BJ551">
        <v>12</v>
      </c>
      <c r="BK551">
        <v>104</v>
      </c>
      <c r="BL551">
        <v>0</v>
      </c>
      <c r="BM551">
        <v>19867000000</v>
      </c>
      <c r="BN551">
        <v>-1622000000</v>
      </c>
      <c r="BO551">
        <v>4375000000</v>
      </c>
      <c r="BP551">
        <v>2465000000</v>
      </c>
      <c r="BQ551">
        <v>0</v>
      </c>
      <c r="BR551">
        <v>24177000000</v>
      </c>
      <c r="BS551">
        <v>10867000000</v>
      </c>
      <c r="BT551">
        <v>8454000000</v>
      </c>
      <c r="BU551">
        <v>10119000000</v>
      </c>
      <c r="BV551">
        <v>14058000000</v>
      </c>
      <c r="BW551">
        <v>24177000000</v>
      </c>
      <c r="BX551">
        <v>17733000000</v>
      </c>
      <c r="BY551">
        <v>-9811000000</v>
      </c>
      <c r="BZ551">
        <v>2014</v>
      </c>
      <c r="CA551">
        <v>3.05</v>
      </c>
      <c r="CB551">
        <v>716065573.76999998</v>
      </c>
      <c r="CC551" t="str">
        <f>VLOOKUP(B551,Securities_csv_Sector!$A$1:$H$506,4)</f>
        <v>Industrials</v>
      </c>
      <c r="CD551" t="str">
        <f>VLOOKUP(B551,Securities_csv_Sector!$A$1:$H$506,5)</f>
        <v>Industrial Conglomerates</v>
      </c>
    </row>
    <row r="552" spans="1:82">
      <c r="A552">
        <v>550</v>
      </c>
      <c r="B552" t="s">
        <v>216</v>
      </c>
      <c r="C552" t="s">
        <v>531</v>
      </c>
      <c r="D552" s="1">
        <v>42277</v>
      </c>
      <c r="E552">
        <v>3682000000</v>
      </c>
      <c r="F552">
        <v>-241000000</v>
      </c>
      <c r="G552">
        <v>1039000000</v>
      </c>
      <c r="H552">
        <v>34</v>
      </c>
      <c r="I552">
        <v>-588000000</v>
      </c>
      <c r="J552">
        <v>170000000</v>
      </c>
      <c r="K552">
        <v>39</v>
      </c>
      <c r="L552">
        <v>3054000000</v>
      </c>
      <c r="M552">
        <v>11000000</v>
      </c>
      <c r="N552">
        <v>477000000</v>
      </c>
      <c r="O552">
        <v>9241000000</v>
      </c>
      <c r="P552">
        <v>129</v>
      </c>
      <c r="Q552">
        <v>0</v>
      </c>
      <c r="R552">
        <v>0</v>
      </c>
      <c r="S552">
        <v>573000000</v>
      </c>
      <c r="T552">
        <v>3982000000</v>
      </c>
      <c r="U552">
        <v>3807000000</v>
      </c>
      <c r="V552">
        <v>-267000000</v>
      </c>
      <c r="W552">
        <v>0</v>
      </c>
      <c r="X552">
        <v>7015000000</v>
      </c>
      <c r="Y552">
        <v>3847000000</v>
      </c>
      <c r="Z552">
        <v>43</v>
      </c>
      <c r="AA552">
        <v>7008000000</v>
      </c>
      <c r="AB552">
        <v>1267000000</v>
      </c>
      <c r="AC552">
        <v>938000000</v>
      </c>
      <c r="AD552">
        <v>175000000</v>
      </c>
      <c r="AE552">
        <v>1265000000</v>
      </c>
      <c r="AF552">
        <v>0</v>
      </c>
      <c r="AG552">
        <v>-271000000</v>
      </c>
      <c r="AH552">
        <v>4289000000</v>
      </c>
      <c r="AI552">
        <v>0</v>
      </c>
      <c r="AJ552">
        <v>47000000</v>
      </c>
      <c r="AK552">
        <v>0</v>
      </c>
      <c r="AL552">
        <v>841000000</v>
      </c>
      <c r="AM552">
        <v>-95000000</v>
      </c>
      <c r="AN552">
        <v>2529000000</v>
      </c>
      <c r="AO552">
        <v>-2948000000</v>
      </c>
      <c r="AP552">
        <v>591000000</v>
      </c>
      <c r="AQ552">
        <v>2733000000</v>
      </c>
      <c r="AR552">
        <v>-1085000000</v>
      </c>
      <c r="AS552">
        <v>2710000000</v>
      </c>
      <c r="AT552">
        <v>2540000000</v>
      </c>
      <c r="AU552">
        <v>2870000000</v>
      </c>
      <c r="AV552">
        <v>0</v>
      </c>
      <c r="AW552">
        <v>2943000000</v>
      </c>
      <c r="AX552">
        <v>18</v>
      </c>
      <c r="AY552">
        <v>239000000</v>
      </c>
      <c r="AZ552">
        <v>2860000000</v>
      </c>
      <c r="BA552">
        <v>1566000000</v>
      </c>
      <c r="BB552">
        <v>-1617000000</v>
      </c>
      <c r="BC552">
        <v>-19000000</v>
      </c>
      <c r="BD552">
        <v>1179000000</v>
      </c>
      <c r="BE552">
        <v>1871000000</v>
      </c>
      <c r="BF552">
        <v>320000000</v>
      </c>
      <c r="BG552">
        <v>0</v>
      </c>
      <c r="BH552">
        <v>23</v>
      </c>
      <c r="BI552">
        <v>47</v>
      </c>
      <c r="BJ552">
        <v>17</v>
      </c>
      <c r="BK552">
        <v>113</v>
      </c>
      <c r="BL552">
        <v>0</v>
      </c>
      <c r="BM552">
        <v>21308000000</v>
      </c>
      <c r="BN552">
        <v>-2501000000</v>
      </c>
      <c r="BO552">
        <v>4065000000</v>
      </c>
      <c r="BP552">
        <v>2552000000</v>
      </c>
      <c r="BQ552">
        <v>0</v>
      </c>
      <c r="BR552">
        <v>22088000000</v>
      </c>
      <c r="BS552">
        <v>10049000000</v>
      </c>
      <c r="BT552">
        <v>7800000000</v>
      </c>
      <c r="BU552">
        <v>8081000000</v>
      </c>
      <c r="BV552">
        <v>14007000000</v>
      </c>
      <c r="BW552">
        <v>22088000000</v>
      </c>
      <c r="BX552">
        <v>16249000000</v>
      </c>
      <c r="BY552">
        <v>-12257000000</v>
      </c>
      <c r="BZ552">
        <v>2015</v>
      </c>
      <c r="CA552">
        <v>4.01</v>
      </c>
      <c r="CB552">
        <v>681546134.66299999</v>
      </c>
      <c r="CC552" t="str">
        <f>VLOOKUP(B552,Securities_csv_Sector!$A$1:$H$506,4)</f>
        <v>Industrials</v>
      </c>
      <c r="CD552" t="str">
        <f>VLOOKUP(B552,Securities_csv_Sector!$A$1:$H$506,5)</f>
        <v>Industrial Conglomerates</v>
      </c>
    </row>
    <row r="553" spans="1:82">
      <c r="A553">
        <v>551</v>
      </c>
      <c r="B553" t="s">
        <v>216</v>
      </c>
      <c r="C553" t="s">
        <v>532</v>
      </c>
      <c r="D553" s="1">
        <v>42643</v>
      </c>
      <c r="E553">
        <v>3823000000</v>
      </c>
      <c r="F553">
        <v>-162000000</v>
      </c>
      <c r="G553">
        <v>0</v>
      </c>
      <c r="H553">
        <v>22</v>
      </c>
      <c r="I553">
        <v>-447000000</v>
      </c>
      <c r="J553">
        <v>205000000</v>
      </c>
      <c r="K553">
        <v>40</v>
      </c>
      <c r="L553">
        <v>3182000000</v>
      </c>
      <c r="M553">
        <v>-58000000</v>
      </c>
      <c r="N553">
        <v>477000000</v>
      </c>
      <c r="O553">
        <v>8260000000</v>
      </c>
      <c r="P553">
        <v>124</v>
      </c>
      <c r="Q553">
        <v>0</v>
      </c>
      <c r="R553">
        <v>0</v>
      </c>
      <c r="S553">
        <v>568000000</v>
      </c>
      <c r="T553">
        <v>2504000000</v>
      </c>
      <c r="U553">
        <v>2316000000</v>
      </c>
      <c r="V553">
        <v>-82000000</v>
      </c>
      <c r="W553">
        <v>0</v>
      </c>
      <c r="X553">
        <v>6761000000</v>
      </c>
      <c r="Y553">
        <v>3909000000</v>
      </c>
      <c r="Z553">
        <v>43</v>
      </c>
      <c r="AA553">
        <v>6262000000</v>
      </c>
      <c r="AB553">
        <v>697000000</v>
      </c>
      <c r="AC553">
        <v>902000000</v>
      </c>
      <c r="AD553">
        <v>188000000</v>
      </c>
      <c r="AE553">
        <v>1208000000</v>
      </c>
      <c r="AF553">
        <v>0</v>
      </c>
      <c r="AG553">
        <v>-123000000</v>
      </c>
      <c r="AH553">
        <v>4062000000</v>
      </c>
      <c r="AI553">
        <v>0</v>
      </c>
      <c r="AJ553">
        <v>50000000</v>
      </c>
      <c r="AK553">
        <v>0</v>
      </c>
      <c r="AL553">
        <v>-198000000</v>
      </c>
      <c r="AM553">
        <v>128000000</v>
      </c>
      <c r="AN553">
        <v>2881000000</v>
      </c>
      <c r="AO553">
        <v>-2045000000</v>
      </c>
      <c r="AP553">
        <v>-626000000</v>
      </c>
      <c r="AQ553">
        <v>1664000000</v>
      </c>
      <c r="AR553">
        <v>174000000</v>
      </c>
      <c r="AS553">
        <v>1635000000</v>
      </c>
      <c r="AT553">
        <v>1619000000</v>
      </c>
      <c r="AU553">
        <v>2701000000</v>
      </c>
      <c r="AV553">
        <v>0</v>
      </c>
      <c r="AW553">
        <v>2504000000</v>
      </c>
      <c r="AX553">
        <v>17</v>
      </c>
      <c r="AY553">
        <v>211000000</v>
      </c>
      <c r="AZ553">
        <v>2869000000</v>
      </c>
      <c r="BA553">
        <v>1601000000</v>
      </c>
      <c r="BB553">
        <v>-1999000000</v>
      </c>
      <c r="BC553">
        <v>-19000000</v>
      </c>
      <c r="BD553">
        <v>-179000000</v>
      </c>
      <c r="BE553">
        <v>2055000000</v>
      </c>
      <c r="BF553">
        <v>436000000</v>
      </c>
      <c r="BG553">
        <v>0</v>
      </c>
      <c r="BH553">
        <v>16</v>
      </c>
      <c r="BI553">
        <v>31</v>
      </c>
      <c r="BJ553">
        <v>11</v>
      </c>
      <c r="BK553">
        <v>109</v>
      </c>
      <c r="BL553">
        <v>0</v>
      </c>
      <c r="BM553">
        <v>21716000000</v>
      </c>
      <c r="BN553">
        <v>-601000000</v>
      </c>
      <c r="BO553">
        <v>3758000000</v>
      </c>
      <c r="BP553">
        <v>2584000000</v>
      </c>
      <c r="BQ553">
        <v>0</v>
      </c>
      <c r="BR553">
        <v>21743000000</v>
      </c>
      <c r="BS553">
        <v>9960000000</v>
      </c>
      <c r="BT553">
        <v>8008000000</v>
      </c>
      <c r="BU553">
        <v>7568000000</v>
      </c>
      <c r="BV553">
        <v>14175000000</v>
      </c>
      <c r="BW553">
        <v>21743000000</v>
      </c>
      <c r="BX553">
        <v>14522000000</v>
      </c>
      <c r="BY553">
        <v>-12831000000</v>
      </c>
      <c r="BZ553">
        <v>2016</v>
      </c>
      <c r="CA553">
        <v>2.5299999999999998</v>
      </c>
      <c r="CB553">
        <v>657707509.88100004</v>
      </c>
      <c r="CC553" t="str">
        <f>VLOOKUP(B553,Securities_csv_Sector!$A$1:$H$506,4)</f>
        <v>Industrials</v>
      </c>
      <c r="CD553" t="str">
        <f>VLOOKUP(B553,Securities_csv_Sector!$A$1:$H$506,5)</f>
        <v>Industrial Conglomerates</v>
      </c>
    </row>
    <row r="554" spans="1:82">
      <c r="A554">
        <v>552</v>
      </c>
      <c r="B554" t="s">
        <v>217</v>
      </c>
      <c r="C554" t="s">
        <v>527</v>
      </c>
      <c r="D554" s="1">
        <v>41274</v>
      </c>
      <c r="E554">
        <v>2309671000</v>
      </c>
      <c r="F554">
        <v>-178683000</v>
      </c>
      <c r="G554">
        <v>14495000</v>
      </c>
      <c r="H554">
        <v>4</v>
      </c>
      <c r="I554">
        <v>-7355116000</v>
      </c>
      <c r="J554">
        <v>2500340000</v>
      </c>
      <c r="K554">
        <v>30</v>
      </c>
      <c r="L554">
        <v>876435000</v>
      </c>
      <c r="M554">
        <v>-156762000</v>
      </c>
      <c r="N554">
        <v>202720000</v>
      </c>
      <c r="O554">
        <v>1699428000</v>
      </c>
      <c r="P554">
        <v>123</v>
      </c>
      <c r="Q554">
        <v>0</v>
      </c>
      <c r="R554">
        <v>4327396000</v>
      </c>
      <c r="S554">
        <v>3169703000</v>
      </c>
      <c r="T554">
        <v>1494292000</v>
      </c>
      <c r="U554">
        <v>1280740000</v>
      </c>
      <c r="V554">
        <v>3444000</v>
      </c>
      <c r="W554">
        <v>0</v>
      </c>
      <c r="X554">
        <v>23337681000</v>
      </c>
      <c r="Y554">
        <v>0</v>
      </c>
      <c r="Z554">
        <v>85</v>
      </c>
      <c r="AA554">
        <v>9983208000</v>
      </c>
      <c r="AB554">
        <v>710461000</v>
      </c>
      <c r="AC554">
        <v>0</v>
      </c>
      <c r="AD554">
        <v>213552000</v>
      </c>
      <c r="AE554">
        <v>683187000</v>
      </c>
      <c r="AF554">
        <v>0</v>
      </c>
      <c r="AG554">
        <v>97058000</v>
      </c>
      <c r="AH554">
        <v>5905602000</v>
      </c>
      <c r="AI554">
        <v>0</v>
      </c>
      <c r="AJ554">
        <v>0</v>
      </c>
      <c r="AK554">
        <v>0</v>
      </c>
      <c r="AL554">
        <v>1229736000</v>
      </c>
      <c r="AM554">
        <v>260709000</v>
      </c>
      <c r="AN554">
        <v>5236777000</v>
      </c>
      <c r="AO554">
        <v>1139751000</v>
      </c>
      <c r="AP554">
        <v>-6119263000</v>
      </c>
      <c r="AQ554">
        <v>570279000</v>
      </c>
      <c r="AR554">
        <v>1779544000</v>
      </c>
      <c r="AS554">
        <v>570279000</v>
      </c>
      <c r="AT554">
        <v>570279000</v>
      </c>
      <c r="AU554">
        <v>1685781000</v>
      </c>
      <c r="AV554">
        <v>1471274000</v>
      </c>
      <c r="AW554">
        <v>1479797000</v>
      </c>
      <c r="AX554">
        <v>13</v>
      </c>
      <c r="AY554">
        <v>409013000</v>
      </c>
      <c r="AZ554">
        <v>344481000</v>
      </c>
      <c r="BA554">
        <v>200191000</v>
      </c>
      <c r="BB554">
        <v>439895000</v>
      </c>
      <c r="BC554">
        <v>66800000</v>
      </c>
      <c r="BD554">
        <v>1235853000</v>
      </c>
      <c r="BE554">
        <v>894758000</v>
      </c>
      <c r="BF554">
        <v>-44362000</v>
      </c>
      <c r="BG554">
        <v>3169703000</v>
      </c>
      <c r="BH554">
        <v>11</v>
      </c>
      <c r="BI554">
        <v>10</v>
      </c>
      <c r="BJ554">
        <v>5</v>
      </c>
      <c r="BK554">
        <v>99</v>
      </c>
      <c r="BL554">
        <v>0</v>
      </c>
      <c r="BM554">
        <v>10175631000</v>
      </c>
      <c r="BN554">
        <v>24295000</v>
      </c>
      <c r="BO554">
        <v>3862434000</v>
      </c>
      <c r="BP554">
        <v>414196000</v>
      </c>
      <c r="BQ554">
        <v>0</v>
      </c>
      <c r="BR554">
        <v>27336578000</v>
      </c>
      <c r="BS554">
        <v>3589884000</v>
      </c>
      <c r="BT554">
        <v>2924058000</v>
      </c>
      <c r="BU554">
        <v>13284764000</v>
      </c>
      <c r="BV554">
        <v>14051814000</v>
      </c>
      <c r="BW554">
        <v>27336578000</v>
      </c>
      <c r="BX554">
        <v>11682636000</v>
      </c>
      <c r="BY554">
        <v>-33822000</v>
      </c>
      <c r="BZ554">
        <v>2012</v>
      </c>
      <c r="CA554">
        <v>2.13</v>
      </c>
      <c r="CB554">
        <v>267736619.71799999</v>
      </c>
      <c r="CC554" t="str">
        <f>VLOOKUP(B554,Securities_csv_Sector!$A$1:$H$506,4)</f>
        <v>Energy</v>
      </c>
      <c r="CD554" t="str">
        <f>VLOOKUP(B554,Securities_csv_Sector!$A$1:$H$506,5)</f>
        <v>Oil &amp; Gas Exploration &amp; Production</v>
      </c>
    </row>
    <row r="555" spans="1:82">
      <c r="A555">
        <v>553</v>
      </c>
      <c r="B555" t="s">
        <v>217</v>
      </c>
      <c r="C555" t="s">
        <v>529</v>
      </c>
      <c r="D555" s="1">
        <v>41639</v>
      </c>
      <c r="E555">
        <v>2464578000</v>
      </c>
      <c r="F555">
        <v>-23613000</v>
      </c>
      <c r="G555">
        <v>-2865000</v>
      </c>
      <c r="H555">
        <v>14</v>
      </c>
      <c r="I555">
        <v>-7060627000</v>
      </c>
      <c r="J555">
        <v>2646879000</v>
      </c>
      <c r="K555">
        <v>46</v>
      </c>
      <c r="L555">
        <v>1318209000</v>
      </c>
      <c r="M555">
        <v>53402000</v>
      </c>
      <c r="N555">
        <v>202732000</v>
      </c>
      <c r="O555">
        <v>2066893000</v>
      </c>
      <c r="P555">
        <v>142</v>
      </c>
      <c r="Q555">
        <v>0</v>
      </c>
      <c r="R555">
        <v>5522354000</v>
      </c>
      <c r="S555">
        <v>3600976000</v>
      </c>
      <c r="T555">
        <v>3672346000</v>
      </c>
      <c r="U555">
        <v>3436886000</v>
      </c>
      <c r="V555">
        <v>1064000</v>
      </c>
      <c r="W555">
        <v>0</v>
      </c>
      <c r="X555">
        <v>26148836000</v>
      </c>
      <c r="Y555">
        <v>0</v>
      </c>
      <c r="Z555">
        <v>86</v>
      </c>
      <c r="AA555">
        <v>12420225000</v>
      </c>
      <c r="AB555">
        <v>1239777000</v>
      </c>
      <c r="AC555">
        <v>0</v>
      </c>
      <c r="AD555">
        <v>235460000</v>
      </c>
      <c r="AE555">
        <v>563268000</v>
      </c>
      <c r="AF555">
        <v>0</v>
      </c>
      <c r="AG555">
        <v>233461000</v>
      </c>
      <c r="AH555">
        <v>5906642000</v>
      </c>
      <c r="AI555">
        <v>0</v>
      </c>
      <c r="AJ555">
        <v>0</v>
      </c>
      <c r="AK555">
        <v>0</v>
      </c>
      <c r="AL555">
        <v>-405780000</v>
      </c>
      <c r="AM555">
        <v>441774000</v>
      </c>
      <c r="AN555">
        <v>7329414000</v>
      </c>
      <c r="AO555">
        <v>-573926000</v>
      </c>
      <c r="AP555">
        <v>-6314778000</v>
      </c>
      <c r="AQ555">
        <v>2197109000</v>
      </c>
      <c r="AR555">
        <v>1429007000</v>
      </c>
      <c r="AS555">
        <v>2197109000</v>
      </c>
      <c r="AT555">
        <v>2197109000</v>
      </c>
      <c r="AU555">
        <v>1908256000</v>
      </c>
      <c r="AV555">
        <v>522942000</v>
      </c>
      <c r="AW555">
        <v>3675211000</v>
      </c>
      <c r="AX555">
        <v>25</v>
      </c>
      <c r="AY555">
        <v>353387000</v>
      </c>
      <c r="AZ555">
        <v>282282000</v>
      </c>
      <c r="BA555">
        <v>263017000</v>
      </c>
      <c r="BB555">
        <v>415834000</v>
      </c>
      <c r="BC555">
        <v>56086000</v>
      </c>
      <c r="BD555">
        <v>745849000</v>
      </c>
      <c r="BE555">
        <v>865067000</v>
      </c>
      <c r="BF555">
        <v>-160928000</v>
      </c>
      <c r="BG555">
        <v>3600976000</v>
      </c>
      <c r="BH555">
        <v>24</v>
      </c>
      <c r="BI555">
        <v>22</v>
      </c>
      <c r="BJ555">
        <v>15</v>
      </c>
      <c r="BK555">
        <v>123</v>
      </c>
      <c r="BL555">
        <v>0</v>
      </c>
      <c r="BM555">
        <v>12168277000</v>
      </c>
      <c r="BN555">
        <v>-25054000</v>
      </c>
      <c r="BO555">
        <v>4621096000</v>
      </c>
      <c r="BP555">
        <v>134121000</v>
      </c>
      <c r="BQ555">
        <v>0</v>
      </c>
      <c r="BR555">
        <v>30574238000</v>
      </c>
      <c r="BS555">
        <v>4072015000</v>
      </c>
      <c r="BT555">
        <v>2861716000</v>
      </c>
      <c r="BU555">
        <v>15418459000</v>
      </c>
      <c r="BV555">
        <v>15155779000</v>
      </c>
      <c r="BW555">
        <v>30574238000</v>
      </c>
      <c r="BX555">
        <v>14487118000</v>
      </c>
      <c r="BY555">
        <v>-15263000</v>
      </c>
      <c r="BZ555">
        <v>2013</v>
      </c>
      <c r="CA555">
        <v>8.1300000000000008</v>
      </c>
      <c r="CB555">
        <v>270247109.47100002</v>
      </c>
      <c r="CC555" t="str">
        <f>VLOOKUP(B555,Securities_csv_Sector!$A$1:$H$506,4)</f>
        <v>Energy</v>
      </c>
      <c r="CD555" t="str">
        <f>VLOOKUP(B555,Securities_csv_Sector!$A$1:$H$506,5)</f>
        <v>Oil &amp; Gas Exploration &amp; Production</v>
      </c>
    </row>
    <row r="556" spans="1:82">
      <c r="A556">
        <v>554</v>
      </c>
      <c r="B556" t="s">
        <v>217</v>
      </c>
      <c r="C556" t="s">
        <v>531</v>
      </c>
      <c r="D556" s="1">
        <v>42004</v>
      </c>
      <c r="E556">
        <v>3202983000</v>
      </c>
      <c r="F556">
        <v>84982000</v>
      </c>
      <c r="G556">
        <v>-45050000</v>
      </c>
      <c r="H556">
        <v>16</v>
      </c>
      <c r="I556">
        <v>-8246805000</v>
      </c>
      <c r="J556">
        <v>2837150000</v>
      </c>
      <c r="K556">
        <v>62</v>
      </c>
      <c r="L556">
        <v>2087213000</v>
      </c>
      <c r="M556">
        <v>-161958000</v>
      </c>
      <c r="N556">
        <v>205492000</v>
      </c>
      <c r="O556">
        <v>2534389000</v>
      </c>
      <c r="P556">
        <v>160</v>
      </c>
      <c r="Q556">
        <v>0</v>
      </c>
      <c r="R556">
        <v>6822946000</v>
      </c>
      <c r="S556">
        <v>3997041000</v>
      </c>
      <c r="T556">
        <v>5196773000</v>
      </c>
      <c r="U556">
        <v>4995315000</v>
      </c>
      <c r="V556">
        <v>-38852000</v>
      </c>
      <c r="W556">
        <v>0</v>
      </c>
      <c r="X556">
        <v>29172644000</v>
      </c>
      <c r="Y556">
        <v>0</v>
      </c>
      <c r="Z556">
        <v>86</v>
      </c>
      <c r="AA556">
        <v>15500951000</v>
      </c>
      <c r="AB556">
        <v>2079828000</v>
      </c>
      <c r="AC556">
        <v>0</v>
      </c>
      <c r="AD556">
        <v>201458000</v>
      </c>
      <c r="AE556">
        <v>706597000</v>
      </c>
      <c r="AF556">
        <v>0</v>
      </c>
      <c r="AG556">
        <v>635536000</v>
      </c>
      <c r="AH556">
        <v>5903354000</v>
      </c>
      <c r="AI556">
        <v>0</v>
      </c>
      <c r="AJ556">
        <v>0</v>
      </c>
      <c r="AK556">
        <v>0</v>
      </c>
      <c r="AL556">
        <v>-42214000</v>
      </c>
      <c r="AM556">
        <v>769004000</v>
      </c>
      <c r="AN556">
        <v>8649155000</v>
      </c>
      <c r="AO556">
        <v>-327734000</v>
      </c>
      <c r="AP556">
        <v>-7513565000</v>
      </c>
      <c r="AQ556">
        <v>2915487000</v>
      </c>
      <c r="AR556">
        <v>1295929000</v>
      </c>
      <c r="AS556">
        <v>2915487000</v>
      </c>
      <c r="AT556">
        <v>2915487000</v>
      </c>
      <c r="AU556">
        <v>1870550000</v>
      </c>
      <c r="AV556">
        <v>976453000</v>
      </c>
      <c r="AW556">
        <v>5241823000</v>
      </c>
      <c r="AX556">
        <v>29</v>
      </c>
      <c r="AY556">
        <v>174022000</v>
      </c>
      <c r="AZ556">
        <v>751661000</v>
      </c>
      <c r="BA556">
        <v>174746000</v>
      </c>
      <c r="BB556">
        <v>-23056000</v>
      </c>
      <c r="BC556">
        <v>99350000</v>
      </c>
      <c r="BD556">
        <v>733240000</v>
      </c>
      <c r="BE556">
        <v>939497000</v>
      </c>
      <c r="BF556">
        <v>-117862000</v>
      </c>
      <c r="BG556">
        <v>3997041000</v>
      </c>
      <c r="BH556">
        <v>28</v>
      </c>
      <c r="BI556">
        <v>28</v>
      </c>
      <c r="BJ556">
        <v>16</v>
      </c>
      <c r="BK556">
        <v>139</v>
      </c>
      <c r="BL556">
        <v>0</v>
      </c>
      <c r="BM556">
        <v>14763098000</v>
      </c>
      <c r="BN556">
        <v>-105175000</v>
      </c>
      <c r="BO556">
        <v>5285634000</v>
      </c>
      <c r="BP556">
        <v>6579000</v>
      </c>
      <c r="BQ556">
        <v>0</v>
      </c>
      <c r="BR556">
        <v>34762687000</v>
      </c>
      <c r="BS556">
        <v>5416021000</v>
      </c>
      <c r="BT556">
        <v>3384308000</v>
      </c>
      <c r="BU556">
        <v>17712582000</v>
      </c>
      <c r="BV556">
        <v>17050105000</v>
      </c>
      <c r="BW556">
        <v>34762687000</v>
      </c>
      <c r="BX556">
        <v>18035340000</v>
      </c>
      <c r="BY556">
        <v>-70102000</v>
      </c>
      <c r="BZ556">
        <v>2014</v>
      </c>
      <c r="CA556">
        <v>5.36</v>
      </c>
      <c r="CB556">
        <v>543934141.79100001</v>
      </c>
      <c r="CC556" t="str">
        <f>VLOOKUP(B556,Securities_csv_Sector!$A$1:$H$506,4)</f>
        <v>Energy</v>
      </c>
      <c r="CD556" t="str">
        <f>VLOOKUP(B556,Securities_csv_Sector!$A$1:$H$506,5)</f>
        <v>Oil &amp; Gas Exploration &amp; Production</v>
      </c>
    </row>
    <row r="557" spans="1:82">
      <c r="A557">
        <v>555</v>
      </c>
      <c r="B557" t="s">
        <v>217</v>
      </c>
      <c r="C557" t="s">
        <v>532</v>
      </c>
      <c r="D557" s="1">
        <v>42369</v>
      </c>
      <c r="E557">
        <v>1657117000</v>
      </c>
      <c r="F557">
        <v>641412000</v>
      </c>
      <c r="G557">
        <v>1916000</v>
      </c>
      <c r="H557">
        <v>35</v>
      </c>
      <c r="I557">
        <v>-5013163000</v>
      </c>
      <c r="J557">
        <v>2923461000</v>
      </c>
      <c r="K557">
        <v>39</v>
      </c>
      <c r="L557">
        <v>718506000</v>
      </c>
      <c r="M557">
        <v>58450000</v>
      </c>
      <c r="N557">
        <v>205502000</v>
      </c>
      <c r="O557">
        <v>2177757000</v>
      </c>
      <c r="P557">
        <v>142</v>
      </c>
      <c r="Q557">
        <v>0</v>
      </c>
      <c r="R557">
        <v>4587902000</v>
      </c>
      <c r="S557">
        <v>3313644000</v>
      </c>
      <c r="T557">
        <v>-6684163000</v>
      </c>
      <c r="U557">
        <v>-6921556000</v>
      </c>
      <c r="V557">
        <v>-14537000</v>
      </c>
      <c r="W557">
        <v>0</v>
      </c>
      <c r="X557">
        <v>24210721000</v>
      </c>
      <c r="Y557">
        <v>0</v>
      </c>
      <c r="Z557">
        <v>75</v>
      </c>
      <c r="AA557">
        <v>6579671000</v>
      </c>
      <c r="AB557">
        <v>-2397041000</v>
      </c>
      <c r="AC557">
        <v>0</v>
      </c>
      <c r="AD557">
        <v>237393000</v>
      </c>
      <c r="AE557">
        <v>598935000</v>
      </c>
      <c r="AF557">
        <v>0</v>
      </c>
      <c r="AG557">
        <v>-1463656000</v>
      </c>
      <c r="AH557">
        <v>6653685000</v>
      </c>
      <c r="AI557">
        <v>0</v>
      </c>
      <c r="AJ557">
        <v>0</v>
      </c>
      <c r="AK557">
        <v>0</v>
      </c>
      <c r="AL557">
        <v>737836000</v>
      </c>
      <c r="AM557">
        <v>-1368707000</v>
      </c>
      <c r="AN557">
        <v>3595165000</v>
      </c>
      <c r="AO557">
        <v>370921000</v>
      </c>
      <c r="AP557">
        <v>-5320256000</v>
      </c>
      <c r="AQ557">
        <v>-4524515000</v>
      </c>
      <c r="AR557">
        <v>4951920000</v>
      </c>
      <c r="AS557">
        <v>-4524515000</v>
      </c>
      <c r="AT557">
        <v>-4524515000</v>
      </c>
      <c r="AU557">
        <v>1119126000</v>
      </c>
      <c r="AV557">
        <v>6777786000</v>
      </c>
      <c r="AW557">
        <v>-6686079000</v>
      </c>
      <c r="AX557">
        <v>76</v>
      </c>
      <c r="AY557">
        <v>172279000</v>
      </c>
      <c r="AZ557">
        <v>155677000</v>
      </c>
      <c r="BA557">
        <v>155591000</v>
      </c>
      <c r="BB557">
        <v>-33338000</v>
      </c>
      <c r="BC557">
        <v>26191000</v>
      </c>
      <c r="BD557">
        <v>-307093000</v>
      </c>
      <c r="BE557">
        <v>971335000</v>
      </c>
      <c r="BF557">
        <v>617910000</v>
      </c>
      <c r="BG557">
        <v>3313644000</v>
      </c>
      <c r="BH557">
        <v>79</v>
      </c>
      <c r="BI557">
        <v>53</v>
      </c>
      <c r="BJ557">
        <v>52</v>
      </c>
      <c r="BK557">
        <v>110</v>
      </c>
      <c r="BL557">
        <v>0</v>
      </c>
      <c r="BM557">
        <v>9870816000</v>
      </c>
      <c r="BN557">
        <v>-26101000</v>
      </c>
      <c r="BO557">
        <v>3174320000</v>
      </c>
      <c r="BP557">
        <v>6579000</v>
      </c>
      <c r="BQ557">
        <v>0</v>
      </c>
      <c r="BR557">
        <v>26975244000</v>
      </c>
      <c r="BS557">
        <v>2592244000</v>
      </c>
      <c r="BT557">
        <v>1819287000</v>
      </c>
      <c r="BU557">
        <v>12943035000</v>
      </c>
      <c r="BV557">
        <v>14032209000</v>
      </c>
      <c r="BW557">
        <v>26975244000</v>
      </c>
      <c r="BX557">
        <v>8757428000</v>
      </c>
      <c r="BY557">
        <v>-23406000</v>
      </c>
      <c r="BZ557">
        <v>2015</v>
      </c>
      <c r="CA557">
        <v>-8.2899999999999991</v>
      </c>
      <c r="CB557">
        <v>545779855.24699998</v>
      </c>
      <c r="CC557" t="str">
        <f>VLOOKUP(B557,Securities_csv_Sector!$A$1:$H$506,4)</f>
        <v>Energy</v>
      </c>
      <c r="CD557" t="str">
        <f>VLOOKUP(B557,Securities_csv_Sector!$A$1:$H$506,5)</f>
        <v>Oil &amp; Gas Exploration &amp; Production</v>
      </c>
    </row>
    <row r="558" spans="1:82">
      <c r="A558">
        <v>556</v>
      </c>
      <c r="B558" t="s">
        <v>218</v>
      </c>
      <c r="C558" t="s">
        <v>527</v>
      </c>
      <c r="D558" s="1">
        <v>41274</v>
      </c>
      <c r="E558">
        <v>332362000</v>
      </c>
      <c r="F558">
        <v>-26601000</v>
      </c>
      <c r="G558">
        <v>-3946000</v>
      </c>
      <c r="H558">
        <v>6</v>
      </c>
      <c r="I558">
        <v>-789156000</v>
      </c>
      <c r="J558">
        <v>2582238000</v>
      </c>
      <c r="K558">
        <v>76</v>
      </c>
      <c r="L558">
        <v>252213000</v>
      </c>
      <c r="M558">
        <v>0</v>
      </c>
      <c r="N558">
        <v>49000</v>
      </c>
      <c r="O558">
        <v>944617000</v>
      </c>
      <c r="P558">
        <v>117</v>
      </c>
      <c r="Q558">
        <v>0</v>
      </c>
      <c r="R558">
        <v>0</v>
      </c>
      <c r="S558">
        <v>421944000</v>
      </c>
      <c r="T558">
        <v>388950000</v>
      </c>
      <c r="U558">
        <v>188622000</v>
      </c>
      <c r="V558">
        <v>6958000</v>
      </c>
      <c r="W558">
        <v>0</v>
      </c>
      <c r="X558">
        <v>3915738000</v>
      </c>
      <c r="Y558">
        <v>1042564000</v>
      </c>
      <c r="Z558">
        <v>50</v>
      </c>
      <c r="AA558">
        <v>942759000</v>
      </c>
      <c r="AB558">
        <v>58564000</v>
      </c>
      <c r="AC558">
        <v>201562000</v>
      </c>
      <c r="AD558">
        <v>200328000</v>
      </c>
      <c r="AE558">
        <v>0</v>
      </c>
      <c r="AF558">
        <v>499251000</v>
      </c>
      <c r="AG558">
        <v>66266000</v>
      </c>
      <c r="AH558">
        <v>2943381000</v>
      </c>
      <c r="AI558">
        <v>127819000</v>
      </c>
      <c r="AJ558">
        <v>0</v>
      </c>
      <c r="AK558">
        <v>84178000</v>
      </c>
      <c r="AL558">
        <v>-328905000</v>
      </c>
      <c r="AM558">
        <v>-26610000</v>
      </c>
      <c r="AN558">
        <v>632026000</v>
      </c>
      <c r="AO558">
        <v>-222721000</v>
      </c>
      <c r="AP558">
        <v>-442873000</v>
      </c>
      <c r="AQ558">
        <v>140028000</v>
      </c>
      <c r="AR558">
        <v>24794000</v>
      </c>
      <c r="AS558">
        <v>140028000</v>
      </c>
      <c r="AT558">
        <v>130058000</v>
      </c>
      <c r="AU558">
        <v>163840000</v>
      </c>
      <c r="AV558">
        <v>18683000</v>
      </c>
      <c r="AW558">
        <v>392896000</v>
      </c>
      <c r="AX558">
        <v>21</v>
      </c>
      <c r="AY558">
        <v>208022000</v>
      </c>
      <c r="AZ558">
        <v>57547000</v>
      </c>
      <c r="BA558">
        <v>149344000</v>
      </c>
      <c r="BB558">
        <v>-101042000</v>
      </c>
      <c r="BC558">
        <v>0</v>
      </c>
      <c r="BD558">
        <v>-152968000</v>
      </c>
      <c r="BE558">
        <v>245725000</v>
      </c>
      <c r="BF558">
        <v>2479000</v>
      </c>
      <c r="BG558">
        <v>0</v>
      </c>
      <c r="BH558">
        <v>10</v>
      </c>
      <c r="BI558">
        <v>8</v>
      </c>
      <c r="BJ558">
        <v>7</v>
      </c>
      <c r="BK558">
        <v>117</v>
      </c>
      <c r="BL558">
        <v>0</v>
      </c>
      <c r="BM558">
        <v>-131128000</v>
      </c>
      <c r="BN558">
        <v>42773000</v>
      </c>
      <c r="BO558">
        <v>531180000</v>
      </c>
      <c r="BP558">
        <v>67366000</v>
      </c>
      <c r="BQ558">
        <v>166492000</v>
      </c>
      <c r="BR558">
        <v>6135797000</v>
      </c>
      <c r="BS558">
        <v>640092000</v>
      </c>
      <c r="BT558">
        <v>549072000</v>
      </c>
      <c r="BU558">
        <v>2313441000</v>
      </c>
      <c r="BV558">
        <v>3822356000</v>
      </c>
      <c r="BW558">
        <v>6135797000</v>
      </c>
      <c r="BX558">
        <v>1887376000</v>
      </c>
      <c r="BY558">
        <v>-36676000</v>
      </c>
      <c r="BZ558">
        <v>2012</v>
      </c>
      <c r="CA558">
        <v>3.01</v>
      </c>
      <c r="CB558">
        <v>46520930.232600003</v>
      </c>
      <c r="CC558" t="str">
        <f>VLOOKUP(B558,Securities_csv_Sector!$A$1:$H$506,4)</f>
        <v>Real Estate</v>
      </c>
      <c r="CD558" t="str">
        <f>VLOOKUP(B558,Securities_csv_Sector!$A$1:$H$506,5)</f>
        <v>REITs</v>
      </c>
    </row>
    <row r="559" spans="1:82">
      <c r="A559">
        <v>557</v>
      </c>
      <c r="B559" t="s">
        <v>218</v>
      </c>
      <c r="C559" t="s">
        <v>529</v>
      </c>
      <c r="D559" s="1">
        <v>41639</v>
      </c>
      <c r="E559">
        <v>327824000</v>
      </c>
      <c r="F559">
        <v>-27956000</v>
      </c>
      <c r="G559">
        <v>-99861000</v>
      </c>
      <c r="H559">
        <v>4</v>
      </c>
      <c r="I559">
        <v>-646738000</v>
      </c>
      <c r="J559">
        <v>2693887000</v>
      </c>
      <c r="K559">
        <v>116</v>
      </c>
      <c r="L559">
        <v>261894000</v>
      </c>
      <c r="M559">
        <v>0</v>
      </c>
      <c r="N559">
        <v>50000</v>
      </c>
      <c r="O559">
        <v>1064403000</v>
      </c>
      <c r="P559">
        <v>163</v>
      </c>
      <c r="Q559">
        <v>0</v>
      </c>
      <c r="R559">
        <v>0</v>
      </c>
      <c r="S559">
        <v>456339000</v>
      </c>
      <c r="T559">
        <v>361071000</v>
      </c>
      <c r="U559">
        <v>112279000</v>
      </c>
      <c r="V559">
        <v>-521000</v>
      </c>
      <c r="W559">
        <v>0</v>
      </c>
      <c r="X559">
        <v>4591650000</v>
      </c>
      <c r="Y559">
        <v>1042153000</v>
      </c>
      <c r="Z559">
        <v>51</v>
      </c>
      <c r="AA559">
        <v>1088363000</v>
      </c>
      <c r="AB559">
        <v>16156000</v>
      </c>
      <c r="AC559">
        <v>184182000</v>
      </c>
      <c r="AD559">
        <v>248792000</v>
      </c>
      <c r="AE559">
        <v>0</v>
      </c>
      <c r="AF559">
        <v>-479136000</v>
      </c>
      <c r="AG559">
        <v>-79681000</v>
      </c>
      <c r="AH559">
        <v>4087934000</v>
      </c>
      <c r="AI559">
        <v>398390000</v>
      </c>
      <c r="AJ559">
        <v>0</v>
      </c>
      <c r="AK559">
        <v>123902000</v>
      </c>
      <c r="AL559">
        <v>685405000</v>
      </c>
      <c r="AM559">
        <v>9681000</v>
      </c>
      <c r="AN559">
        <v>604608000</v>
      </c>
      <c r="AO559">
        <v>574907000</v>
      </c>
      <c r="AP559">
        <v>-1169313000</v>
      </c>
      <c r="AQ559">
        <v>94685000</v>
      </c>
      <c r="AR559">
        <v>196636000</v>
      </c>
      <c r="AS559">
        <v>94685000</v>
      </c>
      <c r="AT559">
        <v>-13816000</v>
      </c>
      <c r="AU559">
        <v>184840000</v>
      </c>
      <c r="AV559">
        <v>6018000</v>
      </c>
      <c r="AW559">
        <v>460932000</v>
      </c>
      <c r="AX559">
        <v>21</v>
      </c>
      <c r="AY559">
        <v>387324000</v>
      </c>
      <c r="AZ559">
        <v>72118000</v>
      </c>
      <c r="BA559">
        <v>147958000</v>
      </c>
      <c r="BB559">
        <v>-113767000</v>
      </c>
      <c r="BC559">
        <v>-97864000</v>
      </c>
      <c r="BD559">
        <v>-43439000</v>
      </c>
      <c r="BE559">
        <v>274955000</v>
      </c>
      <c r="BF559">
        <v>-36853000</v>
      </c>
      <c r="BG559">
        <v>0</v>
      </c>
      <c r="BH559">
        <v>5</v>
      </c>
      <c r="BI559">
        <v>5</v>
      </c>
      <c r="BJ559">
        <v>4</v>
      </c>
      <c r="BK559">
        <v>163</v>
      </c>
      <c r="BL559">
        <v>0</v>
      </c>
      <c r="BM559">
        <v>-36443000</v>
      </c>
      <c r="BN559">
        <v>-16907000</v>
      </c>
      <c r="BO559">
        <v>621413000</v>
      </c>
      <c r="BP559">
        <v>70722000</v>
      </c>
      <c r="BQ559">
        <v>369808000</v>
      </c>
      <c r="BR559">
        <v>7492359000</v>
      </c>
      <c r="BS559">
        <v>888660000</v>
      </c>
      <c r="BT559">
        <v>546504000</v>
      </c>
      <c r="BU559">
        <v>2459064000</v>
      </c>
      <c r="BV559">
        <v>5033295000</v>
      </c>
      <c r="BW559">
        <v>7492359000</v>
      </c>
      <c r="BX559">
        <v>2152766000</v>
      </c>
      <c r="BY559">
        <v>-84663000</v>
      </c>
      <c r="BZ559">
        <v>2013</v>
      </c>
      <c r="CA559">
        <v>1.92</v>
      </c>
      <c r="CB559">
        <v>49315104.166699998</v>
      </c>
      <c r="CC559" t="str">
        <f>VLOOKUP(B559,Securities_csv_Sector!$A$1:$H$506,4)</f>
        <v>Real Estate</v>
      </c>
      <c r="CD559" t="str">
        <f>VLOOKUP(B559,Securities_csv_Sector!$A$1:$H$506,5)</f>
        <v>REITs</v>
      </c>
    </row>
    <row r="560" spans="1:82">
      <c r="A560">
        <v>558</v>
      </c>
      <c r="B560" t="s">
        <v>218</v>
      </c>
      <c r="C560" t="s">
        <v>531</v>
      </c>
      <c r="D560" s="1">
        <v>42004</v>
      </c>
      <c r="E560">
        <v>400265000</v>
      </c>
      <c r="F560">
        <v>-101966000</v>
      </c>
      <c r="G560">
        <v>-153980000</v>
      </c>
      <c r="H560">
        <v>11</v>
      </c>
      <c r="I560">
        <v>-676994000</v>
      </c>
      <c r="J560">
        <v>3334305000</v>
      </c>
      <c r="K560">
        <v>178</v>
      </c>
      <c r="L560">
        <v>613974000</v>
      </c>
      <c r="M560">
        <v>0</v>
      </c>
      <c r="N560">
        <v>57000</v>
      </c>
      <c r="O560">
        <v>1197885000</v>
      </c>
      <c r="P560">
        <v>232</v>
      </c>
      <c r="Q560">
        <v>0</v>
      </c>
      <c r="R560">
        <v>0</v>
      </c>
      <c r="S560">
        <v>500358000</v>
      </c>
      <c r="T560">
        <v>355286000</v>
      </c>
      <c r="U560">
        <v>84733000</v>
      </c>
      <c r="V560">
        <v>-11959000</v>
      </c>
      <c r="W560">
        <v>0</v>
      </c>
      <c r="X560">
        <v>4998270000</v>
      </c>
      <c r="Y560">
        <v>1002129000</v>
      </c>
      <c r="Z560">
        <v>51</v>
      </c>
      <c r="AA560">
        <v>1245891000</v>
      </c>
      <c r="AB560">
        <v>345459000</v>
      </c>
      <c r="AC560">
        <v>147527000</v>
      </c>
      <c r="AD560">
        <v>270553000</v>
      </c>
      <c r="AE560">
        <v>0</v>
      </c>
      <c r="AF560">
        <v>239551000</v>
      </c>
      <c r="AG560">
        <v>275847000</v>
      </c>
      <c r="AH560">
        <v>4563126000</v>
      </c>
      <c r="AI560">
        <v>439000</v>
      </c>
      <c r="AJ560">
        <v>0</v>
      </c>
      <c r="AK560">
        <v>0</v>
      </c>
      <c r="AL560">
        <v>807810000</v>
      </c>
      <c r="AM560">
        <v>349023000</v>
      </c>
      <c r="AN560">
        <v>689420000</v>
      </c>
      <c r="AO560">
        <v>107401000</v>
      </c>
      <c r="AP560">
        <v>-435839000</v>
      </c>
      <c r="AQ560">
        <v>-259547000</v>
      </c>
      <c r="AR560">
        <v>282403000</v>
      </c>
      <c r="AS560">
        <v>-259547000</v>
      </c>
      <c r="AT560">
        <v>-416537000</v>
      </c>
      <c r="AU560">
        <v>262570000</v>
      </c>
      <c r="AV560">
        <v>2506000</v>
      </c>
      <c r="AW560">
        <v>509266000</v>
      </c>
      <c r="AX560">
        <v>21</v>
      </c>
      <c r="AY560">
        <v>142670000</v>
      </c>
      <c r="AZ560">
        <v>85004000</v>
      </c>
      <c r="BA560">
        <v>162664000</v>
      </c>
      <c r="BB560">
        <v>-332443000</v>
      </c>
      <c r="BC560">
        <v>-116517000</v>
      </c>
      <c r="BD560">
        <v>1604000</v>
      </c>
      <c r="BE560">
        <v>304964000</v>
      </c>
      <c r="BF560">
        <v>-6496000</v>
      </c>
      <c r="BG560">
        <v>0</v>
      </c>
      <c r="BH560">
        <v>3</v>
      </c>
      <c r="BI560">
        <v>4</v>
      </c>
      <c r="BJ560">
        <v>11</v>
      </c>
      <c r="BK560">
        <v>232</v>
      </c>
      <c r="BL560">
        <v>0</v>
      </c>
      <c r="BM560">
        <v>-720377000</v>
      </c>
      <c r="BN560">
        <v>-494914000</v>
      </c>
      <c r="BO560">
        <v>734119000</v>
      </c>
      <c r="BP560">
        <v>80828000</v>
      </c>
      <c r="BQ560">
        <v>529395000</v>
      </c>
      <c r="BR560">
        <v>7781978000</v>
      </c>
      <c r="BS560">
        <v>1490943000</v>
      </c>
      <c r="BT560">
        <v>643757000</v>
      </c>
      <c r="BU560">
        <v>2270131000</v>
      </c>
      <c r="BV560">
        <v>5511847000</v>
      </c>
      <c r="BW560">
        <v>7781978000</v>
      </c>
      <c r="BX560">
        <v>2443776000</v>
      </c>
      <c r="BY560">
        <v>-11411000</v>
      </c>
      <c r="BZ560">
        <v>2014</v>
      </c>
      <c r="CA560">
        <v>-4.96</v>
      </c>
      <c r="CB560">
        <v>52328024.193499997</v>
      </c>
      <c r="CC560" t="str">
        <f>VLOOKUP(B560,Securities_csv_Sector!$A$1:$H$506,4)</f>
        <v>Real Estate</v>
      </c>
      <c r="CD560" t="str">
        <f>VLOOKUP(B560,Securities_csv_Sector!$A$1:$H$506,5)</f>
        <v>REITs</v>
      </c>
    </row>
    <row r="561" spans="1:82">
      <c r="A561">
        <v>559</v>
      </c>
      <c r="B561" t="s">
        <v>218</v>
      </c>
      <c r="C561" t="s">
        <v>532</v>
      </c>
      <c r="D561" s="1">
        <v>42369</v>
      </c>
      <c r="E561">
        <v>504055000</v>
      </c>
      <c r="F561">
        <v>-44583000</v>
      </c>
      <c r="G561">
        <v>-57289000</v>
      </c>
      <c r="H561">
        <v>7</v>
      </c>
      <c r="I561">
        <v>-906402000</v>
      </c>
      <c r="J561">
        <v>4838444000</v>
      </c>
      <c r="K561">
        <v>164</v>
      </c>
      <c r="L561">
        <v>2708255000</v>
      </c>
      <c r="M561">
        <v>0</v>
      </c>
      <c r="N561">
        <v>62000</v>
      </c>
      <c r="O561">
        <v>1291506000</v>
      </c>
      <c r="P561">
        <v>197</v>
      </c>
      <c r="Q561">
        <v>0</v>
      </c>
      <c r="R561">
        <v>0</v>
      </c>
      <c r="S561">
        <v>541630000</v>
      </c>
      <c r="T561">
        <v>510053000</v>
      </c>
      <c r="U561">
        <v>210998000</v>
      </c>
      <c r="V561">
        <v>-15127000</v>
      </c>
      <c r="W561">
        <v>0</v>
      </c>
      <c r="X561">
        <v>5606436000</v>
      </c>
      <c r="Y561">
        <v>1063200000</v>
      </c>
      <c r="Z561">
        <v>53</v>
      </c>
      <c r="AA561">
        <v>1434361000</v>
      </c>
      <c r="AB561">
        <v>23224000</v>
      </c>
      <c r="AC561">
        <v>224565000</v>
      </c>
      <c r="AD561">
        <v>299055000</v>
      </c>
      <c r="AE561">
        <v>0</v>
      </c>
      <c r="AF561">
        <v>514108000</v>
      </c>
      <c r="AG561">
        <v>126114000</v>
      </c>
      <c r="AH561">
        <v>5564542000</v>
      </c>
      <c r="AI561">
        <v>4584000</v>
      </c>
      <c r="AJ561">
        <v>0</v>
      </c>
      <c r="AK561">
        <v>0</v>
      </c>
      <c r="AL561">
        <v>1553175000</v>
      </c>
      <c r="AM561">
        <v>1617921000</v>
      </c>
      <c r="AN561">
        <v>894793000</v>
      </c>
      <c r="AO561">
        <v>1873182000</v>
      </c>
      <c r="AP561">
        <v>-1134927000</v>
      </c>
      <c r="AQ561">
        <v>187774000</v>
      </c>
      <c r="AR561">
        <v>154229000</v>
      </c>
      <c r="AS561">
        <v>187774000</v>
      </c>
      <c r="AT561">
        <v>187485000</v>
      </c>
      <c r="AU561">
        <v>291964000</v>
      </c>
      <c r="AV561">
        <v>41723000</v>
      </c>
      <c r="AW561">
        <v>567342000</v>
      </c>
      <c r="AX561">
        <v>21</v>
      </c>
      <c r="AY561">
        <v>198630000</v>
      </c>
      <c r="AZ561">
        <v>246186000</v>
      </c>
      <c r="BA561">
        <v>195821000</v>
      </c>
      <c r="BB561">
        <v>-509059000</v>
      </c>
      <c r="BC561">
        <v>0</v>
      </c>
      <c r="BD561">
        <v>-742633000</v>
      </c>
      <c r="BE561">
        <v>390413000</v>
      </c>
      <c r="BF561">
        <v>-70371000</v>
      </c>
      <c r="BG561">
        <v>0</v>
      </c>
      <c r="BH561">
        <v>8</v>
      </c>
      <c r="BI561">
        <v>8</v>
      </c>
      <c r="BJ561">
        <v>7</v>
      </c>
      <c r="BK561">
        <v>197</v>
      </c>
      <c r="BL561">
        <v>0</v>
      </c>
      <c r="BM561">
        <v>-1576688000</v>
      </c>
      <c r="BN561">
        <v>859536000</v>
      </c>
      <c r="BO561">
        <v>825296000</v>
      </c>
      <c r="BP561">
        <v>956478000</v>
      </c>
      <c r="BQ561">
        <v>12875000</v>
      </c>
      <c r="BR561">
        <v>10356695000</v>
      </c>
      <c r="BS561">
        <v>3259280000</v>
      </c>
      <c r="BT561">
        <v>1656354000</v>
      </c>
      <c r="BU561">
        <v>2745386000</v>
      </c>
      <c r="BV561">
        <v>7611309000</v>
      </c>
      <c r="BW561">
        <v>10356695000</v>
      </c>
      <c r="BX561">
        <v>2725867000</v>
      </c>
      <c r="BY561">
        <v>-7373000</v>
      </c>
      <c r="BZ561">
        <v>2015</v>
      </c>
      <c r="CA561">
        <v>3.25</v>
      </c>
      <c r="CB561">
        <v>57776615.384599999</v>
      </c>
      <c r="CC561" t="str">
        <f>VLOOKUP(B561,Securities_csv_Sector!$A$1:$H$506,4)</f>
        <v>Real Estate</v>
      </c>
      <c r="CD561" t="str">
        <f>VLOOKUP(B561,Securities_csv_Sector!$A$1:$H$506,5)</f>
        <v>REITs</v>
      </c>
    </row>
    <row r="562" spans="1:82">
      <c r="A562">
        <v>560</v>
      </c>
      <c r="B562" t="s">
        <v>219</v>
      </c>
      <c r="C562" t="s">
        <v>527</v>
      </c>
      <c r="D562" s="1">
        <v>41274</v>
      </c>
      <c r="E562">
        <v>374771000</v>
      </c>
      <c r="F562">
        <v>0</v>
      </c>
      <c r="G562">
        <v>123264000</v>
      </c>
      <c r="H562">
        <v>12</v>
      </c>
      <c r="I562">
        <v>-1186034000</v>
      </c>
      <c r="J562">
        <v>6542355000</v>
      </c>
      <c r="L562">
        <v>863032000</v>
      </c>
      <c r="M562">
        <v>0</v>
      </c>
      <c r="N562">
        <v>3251000</v>
      </c>
      <c r="O562">
        <v>625507000</v>
      </c>
      <c r="Q562">
        <v>44382000</v>
      </c>
      <c r="R562">
        <v>0</v>
      </c>
      <c r="S562">
        <v>712390000</v>
      </c>
      <c r="T562">
        <v>637357000</v>
      </c>
      <c r="U562">
        <v>160826000</v>
      </c>
      <c r="V562">
        <v>0</v>
      </c>
      <c r="W562">
        <v>-14000</v>
      </c>
      <c r="X562">
        <v>16096208000</v>
      </c>
      <c r="Y562">
        <v>0</v>
      </c>
      <c r="Z562">
        <v>64</v>
      </c>
      <c r="AA562">
        <v>1121995000</v>
      </c>
      <c r="AB562">
        <v>514000</v>
      </c>
      <c r="AC562">
        <v>0</v>
      </c>
      <c r="AD562">
        <v>476531000</v>
      </c>
      <c r="AE562">
        <v>0</v>
      </c>
      <c r="AF562">
        <v>-124340000</v>
      </c>
      <c r="AG562">
        <v>-11013000</v>
      </c>
      <c r="AH562">
        <v>8529244000</v>
      </c>
      <c r="AI562">
        <v>17877000</v>
      </c>
      <c r="AJ562">
        <v>237294000</v>
      </c>
      <c r="AK562">
        <v>398372000</v>
      </c>
      <c r="AL562">
        <v>-1332727000</v>
      </c>
      <c r="AM562">
        <v>228669000</v>
      </c>
      <c r="AN562">
        <v>1046155000</v>
      </c>
      <c r="AO562">
        <v>-556331000</v>
      </c>
      <c r="AP562">
        <v>-261155000</v>
      </c>
      <c r="AQ562">
        <v>841719000</v>
      </c>
      <c r="AR562">
        <v>-513802000</v>
      </c>
      <c r="AS562">
        <v>826212000</v>
      </c>
      <c r="AT562">
        <v>160298000</v>
      </c>
      <c r="AU562">
        <v>0</v>
      </c>
      <c r="AV562">
        <v>0</v>
      </c>
      <c r="AW562">
        <v>514093000</v>
      </c>
      <c r="AX562">
        <v>29</v>
      </c>
      <c r="AY562">
        <v>170372000</v>
      </c>
      <c r="AZ562">
        <v>0</v>
      </c>
      <c r="BA562">
        <v>0</v>
      </c>
      <c r="BB562">
        <v>-193148000</v>
      </c>
      <c r="BC562">
        <v>-48000</v>
      </c>
      <c r="BD562">
        <v>1049219000</v>
      </c>
      <c r="BE562">
        <v>304518000</v>
      </c>
      <c r="BF562">
        <v>-22624000</v>
      </c>
      <c r="BG562">
        <v>560669000</v>
      </c>
      <c r="BH562">
        <v>9</v>
      </c>
      <c r="BI562">
        <v>2</v>
      </c>
      <c r="BJ562">
        <v>48</v>
      </c>
      <c r="BL562">
        <v>0</v>
      </c>
      <c r="BM562">
        <v>887355000</v>
      </c>
      <c r="BN562">
        <v>1290309000</v>
      </c>
      <c r="BO562">
        <v>47233000</v>
      </c>
      <c r="BP562">
        <v>66988000</v>
      </c>
      <c r="BQ562">
        <v>9129000</v>
      </c>
      <c r="BR562">
        <v>17201000000</v>
      </c>
      <c r="BS562">
        <v>0</v>
      </c>
      <c r="BT562">
        <v>0</v>
      </c>
      <c r="BU562">
        <v>7289813000</v>
      </c>
      <c r="BV562">
        <v>9911187000</v>
      </c>
      <c r="BW562">
        <v>17201000000</v>
      </c>
      <c r="BX562">
        <v>1747502000</v>
      </c>
      <c r="BY562">
        <v>0</v>
      </c>
      <c r="BZ562">
        <v>2012</v>
      </c>
      <c r="CA562">
        <v>2.7290000000000001</v>
      </c>
      <c r="CB562">
        <v>308434957.86000001</v>
      </c>
      <c r="CC562" t="str">
        <f>VLOOKUP(B562,Securities_csv_Sector!$A$1:$H$506,4)</f>
        <v>Real Estate</v>
      </c>
      <c r="CD562" t="str">
        <f>VLOOKUP(B562,Securities_csv_Sector!$A$1:$H$506,5)</f>
        <v>REITs</v>
      </c>
    </row>
    <row r="563" spans="1:82">
      <c r="A563">
        <v>561</v>
      </c>
      <c r="B563" t="s">
        <v>219</v>
      </c>
      <c r="C563" t="s">
        <v>529</v>
      </c>
      <c r="D563" s="1">
        <v>41639</v>
      </c>
      <c r="E563">
        <v>440611000</v>
      </c>
      <c r="F563">
        <v>0</v>
      </c>
      <c r="G563">
        <v>-12120000</v>
      </c>
      <c r="H563">
        <v>17</v>
      </c>
      <c r="I563">
        <v>-625700000</v>
      </c>
      <c r="J563">
        <v>8561500000</v>
      </c>
      <c r="L563">
        <v>157101000</v>
      </c>
      <c r="M563">
        <v>0</v>
      </c>
      <c r="N563">
        <v>3605000</v>
      </c>
      <c r="O563">
        <v>834228000</v>
      </c>
      <c r="Q563">
        <v>58486000</v>
      </c>
      <c r="R563">
        <v>0</v>
      </c>
      <c r="S563">
        <v>899844000</v>
      </c>
      <c r="T563">
        <v>500202000</v>
      </c>
      <c r="U563">
        <v>-108849000</v>
      </c>
      <c r="V563">
        <v>0</v>
      </c>
      <c r="W563">
        <v>-58156000</v>
      </c>
      <c r="X563">
        <v>21993239000</v>
      </c>
      <c r="Y563">
        <v>0</v>
      </c>
      <c r="Z563">
        <v>65</v>
      </c>
      <c r="AA563">
        <v>1553474000</v>
      </c>
      <c r="AB563">
        <v>1169000</v>
      </c>
      <c r="AC563">
        <v>0</v>
      </c>
      <c r="AD563">
        <v>609051000</v>
      </c>
      <c r="AE563">
        <v>0</v>
      </c>
      <c r="AF563">
        <v>-3932731000</v>
      </c>
      <c r="AG563">
        <v>12411000</v>
      </c>
      <c r="AH563">
        <v>10651254000</v>
      </c>
      <c r="AI563">
        <v>178526000</v>
      </c>
      <c r="AJ563">
        <v>337995000</v>
      </c>
      <c r="AK563">
        <v>363144000</v>
      </c>
      <c r="AL563">
        <v>-748124000</v>
      </c>
      <c r="AM563">
        <v>-559056000</v>
      </c>
      <c r="AN563">
        <v>868916000</v>
      </c>
      <c r="AO563">
        <v>-1420995000</v>
      </c>
      <c r="AP563">
        <v>-6977000</v>
      </c>
      <c r="AQ563">
        <v>1830613000</v>
      </c>
      <c r="AR563">
        <v>-1951570000</v>
      </c>
      <c r="AS563">
        <v>1826468000</v>
      </c>
      <c r="AT563">
        <v>-168174000</v>
      </c>
      <c r="AU563">
        <v>0</v>
      </c>
      <c r="AV563">
        <v>0</v>
      </c>
      <c r="AW563">
        <v>512322000</v>
      </c>
      <c r="AX563">
        <v>21</v>
      </c>
      <c r="AY563">
        <v>404557000</v>
      </c>
      <c r="AZ563">
        <v>0</v>
      </c>
      <c r="BA563">
        <v>0</v>
      </c>
      <c r="BB563">
        <v>-155162000</v>
      </c>
      <c r="BC563">
        <v>-48000</v>
      </c>
      <c r="BD563">
        <v>4551454000</v>
      </c>
      <c r="BE563">
        <v>347748000</v>
      </c>
      <c r="BF563">
        <v>2878000</v>
      </c>
      <c r="BG563">
        <v>978973000</v>
      </c>
      <c r="BH563">
        <v>5</v>
      </c>
      <c r="BI563">
        <v>1</v>
      </c>
      <c r="BJ563">
        <v>77</v>
      </c>
      <c r="BL563">
        <v>0</v>
      </c>
      <c r="BM563">
        <v>2047258000</v>
      </c>
      <c r="BN563">
        <v>47271000</v>
      </c>
      <c r="BO563">
        <v>62179000</v>
      </c>
      <c r="BP563">
        <v>186592000</v>
      </c>
      <c r="BQ563">
        <v>42636000</v>
      </c>
      <c r="BR563">
        <v>22834545000</v>
      </c>
      <c r="BS563">
        <v>0</v>
      </c>
      <c r="BT563">
        <v>0</v>
      </c>
      <c r="BU563">
        <v>10507201000</v>
      </c>
      <c r="BV563">
        <v>12327344000</v>
      </c>
      <c r="BW563">
        <v>22834545000</v>
      </c>
      <c r="BX563">
        <v>2387702000</v>
      </c>
      <c r="BY563">
        <v>0</v>
      </c>
      <c r="BZ563">
        <v>2013</v>
      </c>
      <c r="CA563">
        <v>5.1550000000000002</v>
      </c>
      <c r="CB563">
        <v>355114064.01599997</v>
      </c>
      <c r="CC563" t="str">
        <f>VLOOKUP(B563,Securities_csv_Sector!$A$1:$H$506,4)</f>
        <v>Real Estate</v>
      </c>
      <c r="CD563" t="str">
        <f>VLOOKUP(B563,Securities_csv_Sector!$A$1:$H$506,5)</f>
        <v>REITs</v>
      </c>
    </row>
    <row r="564" spans="1:82">
      <c r="A564">
        <v>562</v>
      </c>
      <c r="B564" t="s">
        <v>219</v>
      </c>
      <c r="C564" t="s">
        <v>531</v>
      </c>
      <c r="D564" s="1">
        <v>42004</v>
      </c>
      <c r="E564">
        <v>431696000</v>
      </c>
      <c r="F564">
        <v>0</v>
      </c>
      <c r="G564">
        <v>213351000</v>
      </c>
      <c r="H564">
        <v>6</v>
      </c>
      <c r="I564">
        <v>-1191619000</v>
      </c>
      <c r="J564">
        <v>8536340000</v>
      </c>
      <c r="L564">
        <v>112383000</v>
      </c>
      <c r="M564">
        <v>0</v>
      </c>
      <c r="N564">
        <v>3629000</v>
      </c>
      <c r="O564">
        <v>883564000</v>
      </c>
      <c r="Q564">
        <v>58380000</v>
      </c>
      <c r="R564">
        <v>0</v>
      </c>
      <c r="S564">
        <v>775985000</v>
      </c>
      <c r="T564">
        <v>1134726000</v>
      </c>
      <c r="U564">
        <v>666447000</v>
      </c>
      <c r="V564">
        <v>0</v>
      </c>
      <c r="W564">
        <v>-7952000</v>
      </c>
      <c r="X564">
        <v>22242578000</v>
      </c>
      <c r="Y564">
        <v>0</v>
      </c>
      <c r="Z564">
        <v>66</v>
      </c>
      <c r="AA564">
        <v>1731184000</v>
      </c>
      <c r="AB564">
        <v>1394000</v>
      </c>
      <c r="AC564">
        <v>0</v>
      </c>
      <c r="AD564">
        <v>468279000</v>
      </c>
      <c r="AE564">
        <v>0</v>
      </c>
      <c r="AF564">
        <v>69102000</v>
      </c>
      <c r="AG564">
        <v>37465000</v>
      </c>
      <c r="AH564">
        <v>10511861000</v>
      </c>
      <c r="AI564">
        <v>105434000</v>
      </c>
      <c r="AJ564">
        <v>339320000</v>
      </c>
      <c r="AK564">
        <v>500733000</v>
      </c>
      <c r="AL564">
        <v>42181000</v>
      </c>
      <c r="AM564">
        <v>-13454000</v>
      </c>
      <c r="AN564">
        <v>1324073000</v>
      </c>
      <c r="AO564">
        <v>-692861000</v>
      </c>
      <c r="AP564">
        <v>-644666000</v>
      </c>
      <c r="AQ564">
        <v>631308000</v>
      </c>
      <c r="AR564">
        <v>-173586000</v>
      </c>
      <c r="AS564">
        <v>627163000</v>
      </c>
      <c r="AT564">
        <v>657101000</v>
      </c>
      <c r="AU564">
        <v>0</v>
      </c>
      <c r="AV564">
        <v>0</v>
      </c>
      <c r="AW564">
        <v>921375000</v>
      </c>
      <c r="AX564">
        <v>35</v>
      </c>
      <c r="AY564">
        <v>383754000</v>
      </c>
      <c r="AZ564">
        <v>0</v>
      </c>
      <c r="BA564">
        <v>0</v>
      </c>
      <c r="BB564">
        <v>-172152000</v>
      </c>
      <c r="BC564">
        <v>-49000</v>
      </c>
      <c r="BD564">
        <v>477851000</v>
      </c>
      <c r="BE564">
        <v>389915000</v>
      </c>
      <c r="BF564">
        <v>25526000</v>
      </c>
      <c r="BG564">
        <v>758861000</v>
      </c>
      <c r="BH564">
        <v>25</v>
      </c>
      <c r="BI564">
        <v>6</v>
      </c>
      <c r="BJ564">
        <v>24</v>
      </c>
      <c r="BL564">
        <v>0</v>
      </c>
      <c r="BM564">
        <v>1950639000</v>
      </c>
      <c r="BN564">
        <v>84333000</v>
      </c>
      <c r="BO564">
        <v>50948000</v>
      </c>
      <c r="BP564">
        <v>408633000</v>
      </c>
      <c r="BQ564">
        <v>48085000</v>
      </c>
      <c r="BR564">
        <v>22950614000</v>
      </c>
      <c r="BS564">
        <v>0</v>
      </c>
      <c r="BT564">
        <v>0</v>
      </c>
      <c r="BU564">
        <v>10368456000</v>
      </c>
      <c r="BV564">
        <v>12582158000</v>
      </c>
      <c r="BW564">
        <v>22950614000</v>
      </c>
      <c r="BX564">
        <v>2614748000</v>
      </c>
      <c r="BY564">
        <v>0</v>
      </c>
      <c r="BZ564">
        <v>2014</v>
      </c>
      <c r="CA564">
        <v>1.736</v>
      </c>
      <c r="CB564">
        <v>363656682.028</v>
      </c>
      <c r="CC564" t="str">
        <f>VLOOKUP(B564,Securities_csv_Sector!$A$1:$H$506,4)</f>
        <v>Real Estate</v>
      </c>
      <c r="CD564" t="str">
        <f>VLOOKUP(B564,Securities_csv_Sector!$A$1:$H$506,5)</f>
        <v>REITs</v>
      </c>
    </row>
    <row r="565" spans="1:82">
      <c r="A565">
        <v>563</v>
      </c>
      <c r="B565" t="s">
        <v>219</v>
      </c>
      <c r="C565" t="s">
        <v>532</v>
      </c>
      <c r="D565" s="1">
        <v>42369</v>
      </c>
      <c r="E565">
        <v>481723000</v>
      </c>
      <c r="F565">
        <v>0</v>
      </c>
      <c r="G565">
        <v>339563000</v>
      </c>
      <c r="H565">
        <v>8</v>
      </c>
      <c r="I565">
        <v>-1171337000</v>
      </c>
      <c r="J565">
        <v>8572365000</v>
      </c>
      <c r="L565">
        <v>98169000</v>
      </c>
      <c r="M565">
        <v>0</v>
      </c>
      <c r="N565">
        <v>3648000</v>
      </c>
      <c r="O565">
        <v>905168000</v>
      </c>
      <c r="Q565">
        <v>54004000</v>
      </c>
      <c r="R565">
        <v>0</v>
      </c>
      <c r="S565">
        <v>788661000</v>
      </c>
      <c r="T565">
        <v>1348383000</v>
      </c>
      <c r="U565">
        <v>893513000</v>
      </c>
      <c r="V565">
        <v>0</v>
      </c>
      <c r="W565">
        <v>15025000</v>
      </c>
      <c r="X565">
        <v>20276946000</v>
      </c>
      <c r="Y565">
        <v>0</v>
      </c>
      <c r="Z565">
        <v>67</v>
      </c>
      <c r="AA565">
        <v>1839797000</v>
      </c>
      <c r="AB565">
        <v>917000</v>
      </c>
      <c r="AC565">
        <v>0</v>
      </c>
      <c r="AD565">
        <v>454870000</v>
      </c>
      <c r="AE565">
        <v>0</v>
      </c>
      <c r="AF565">
        <v>-11882000</v>
      </c>
      <c r="AG565">
        <v>6283000</v>
      </c>
      <c r="AH565">
        <v>10581222000</v>
      </c>
      <c r="AI565">
        <v>2249236000</v>
      </c>
      <c r="AJ565">
        <v>225987000</v>
      </c>
      <c r="AK565">
        <v>566783000</v>
      </c>
      <c r="AL565">
        <v>102120000</v>
      </c>
      <c r="AM565">
        <v>2196000</v>
      </c>
      <c r="AN565">
        <v>1356499000</v>
      </c>
      <c r="AO565">
        <v>-675832000</v>
      </c>
      <c r="AP565">
        <v>-678471000</v>
      </c>
      <c r="AQ565">
        <v>870120000</v>
      </c>
      <c r="AR565">
        <v>-305073000</v>
      </c>
      <c r="AS565">
        <v>863277000</v>
      </c>
      <c r="AT565">
        <v>907621000</v>
      </c>
      <c r="AU565">
        <v>0</v>
      </c>
      <c r="AV565">
        <v>0</v>
      </c>
      <c r="AW565">
        <v>1008820000</v>
      </c>
      <c r="AX565">
        <v>37</v>
      </c>
      <c r="AY565">
        <v>422027000</v>
      </c>
      <c r="AZ565">
        <v>0</v>
      </c>
      <c r="BA565">
        <v>0</v>
      </c>
      <c r="BB565">
        <v>-152016000</v>
      </c>
      <c r="BC565">
        <v>-49000</v>
      </c>
      <c r="BD565">
        <v>504748000</v>
      </c>
      <c r="BE565">
        <v>366387000</v>
      </c>
      <c r="BF565">
        <v>-41390000</v>
      </c>
      <c r="BG565">
        <v>765895000</v>
      </c>
      <c r="BH565">
        <v>33</v>
      </c>
      <c r="BI565">
        <v>9</v>
      </c>
      <c r="BJ565">
        <v>32</v>
      </c>
      <c r="BL565">
        <v>0</v>
      </c>
      <c r="BM565">
        <v>2009091000</v>
      </c>
      <c r="BN565">
        <v>47630000</v>
      </c>
      <c r="BO565">
        <v>65082000</v>
      </c>
      <c r="BP565">
        <v>464858000</v>
      </c>
      <c r="BQ565">
        <v>56946000</v>
      </c>
      <c r="BR565">
        <v>23157328000</v>
      </c>
      <c r="BS565">
        <v>0</v>
      </c>
      <c r="BT565">
        <v>0</v>
      </c>
      <c r="BU565">
        <v>10470368000</v>
      </c>
      <c r="BV565">
        <v>12686960000</v>
      </c>
      <c r="BW565">
        <v>23157328000</v>
      </c>
      <c r="BX565">
        <v>2744965000</v>
      </c>
      <c r="BY565">
        <v>0</v>
      </c>
      <c r="BZ565">
        <v>2015</v>
      </c>
      <c r="CA565">
        <v>2.37</v>
      </c>
      <c r="CB565">
        <v>367139240.50599998</v>
      </c>
      <c r="CC565" t="str">
        <f>VLOOKUP(B565,Securities_csv_Sector!$A$1:$H$506,4)</f>
        <v>Real Estate</v>
      </c>
      <c r="CD565" t="str">
        <f>VLOOKUP(B565,Securities_csv_Sector!$A$1:$H$506,5)</f>
        <v>REITs</v>
      </c>
    </row>
    <row r="566" spans="1:82">
      <c r="A566">
        <v>564</v>
      </c>
      <c r="B566" t="s">
        <v>220</v>
      </c>
      <c r="C566" t="s">
        <v>527</v>
      </c>
      <c r="D566" s="1">
        <v>41639</v>
      </c>
      <c r="E566">
        <v>330329000</v>
      </c>
      <c r="F566">
        <v>-44818000</v>
      </c>
      <c r="G566">
        <v>31694000</v>
      </c>
      <c r="H566">
        <v>10</v>
      </c>
      <c r="I566">
        <v>-1763362000</v>
      </c>
      <c r="J566">
        <v>0</v>
      </c>
      <c r="K566">
        <v>162</v>
      </c>
      <c r="L566">
        <v>845641000</v>
      </c>
      <c r="M566">
        <v>0</v>
      </c>
      <c r="N566">
        <v>1869843000</v>
      </c>
      <c r="O566">
        <v>354561000</v>
      </c>
      <c r="P566">
        <v>240</v>
      </c>
      <c r="Q566">
        <v>0</v>
      </c>
      <c r="R566">
        <v>1655765000</v>
      </c>
      <c r="S566">
        <v>676570000</v>
      </c>
      <c r="T566">
        <v>663846000</v>
      </c>
      <c r="U566">
        <v>521158000</v>
      </c>
      <c r="V566">
        <v>0</v>
      </c>
      <c r="W566">
        <v>0</v>
      </c>
      <c r="X566">
        <v>8333762000</v>
      </c>
      <c r="Y566">
        <v>0</v>
      </c>
      <c r="Z566">
        <v>81</v>
      </c>
      <c r="AA566">
        <v>1504616000</v>
      </c>
      <c r="AB566">
        <v>175186000</v>
      </c>
      <c r="AC566">
        <v>0</v>
      </c>
      <c r="AD566">
        <v>142688000</v>
      </c>
      <c r="AE566">
        <v>19656000</v>
      </c>
      <c r="AF566">
        <v>23000000</v>
      </c>
      <c r="AG566">
        <v>15990000</v>
      </c>
      <c r="AH566">
        <v>2490354000</v>
      </c>
      <c r="AI566">
        <v>128983000</v>
      </c>
      <c r="AJ566">
        <v>829340000</v>
      </c>
      <c r="AK566">
        <v>0</v>
      </c>
      <c r="AL566">
        <v>-23204000</v>
      </c>
      <c r="AM566">
        <v>663586000</v>
      </c>
      <c r="AN566">
        <v>1162861000</v>
      </c>
      <c r="AO566">
        <v>500500000</v>
      </c>
      <c r="AP566">
        <v>-999775000</v>
      </c>
      <c r="AQ566">
        <v>390572000</v>
      </c>
      <c r="AR566">
        <v>4350000</v>
      </c>
      <c r="AS566">
        <v>390572000</v>
      </c>
      <c r="AT566">
        <v>345972000</v>
      </c>
      <c r="AU566">
        <v>235781000</v>
      </c>
      <c r="AV566">
        <v>18483000</v>
      </c>
      <c r="AW566">
        <v>632152000</v>
      </c>
      <c r="AX566">
        <v>34</v>
      </c>
      <c r="AY566">
        <v>73883000</v>
      </c>
      <c r="AZ566">
        <v>154347000</v>
      </c>
      <c r="BA566">
        <v>152268000</v>
      </c>
      <c r="BB566">
        <v>44703000</v>
      </c>
      <c r="BC566">
        <v>45137000</v>
      </c>
      <c r="BD566">
        <v>740587000</v>
      </c>
      <c r="BE566">
        <v>258396000</v>
      </c>
      <c r="BF566">
        <v>72954000</v>
      </c>
      <c r="BG566">
        <v>653132000</v>
      </c>
      <c r="BH566">
        <v>28</v>
      </c>
      <c r="BI566">
        <v>13</v>
      </c>
      <c r="BJ566">
        <v>21</v>
      </c>
      <c r="BK566">
        <v>236</v>
      </c>
      <c r="BL566">
        <v>0</v>
      </c>
      <c r="BM566">
        <v>2567980000</v>
      </c>
      <c r="BN566">
        <v>529442000</v>
      </c>
      <c r="BO566">
        <v>200849000</v>
      </c>
      <c r="BP566">
        <v>40813000</v>
      </c>
      <c r="BQ566">
        <v>0</v>
      </c>
      <c r="BR566">
        <v>9792053000</v>
      </c>
      <c r="BS566">
        <v>1255425000</v>
      </c>
      <c r="BT566">
        <v>523410000</v>
      </c>
      <c r="BU566">
        <v>4034788000</v>
      </c>
      <c r="BV566">
        <v>5757265000</v>
      </c>
      <c r="BW566">
        <v>9792053000</v>
      </c>
      <c r="BX566">
        <v>1859177000</v>
      </c>
      <c r="BY566">
        <v>-447738000</v>
      </c>
      <c r="BZ566">
        <v>2013</v>
      </c>
      <c r="CA566">
        <v>2.59</v>
      </c>
      <c r="CB566">
        <v>150800000</v>
      </c>
      <c r="CC566" t="str">
        <f>VLOOKUP(B566,Securities_csv_Sector!$A$1:$H$506,4)</f>
        <v>Energy</v>
      </c>
      <c r="CD566" t="str">
        <f>VLOOKUP(B566,Securities_csv_Sector!$A$1:$H$506,5)</f>
        <v>Oil &amp; Gas Exploration &amp; Production</v>
      </c>
    </row>
    <row r="567" spans="1:82">
      <c r="A567">
        <v>565</v>
      </c>
      <c r="B567" t="s">
        <v>220</v>
      </c>
      <c r="C567" t="s">
        <v>529</v>
      </c>
      <c r="D567" s="1">
        <v>42004</v>
      </c>
      <c r="E567">
        <v>444077000</v>
      </c>
      <c r="F567">
        <v>-70392000</v>
      </c>
      <c r="G567">
        <v>121941000</v>
      </c>
      <c r="H567">
        <v>8</v>
      </c>
      <c r="I567">
        <v>-2451490000</v>
      </c>
      <c r="J567">
        <v>0</v>
      </c>
      <c r="K567">
        <v>129</v>
      </c>
      <c r="L567">
        <v>1077429000</v>
      </c>
      <c r="M567">
        <v>0</v>
      </c>
      <c r="N567">
        <v>1895632000</v>
      </c>
      <c r="O567">
        <v>443974000</v>
      </c>
      <c r="P567">
        <v>229</v>
      </c>
      <c r="Q567">
        <v>0</v>
      </c>
      <c r="R567">
        <v>1750870000</v>
      </c>
      <c r="S567">
        <v>679298000</v>
      </c>
      <c r="T567">
        <v>860248000</v>
      </c>
      <c r="U567">
        <v>723711000</v>
      </c>
      <c r="V567">
        <v>0</v>
      </c>
      <c r="W567">
        <v>0</v>
      </c>
      <c r="X567">
        <v>10076814000</v>
      </c>
      <c r="Y567">
        <v>0</v>
      </c>
      <c r="Z567">
        <v>81</v>
      </c>
      <c r="AA567">
        <v>1944794000</v>
      </c>
      <c r="AB567">
        <v>214092000</v>
      </c>
      <c r="AC567">
        <v>0</v>
      </c>
      <c r="AD567">
        <v>136537000</v>
      </c>
      <c r="AE567">
        <v>0</v>
      </c>
      <c r="AF567">
        <v>0</v>
      </c>
      <c r="AG567">
        <v>30350000</v>
      </c>
      <c r="AH567">
        <v>2793479000</v>
      </c>
      <c r="AI567">
        <v>0</v>
      </c>
      <c r="AJ567">
        <v>1790248000</v>
      </c>
      <c r="AK567">
        <v>0</v>
      </c>
      <c r="AL567">
        <v>476074000</v>
      </c>
      <c r="AM567">
        <v>231788000</v>
      </c>
      <c r="AN567">
        <v>1414742000</v>
      </c>
      <c r="AO567">
        <v>1261258000</v>
      </c>
      <c r="AP567">
        <v>-2444212000</v>
      </c>
      <c r="AQ567">
        <v>386965000</v>
      </c>
      <c r="AR567">
        <v>240837000</v>
      </c>
      <c r="AS567">
        <v>386965000</v>
      </c>
      <c r="AT567">
        <v>509619000</v>
      </c>
      <c r="AU567">
        <v>306085000</v>
      </c>
      <c r="AV567">
        <v>289055000</v>
      </c>
      <c r="AW567">
        <v>738307000</v>
      </c>
      <c r="AX567">
        <v>31</v>
      </c>
      <c r="AY567">
        <v>54216000</v>
      </c>
      <c r="AZ567">
        <v>520809000</v>
      </c>
      <c r="BA567">
        <v>200449000</v>
      </c>
      <c r="BB567">
        <v>199494000</v>
      </c>
      <c r="BC567">
        <v>1111000</v>
      </c>
      <c r="BD567">
        <v>7278000</v>
      </c>
      <c r="BE567">
        <v>284599000</v>
      </c>
      <c r="BF567">
        <v>23659000</v>
      </c>
      <c r="BG567">
        <v>679298000</v>
      </c>
      <c r="BH567">
        <v>30</v>
      </c>
      <c r="BI567">
        <v>16</v>
      </c>
      <c r="BJ567">
        <v>16</v>
      </c>
      <c r="BK567">
        <v>229</v>
      </c>
      <c r="BL567">
        <v>0</v>
      </c>
      <c r="BM567">
        <v>2917129000</v>
      </c>
      <c r="BN567">
        <v>870099000</v>
      </c>
      <c r="BO567">
        <v>238134000</v>
      </c>
      <c r="BP567">
        <v>188816000</v>
      </c>
      <c r="BQ567">
        <v>0</v>
      </c>
      <c r="BR567">
        <v>12035353000</v>
      </c>
      <c r="BS567">
        <v>1904323000</v>
      </c>
      <c r="BT567">
        <v>833342000</v>
      </c>
      <c r="BU567">
        <v>4582815000</v>
      </c>
      <c r="BV567">
        <v>7452538000</v>
      </c>
      <c r="BW567">
        <v>12035353000</v>
      </c>
      <c r="BX567">
        <v>2388768000</v>
      </c>
      <c r="BY567">
        <v>-429440000</v>
      </c>
      <c r="BZ567">
        <v>2014</v>
      </c>
      <c r="CA567">
        <v>2.5499999999999998</v>
      </c>
      <c r="CB567">
        <v>151750980.39199999</v>
      </c>
      <c r="CC567" t="str">
        <f>VLOOKUP(B567,Securities_csv_Sector!$A$1:$H$506,4)</f>
        <v>Energy</v>
      </c>
      <c r="CD567" t="str">
        <f>VLOOKUP(B567,Securities_csv_Sector!$A$1:$H$506,5)</f>
        <v>Oil &amp; Gas Exploration &amp; Production</v>
      </c>
    </row>
    <row r="568" spans="1:82">
      <c r="A568">
        <v>566</v>
      </c>
      <c r="B568" t="s">
        <v>220</v>
      </c>
      <c r="C568" t="s">
        <v>531</v>
      </c>
      <c r="D568" s="1">
        <v>42369</v>
      </c>
      <c r="E568">
        <v>291550000</v>
      </c>
      <c r="F568">
        <v>131031000</v>
      </c>
      <c r="G568">
        <v>395715000</v>
      </c>
      <c r="H568">
        <v>2</v>
      </c>
      <c r="I568">
        <v>-2434018000</v>
      </c>
      <c r="J568">
        <v>0</v>
      </c>
      <c r="K568">
        <v>201</v>
      </c>
      <c r="L568">
        <v>1601232000</v>
      </c>
      <c r="M568">
        <v>0</v>
      </c>
      <c r="N568">
        <v>2153280000</v>
      </c>
      <c r="O568">
        <v>523043000</v>
      </c>
      <c r="P568">
        <v>283</v>
      </c>
      <c r="Q568">
        <v>0</v>
      </c>
      <c r="R568">
        <v>1972170000</v>
      </c>
      <c r="S568">
        <v>819216000</v>
      </c>
      <c r="T568">
        <v>573092000</v>
      </c>
      <c r="U568">
        <v>426561000</v>
      </c>
      <c r="V568">
        <v>0</v>
      </c>
      <c r="W568">
        <v>0</v>
      </c>
      <c r="X568">
        <v>11472021000</v>
      </c>
      <c r="Y568">
        <v>0</v>
      </c>
      <c r="Z568">
        <v>73</v>
      </c>
      <c r="AA568">
        <v>1430957000</v>
      </c>
      <c r="AB568">
        <v>104675000</v>
      </c>
      <c r="AC568">
        <v>0</v>
      </c>
      <c r="AD568">
        <v>146531000</v>
      </c>
      <c r="AE568">
        <v>0</v>
      </c>
      <c r="AF568">
        <v>0</v>
      </c>
      <c r="AG568">
        <v>-37623000</v>
      </c>
      <c r="AH568">
        <v>2793343000</v>
      </c>
      <c r="AI568">
        <v>77025000</v>
      </c>
      <c r="AJ568">
        <v>2950251000</v>
      </c>
      <c r="AK568">
        <v>0</v>
      </c>
      <c r="AL568">
        <v>129996000</v>
      </c>
      <c r="AM568">
        <v>523803000</v>
      </c>
      <c r="AN568">
        <v>1216940000</v>
      </c>
      <c r="AO568">
        <v>1832470000</v>
      </c>
      <c r="AP568">
        <v>-2525607000</v>
      </c>
      <c r="AQ568">
        <v>85171000</v>
      </c>
      <c r="AR568">
        <v>33222000</v>
      </c>
      <c r="AS568">
        <v>85171000</v>
      </c>
      <c r="AT568">
        <v>321886000</v>
      </c>
      <c r="AU568">
        <v>176957000</v>
      </c>
      <c r="AV568">
        <v>184439000</v>
      </c>
      <c r="AW568">
        <v>177377000</v>
      </c>
      <c r="AX568">
        <v>9</v>
      </c>
      <c r="AY568">
        <v>176107000</v>
      </c>
      <c r="AZ568">
        <v>472830000</v>
      </c>
      <c r="BA568">
        <v>181835000</v>
      </c>
      <c r="BB568">
        <v>46378000</v>
      </c>
      <c r="BC568">
        <v>-10048000</v>
      </c>
      <c r="BD568">
        <v>-91589000</v>
      </c>
      <c r="BE568">
        <v>386798000</v>
      </c>
      <c r="BF568">
        <v>-50792000</v>
      </c>
      <c r="BG568">
        <v>819216000</v>
      </c>
      <c r="BH568">
        <v>22</v>
      </c>
      <c r="BI568">
        <v>8</v>
      </c>
      <c r="BJ568">
        <v>4</v>
      </c>
      <c r="BK568">
        <v>283</v>
      </c>
      <c r="BL568">
        <v>0</v>
      </c>
      <c r="BM568">
        <v>2982212000</v>
      </c>
      <c r="BN568">
        <v>1852591000</v>
      </c>
      <c r="BO568">
        <v>249925000</v>
      </c>
      <c r="BP568">
        <v>322434000</v>
      </c>
      <c r="BQ568">
        <v>0</v>
      </c>
      <c r="BR568">
        <v>13976172000</v>
      </c>
      <c r="BS568">
        <v>2251019000</v>
      </c>
      <c r="BT568">
        <v>795819000</v>
      </c>
      <c r="BU568">
        <v>5077791000</v>
      </c>
      <c r="BV568">
        <v>8898381000</v>
      </c>
      <c r="BW568">
        <v>13976172000</v>
      </c>
      <c r="BX568">
        <v>1954000000</v>
      </c>
      <c r="BY568">
        <v>-104079000</v>
      </c>
      <c r="BZ568">
        <v>2015</v>
      </c>
      <c r="CA568">
        <v>0.56000000000000005</v>
      </c>
      <c r="CB568">
        <v>152091071.42899999</v>
      </c>
      <c r="CC568" t="str">
        <f>VLOOKUP(B568,Securities_csv_Sector!$A$1:$H$506,4)</f>
        <v>Energy</v>
      </c>
      <c r="CD568" t="str">
        <f>VLOOKUP(B568,Securities_csv_Sector!$A$1:$H$506,5)</f>
        <v>Oil &amp; Gas Exploration &amp; Production</v>
      </c>
    </row>
    <row r="569" spans="1:82">
      <c r="A569">
        <v>567</v>
      </c>
      <c r="B569" t="s">
        <v>220</v>
      </c>
      <c r="C569" t="s">
        <v>532</v>
      </c>
      <c r="D569" s="1">
        <v>42735</v>
      </c>
      <c r="E569">
        <v>309978000</v>
      </c>
      <c r="F569">
        <v>-165507000</v>
      </c>
      <c r="G569">
        <v>-209273000</v>
      </c>
      <c r="H569">
        <v>8</v>
      </c>
      <c r="I569">
        <v>-2590733000</v>
      </c>
      <c r="J569">
        <v>0</v>
      </c>
      <c r="K569">
        <v>173</v>
      </c>
      <c r="L569">
        <v>1103540000</v>
      </c>
      <c r="M569">
        <v>0</v>
      </c>
      <c r="N569">
        <v>3440185000</v>
      </c>
      <c r="O569">
        <v>613909000</v>
      </c>
      <c r="P569">
        <v>227</v>
      </c>
      <c r="Q569">
        <v>0</v>
      </c>
      <c r="R569">
        <v>1760004000</v>
      </c>
      <c r="S569">
        <v>927920000</v>
      </c>
      <c r="T569">
        <v>-246607000</v>
      </c>
      <c r="U569">
        <v>-394527000</v>
      </c>
      <c r="V569">
        <v>0</v>
      </c>
      <c r="W569">
        <v>0</v>
      </c>
      <c r="X569">
        <v>13162216000</v>
      </c>
      <c r="Y569">
        <v>0</v>
      </c>
      <c r="Z569">
        <v>67</v>
      </c>
      <c r="AA569">
        <v>1243430000</v>
      </c>
      <c r="AB569">
        <v>-263464000</v>
      </c>
      <c r="AC569">
        <v>0</v>
      </c>
      <c r="AD569">
        <v>147920000</v>
      </c>
      <c r="AE569">
        <v>0</v>
      </c>
      <c r="AF569">
        <v>-284882000</v>
      </c>
      <c r="AG569">
        <v>40548000</v>
      </c>
      <c r="AH569">
        <v>3289459000</v>
      </c>
      <c r="AI569">
        <v>259562000</v>
      </c>
      <c r="AJ569">
        <v>3258966000</v>
      </c>
      <c r="AK569">
        <v>0</v>
      </c>
      <c r="AL569">
        <v>187301000</v>
      </c>
      <c r="AM569">
        <v>-497692000</v>
      </c>
      <c r="AN569">
        <v>1064320000</v>
      </c>
      <c r="AO569">
        <v>1399469000</v>
      </c>
      <c r="AP569">
        <v>-2961481000</v>
      </c>
      <c r="AQ569">
        <v>-452983000</v>
      </c>
      <c r="AR569">
        <v>441735000</v>
      </c>
      <c r="AS569">
        <v>-452983000</v>
      </c>
      <c r="AT569">
        <v>-131063000</v>
      </c>
      <c r="AU569">
        <v>341628000</v>
      </c>
      <c r="AV569">
        <v>80097000</v>
      </c>
      <c r="AW569">
        <v>-37334000</v>
      </c>
      <c r="AX569">
        <v>2</v>
      </c>
      <c r="AY569">
        <v>222925000</v>
      </c>
      <c r="AZ569">
        <v>96655000</v>
      </c>
      <c r="BA569">
        <v>236719000</v>
      </c>
      <c r="BB569">
        <v>2042000</v>
      </c>
      <c r="BC569">
        <v>-20766000</v>
      </c>
      <c r="BD569">
        <v>-85866000</v>
      </c>
      <c r="BE569">
        <v>499572000</v>
      </c>
      <c r="BF569">
        <v>-49313000</v>
      </c>
      <c r="BG569">
        <v>927920000</v>
      </c>
      <c r="BH569">
        <v>21</v>
      </c>
      <c r="BI569">
        <v>7</v>
      </c>
      <c r="BJ569">
        <v>24</v>
      </c>
      <c r="BK569">
        <v>227</v>
      </c>
      <c r="BL569">
        <v>0</v>
      </c>
      <c r="BM569">
        <v>2509073000</v>
      </c>
      <c r="BN569">
        <v>1443071000</v>
      </c>
      <c r="BO569">
        <v>272747000</v>
      </c>
      <c r="BP569">
        <v>257943000</v>
      </c>
      <c r="BQ569">
        <v>286396000</v>
      </c>
      <c r="BR569">
        <v>15472922000</v>
      </c>
      <c r="BS569">
        <v>1828219000</v>
      </c>
      <c r="BT569">
        <v>804640000</v>
      </c>
      <c r="BU569">
        <v>5860281000</v>
      </c>
      <c r="BV569">
        <v>9612641000</v>
      </c>
      <c r="BW569">
        <v>15472922000</v>
      </c>
      <c r="BX569">
        <v>1857339000</v>
      </c>
      <c r="BY569">
        <v>-91019000</v>
      </c>
      <c r="CC569" t="str">
        <f>VLOOKUP(B569,Securities_csv_Sector!$A$1:$H$506,4)</f>
        <v>Energy</v>
      </c>
      <c r="CD569" t="str">
        <f>VLOOKUP(B569,Securities_csv_Sector!$A$1:$H$506,5)</f>
        <v>Oil &amp; Gas Exploration &amp; Production</v>
      </c>
    </row>
    <row r="570" spans="1:82">
      <c r="A570">
        <v>568</v>
      </c>
      <c r="B570" t="s">
        <v>221</v>
      </c>
      <c r="C570" t="s">
        <v>527</v>
      </c>
      <c r="D570" s="1">
        <v>41274</v>
      </c>
      <c r="E570">
        <v>764350000</v>
      </c>
      <c r="F570">
        <v>-20214000</v>
      </c>
      <c r="G570">
        <v>19742000</v>
      </c>
      <c r="H570">
        <v>6</v>
      </c>
      <c r="I570">
        <v>-1472272000</v>
      </c>
      <c r="J570">
        <v>6183267000</v>
      </c>
      <c r="K570">
        <v>1</v>
      </c>
      <c r="L570">
        <v>45748000</v>
      </c>
      <c r="M570">
        <v>34321000</v>
      </c>
      <c r="N570">
        <v>1662547000</v>
      </c>
      <c r="O570">
        <v>3667434000</v>
      </c>
      <c r="P570">
        <v>61</v>
      </c>
      <c r="Q570">
        <v>0</v>
      </c>
      <c r="R570">
        <v>4346001000</v>
      </c>
      <c r="S570">
        <v>740791000</v>
      </c>
      <c r="T570">
        <v>1137948000</v>
      </c>
      <c r="U570">
        <v>808003000</v>
      </c>
      <c r="V570">
        <v>0</v>
      </c>
      <c r="W570">
        <v>0</v>
      </c>
      <c r="X570">
        <v>16605010000</v>
      </c>
      <c r="Y570">
        <v>3519401000</v>
      </c>
      <c r="Z570">
        <v>42</v>
      </c>
      <c r="AA570">
        <v>2606353000</v>
      </c>
      <c r="AB570">
        <v>274926000</v>
      </c>
      <c r="AC570">
        <v>0</v>
      </c>
      <c r="AD570">
        <v>329945000</v>
      </c>
      <c r="AE570">
        <v>267713000</v>
      </c>
      <c r="AF570">
        <v>-31335000</v>
      </c>
      <c r="AG570">
        <v>-133789000</v>
      </c>
      <c r="AH570">
        <v>7200156000</v>
      </c>
      <c r="AI570">
        <v>490941000</v>
      </c>
      <c r="AJ570">
        <v>0</v>
      </c>
      <c r="AK570">
        <v>155568000</v>
      </c>
      <c r="AL570">
        <v>721431000</v>
      </c>
      <c r="AM570">
        <v>39189000</v>
      </c>
      <c r="AN570">
        <v>1161229000</v>
      </c>
      <c r="AO570">
        <v>345884000</v>
      </c>
      <c r="AP570">
        <v>-1467924000</v>
      </c>
      <c r="AQ570">
        <v>525945000</v>
      </c>
      <c r="AR570">
        <v>-1489000</v>
      </c>
      <c r="AS570">
        <v>525945000</v>
      </c>
      <c r="AT570">
        <v>525945000</v>
      </c>
      <c r="AU570">
        <v>1008862000</v>
      </c>
      <c r="AV570">
        <v>0</v>
      </c>
      <c r="AW570">
        <v>1118206000</v>
      </c>
      <c r="AX570">
        <v>18</v>
      </c>
      <c r="AY570">
        <v>5460177000</v>
      </c>
      <c r="AZ570">
        <v>904972000</v>
      </c>
      <c r="BA570">
        <v>995806000</v>
      </c>
      <c r="BB570">
        <v>-72854000</v>
      </c>
      <c r="BC570">
        <v>6529000</v>
      </c>
      <c r="BD570">
        <v>35683000</v>
      </c>
      <c r="BE570">
        <v>3720359000</v>
      </c>
      <c r="BF570">
        <v>8532000</v>
      </c>
      <c r="BG570">
        <v>740791000</v>
      </c>
      <c r="BH570">
        <v>13</v>
      </c>
      <c r="BI570">
        <v>9</v>
      </c>
      <c r="BJ570">
        <v>8</v>
      </c>
      <c r="BK570">
        <v>54</v>
      </c>
      <c r="BL570">
        <v>0</v>
      </c>
      <c r="BM570">
        <v>1802714000</v>
      </c>
      <c r="BN570">
        <v>0</v>
      </c>
      <c r="BO570">
        <v>747356000</v>
      </c>
      <c r="BP570">
        <v>1883534000</v>
      </c>
      <c r="BQ570">
        <v>0</v>
      </c>
      <c r="BR570">
        <v>28302824000</v>
      </c>
      <c r="BS570">
        <v>2227295000</v>
      </c>
      <c r="BT570">
        <v>3643690000</v>
      </c>
      <c r="BU570">
        <v>9237050000</v>
      </c>
      <c r="BV570">
        <v>19065774000</v>
      </c>
      <c r="BW570">
        <v>28302824000</v>
      </c>
      <c r="BX570">
        <v>6273787000</v>
      </c>
      <c r="BY570">
        <v>-338624000</v>
      </c>
      <c r="BZ570">
        <v>2012</v>
      </c>
      <c r="CA570">
        <v>1.9</v>
      </c>
      <c r="CB570">
        <v>276813157.89499998</v>
      </c>
      <c r="CC570" t="str">
        <f>VLOOKUP(B570,Securities_csv_Sector!$A$1:$H$506,4)</f>
        <v>Utilities</v>
      </c>
      <c r="CD570" t="str">
        <f>VLOOKUP(B570,Securities_csv_Sector!$A$1:$H$506,5)</f>
        <v>MultiUtilities</v>
      </c>
    </row>
    <row r="571" spans="1:82">
      <c r="A571">
        <v>569</v>
      </c>
      <c r="B571" t="s">
        <v>221</v>
      </c>
      <c r="C571" t="s">
        <v>529</v>
      </c>
      <c r="D571" s="1">
        <v>41639</v>
      </c>
      <c r="E571">
        <v>742251000</v>
      </c>
      <c r="F571">
        <v>-163549000</v>
      </c>
      <c r="G571">
        <v>29894000</v>
      </c>
      <c r="H571">
        <v>8</v>
      </c>
      <c r="I571">
        <v>-1456787000</v>
      </c>
      <c r="J571">
        <v>6192765000</v>
      </c>
      <c r="K571">
        <v>1</v>
      </c>
      <c r="L571">
        <v>43364000</v>
      </c>
      <c r="M571">
        <v>-14811000</v>
      </c>
      <c r="N571">
        <v>1665351000</v>
      </c>
      <c r="O571">
        <v>3997940000</v>
      </c>
      <c r="P571">
        <v>64</v>
      </c>
      <c r="Q571">
        <v>0</v>
      </c>
      <c r="R571">
        <v>4653076000</v>
      </c>
      <c r="S571">
        <v>859680000</v>
      </c>
      <c r="T571">
        <v>1559329000</v>
      </c>
      <c r="U571">
        <v>1220630000</v>
      </c>
      <c r="V571">
        <v>0</v>
      </c>
      <c r="W571">
        <v>0</v>
      </c>
      <c r="X571">
        <v>17576186000</v>
      </c>
      <c r="Y571">
        <v>3519401000</v>
      </c>
      <c r="Z571">
        <v>45</v>
      </c>
      <c r="AA571">
        <v>3303264000</v>
      </c>
      <c r="AB571">
        <v>426941000</v>
      </c>
      <c r="AC571">
        <v>0</v>
      </c>
      <c r="AD571">
        <v>338699000</v>
      </c>
      <c r="AE571">
        <v>303233000</v>
      </c>
      <c r="AF571">
        <v>-52252000</v>
      </c>
      <c r="AG571">
        <v>-105569000</v>
      </c>
      <c r="AH571">
        <v>7776833000</v>
      </c>
      <c r="AI571">
        <v>488515000</v>
      </c>
      <c r="AJ571">
        <v>0</v>
      </c>
      <c r="AK571">
        <v>155568000</v>
      </c>
      <c r="AL571">
        <v>270976000</v>
      </c>
      <c r="AM571">
        <v>-2384000</v>
      </c>
      <c r="AN571">
        <v>1663539000</v>
      </c>
      <c r="AO571">
        <v>-224700000</v>
      </c>
      <c r="AP571">
        <v>-1441223000</v>
      </c>
      <c r="AQ571">
        <v>786007000</v>
      </c>
      <c r="AR571">
        <v>316722000</v>
      </c>
      <c r="AS571">
        <v>786007000</v>
      </c>
      <c r="AT571">
        <v>786007000</v>
      </c>
      <c r="AU571">
        <v>1007002000</v>
      </c>
      <c r="AV571">
        <v>0</v>
      </c>
      <c r="AW571">
        <v>1529435000</v>
      </c>
      <c r="AX571">
        <v>21</v>
      </c>
      <c r="AY571">
        <v>4124386000</v>
      </c>
      <c r="AZ571">
        <v>733450000</v>
      </c>
      <c r="BA571">
        <v>907054000</v>
      </c>
      <c r="BB571">
        <v>-46031000</v>
      </c>
      <c r="BC571">
        <v>-25253000</v>
      </c>
      <c r="BD571">
        <v>67816000</v>
      </c>
      <c r="BE571">
        <v>2322881000</v>
      </c>
      <c r="BF571">
        <v>-22623000</v>
      </c>
      <c r="BG571">
        <v>859680000</v>
      </c>
      <c r="BH571">
        <v>17</v>
      </c>
      <c r="BI571">
        <v>13</v>
      </c>
      <c r="BJ571">
        <v>11</v>
      </c>
      <c r="BK571">
        <v>54</v>
      </c>
      <c r="BL571">
        <v>0</v>
      </c>
      <c r="BM571">
        <v>2125980000</v>
      </c>
      <c r="BN571">
        <v>0</v>
      </c>
      <c r="BO571">
        <v>914149000</v>
      </c>
      <c r="BP571">
        <v>1626346000</v>
      </c>
      <c r="BQ571">
        <v>0</v>
      </c>
      <c r="BR571">
        <v>27795537000</v>
      </c>
      <c r="BS571">
        <v>2087049000</v>
      </c>
      <c r="BT571">
        <v>3275651000</v>
      </c>
      <c r="BU571">
        <v>9611528000</v>
      </c>
      <c r="BV571">
        <v>18184009000</v>
      </c>
      <c r="BW571">
        <v>27795537000</v>
      </c>
      <c r="BX571">
        <v>7301204000</v>
      </c>
      <c r="BY571">
        <v>-326537000</v>
      </c>
      <c r="BZ571">
        <v>2013</v>
      </c>
      <c r="CA571">
        <v>2.4900000000000002</v>
      </c>
      <c r="CB571">
        <v>315665461.847</v>
      </c>
      <c r="CC571" t="str">
        <f>VLOOKUP(B571,Securities_csv_Sector!$A$1:$H$506,4)</f>
        <v>Utilities</v>
      </c>
      <c r="CD571" t="str">
        <f>VLOOKUP(B571,Securities_csv_Sector!$A$1:$H$506,5)</f>
        <v>MultiUtilities</v>
      </c>
    </row>
    <row r="572" spans="1:82">
      <c r="A572">
        <v>570</v>
      </c>
      <c r="B572" t="s">
        <v>221</v>
      </c>
      <c r="C572" t="s">
        <v>531</v>
      </c>
      <c r="D572" s="1">
        <v>42004</v>
      </c>
      <c r="E572">
        <v>1028519000</v>
      </c>
      <c r="F572">
        <v>-122139000</v>
      </c>
      <c r="G572">
        <v>24619000</v>
      </c>
      <c r="H572">
        <v>8</v>
      </c>
      <c r="I572">
        <v>-1603744000</v>
      </c>
      <c r="J572">
        <v>6235834000</v>
      </c>
      <c r="K572">
        <v>1</v>
      </c>
      <c r="L572">
        <v>38703000</v>
      </c>
      <c r="M572">
        <v>-41310000</v>
      </c>
      <c r="N572">
        <v>1666796000</v>
      </c>
      <c r="O572">
        <v>4449139000</v>
      </c>
      <c r="P572">
        <v>86</v>
      </c>
      <c r="Q572">
        <v>0</v>
      </c>
      <c r="R572">
        <v>4877105000</v>
      </c>
      <c r="S572">
        <v>625361000</v>
      </c>
      <c r="T572">
        <v>1657468000</v>
      </c>
      <c r="U572">
        <v>1295362000</v>
      </c>
      <c r="V572">
        <v>0</v>
      </c>
      <c r="W572">
        <v>0</v>
      </c>
      <c r="X572">
        <v>18647041000</v>
      </c>
      <c r="Y572">
        <v>3519401000</v>
      </c>
      <c r="Z572">
        <v>43</v>
      </c>
      <c r="AA572">
        <v>3292717000</v>
      </c>
      <c r="AB572">
        <v>468297000</v>
      </c>
      <c r="AC572">
        <v>0</v>
      </c>
      <c r="AD572">
        <v>362106000</v>
      </c>
      <c r="AE572">
        <v>349664000</v>
      </c>
      <c r="AF572">
        <v>-2431000</v>
      </c>
      <c r="AG572">
        <v>-178481000</v>
      </c>
      <c r="AH572">
        <v>8568429000</v>
      </c>
      <c r="AI572">
        <v>515025000</v>
      </c>
      <c r="AJ572">
        <v>0</v>
      </c>
      <c r="AK572">
        <v>155568000</v>
      </c>
      <c r="AL572">
        <v>433524000</v>
      </c>
      <c r="AM572">
        <v>-4661000</v>
      </c>
      <c r="AN572">
        <v>1635473000</v>
      </c>
      <c r="AO572">
        <v>-48339000</v>
      </c>
      <c r="AP572">
        <v>-1591795000</v>
      </c>
      <c r="AQ572">
        <v>819546000</v>
      </c>
      <c r="AR572">
        <v>509180000</v>
      </c>
      <c r="AS572">
        <v>819546000</v>
      </c>
      <c r="AT572">
        <v>819546000</v>
      </c>
      <c r="AU572">
        <v>1405411000</v>
      </c>
      <c r="AV572">
        <v>0</v>
      </c>
      <c r="AW572">
        <v>1632849000</v>
      </c>
      <c r="AX572">
        <v>21</v>
      </c>
      <c r="AY572">
        <v>4366455000</v>
      </c>
      <c r="AZ572">
        <v>898687000</v>
      </c>
      <c r="BA572">
        <v>903454000</v>
      </c>
      <c r="BB572">
        <v>-74009000</v>
      </c>
      <c r="BC572">
        <v>883000</v>
      </c>
      <c r="BD572">
        <v>14380000</v>
      </c>
      <c r="BE572">
        <v>3028089000</v>
      </c>
      <c r="BF572">
        <v>15797000</v>
      </c>
      <c r="BG572">
        <v>625361000</v>
      </c>
      <c r="BH572">
        <v>17</v>
      </c>
      <c r="BI572">
        <v>13</v>
      </c>
      <c r="BJ572">
        <v>11</v>
      </c>
      <c r="BK572">
        <v>75</v>
      </c>
      <c r="BL572">
        <v>0</v>
      </c>
      <c r="BM572">
        <v>2448661000</v>
      </c>
      <c r="BN572">
        <v>0</v>
      </c>
      <c r="BO572">
        <v>1034507000</v>
      </c>
      <c r="BP572">
        <v>1202408000</v>
      </c>
      <c r="BQ572">
        <v>0</v>
      </c>
      <c r="BR572">
        <v>29740387000</v>
      </c>
      <c r="BS572">
        <v>2692465000</v>
      </c>
      <c r="BT572">
        <v>3134381000</v>
      </c>
      <c r="BU572">
        <v>9976815000</v>
      </c>
      <c r="BV572">
        <v>19763572000</v>
      </c>
      <c r="BW572">
        <v>29740387000</v>
      </c>
      <c r="BX572">
        <v>7741856000</v>
      </c>
      <c r="BY572">
        <v>-300467000</v>
      </c>
      <c r="BZ572">
        <v>2014</v>
      </c>
      <c r="CA572">
        <v>2.59</v>
      </c>
      <c r="CB572">
        <v>316427027.02700001</v>
      </c>
      <c r="CC572" t="str">
        <f>VLOOKUP(B572,Securities_csv_Sector!$A$1:$H$506,4)</f>
        <v>Utilities</v>
      </c>
      <c r="CD572" t="str">
        <f>VLOOKUP(B572,Securities_csv_Sector!$A$1:$H$506,5)</f>
        <v>MultiUtilities</v>
      </c>
    </row>
    <row r="573" spans="1:82">
      <c r="A573">
        <v>571</v>
      </c>
      <c r="B573" t="s">
        <v>221</v>
      </c>
      <c r="C573" t="s">
        <v>532</v>
      </c>
      <c r="D573" s="1">
        <v>42369</v>
      </c>
      <c r="E573">
        <v>813646000</v>
      </c>
      <c r="F573">
        <v>-39797000</v>
      </c>
      <c r="G573">
        <v>34227000</v>
      </c>
      <c r="H573">
        <v>8</v>
      </c>
      <c r="I573">
        <v>-1724139000</v>
      </c>
      <c r="J573">
        <v>6262368000</v>
      </c>
      <c r="K573">
        <v>1</v>
      </c>
      <c r="L573">
        <v>23947000</v>
      </c>
      <c r="M573">
        <v>34112000</v>
      </c>
      <c r="N573">
        <v>1669313000</v>
      </c>
      <c r="O573">
        <v>4416194000</v>
      </c>
      <c r="P573">
        <v>88</v>
      </c>
      <c r="Q573">
        <v>0</v>
      </c>
      <c r="R573">
        <v>5484780000</v>
      </c>
      <c r="S573">
        <v>688195000</v>
      </c>
      <c r="T573">
        <v>1798391000</v>
      </c>
      <c r="U573">
        <v>1425971000</v>
      </c>
      <c r="V573">
        <v>0</v>
      </c>
      <c r="W573">
        <v>0</v>
      </c>
      <c r="X573">
        <v>19892441000</v>
      </c>
      <c r="Y573">
        <v>3519401000</v>
      </c>
      <c r="Z573">
        <v>44</v>
      </c>
      <c r="AA573">
        <v>3538633000</v>
      </c>
      <c r="AB573">
        <v>539967000</v>
      </c>
      <c r="AC573">
        <v>0</v>
      </c>
      <c r="AD573">
        <v>372420000</v>
      </c>
      <c r="AE573">
        <v>336476000</v>
      </c>
      <c r="AF573">
        <v>82051000</v>
      </c>
      <c r="AG573">
        <v>-61336000</v>
      </c>
      <c r="AH573">
        <v>8805574000</v>
      </c>
      <c r="AI573">
        <v>516478000</v>
      </c>
      <c r="AJ573">
        <v>0</v>
      </c>
      <c r="AK573">
        <v>155568000</v>
      </c>
      <c r="AL573">
        <v>766178000</v>
      </c>
      <c r="AM573">
        <v>-14756000</v>
      </c>
      <c r="AN573">
        <v>1424025000</v>
      </c>
      <c r="AO573">
        <v>220369000</v>
      </c>
      <c r="AP573">
        <v>-1659150000</v>
      </c>
      <c r="AQ573">
        <v>878485000</v>
      </c>
      <c r="AR573">
        <v>-127184000</v>
      </c>
      <c r="AS573">
        <v>878485000</v>
      </c>
      <c r="AT573">
        <v>878485000</v>
      </c>
      <c r="AU573">
        <v>1283486000</v>
      </c>
      <c r="AV573">
        <v>0</v>
      </c>
      <c r="AW573">
        <v>1764164000</v>
      </c>
      <c r="AX573">
        <v>22</v>
      </c>
      <c r="AY573">
        <v>4033203000</v>
      </c>
      <c r="AZ573">
        <v>974877000</v>
      </c>
      <c r="BA573">
        <v>786308000</v>
      </c>
      <c r="BB573">
        <v>-66844000</v>
      </c>
      <c r="BC573">
        <v>-8499000</v>
      </c>
      <c r="BD573">
        <v>-17062000</v>
      </c>
      <c r="BE573">
        <v>2792382000</v>
      </c>
      <c r="BF573">
        <v>44031000</v>
      </c>
      <c r="BG573">
        <v>688195000</v>
      </c>
      <c r="BH573">
        <v>18</v>
      </c>
      <c r="BI573">
        <v>14</v>
      </c>
      <c r="BJ573">
        <v>11</v>
      </c>
      <c r="BK573">
        <v>76</v>
      </c>
      <c r="BL573">
        <v>0</v>
      </c>
      <c r="BM573">
        <v>2797355000</v>
      </c>
      <c r="BN573">
        <v>0</v>
      </c>
      <c r="BO573">
        <v>1086274000</v>
      </c>
      <c r="BP573">
        <v>1389836000</v>
      </c>
      <c r="BQ573">
        <v>0</v>
      </c>
      <c r="BR573">
        <v>30580309000</v>
      </c>
      <c r="BS573">
        <v>2618786000</v>
      </c>
      <c r="BT573">
        <v>2989790000</v>
      </c>
      <c r="BU573">
        <v>10352215000</v>
      </c>
      <c r="BV573">
        <v>20228094000</v>
      </c>
      <c r="BW573">
        <v>30580309000</v>
      </c>
      <c r="BX573">
        <v>7954827000</v>
      </c>
      <c r="BY573">
        <v>-309977000</v>
      </c>
      <c r="BZ573">
        <v>2015</v>
      </c>
      <c r="CA573">
        <v>2.77</v>
      </c>
      <c r="CB573">
        <v>317142599.278</v>
      </c>
      <c r="CC573" t="str">
        <f>VLOOKUP(B573,Securities_csv_Sector!$A$1:$H$506,4)</f>
        <v>Utilities</v>
      </c>
      <c r="CD573" t="str">
        <f>VLOOKUP(B573,Securities_csv_Sector!$A$1:$H$506,5)</f>
        <v>MultiUtilities</v>
      </c>
    </row>
    <row r="574" spans="1:82">
      <c r="A574">
        <v>572</v>
      </c>
      <c r="B574" t="s">
        <v>222</v>
      </c>
      <c r="C574" t="s">
        <v>527</v>
      </c>
      <c r="D574" s="1">
        <v>41274</v>
      </c>
      <c r="E574">
        <v>109910000</v>
      </c>
      <c r="F574">
        <v>0</v>
      </c>
      <c r="G574">
        <v>30771000</v>
      </c>
      <c r="H574">
        <v>7</v>
      </c>
      <c r="I574">
        <v>-514982000</v>
      </c>
      <c r="J574">
        <v>2204778000</v>
      </c>
      <c r="L574">
        <v>42126000</v>
      </c>
      <c r="M574">
        <v>0</v>
      </c>
      <c r="N574">
        <v>3000</v>
      </c>
      <c r="O574">
        <v>172167000</v>
      </c>
      <c r="Q574">
        <v>20867000</v>
      </c>
      <c r="R574">
        <v>0</v>
      </c>
      <c r="S574">
        <v>175371000</v>
      </c>
      <c r="T574">
        <v>202805000</v>
      </c>
      <c r="U574">
        <v>90917000</v>
      </c>
      <c r="V574">
        <v>0</v>
      </c>
      <c r="W574">
        <v>41745000</v>
      </c>
      <c r="X574">
        <v>4590351000</v>
      </c>
      <c r="Y574">
        <v>0</v>
      </c>
      <c r="Z574">
        <v>68</v>
      </c>
      <c r="AA574">
        <v>362986000</v>
      </c>
      <c r="AB574">
        <v>0</v>
      </c>
      <c r="AC574">
        <v>0</v>
      </c>
      <c r="AD574">
        <v>111888000</v>
      </c>
      <c r="AE574">
        <v>0</v>
      </c>
      <c r="AF574">
        <v>-239956000</v>
      </c>
      <c r="AG574">
        <v>13998000</v>
      </c>
      <c r="AH574">
        <v>1577597000</v>
      </c>
      <c r="AI574">
        <v>92713000</v>
      </c>
      <c r="AJ574">
        <v>115312000</v>
      </c>
      <c r="AK574">
        <v>4349000</v>
      </c>
      <c r="AL574">
        <v>374536000</v>
      </c>
      <c r="AM574">
        <v>5717000</v>
      </c>
      <c r="AN574">
        <v>267499000</v>
      </c>
      <c r="AO574">
        <v>550356000</v>
      </c>
      <c r="AP574">
        <v>-812138000</v>
      </c>
      <c r="AQ574">
        <v>125284000</v>
      </c>
      <c r="AR574">
        <v>-51972000</v>
      </c>
      <c r="AS574">
        <v>119812000</v>
      </c>
      <c r="AT574">
        <v>127653000</v>
      </c>
      <c r="AU574">
        <v>66163000</v>
      </c>
      <c r="AV574">
        <v>2215000</v>
      </c>
      <c r="AW574">
        <v>167025000</v>
      </c>
      <c r="AX574">
        <v>31</v>
      </c>
      <c r="AY574">
        <v>35003000</v>
      </c>
      <c r="AZ574">
        <v>0</v>
      </c>
      <c r="BA574">
        <v>0</v>
      </c>
      <c r="BB574">
        <v>-69261000</v>
      </c>
      <c r="BC574">
        <v>-6398000</v>
      </c>
      <c r="BD574">
        <v>-57200000</v>
      </c>
      <c r="BE574">
        <v>22167000</v>
      </c>
      <c r="BF574">
        <v>-9488000</v>
      </c>
      <c r="BG574">
        <v>169173000</v>
      </c>
      <c r="BH574">
        <v>17</v>
      </c>
      <c r="BI574">
        <v>5</v>
      </c>
      <c r="BJ574">
        <v>23</v>
      </c>
      <c r="BL574">
        <v>0</v>
      </c>
      <c r="BM574">
        <v>-444466000</v>
      </c>
      <c r="BN574">
        <v>355468000</v>
      </c>
      <c r="BO574">
        <v>24573000</v>
      </c>
      <c r="BP574">
        <v>1253084000</v>
      </c>
      <c r="BQ574">
        <v>0</v>
      </c>
      <c r="BR574">
        <v>4847223000</v>
      </c>
      <c r="BS574">
        <v>0</v>
      </c>
      <c r="BT574">
        <v>0</v>
      </c>
      <c r="BU574">
        <v>1764804000</v>
      </c>
      <c r="BV574">
        <v>3082419000</v>
      </c>
      <c r="BW574">
        <v>4847223000</v>
      </c>
      <c r="BX574">
        <v>535153000</v>
      </c>
      <c r="BY574">
        <v>0</v>
      </c>
      <c r="BZ574">
        <v>2012</v>
      </c>
      <c r="CA574">
        <v>3.42</v>
      </c>
      <c r="CB574">
        <v>36632748.538000003</v>
      </c>
      <c r="CC574" t="str">
        <f>VLOOKUP(B574,Securities_csv_Sector!$A$1:$H$506,4)</f>
        <v>Real Estate</v>
      </c>
      <c r="CD574" t="str">
        <f>VLOOKUP(B574,Securities_csv_Sector!$A$1:$H$506,5)</f>
        <v>Residential REITs</v>
      </c>
    </row>
    <row r="575" spans="1:82">
      <c r="A575">
        <v>573</v>
      </c>
      <c r="B575" t="s">
        <v>222</v>
      </c>
      <c r="C575" t="s">
        <v>529</v>
      </c>
      <c r="D575" s="1">
        <v>41639</v>
      </c>
      <c r="E575">
        <v>117810000</v>
      </c>
      <c r="F575">
        <v>0</v>
      </c>
      <c r="G575">
        <v>12836000</v>
      </c>
      <c r="H575">
        <v>8</v>
      </c>
      <c r="I575">
        <v>-470739000</v>
      </c>
      <c r="J575">
        <v>2345763000</v>
      </c>
      <c r="L575">
        <v>53766000</v>
      </c>
      <c r="M575">
        <v>0</v>
      </c>
      <c r="N575">
        <v>4000</v>
      </c>
      <c r="O575">
        <v>197336000</v>
      </c>
      <c r="Q575">
        <v>24519000</v>
      </c>
      <c r="R575">
        <v>0</v>
      </c>
      <c r="S575">
        <v>198334000</v>
      </c>
      <c r="T575">
        <v>201841000</v>
      </c>
      <c r="U575">
        <v>85317000</v>
      </c>
      <c r="V575">
        <v>0</v>
      </c>
      <c r="W575">
        <v>55865000</v>
      </c>
      <c r="X575">
        <v>4239301000</v>
      </c>
      <c r="Y575">
        <v>0</v>
      </c>
      <c r="Z575">
        <v>68</v>
      </c>
      <c r="AA575">
        <v>413254000</v>
      </c>
      <c r="AB575">
        <v>0</v>
      </c>
      <c r="AC575">
        <v>0</v>
      </c>
      <c r="AD575">
        <v>116524000</v>
      </c>
      <c r="AE575">
        <v>0</v>
      </c>
      <c r="AF575">
        <v>-48453000</v>
      </c>
      <c r="AG575">
        <v>94000</v>
      </c>
      <c r="AH575">
        <v>1412127000</v>
      </c>
      <c r="AI575">
        <v>767217000</v>
      </c>
      <c r="AJ575">
        <v>113619000</v>
      </c>
      <c r="AK575">
        <v>4349000</v>
      </c>
      <c r="AL575">
        <v>218161000</v>
      </c>
      <c r="AM575">
        <v>-115000</v>
      </c>
      <c r="AN575">
        <v>304982000</v>
      </c>
      <c r="AO575">
        <v>148599000</v>
      </c>
      <c r="AP575">
        <v>-453696000</v>
      </c>
      <c r="AQ575">
        <v>156283000</v>
      </c>
      <c r="AR575">
        <v>-63913000</v>
      </c>
      <c r="AS575">
        <v>150811000</v>
      </c>
      <c r="AT575">
        <v>140882000</v>
      </c>
      <c r="AU575">
        <v>68255000</v>
      </c>
      <c r="AV575">
        <v>5445000</v>
      </c>
      <c r="AW575">
        <v>188705000</v>
      </c>
      <c r="AX575">
        <v>31</v>
      </c>
      <c r="AY575">
        <v>33781000</v>
      </c>
      <c r="AZ575">
        <v>0</v>
      </c>
      <c r="BA575">
        <v>0</v>
      </c>
      <c r="BB575">
        <v>-60472000</v>
      </c>
      <c r="BC575">
        <v>-7402000</v>
      </c>
      <c r="BD575">
        <v>65496000</v>
      </c>
      <c r="BE575">
        <v>24871000</v>
      </c>
      <c r="BF575">
        <v>-1588000</v>
      </c>
      <c r="BG575">
        <v>192420000</v>
      </c>
      <c r="BH575">
        <v>14</v>
      </c>
      <c r="BI575">
        <v>5</v>
      </c>
      <c r="BJ575">
        <v>26</v>
      </c>
      <c r="BL575">
        <v>0</v>
      </c>
      <c r="BM575">
        <v>-474426000</v>
      </c>
      <c r="BN575">
        <v>136996000</v>
      </c>
      <c r="BO575">
        <v>26684000</v>
      </c>
      <c r="BP575">
        <v>1629444000</v>
      </c>
      <c r="BQ575">
        <v>0</v>
      </c>
      <c r="BR575">
        <v>5186839000</v>
      </c>
      <c r="BS575">
        <v>0</v>
      </c>
      <c r="BT575">
        <v>0</v>
      </c>
      <c r="BU575">
        <v>1884619000</v>
      </c>
      <c r="BV575">
        <v>3302220000</v>
      </c>
      <c r="BW575">
        <v>5186839000</v>
      </c>
      <c r="BX575">
        <v>610590000</v>
      </c>
      <c r="BY575">
        <v>0</v>
      </c>
      <c r="BZ575">
        <v>2013</v>
      </c>
      <c r="CA575">
        <v>4.0599999999999996</v>
      </c>
      <c r="CB575">
        <v>38493349.753700003</v>
      </c>
      <c r="CC575" t="str">
        <f>VLOOKUP(B575,Securities_csv_Sector!$A$1:$H$506,4)</f>
        <v>Real Estate</v>
      </c>
      <c r="CD575" t="str">
        <f>VLOOKUP(B575,Securities_csv_Sector!$A$1:$H$506,5)</f>
        <v>Residential REITs</v>
      </c>
    </row>
    <row r="576" spans="1:82">
      <c r="A576">
        <v>574</v>
      </c>
      <c r="B576" t="s">
        <v>222</v>
      </c>
      <c r="C576" t="s">
        <v>531</v>
      </c>
      <c r="D576" s="1">
        <v>42004</v>
      </c>
      <c r="E576">
        <v>223383000</v>
      </c>
      <c r="F576">
        <v>0</v>
      </c>
      <c r="G576">
        <v>57582000</v>
      </c>
      <c r="H576">
        <v>2</v>
      </c>
      <c r="I576">
        <v>-700606000</v>
      </c>
      <c r="J576">
        <v>6651165000</v>
      </c>
      <c r="L576">
        <v>95749000</v>
      </c>
      <c r="M576">
        <v>0</v>
      </c>
      <c r="N576">
        <v>6000</v>
      </c>
      <c r="O576">
        <v>312546000</v>
      </c>
      <c r="Q576">
        <v>0</v>
      </c>
      <c r="R576">
        <v>0</v>
      </c>
      <c r="S576">
        <v>336595000</v>
      </c>
      <c r="T576">
        <v>259364000</v>
      </c>
      <c r="U576">
        <v>94813000</v>
      </c>
      <c r="V576">
        <v>0</v>
      </c>
      <c r="W576">
        <v>39893000</v>
      </c>
      <c r="X576">
        <v>10165271000</v>
      </c>
      <c r="Y576">
        <v>0</v>
      </c>
      <c r="Z576">
        <v>68</v>
      </c>
      <c r="AA576">
        <v>658392000</v>
      </c>
      <c r="AB576">
        <v>0</v>
      </c>
      <c r="AC576">
        <v>0</v>
      </c>
      <c r="AD576">
        <v>164551000</v>
      </c>
      <c r="AE576">
        <v>0</v>
      </c>
      <c r="AF576">
        <v>-67460000</v>
      </c>
      <c r="AG576">
        <v>25750000</v>
      </c>
      <c r="AH576">
        <v>2265209000</v>
      </c>
      <c r="AI576">
        <v>1159663000</v>
      </c>
      <c r="AJ576">
        <v>113396000</v>
      </c>
      <c r="AK576">
        <v>23256000</v>
      </c>
      <c r="AL576">
        <v>279386000</v>
      </c>
      <c r="AM576">
        <v>7119000</v>
      </c>
      <c r="AN576">
        <v>493312000</v>
      </c>
      <c r="AO576">
        <v>520610000</v>
      </c>
      <c r="AP576">
        <v>-1147156000</v>
      </c>
      <c r="AQ576">
        <v>122150000</v>
      </c>
      <c r="AR576">
        <v>-19299000</v>
      </c>
      <c r="AS576">
        <v>116859000</v>
      </c>
      <c r="AT576">
        <v>134438000</v>
      </c>
      <c r="AU576">
        <v>24923000</v>
      </c>
      <c r="AV576">
        <v>55408000</v>
      </c>
      <c r="AW576">
        <v>201514000</v>
      </c>
      <c r="AX576">
        <v>21</v>
      </c>
      <c r="AY576">
        <v>81126000</v>
      </c>
      <c r="AZ576">
        <v>0</v>
      </c>
      <c r="BA576">
        <v>0</v>
      </c>
      <c r="BB576">
        <v>-51452000</v>
      </c>
      <c r="BC576">
        <v>-17402000</v>
      </c>
      <c r="BD576">
        <v>-379090000</v>
      </c>
      <c r="BE576">
        <v>32444000</v>
      </c>
      <c r="BF576">
        <v>15828000</v>
      </c>
      <c r="BG576">
        <v>360592000</v>
      </c>
      <c r="BH576">
        <v>10</v>
      </c>
      <c r="BI576">
        <v>2</v>
      </c>
      <c r="BJ576">
        <v>13</v>
      </c>
      <c r="BL576">
        <v>0</v>
      </c>
      <c r="BM576">
        <v>-650797000</v>
      </c>
      <c r="BN576">
        <v>536665000</v>
      </c>
      <c r="BO576">
        <v>40878000</v>
      </c>
      <c r="BP576">
        <v>2846372000</v>
      </c>
      <c r="BQ576">
        <v>0</v>
      </c>
      <c r="BR576">
        <v>11526732000</v>
      </c>
      <c r="BS576">
        <v>0</v>
      </c>
      <c r="BT576">
        <v>0</v>
      </c>
      <c r="BU576">
        <v>6022672000</v>
      </c>
      <c r="BV576">
        <v>5504060000</v>
      </c>
      <c r="BW576">
        <v>11526732000</v>
      </c>
      <c r="BX576">
        <v>970938000</v>
      </c>
      <c r="BY576">
        <v>0</v>
      </c>
      <c r="CC576" t="str">
        <f>VLOOKUP(B576,Securities_csv_Sector!$A$1:$H$506,4)</f>
        <v>Real Estate</v>
      </c>
      <c r="CD576" t="str">
        <f>VLOOKUP(B576,Securities_csv_Sector!$A$1:$H$506,5)</f>
        <v>Residential REITs</v>
      </c>
    </row>
    <row r="577" spans="1:82">
      <c r="A577">
        <v>575</v>
      </c>
      <c r="B577" t="s">
        <v>222</v>
      </c>
      <c r="C577" t="s">
        <v>532</v>
      </c>
      <c r="D577" s="1">
        <v>42369</v>
      </c>
      <c r="E577">
        <v>231681000</v>
      </c>
      <c r="F577">
        <v>0</v>
      </c>
      <c r="G577">
        <v>100031000</v>
      </c>
      <c r="H577">
        <v>4</v>
      </c>
      <c r="I577">
        <v>-830249000</v>
      </c>
      <c r="J577">
        <v>7003317000</v>
      </c>
      <c r="L577">
        <v>123055000</v>
      </c>
      <c r="M577">
        <v>0</v>
      </c>
      <c r="N577">
        <v>6000</v>
      </c>
      <c r="O577">
        <v>363508000</v>
      </c>
      <c r="Q577">
        <v>0</v>
      </c>
      <c r="R577">
        <v>0</v>
      </c>
      <c r="S577">
        <v>421673000</v>
      </c>
      <c r="T577">
        <v>437319000</v>
      </c>
      <c r="U577">
        <v>232492000</v>
      </c>
      <c r="V577">
        <v>0</v>
      </c>
      <c r="W577">
        <v>21861000</v>
      </c>
      <c r="X577">
        <v>10650782000</v>
      </c>
      <c r="Y577">
        <v>0</v>
      </c>
      <c r="Z577">
        <v>70</v>
      </c>
      <c r="AA577">
        <v>830899000</v>
      </c>
      <c r="AB577">
        <v>0</v>
      </c>
      <c r="AC577">
        <v>0</v>
      </c>
      <c r="AD577">
        <v>204827000</v>
      </c>
      <c r="AE577">
        <v>0</v>
      </c>
      <c r="AF577">
        <v>-115402000</v>
      </c>
      <c r="AG577">
        <v>-7746000</v>
      </c>
      <c r="AH577">
        <v>2256030000</v>
      </c>
      <c r="AI577">
        <v>1173532000</v>
      </c>
      <c r="AJ577">
        <v>99290000</v>
      </c>
      <c r="AK577">
        <v>45452000</v>
      </c>
      <c r="AL577">
        <v>148504000</v>
      </c>
      <c r="AM577">
        <v>4073000</v>
      </c>
      <c r="AN577">
        <v>617410000</v>
      </c>
      <c r="AO577">
        <v>108214000</v>
      </c>
      <c r="AP577">
        <v>-725556000</v>
      </c>
      <c r="AQ577">
        <v>232120000</v>
      </c>
      <c r="AR577">
        <v>-45023000</v>
      </c>
      <c r="AS577">
        <v>226865000</v>
      </c>
      <c r="AT577">
        <v>248239000</v>
      </c>
      <c r="AU577">
        <v>19285000</v>
      </c>
      <c r="AV577">
        <v>6212000</v>
      </c>
      <c r="AW577">
        <v>331174000</v>
      </c>
      <c r="AX577">
        <v>28</v>
      </c>
      <c r="AY577">
        <v>38437000</v>
      </c>
      <c r="AZ577">
        <v>0</v>
      </c>
      <c r="BA577">
        <v>0</v>
      </c>
      <c r="BB577">
        <v>-42011000</v>
      </c>
      <c r="BC577">
        <v>-8034000</v>
      </c>
      <c r="BD577">
        <v>220095000</v>
      </c>
      <c r="BE577">
        <v>34518000</v>
      </c>
      <c r="BF577">
        <v>267000</v>
      </c>
      <c r="BG577">
        <v>453423000</v>
      </c>
      <c r="BH577">
        <v>19</v>
      </c>
      <c r="BI577">
        <v>4</v>
      </c>
      <c r="BJ577">
        <v>19</v>
      </c>
      <c r="BL577">
        <v>0</v>
      </c>
      <c r="BM577">
        <v>-797329000</v>
      </c>
      <c r="BN577">
        <v>356056000</v>
      </c>
      <c r="BO577">
        <v>40090000</v>
      </c>
      <c r="BP577">
        <v>3100387000</v>
      </c>
      <c r="BQ577">
        <v>0</v>
      </c>
      <c r="BR577">
        <v>12005091000</v>
      </c>
      <c r="BS577">
        <v>0</v>
      </c>
      <c r="BT577">
        <v>0</v>
      </c>
      <c r="BU577">
        <v>6237733000</v>
      </c>
      <c r="BV577">
        <v>5767358000</v>
      </c>
      <c r="BW577">
        <v>12005091000</v>
      </c>
      <c r="BX577">
        <v>1194407000</v>
      </c>
      <c r="BY577">
        <v>0</v>
      </c>
      <c r="BZ577">
        <v>2015</v>
      </c>
      <c r="CA577">
        <v>3.5</v>
      </c>
      <c r="CB577">
        <v>66320000</v>
      </c>
      <c r="CC577" t="str">
        <f>VLOOKUP(B577,Securities_csv_Sector!$A$1:$H$506,4)</f>
        <v>Real Estate</v>
      </c>
      <c r="CD577" t="str">
        <f>VLOOKUP(B577,Securities_csv_Sector!$A$1:$H$506,5)</f>
        <v>Residential REITs</v>
      </c>
    </row>
    <row r="578" spans="1:82">
      <c r="A578">
        <v>576</v>
      </c>
      <c r="B578" t="s">
        <v>223</v>
      </c>
      <c r="C578" t="s">
        <v>527</v>
      </c>
      <c r="D578" s="1">
        <v>41274</v>
      </c>
      <c r="E578">
        <v>13459808000</v>
      </c>
      <c r="F578">
        <v>-978000000</v>
      </c>
      <c r="G578">
        <v>-335000000</v>
      </c>
      <c r="H578">
        <v>2</v>
      </c>
      <c r="I578">
        <v>-80000000</v>
      </c>
      <c r="J578">
        <v>7319257000</v>
      </c>
      <c r="L578">
        <v>3138392000</v>
      </c>
      <c r="M578">
        <v>0</v>
      </c>
      <c r="N578">
        <v>2861000</v>
      </c>
      <c r="O578">
        <v>0</v>
      </c>
      <c r="Q578">
        <v>0</v>
      </c>
      <c r="R578">
        <v>0</v>
      </c>
      <c r="S578">
        <v>409000000</v>
      </c>
      <c r="T578">
        <v>335000000</v>
      </c>
      <c r="U578">
        <v>-131000000</v>
      </c>
      <c r="V578">
        <v>0</v>
      </c>
      <c r="W578">
        <v>1000000</v>
      </c>
      <c r="X578">
        <v>288170000</v>
      </c>
      <c r="Y578">
        <v>1934232000</v>
      </c>
      <c r="Z578">
        <v>100</v>
      </c>
      <c r="AA578">
        <v>1365000000</v>
      </c>
      <c r="AB578">
        <v>-18000000</v>
      </c>
      <c r="AC578">
        <v>260622000</v>
      </c>
      <c r="AD578">
        <v>466000000</v>
      </c>
      <c r="AE578">
        <v>0</v>
      </c>
      <c r="AF578">
        <v>572000000</v>
      </c>
      <c r="AG578">
        <v>-783000000</v>
      </c>
      <c r="AH578">
        <v>0</v>
      </c>
      <c r="AI578">
        <v>23151638000</v>
      </c>
      <c r="AJ578">
        <v>0</v>
      </c>
      <c r="AK578">
        <v>0</v>
      </c>
      <c r="AL578">
        <v>-1784000000</v>
      </c>
      <c r="AM578">
        <v>662000000</v>
      </c>
      <c r="AN578">
        <v>-159000000</v>
      </c>
      <c r="AO578">
        <v>156000000</v>
      </c>
      <c r="AP578">
        <v>665000000</v>
      </c>
      <c r="AQ578">
        <v>-113000000</v>
      </c>
      <c r="AR578">
        <v>189000000</v>
      </c>
      <c r="AS578">
        <v>-113000000</v>
      </c>
      <c r="AT578">
        <v>-447000000</v>
      </c>
      <c r="AU578">
        <v>15902764000</v>
      </c>
      <c r="AV578">
        <v>192000000</v>
      </c>
      <c r="AW578">
        <v>203000000</v>
      </c>
      <c r="AX578">
        <v>15</v>
      </c>
      <c r="AY578">
        <v>2710921000</v>
      </c>
      <c r="AZ578">
        <v>0</v>
      </c>
      <c r="BA578">
        <v>28392552000</v>
      </c>
      <c r="BB578">
        <v>-309928000</v>
      </c>
      <c r="BC578">
        <v>1915000000</v>
      </c>
      <c r="BD578">
        <v>102000000</v>
      </c>
      <c r="BE578">
        <v>2905152000</v>
      </c>
      <c r="BF578">
        <v>1117000000</v>
      </c>
      <c r="BG578">
        <v>471000000</v>
      </c>
      <c r="BH578">
        <v>10</v>
      </c>
      <c r="BI578">
        <v>3</v>
      </c>
      <c r="BJ578">
        <v>8</v>
      </c>
      <c r="BL578">
        <v>0</v>
      </c>
      <c r="BM578">
        <v>-2107720000</v>
      </c>
      <c r="BN578">
        <v>25000000</v>
      </c>
      <c r="BO578">
        <v>921000000</v>
      </c>
      <c r="BP578">
        <v>4454661000</v>
      </c>
      <c r="BQ578">
        <v>0</v>
      </c>
      <c r="BR578">
        <v>47386739000</v>
      </c>
      <c r="BS578">
        <v>0</v>
      </c>
      <c r="BT578">
        <v>0</v>
      </c>
      <c r="BU578">
        <v>4904470000</v>
      </c>
      <c r="BV578">
        <v>42482269000</v>
      </c>
      <c r="BW578">
        <v>47386739000</v>
      </c>
      <c r="BX578">
        <v>1365000000</v>
      </c>
      <c r="BY578">
        <v>0</v>
      </c>
      <c r="BZ578">
        <v>2012</v>
      </c>
      <c r="CA578">
        <v>-0.39</v>
      </c>
      <c r="CB578">
        <v>289743589.74400002</v>
      </c>
      <c r="CC578" t="str">
        <f>VLOOKUP(B578,Securities_csv_Sector!$A$1:$H$506,4)</f>
        <v>Financials</v>
      </c>
      <c r="CD578" t="str">
        <f>VLOOKUP(B578,Securities_csv_Sector!$A$1:$H$506,5)</f>
        <v>Investment Banking &amp; Brokerage</v>
      </c>
    </row>
    <row r="579" spans="1:82">
      <c r="A579">
        <v>577</v>
      </c>
      <c r="B579" t="s">
        <v>223</v>
      </c>
      <c r="C579" t="s">
        <v>529</v>
      </c>
      <c r="D579" s="1">
        <v>41639</v>
      </c>
      <c r="E579">
        <v>16156000000</v>
      </c>
      <c r="F579">
        <v>-731000000</v>
      </c>
      <c r="G579">
        <v>0</v>
      </c>
      <c r="H579">
        <v>2</v>
      </c>
      <c r="I579">
        <v>-47000000</v>
      </c>
      <c r="J579">
        <v>7328000000</v>
      </c>
      <c r="L579">
        <v>2904000000</v>
      </c>
      <c r="M579">
        <v>0</v>
      </c>
      <c r="N579">
        <v>3000000</v>
      </c>
      <c r="O579">
        <v>0</v>
      </c>
      <c r="Q579">
        <v>0</v>
      </c>
      <c r="R579">
        <v>0</v>
      </c>
      <c r="S579">
        <v>395000000</v>
      </c>
      <c r="T579">
        <v>547000000</v>
      </c>
      <c r="U579">
        <v>195000000</v>
      </c>
      <c r="V579">
        <v>0</v>
      </c>
      <c r="W579">
        <v>4000000</v>
      </c>
      <c r="X579">
        <v>237000000</v>
      </c>
      <c r="Y579">
        <v>1792000000</v>
      </c>
      <c r="Z579">
        <v>100</v>
      </c>
      <c r="AA579">
        <v>1466000000</v>
      </c>
      <c r="AB579">
        <v>109000000</v>
      </c>
      <c r="AC579">
        <v>216000000</v>
      </c>
      <c r="AD579">
        <v>352000000</v>
      </c>
      <c r="AE579">
        <v>0</v>
      </c>
      <c r="AF579">
        <v>265000000</v>
      </c>
      <c r="AG579">
        <v>1491000000</v>
      </c>
      <c r="AH579">
        <v>0</v>
      </c>
      <c r="AI579">
        <v>23834000000</v>
      </c>
      <c r="AJ579">
        <v>0</v>
      </c>
      <c r="AK579">
        <v>0</v>
      </c>
      <c r="AL579">
        <v>88000000</v>
      </c>
      <c r="AM579">
        <v>-924000000</v>
      </c>
      <c r="AN579">
        <v>1117000000</v>
      </c>
      <c r="AO579">
        <v>-2327000000</v>
      </c>
      <c r="AP579">
        <v>286000000</v>
      </c>
      <c r="AQ579">
        <v>86000000</v>
      </c>
      <c r="AR579">
        <v>350000000</v>
      </c>
      <c r="AS579">
        <v>86000000</v>
      </c>
      <c r="AT579">
        <v>90000000</v>
      </c>
      <c r="AU579">
        <v>14476000000</v>
      </c>
      <c r="AV579">
        <v>340000000</v>
      </c>
      <c r="AW579">
        <v>191000000</v>
      </c>
      <c r="AX579">
        <v>13</v>
      </c>
      <c r="AY579">
        <v>2821000000</v>
      </c>
      <c r="AZ579">
        <v>0</v>
      </c>
      <c r="BA579">
        <v>25971000000</v>
      </c>
      <c r="BB579">
        <v>-453000000</v>
      </c>
      <c r="BC579">
        <v>-2420000000</v>
      </c>
      <c r="BD579">
        <v>62000000</v>
      </c>
      <c r="BE579">
        <v>2832000000</v>
      </c>
      <c r="BF579">
        <v>-474000000</v>
      </c>
      <c r="BG579">
        <v>256000000</v>
      </c>
      <c r="BH579">
        <v>13</v>
      </c>
      <c r="BI579">
        <v>4</v>
      </c>
      <c r="BJ579">
        <v>6</v>
      </c>
      <c r="BL579">
        <v>0</v>
      </c>
      <c r="BM579">
        <v>-2022000000</v>
      </c>
      <c r="BN579">
        <v>5000000</v>
      </c>
      <c r="BO579">
        <v>888000000</v>
      </c>
      <c r="BP579">
        <v>4543000000</v>
      </c>
      <c r="BQ579">
        <v>0</v>
      </c>
      <c r="BR579">
        <v>46280000000</v>
      </c>
      <c r="BS579">
        <v>0</v>
      </c>
      <c r="BT579">
        <v>0</v>
      </c>
      <c r="BU579">
        <v>4856000000</v>
      </c>
      <c r="BV579">
        <v>41424000000</v>
      </c>
      <c r="BW579">
        <v>46280000000</v>
      </c>
      <c r="BX579">
        <v>1466000000</v>
      </c>
      <c r="BY579">
        <v>0</v>
      </c>
      <c r="BZ579">
        <v>2013</v>
      </c>
      <c r="CA579">
        <v>0.3</v>
      </c>
      <c r="CB579">
        <v>286666666.667</v>
      </c>
      <c r="CC579" t="str">
        <f>VLOOKUP(B579,Securities_csv_Sector!$A$1:$H$506,4)</f>
        <v>Financials</v>
      </c>
      <c r="CD579" t="str">
        <f>VLOOKUP(B579,Securities_csv_Sector!$A$1:$H$506,5)</f>
        <v>Investment Banking &amp; Brokerage</v>
      </c>
    </row>
    <row r="580" spans="1:82">
      <c r="A580">
        <v>578</v>
      </c>
      <c r="B580" t="s">
        <v>223</v>
      </c>
      <c r="C580" t="s">
        <v>531</v>
      </c>
      <c r="D580" s="1">
        <v>42004</v>
      </c>
      <c r="E580">
        <v>17341000000</v>
      </c>
      <c r="F580">
        <v>-1346000000</v>
      </c>
      <c r="G580">
        <v>-71000000</v>
      </c>
      <c r="H580">
        <v>5</v>
      </c>
      <c r="I580">
        <v>-87000000</v>
      </c>
      <c r="J580">
        <v>7350000000</v>
      </c>
      <c r="L580">
        <v>2338000000</v>
      </c>
      <c r="M580">
        <v>0</v>
      </c>
      <c r="N580">
        <v>3000000</v>
      </c>
      <c r="O580">
        <v>0</v>
      </c>
      <c r="Q580">
        <v>951000000</v>
      </c>
      <c r="R580">
        <v>0</v>
      </c>
      <c r="S580">
        <v>331000000</v>
      </c>
      <c r="T580">
        <v>770000000</v>
      </c>
      <c r="U580">
        <v>452000000</v>
      </c>
      <c r="V580">
        <v>0</v>
      </c>
      <c r="W580">
        <v>3000000</v>
      </c>
      <c r="X580">
        <v>245000000</v>
      </c>
      <c r="Y580">
        <v>1792000000</v>
      </c>
      <c r="Z580">
        <v>100</v>
      </c>
      <c r="AA580">
        <v>1665000000</v>
      </c>
      <c r="AB580">
        <v>159000000</v>
      </c>
      <c r="AC580">
        <v>194000000</v>
      </c>
      <c r="AD580">
        <v>318000000</v>
      </c>
      <c r="AE580">
        <v>0</v>
      </c>
      <c r="AF580">
        <v>1765000000</v>
      </c>
      <c r="AG580">
        <v>861000000</v>
      </c>
      <c r="AH580">
        <v>0</v>
      </c>
      <c r="AI580">
        <v>24636000000</v>
      </c>
      <c r="AJ580">
        <v>0</v>
      </c>
      <c r="AK580">
        <v>0</v>
      </c>
      <c r="AL580">
        <v>-1271000000</v>
      </c>
      <c r="AM580">
        <v>-55000000</v>
      </c>
      <c r="AN580">
        <v>701000000</v>
      </c>
      <c r="AO580">
        <v>-2469000000</v>
      </c>
      <c r="AP580">
        <v>1713000000</v>
      </c>
      <c r="AQ580">
        <v>293000000</v>
      </c>
      <c r="AR580">
        <v>183000000</v>
      </c>
      <c r="AS580">
        <v>293000000</v>
      </c>
      <c r="AT580">
        <v>225000000</v>
      </c>
      <c r="AU580">
        <v>14538000000</v>
      </c>
      <c r="AV580">
        <v>157000000</v>
      </c>
      <c r="AW580">
        <v>520000000</v>
      </c>
      <c r="AX580">
        <v>31</v>
      </c>
      <c r="AY580">
        <v>836000000</v>
      </c>
      <c r="AZ580">
        <v>0</v>
      </c>
      <c r="BA580">
        <v>24890000000</v>
      </c>
      <c r="BB580">
        <v>-249000000</v>
      </c>
      <c r="BC580">
        <v>-1028000000</v>
      </c>
      <c r="BD580">
        <v>104000000</v>
      </c>
      <c r="BE580">
        <v>774000000</v>
      </c>
      <c r="BF580">
        <v>379000000</v>
      </c>
      <c r="BG580">
        <v>136000000</v>
      </c>
      <c r="BH580">
        <v>27</v>
      </c>
      <c r="BI580">
        <v>8</v>
      </c>
      <c r="BJ580">
        <v>18</v>
      </c>
      <c r="BL580">
        <v>0</v>
      </c>
      <c r="BM580">
        <v>-1729000000</v>
      </c>
      <c r="BN580">
        <v>-170000000</v>
      </c>
      <c r="BO580">
        <v>958000000</v>
      </c>
      <c r="BP580">
        <v>4971000000</v>
      </c>
      <c r="BQ580">
        <v>0</v>
      </c>
      <c r="BR580">
        <v>45530000000</v>
      </c>
      <c r="BS580">
        <v>0</v>
      </c>
      <c r="BT580">
        <v>0</v>
      </c>
      <c r="BU580">
        <v>5375000000</v>
      </c>
      <c r="BV580">
        <v>40155000000</v>
      </c>
      <c r="BW580">
        <v>45530000000</v>
      </c>
      <c r="BX580">
        <v>1665000000</v>
      </c>
      <c r="BY580">
        <v>0</v>
      </c>
      <c r="BZ580">
        <v>2014</v>
      </c>
      <c r="CA580">
        <v>1.02</v>
      </c>
      <c r="CB580">
        <v>287254901.96100003</v>
      </c>
      <c r="CC580" t="str">
        <f>VLOOKUP(B580,Securities_csv_Sector!$A$1:$H$506,4)</f>
        <v>Financials</v>
      </c>
      <c r="CD580" t="str">
        <f>VLOOKUP(B580,Securities_csv_Sector!$A$1:$H$506,5)</f>
        <v>Investment Banking &amp; Brokerage</v>
      </c>
    </row>
    <row r="581" spans="1:82">
      <c r="A581">
        <v>579</v>
      </c>
      <c r="B581" t="s">
        <v>223</v>
      </c>
      <c r="C581" t="s">
        <v>532</v>
      </c>
      <c r="D581" s="1">
        <v>42369</v>
      </c>
      <c r="E581">
        <v>16658000000</v>
      </c>
      <c r="F581">
        <v>641000000</v>
      </c>
      <c r="G581">
        <v>-112000000</v>
      </c>
      <c r="H581">
        <v>5</v>
      </c>
      <c r="I581">
        <v>-70000000</v>
      </c>
      <c r="J581">
        <v>7356000000</v>
      </c>
      <c r="L581">
        <v>3290000000</v>
      </c>
      <c r="M581">
        <v>0</v>
      </c>
      <c r="N581">
        <v>3000000</v>
      </c>
      <c r="O581">
        <v>0</v>
      </c>
      <c r="Q581">
        <v>1033000000</v>
      </c>
      <c r="R581">
        <v>0</v>
      </c>
      <c r="S581">
        <v>325000000</v>
      </c>
      <c r="T581">
        <v>285000000</v>
      </c>
      <c r="U581">
        <v>91000000</v>
      </c>
      <c r="V581">
        <v>0</v>
      </c>
      <c r="W581">
        <v>7000000</v>
      </c>
      <c r="X581">
        <v>236000000</v>
      </c>
      <c r="Y581">
        <v>1792000000</v>
      </c>
      <c r="Z581">
        <v>100</v>
      </c>
      <c r="AA581">
        <v>1403000000</v>
      </c>
      <c r="AB581">
        <v>-177000000</v>
      </c>
      <c r="AC581">
        <v>174000000</v>
      </c>
      <c r="AD581">
        <v>194000000</v>
      </c>
      <c r="AE581">
        <v>0</v>
      </c>
      <c r="AF581">
        <v>-29000000</v>
      </c>
      <c r="AG581">
        <v>-58000000</v>
      </c>
      <c r="AH581">
        <v>0</v>
      </c>
      <c r="AI581">
        <v>25602000000</v>
      </c>
      <c r="AJ581">
        <v>0</v>
      </c>
      <c r="AK581">
        <v>0</v>
      </c>
      <c r="AL581">
        <v>-4850000000</v>
      </c>
      <c r="AM581">
        <v>450000000</v>
      </c>
      <c r="AN581">
        <v>832000000</v>
      </c>
      <c r="AO581">
        <v>-384000000</v>
      </c>
      <c r="AP581">
        <v>2000000</v>
      </c>
      <c r="AQ581">
        <v>268000000</v>
      </c>
      <c r="AR581">
        <v>180000000</v>
      </c>
      <c r="AS581">
        <v>268000000</v>
      </c>
      <c r="AT581">
        <v>163000000</v>
      </c>
      <c r="AU581">
        <v>12531000000</v>
      </c>
      <c r="AV581">
        <v>140000000</v>
      </c>
      <c r="AW581">
        <v>196000000</v>
      </c>
      <c r="AX581">
        <v>14</v>
      </c>
      <c r="AY581">
        <v>769000000</v>
      </c>
      <c r="AZ581">
        <v>0</v>
      </c>
      <c r="BA581">
        <v>29445000000</v>
      </c>
      <c r="BB581">
        <v>-99000000</v>
      </c>
      <c r="BC581">
        <v>4547000000</v>
      </c>
      <c r="BD581">
        <v>28000000</v>
      </c>
      <c r="BE581">
        <v>575000000</v>
      </c>
      <c r="BF581">
        <v>-524000000</v>
      </c>
      <c r="BG581">
        <v>61000000</v>
      </c>
      <c r="BH581">
        <v>6</v>
      </c>
      <c r="BI581">
        <v>2</v>
      </c>
      <c r="BJ581">
        <v>19</v>
      </c>
      <c r="BL581">
        <v>0</v>
      </c>
      <c r="BM581">
        <v>-1461000000</v>
      </c>
      <c r="BN581">
        <v>-81000000</v>
      </c>
      <c r="BO581">
        <v>1048000000</v>
      </c>
      <c r="BP581">
        <v>491000000</v>
      </c>
      <c r="BQ581">
        <v>0</v>
      </c>
      <c r="BR581">
        <v>45427000000</v>
      </c>
      <c r="BS581">
        <v>0</v>
      </c>
      <c r="BT581">
        <v>0</v>
      </c>
      <c r="BU581">
        <v>5799000000</v>
      </c>
      <c r="BV581">
        <v>39628000000</v>
      </c>
      <c r="BW581">
        <v>45427000000</v>
      </c>
      <c r="BX581">
        <v>1403000000</v>
      </c>
      <c r="BY581">
        <v>0</v>
      </c>
      <c r="BZ581">
        <v>2015</v>
      </c>
      <c r="CA581">
        <v>0.92</v>
      </c>
      <c r="CB581">
        <v>291304347.82599998</v>
      </c>
      <c r="CC581" t="str">
        <f>VLOOKUP(B581,Securities_csv_Sector!$A$1:$H$506,4)</f>
        <v>Financials</v>
      </c>
      <c r="CD581" t="str">
        <f>VLOOKUP(B581,Securities_csv_Sector!$A$1:$H$506,5)</f>
        <v>Investment Banking &amp; Brokerage</v>
      </c>
    </row>
    <row r="582" spans="1:82">
      <c r="A582">
        <v>580</v>
      </c>
      <c r="B582" t="s">
        <v>224</v>
      </c>
      <c r="C582" t="s">
        <v>527</v>
      </c>
      <c r="D582" s="1">
        <v>41274</v>
      </c>
      <c r="E582">
        <v>2341000000</v>
      </c>
      <c r="F582">
        <v>108000000</v>
      </c>
      <c r="G582">
        <v>-71000000</v>
      </c>
      <c r="H582">
        <v>8</v>
      </c>
      <c r="I582">
        <v>-593000000</v>
      </c>
      <c r="J582">
        <v>11271000000</v>
      </c>
      <c r="K582">
        <v>20</v>
      </c>
      <c r="L582">
        <v>577000000</v>
      </c>
      <c r="M582">
        <v>166000000</v>
      </c>
      <c r="N582">
        <v>5000000</v>
      </c>
      <c r="O582">
        <v>11448000000</v>
      </c>
      <c r="P582">
        <v>143</v>
      </c>
      <c r="Q582">
        <v>353000000</v>
      </c>
      <c r="R582">
        <v>1548000000</v>
      </c>
      <c r="S582">
        <v>598000000</v>
      </c>
      <c r="T582">
        <v>1459000000</v>
      </c>
      <c r="U582">
        <v>1251000000</v>
      </c>
      <c r="V582">
        <v>20000000</v>
      </c>
      <c r="W582">
        <v>0</v>
      </c>
      <c r="X582">
        <v>3786000000</v>
      </c>
      <c r="Y582">
        <v>14443000000</v>
      </c>
      <c r="Z582">
        <v>30</v>
      </c>
      <c r="AA582">
        <v>4863000000</v>
      </c>
      <c r="AB582">
        <v>31000000</v>
      </c>
      <c r="AC582">
        <v>7580000000</v>
      </c>
      <c r="AD582">
        <v>208000000</v>
      </c>
      <c r="AE582">
        <v>2336000000</v>
      </c>
      <c r="AF582">
        <v>603000000</v>
      </c>
      <c r="AG582">
        <v>-328000000</v>
      </c>
      <c r="AH582">
        <v>9765000000</v>
      </c>
      <c r="AI582">
        <v>0</v>
      </c>
      <c r="AJ582">
        <v>65000000</v>
      </c>
      <c r="AK582">
        <v>0</v>
      </c>
      <c r="AL582">
        <v>5832000000</v>
      </c>
      <c r="AM582">
        <v>192000000</v>
      </c>
      <c r="AN582">
        <v>1664000000</v>
      </c>
      <c r="AO582">
        <v>5480000000</v>
      </c>
      <c r="AP582">
        <v>-6972000000</v>
      </c>
      <c r="AQ582">
        <v>1217000000</v>
      </c>
      <c r="AR582">
        <v>-296000000</v>
      </c>
      <c r="AS582">
        <v>1217000000</v>
      </c>
      <c r="AT582">
        <v>1217000000</v>
      </c>
      <c r="AU582">
        <v>4039000000</v>
      </c>
      <c r="AV582">
        <v>0</v>
      </c>
      <c r="AW582">
        <v>1530000000</v>
      </c>
      <c r="AX582">
        <v>9</v>
      </c>
      <c r="AY582">
        <v>1748000000</v>
      </c>
      <c r="AZ582">
        <v>421000000</v>
      </c>
      <c r="BA582">
        <v>2103000000</v>
      </c>
      <c r="BB582">
        <v>-1968000000</v>
      </c>
      <c r="BC582">
        <v>2000000</v>
      </c>
      <c r="BD582">
        <v>-6982000000</v>
      </c>
      <c r="BE582">
        <v>3804000000</v>
      </c>
      <c r="BF582">
        <v>196000000</v>
      </c>
      <c r="BG582">
        <v>0</v>
      </c>
      <c r="BH582">
        <v>8</v>
      </c>
      <c r="BI582">
        <v>8</v>
      </c>
      <c r="BJ582">
        <v>7</v>
      </c>
      <c r="BK582">
        <v>101</v>
      </c>
      <c r="BL582">
        <v>439000000</v>
      </c>
      <c r="BM582">
        <v>5805000000</v>
      </c>
      <c r="BN582">
        <v>254000000</v>
      </c>
      <c r="BO582">
        <v>2894000000</v>
      </c>
      <c r="BP582">
        <v>1071000000</v>
      </c>
      <c r="BQ582">
        <v>527000000</v>
      </c>
      <c r="BR582">
        <v>35810000000</v>
      </c>
      <c r="BS582">
        <v>7900000000</v>
      </c>
      <c r="BT582">
        <v>5515000000</v>
      </c>
      <c r="BU582">
        <v>15113000000</v>
      </c>
      <c r="BV582">
        <v>20632000000</v>
      </c>
      <c r="BW582">
        <v>35745000000</v>
      </c>
      <c r="BX582">
        <v>16311000000</v>
      </c>
      <c r="BY582">
        <v>0</v>
      </c>
      <c r="BZ582">
        <v>2012</v>
      </c>
      <c r="CA582">
        <v>3.54</v>
      </c>
      <c r="CB582">
        <v>343785310.73400003</v>
      </c>
      <c r="CC582" t="str">
        <f>VLOOKUP(B582,Securities_csv_Sector!$A$1:$H$506,4)</f>
        <v>Industrials</v>
      </c>
      <c r="CD582" t="str">
        <f>VLOOKUP(B582,Securities_csv_Sector!$A$1:$H$506,5)</f>
        <v>Industrial Conglomerates</v>
      </c>
    </row>
    <row r="583" spans="1:82">
      <c r="A583">
        <v>581</v>
      </c>
      <c r="B583" t="s">
        <v>224</v>
      </c>
      <c r="C583" t="s">
        <v>529</v>
      </c>
      <c r="D583" s="1">
        <v>41639</v>
      </c>
      <c r="E583">
        <v>2421000000</v>
      </c>
      <c r="F583">
        <v>-231000000</v>
      </c>
      <c r="G583">
        <v>8000000</v>
      </c>
      <c r="H583">
        <v>11</v>
      </c>
      <c r="I583">
        <v>-614000000</v>
      </c>
      <c r="J583">
        <v>11483000000</v>
      </c>
      <c r="K583">
        <v>35</v>
      </c>
      <c r="L583">
        <v>915000000</v>
      </c>
      <c r="M583">
        <v>-92000000</v>
      </c>
      <c r="N583">
        <v>5000000</v>
      </c>
      <c r="O583">
        <v>15369000000</v>
      </c>
      <c r="P583">
        <v>178</v>
      </c>
      <c r="Q583">
        <v>240000000</v>
      </c>
      <c r="R583">
        <v>1313000000</v>
      </c>
      <c r="S583">
        <v>997000000</v>
      </c>
      <c r="T583">
        <v>2155000000</v>
      </c>
      <c r="U583">
        <v>1884000000</v>
      </c>
      <c r="V583">
        <v>-9000000</v>
      </c>
      <c r="W583">
        <v>0</v>
      </c>
      <c r="X583">
        <v>3833000000</v>
      </c>
      <c r="Y583">
        <v>14495000000</v>
      </c>
      <c r="Z583">
        <v>30</v>
      </c>
      <c r="AA583">
        <v>6677000000</v>
      </c>
      <c r="AB583">
        <v>11000000</v>
      </c>
      <c r="AC583">
        <v>7186000000</v>
      </c>
      <c r="AD583">
        <v>271000000</v>
      </c>
      <c r="AE583">
        <v>2382000000</v>
      </c>
      <c r="AF583">
        <v>-288000000</v>
      </c>
      <c r="AG583">
        <v>41000000</v>
      </c>
      <c r="AH583">
        <v>8969000000</v>
      </c>
      <c r="AI583">
        <v>0</v>
      </c>
      <c r="AJ583">
        <v>72000000</v>
      </c>
      <c r="AK583">
        <v>0</v>
      </c>
      <c r="AL583">
        <v>-1087000000</v>
      </c>
      <c r="AM583">
        <v>338000000</v>
      </c>
      <c r="AN583">
        <v>2285000000</v>
      </c>
      <c r="AO583">
        <v>-1736000000</v>
      </c>
      <c r="AP583">
        <v>-202000000</v>
      </c>
      <c r="AQ583">
        <v>1861000000</v>
      </c>
      <c r="AR583">
        <v>-361000000</v>
      </c>
      <c r="AS583">
        <v>1861000000</v>
      </c>
      <c r="AT583">
        <v>1861000000</v>
      </c>
      <c r="AU583">
        <v>4225000000</v>
      </c>
      <c r="AV583">
        <v>0</v>
      </c>
      <c r="AW583">
        <v>2147000000</v>
      </c>
      <c r="AX583">
        <v>10</v>
      </c>
      <c r="AY583">
        <v>1006000000</v>
      </c>
      <c r="AZ583">
        <v>415000000</v>
      </c>
      <c r="BA583">
        <v>1913000000</v>
      </c>
      <c r="BB583">
        <v>-1563000000</v>
      </c>
      <c r="BC583">
        <v>-6000000</v>
      </c>
      <c r="BD583">
        <v>700000000</v>
      </c>
      <c r="BE583">
        <v>3432000000</v>
      </c>
      <c r="BF583">
        <v>58000000</v>
      </c>
      <c r="BG583">
        <v>0</v>
      </c>
      <c r="BH583">
        <v>9</v>
      </c>
      <c r="BI583">
        <v>11</v>
      </c>
      <c r="BJ583">
        <v>8</v>
      </c>
      <c r="BK583">
        <v>129</v>
      </c>
      <c r="BL583">
        <v>644000000</v>
      </c>
      <c r="BM583">
        <v>6866000000</v>
      </c>
      <c r="BN583">
        <v>121000000</v>
      </c>
      <c r="BO583">
        <v>3886000000</v>
      </c>
      <c r="BP583">
        <v>580000000</v>
      </c>
      <c r="BQ583">
        <v>794000000</v>
      </c>
      <c r="BR583">
        <v>35491000000</v>
      </c>
      <c r="BS583">
        <v>8731000000</v>
      </c>
      <c r="BT583">
        <v>4914000000</v>
      </c>
      <c r="BU583">
        <v>16791000000</v>
      </c>
      <c r="BV583">
        <v>18628000000</v>
      </c>
      <c r="BW583">
        <v>35419000000</v>
      </c>
      <c r="BX583">
        <v>22046000000</v>
      </c>
      <c r="BY583">
        <v>0</v>
      </c>
      <c r="BZ583">
        <v>2013</v>
      </c>
      <c r="CA583">
        <v>3.93</v>
      </c>
      <c r="CB583">
        <v>473536895.67400002</v>
      </c>
      <c r="CC583" t="str">
        <f>VLOOKUP(B583,Securities_csv_Sector!$A$1:$H$506,4)</f>
        <v>Industrials</v>
      </c>
      <c r="CD583" t="str">
        <f>VLOOKUP(B583,Securities_csv_Sector!$A$1:$H$506,5)</f>
        <v>Industrial Conglomerates</v>
      </c>
    </row>
    <row r="584" spans="1:82">
      <c r="A584">
        <v>582</v>
      </c>
      <c r="B584" t="s">
        <v>224</v>
      </c>
      <c r="C584" t="s">
        <v>531</v>
      </c>
      <c r="D584" s="1">
        <v>42004</v>
      </c>
      <c r="E584">
        <v>2360000000</v>
      </c>
      <c r="F584">
        <v>-205000000</v>
      </c>
      <c r="G584">
        <v>183000000</v>
      </c>
      <c r="H584">
        <v>11</v>
      </c>
      <c r="I584">
        <v>-632000000</v>
      </c>
      <c r="J584">
        <v>11605000000</v>
      </c>
      <c r="K584">
        <v>19</v>
      </c>
      <c r="L584">
        <v>781000000</v>
      </c>
      <c r="M584">
        <v>-152000000</v>
      </c>
      <c r="N584">
        <v>5000000</v>
      </c>
      <c r="O584">
        <v>15646000000</v>
      </c>
      <c r="P584">
        <v>151</v>
      </c>
      <c r="Q584">
        <v>228000000</v>
      </c>
      <c r="R584">
        <v>901000000</v>
      </c>
      <c r="S584">
        <v>983000000</v>
      </c>
      <c r="T584">
        <v>1988000000</v>
      </c>
      <c r="U584">
        <v>1761000000</v>
      </c>
      <c r="V584">
        <v>-25000000</v>
      </c>
      <c r="W584">
        <v>0</v>
      </c>
      <c r="X584">
        <v>3750000000</v>
      </c>
      <c r="Y584">
        <v>13893000000</v>
      </c>
      <c r="Z584">
        <v>31</v>
      </c>
      <c r="AA584">
        <v>6906000000</v>
      </c>
      <c r="AB584">
        <v>-42000000</v>
      </c>
      <c r="AC584">
        <v>6556000000</v>
      </c>
      <c r="AD584">
        <v>227000000</v>
      </c>
      <c r="AE584">
        <v>2428000000</v>
      </c>
      <c r="AF584">
        <v>522000000</v>
      </c>
      <c r="AG584">
        <v>-48000000</v>
      </c>
      <c r="AH584">
        <v>8024000000</v>
      </c>
      <c r="AI584">
        <v>0</v>
      </c>
      <c r="AJ584">
        <v>53000000</v>
      </c>
      <c r="AK584">
        <v>0</v>
      </c>
      <c r="AL584">
        <v>-582000000</v>
      </c>
      <c r="AM584">
        <v>-134000000</v>
      </c>
      <c r="AN584">
        <v>1878000000</v>
      </c>
      <c r="AO584">
        <v>-2130000000</v>
      </c>
      <c r="AP584">
        <v>143000000</v>
      </c>
      <c r="AQ584">
        <v>1793000000</v>
      </c>
      <c r="AR584">
        <v>-579000000</v>
      </c>
      <c r="AS584">
        <v>1793000000</v>
      </c>
      <c r="AT584">
        <v>1793000000</v>
      </c>
      <c r="AU584">
        <v>4260000000</v>
      </c>
      <c r="AV584">
        <v>644000000</v>
      </c>
      <c r="AW584">
        <v>1805000000</v>
      </c>
      <c r="AX584">
        <v>8</v>
      </c>
      <c r="AY584">
        <v>1002000000</v>
      </c>
      <c r="AZ584">
        <v>386000000</v>
      </c>
      <c r="BA584">
        <v>1985000000</v>
      </c>
      <c r="BB584">
        <v>-2902000000</v>
      </c>
      <c r="BC584">
        <v>-43000000</v>
      </c>
      <c r="BD584">
        <v>253000000</v>
      </c>
      <c r="BE584">
        <v>3410000000</v>
      </c>
      <c r="BF584">
        <v>76000000</v>
      </c>
      <c r="BG584">
        <v>0</v>
      </c>
      <c r="BH584">
        <v>8</v>
      </c>
      <c r="BI584">
        <v>11</v>
      </c>
      <c r="BJ584">
        <v>8</v>
      </c>
      <c r="BK584">
        <v>106</v>
      </c>
      <c r="BL584">
        <v>647000000</v>
      </c>
      <c r="BM584">
        <v>7078000000</v>
      </c>
      <c r="BN584">
        <v>-596000000</v>
      </c>
      <c r="BO584">
        <v>3810000000</v>
      </c>
      <c r="BP584">
        <v>1010000000</v>
      </c>
      <c r="BQ584">
        <v>245000000</v>
      </c>
      <c r="BR584">
        <v>33529000000</v>
      </c>
      <c r="BS584">
        <v>8100000000</v>
      </c>
      <c r="BT584">
        <v>5355000000</v>
      </c>
      <c r="BU584">
        <v>15786000000</v>
      </c>
      <c r="BV584">
        <v>17690000000</v>
      </c>
      <c r="BW584">
        <v>33476000000</v>
      </c>
      <c r="BX584">
        <v>22552000000</v>
      </c>
      <c r="BY584">
        <v>0</v>
      </c>
      <c r="BZ584">
        <v>2014</v>
      </c>
      <c r="CA584">
        <v>3.78</v>
      </c>
      <c r="CB584">
        <v>474338624.33899999</v>
      </c>
      <c r="CC584" t="str">
        <f>VLOOKUP(B584,Securities_csv_Sector!$A$1:$H$506,4)</f>
        <v>Industrials</v>
      </c>
      <c r="CD584" t="str">
        <f>VLOOKUP(B584,Securities_csv_Sector!$A$1:$H$506,5)</f>
        <v>Industrial Conglomerates</v>
      </c>
    </row>
    <row r="585" spans="1:82">
      <c r="A585">
        <v>583</v>
      </c>
      <c r="B585" t="s">
        <v>224</v>
      </c>
      <c r="C585" t="s">
        <v>532</v>
      </c>
      <c r="D585" s="1">
        <v>42369</v>
      </c>
      <c r="E585">
        <v>2124000000</v>
      </c>
      <c r="F585">
        <v>5000000</v>
      </c>
      <c r="G585">
        <v>35000000</v>
      </c>
      <c r="H585">
        <v>13</v>
      </c>
      <c r="I585">
        <v>-506000000</v>
      </c>
      <c r="J585">
        <v>11701000000</v>
      </c>
      <c r="K585">
        <v>10</v>
      </c>
      <c r="L585">
        <v>268000000</v>
      </c>
      <c r="M585">
        <v>-20000000</v>
      </c>
      <c r="N585">
        <v>5000000</v>
      </c>
      <c r="O585">
        <v>14292000000</v>
      </c>
      <c r="P585">
        <v>143</v>
      </c>
      <c r="Q585">
        <v>362000000</v>
      </c>
      <c r="R585">
        <v>390000000</v>
      </c>
      <c r="S585">
        <v>925000000</v>
      </c>
      <c r="T585">
        <v>2377000000</v>
      </c>
      <c r="U585">
        <v>2145000000</v>
      </c>
      <c r="V585">
        <v>-42000000</v>
      </c>
      <c r="W585">
        <v>0</v>
      </c>
      <c r="X585">
        <v>3565000000</v>
      </c>
      <c r="Y585">
        <v>13479000000</v>
      </c>
      <c r="Z585">
        <v>31</v>
      </c>
      <c r="AA585">
        <v>6563000000</v>
      </c>
      <c r="AB585">
        <v>164000000</v>
      </c>
      <c r="AC585">
        <v>6014000000</v>
      </c>
      <c r="AD585">
        <v>232000000</v>
      </c>
      <c r="AE585">
        <v>2323000000</v>
      </c>
      <c r="AF585">
        <v>37000000</v>
      </c>
      <c r="AG585">
        <v>-233000000</v>
      </c>
      <c r="AH585">
        <v>7781000000</v>
      </c>
      <c r="AI585">
        <v>0</v>
      </c>
      <c r="AJ585">
        <v>45000000</v>
      </c>
      <c r="AK585">
        <v>0</v>
      </c>
      <c r="AL585">
        <v>-602000000</v>
      </c>
      <c r="AM585">
        <v>-513000000</v>
      </c>
      <c r="AN585">
        <v>2371000000</v>
      </c>
      <c r="AO585">
        <v>-2267000000</v>
      </c>
      <c r="AP585">
        <v>-575000000</v>
      </c>
      <c r="AQ585">
        <v>1979000000</v>
      </c>
      <c r="AR585">
        <v>-139000000</v>
      </c>
      <c r="AS585">
        <v>1979000000</v>
      </c>
      <c r="AT585">
        <v>1979000000</v>
      </c>
      <c r="AU585">
        <v>3479000000</v>
      </c>
      <c r="AV585">
        <v>0</v>
      </c>
      <c r="AW585">
        <v>2342000000</v>
      </c>
      <c r="AX585">
        <v>11</v>
      </c>
      <c r="AY585">
        <v>995000000</v>
      </c>
      <c r="AZ585">
        <v>369000000</v>
      </c>
      <c r="BA585">
        <v>1833000000</v>
      </c>
      <c r="BB585">
        <v>-3866000000</v>
      </c>
      <c r="BC585">
        <v>-10000000</v>
      </c>
      <c r="BD585">
        <v>-106000000</v>
      </c>
      <c r="BE585">
        <v>3004000000</v>
      </c>
      <c r="BF585">
        <v>-148000000</v>
      </c>
      <c r="BG585">
        <v>0</v>
      </c>
      <c r="BH585">
        <v>10</v>
      </c>
      <c r="BI585">
        <v>14</v>
      </c>
      <c r="BJ585">
        <v>9</v>
      </c>
      <c r="BK585">
        <v>93</v>
      </c>
      <c r="BL585">
        <v>625000000</v>
      </c>
      <c r="BM585">
        <v>7346000000</v>
      </c>
      <c r="BN585">
        <v>-630000000</v>
      </c>
      <c r="BO585">
        <v>3596000000</v>
      </c>
      <c r="BP585">
        <v>668000000</v>
      </c>
      <c r="BQ585">
        <v>177000000</v>
      </c>
      <c r="BR585">
        <v>31031000000</v>
      </c>
      <c r="BS585">
        <v>6616000000</v>
      </c>
      <c r="BT585">
        <v>4625000000</v>
      </c>
      <c r="BU585">
        <v>15186000000</v>
      </c>
      <c r="BV585">
        <v>15800000000</v>
      </c>
      <c r="BW585">
        <v>30986000000</v>
      </c>
      <c r="BX585">
        <v>20855000000</v>
      </c>
      <c r="BY585">
        <v>0</v>
      </c>
      <c r="BZ585">
        <v>2015</v>
      </c>
      <c r="CA585">
        <v>4.25</v>
      </c>
      <c r="CB585">
        <v>465647058.824</v>
      </c>
      <c r="CC585" t="str">
        <f>VLOOKUP(B585,Securities_csv_Sector!$A$1:$H$506,4)</f>
        <v>Industrials</v>
      </c>
      <c r="CD585" t="str">
        <f>VLOOKUP(B585,Securities_csv_Sector!$A$1:$H$506,5)</f>
        <v>Industrial Conglomerates</v>
      </c>
    </row>
    <row r="586" spans="1:82">
      <c r="A586">
        <v>584</v>
      </c>
      <c r="B586" t="s">
        <v>225</v>
      </c>
      <c r="C586" t="s">
        <v>527</v>
      </c>
      <c r="D586" s="1">
        <v>41274</v>
      </c>
      <c r="E586">
        <v>1844572000</v>
      </c>
      <c r="F586">
        <v>-13050000</v>
      </c>
      <c r="G586">
        <v>204633000</v>
      </c>
      <c r="H586">
        <v>9</v>
      </c>
      <c r="I586">
        <v>-3131006000</v>
      </c>
      <c r="J586">
        <v>5357852000</v>
      </c>
      <c r="K586">
        <v>14</v>
      </c>
      <c r="L586">
        <v>532569000</v>
      </c>
      <c r="M586">
        <v>-11604000</v>
      </c>
      <c r="N586">
        <v>2548000</v>
      </c>
      <c r="O586">
        <v>6583627000</v>
      </c>
      <c r="P586">
        <v>90</v>
      </c>
      <c r="Q586">
        <v>209950000</v>
      </c>
      <c r="R586">
        <v>8585452000</v>
      </c>
      <c r="S586">
        <v>1771649000</v>
      </c>
      <c r="T586">
        <v>1505814000</v>
      </c>
      <c r="U586">
        <v>899218000</v>
      </c>
      <c r="V586">
        <v>-508000</v>
      </c>
      <c r="W586">
        <v>0</v>
      </c>
      <c r="X586">
        <v>27554584000</v>
      </c>
      <c r="Y586">
        <v>377172000</v>
      </c>
      <c r="Z586">
        <v>36</v>
      </c>
      <c r="AA586">
        <v>3718452000</v>
      </c>
      <c r="AB586">
        <v>30855000</v>
      </c>
      <c r="AC586">
        <v>0</v>
      </c>
      <c r="AD586">
        <v>606596000</v>
      </c>
      <c r="AE586">
        <v>1142361000</v>
      </c>
      <c r="AF586">
        <v>-107259000</v>
      </c>
      <c r="AG586">
        <v>807741000</v>
      </c>
      <c r="AH586">
        <v>11954859000</v>
      </c>
      <c r="AI586">
        <v>4673080000</v>
      </c>
      <c r="AJ586">
        <v>0</v>
      </c>
      <c r="AK586">
        <v>186511000</v>
      </c>
      <c r="AL586">
        <v>1035803000</v>
      </c>
      <c r="AM586">
        <v>-161869000</v>
      </c>
      <c r="AN586">
        <v>2940285000</v>
      </c>
      <c r="AO586">
        <v>538151000</v>
      </c>
      <c r="AP586">
        <v>-3639797000</v>
      </c>
      <c r="AQ586">
        <v>868363000</v>
      </c>
      <c r="AR586">
        <v>329045000</v>
      </c>
      <c r="AS586">
        <v>846673000</v>
      </c>
      <c r="AT586">
        <v>868363000</v>
      </c>
      <c r="AU586">
        <v>1308617000</v>
      </c>
      <c r="AV586">
        <v>355524000</v>
      </c>
      <c r="AW586">
        <v>1301181000</v>
      </c>
      <c r="AX586">
        <v>13</v>
      </c>
      <c r="AY586">
        <v>6704590000</v>
      </c>
      <c r="AZ586">
        <v>653539000</v>
      </c>
      <c r="BA586">
        <v>743351000</v>
      </c>
      <c r="BB586">
        <v>-293083000</v>
      </c>
      <c r="BC586">
        <v>0</v>
      </c>
      <c r="BD586">
        <v>-401532000</v>
      </c>
      <c r="BE586">
        <v>9078270000</v>
      </c>
      <c r="BF586">
        <v>-811859000</v>
      </c>
      <c r="BG586">
        <v>1144585000</v>
      </c>
      <c r="BH586">
        <v>9</v>
      </c>
      <c r="BI586">
        <v>10</v>
      </c>
      <c r="BJ586">
        <v>8</v>
      </c>
      <c r="BK586">
        <v>62</v>
      </c>
      <c r="BL586">
        <v>0</v>
      </c>
      <c r="BM586">
        <v>9704591000</v>
      </c>
      <c r="BN586">
        <v>113886000</v>
      </c>
      <c r="BO586">
        <v>917162000</v>
      </c>
      <c r="BP586">
        <v>1518398000</v>
      </c>
      <c r="BQ586">
        <v>46040000</v>
      </c>
      <c r="BR586">
        <v>43202502000</v>
      </c>
      <c r="BS586">
        <v>3683126000</v>
      </c>
      <c r="BT586">
        <v>4106321000</v>
      </c>
      <c r="BU586">
        <v>9291089000</v>
      </c>
      <c r="BV586">
        <v>33911413000</v>
      </c>
      <c r="BW586">
        <v>43202502000</v>
      </c>
      <c r="BX586">
        <v>10302079000</v>
      </c>
      <c r="BY586">
        <v>-5574819000</v>
      </c>
      <c r="BZ586">
        <v>2012</v>
      </c>
      <c r="CA586">
        <v>4.7699999999999996</v>
      </c>
      <c r="CB586">
        <v>182046750.52399999</v>
      </c>
      <c r="CC586" t="str">
        <f>VLOOKUP(B586,Securities_csv_Sector!$A$1:$H$506,4)</f>
        <v>Utilities</v>
      </c>
      <c r="CD586" t="str">
        <f>VLOOKUP(B586,Securities_csv_Sector!$A$1:$H$506,5)</f>
        <v>Electric Utilities</v>
      </c>
    </row>
    <row r="587" spans="1:82">
      <c r="A587">
        <v>585</v>
      </c>
      <c r="B587" t="s">
        <v>225</v>
      </c>
      <c r="C587" t="s">
        <v>529</v>
      </c>
      <c r="D587" s="1">
        <v>41639</v>
      </c>
      <c r="E587">
        <v>1641129000</v>
      </c>
      <c r="F587">
        <v>-184315000</v>
      </c>
      <c r="G587">
        <v>274660000</v>
      </c>
      <c r="H587">
        <v>8</v>
      </c>
      <c r="I587">
        <v>-2304893000</v>
      </c>
      <c r="J587">
        <v>5368131000</v>
      </c>
      <c r="K587">
        <v>18</v>
      </c>
      <c r="L587">
        <v>739126000</v>
      </c>
      <c r="M587">
        <v>4873000</v>
      </c>
      <c r="N587">
        <v>2548000</v>
      </c>
      <c r="O587">
        <v>7588885000</v>
      </c>
      <c r="P587">
        <v>97</v>
      </c>
      <c r="Q587">
        <v>234213000</v>
      </c>
      <c r="R587">
        <v>8988400000</v>
      </c>
      <c r="S587">
        <v>2012076000</v>
      </c>
      <c r="T587">
        <v>1586090000</v>
      </c>
      <c r="U587">
        <v>956553000</v>
      </c>
      <c r="V587">
        <v>-245000</v>
      </c>
      <c r="W587">
        <v>0</v>
      </c>
      <c r="X587">
        <v>28081019000</v>
      </c>
      <c r="Y587">
        <v>377172000</v>
      </c>
      <c r="Z587">
        <v>33</v>
      </c>
      <c r="AA587">
        <v>3802062000</v>
      </c>
      <c r="AB587">
        <v>225981000</v>
      </c>
      <c r="AC587">
        <v>0</v>
      </c>
      <c r="AD587">
        <v>629537000</v>
      </c>
      <c r="AE587">
        <v>1123964000</v>
      </c>
      <c r="AF587">
        <v>-198502000</v>
      </c>
      <c r="AG587">
        <v>-941886000</v>
      </c>
      <c r="AH587">
        <v>12171367000</v>
      </c>
      <c r="AI587">
        <v>5154110000</v>
      </c>
      <c r="AJ587">
        <v>0</v>
      </c>
      <c r="AK587">
        <v>210760000</v>
      </c>
      <c r="AL587">
        <v>182239000</v>
      </c>
      <c r="AM587">
        <v>206557000</v>
      </c>
      <c r="AN587">
        <v>3189219000</v>
      </c>
      <c r="AO587">
        <v>-380824000</v>
      </c>
      <c r="AP587">
        <v>-2601593000</v>
      </c>
      <c r="AQ587">
        <v>730572000</v>
      </c>
      <c r="AR587">
        <v>609757000</v>
      </c>
      <c r="AS587">
        <v>711902000</v>
      </c>
      <c r="AT587">
        <v>730572000</v>
      </c>
      <c r="AU587">
        <v>1347259000</v>
      </c>
      <c r="AV587">
        <v>341537000</v>
      </c>
      <c r="AW587">
        <v>1354999000</v>
      </c>
      <c r="AX587">
        <v>12</v>
      </c>
      <c r="AY587">
        <v>5630241000</v>
      </c>
      <c r="AZ587">
        <v>719342000</v>
      </c>
      <c r="BA587">
        <v>913138000</v>
      </c>
      <c r="BB587">
        <v>-29324000</v>
      </c>
      <c r="BC587">
        <v>0</v>
      </c>
      <c r="BD587">
        <v>-98198000</v>
      </c>
      <c r="BE587">
        <v>8248881000</v>
      </c>
      <c r="BF587">
        <v>958142000</v>
      </c>
      <c r="BG587">
        <v>1261044000</v>
      </c>
      <c r="BH587">
        <v>8</v>
      </c>
      <c r="BI587">
        <v>10</v>
      </c>
      <c r="BJ587">
        <v>6</v>
      </c>
      <c r="BK587">
        <v>69</v>
      </c>
      <c r="BL587">
        <v>0</v>
      </c>
      <c r="BM587">
        <v>9825053000</v>
      </c>
      <c r="BN587">
        <v>48776000</v>
      </c>
      <c r="BO587">
        <v>888051000</v>
      </c>
      <c r="BP587">
        <v>1506305000</v>
      </c>
      <c r="BQ587">
        <v>0</v>
      </c>
      <c r="BR587">
        <v>43406446000</v>
      </c>
      <c r="BS587">
        <v>3929691000</v>
      </c>
      <c r="BT587">
        <v>4060572000</v>
      </c>
      <c r="BU587">
        <v>9726466000</v>
      </c>
      <c r="BV587">
        <v>33679980000</v>
      </c>
      <c r="BW587">
        <v>43406446000</v>
      </c>
      <c r="BX587">
        <v>11390947000</v>
      </c>
      <c r="BY587">
        <v>-5533942000</v>
      </c>
      <c r="BZ587">
        <v>2013</v>
      </c>
      <c r="CA587">
        <v>3.99</v>
      </c>
      <c r="CB587">
        <v>183100751.88</v>
      </c>
      <c r="CC587" t="str">
        <f>VLOOKUP(B587,Securities_csv_Sector!$A$1:$H$506,4)</f>
        <v>Utilities</v>
      </c>
      <c r="CD587" t="str">
        <f>VLOOKUP(B587,Securities_csv_Sector!$A$1:$H$506,5)</f>
        <v>Electric Utilities</v>
      </c>
    </row>
    <row r="588" spans="1:82">
      <c r="A588">
        <v>586</v>
      </c>
      <c r="B588" t="s">
        <v>225</v>
      </c>
      <c r="C588" t="s">
        <v>531</v>
      </c>
      <c r="D588" s="1">
        <v>42004</v>
      </c>
      <c r="E588">
        <v>1596582000</v>
      </c>
      <c r="F588">
        <v>123506000</v>
      </c>
      <c r="G588">
        <v>204048000</v>
      </c>
      <c r="H588">
        <v>10</v>
      </c>
      <c r="I588">
        <v>-2119191000</v>
      </c>
      <c r="J588">
        <v>5375353000</v>
      </c>
      <c r="K588">
        <v>37</v>
      </c>
      <c r="L588">
        <v>1422026000</v>
      </c>
      <c r="M588">
        <v>3524000</v>
      </c>
      <c r="N588">
        <v>2548000</v>
      </c>
      <c r="O588">
        <v>8126187000</v>
      </c>
      <c r="P588">
        <v>114</v>
      </c>
      <c r="Q588">
        <v>286453000</v>
      </c>
      <c r="R588">
        <v>9380682000</v>
      </c>
      <c r="S588">
        <v>2127892000</v>
      </c>
      <c r="T588">
        <v>2210937000</v>
      </c>
      <c r="U588">
        <v>1549854000</v>
      </c>
      <c r="V588">
        <v>0</v>
      </c>
      <c r="W588">
        <v>0</v>
      </c>
      <c r="X588">
        <v>28936737000</v>
      </c>
      <c r="Y588">
        <v>377172000</v>
      </c>
      <c r="Z588">
        <v>35</v>
      </c>
      <c r="AA588">
        <v>4368734000</v>
      </c>
      <c r="AB588">
        <v>589597000</v>
      </c>
      <c r="AC588">
        <v>0</v>
      </c>
      <c r="AD588">
        <v>661083000</v>
      </c>
      <c r="AE588">
        <v>1124018000</v>
      </c>
      <c r="AF588">
        <v>-70348000</v>
      </c>
      <c r="AG588">
        <v>1382824000</v>
      </c>
      <c r="AH588">
        <v>12416420000</v>
      </c>
      <c r="AI588">
        <v>5812335000</v>
      </c>
      <c r="AJ588">
        <v>0</v>
      </c>
      <c r="AK588">
        <v>210760000</v>
      </c>
      <c r="AL588">
        <v>328281000</v>
      </c>
      <c r="AM588">
        <v>682900000</v>
      </c>
      <c r="AN588">
        <v>3889561000</v>
      </c>
      <c r="AO588">
        <v>-252173000</v>
      </c>
      <c r="AP588">
        <v>-2954488000</v>
      </c>
      <c r="AQ588">
        <v>960257000</v>
      </c>
      <c r="AR588">
        <v>720462000</v>
      </c>
      <c r="AS588">
        <v>940721000</v>
      </c>
      <c r="AT588">
        <v>960257000</v>
      </c>
      <c r="AU588">
        <v>1131038000</v>
      </c>
      <c r="AV588">
        <v>179752000</v>
      </c>
      <c r="AW588">
        <v>2006889000</v>
      </c>
      <c r="AX588">
        <v>16</v>
      </c>
      <c r="AY588">
        <v>6612125000</v>
      </c>
      <c r="AZ588">
        <v>712551000</v>
      </c>
      <c r="BA588">
        <v>752019000</v>
      </c>
      <c r="BB588">
        <v>-42307000</v>
      </c>
      <c r="BC588">
        <v>23579000</v>
      </c>
      <c r="BD588">
        <v>-805619000</v>
      </c>
      <c r="BE588">
        <v>10455977000</v>
      </c>
      <c r="BF588">
        <v>-1428904000</v>
      </c>
      <c r="BG588">
        <v>1318638000</v>
      </c>
      <c r="BH588">
        <v>12</v>
      </c>
      <c r="BI588">
        <v>15</v>
      </c>
      <c r="BJ588">
        <v>8</v>
      </c>
      <c r="BK588">
        <v>85</v>
      </c>
      <c r="BL588">
        <v>0</v>
      </c>
      <c r="BM588">
        <v>10169657000</v>
      </c>
      <c r="BN588">
        <v>11595000</v>
      </c>
      <c r="BO588">
        <v>863455000</v>
      </c>
      <c r="BP588">
        <v>1500290000</v>
      </c>
      <c r="BQ588">
        <v>0</v>
      </c>
      <c r="BR588">
        <v>46414455000</v>
      </c>
      <c r="BS588">
        <v>4389633000</v>
      </c>
      <c r="BT588">
        <v>3848891000</v>
      </c>
      <c r="BU588">
        <v>10101725000</v>
      </c>
      <c r="BV588">
        <v>36312730000</v>
      </c>
      <c r="BW588">
        <v>46414455000</v>
      </c>
      <c r="BX588">
        <v>12494921000</v>
      </c>
      <c r="BY588">
        <v>-5497526000</v>
      </c>
      <c r="BZ588">
        <v>2014</v>
      </c>
      <c r="CA588">
        <v>5.24</v>
      </c>
      <c r="CB588">
        <v>183255152.67199999</v>
      </c>
      <c r="CC588" t="str">
        <f>VLOOKUP(B588,Securities_csv_Sector!$A$1:$H$506,4)</f>
        <v>Utilities</v>
      </c>
      <c r="CD588" t="str">
        <f>VLOOKUP(B588,Securities_csv_Sector!$A$1:$H$506,5)</f>
        <v>Electric Utilities</v>
      </c>
    </row>
    <row r="589" spans="1:82">
      <c r="A589">
        <v>587</v>
      </c>
      <c r="B589" t="s">
        <v>225</v>
      </c>
      <c r="C589" t="s">
        <v>532</v>
      </c>
      <c r="D589" s="1">
        <v>42369</v>
      </c>
      <c r="E589">
        <v>1538953000</v>
      </c>
      <c r="F589">
        <v>26707000</v>
      </c>
      <c r="G589">
        <v>323637000</v>
      </c>
      <c r="H589">
        <v>2</v>
      </c>
      <c r="I589">
        <v>-2500860000</v>
      </c>
      <c r="J589">
        <v>5403758000</v>
      </c>
      <c r="K589">
        <v>44</v>
      </c>
      <c r="L589">
        <v>1350961000</v>
      </c>
      <c r="M589">
        <v>-12376000</v>
      </c>
      <c r="N589">
        <v>2548000</v>
      </c>
      <c r="O589">
        <v>7449273000</v>
      </c>
      <c r="P589">
        <v>132</v>
      </c>
      <c r="Q589">
        <v>293805000</v>
      </c>
      <c r="R589">
        <v>8541165000</v>
      </c>
      <c r="S589">
        <v>2117236000</v>
      </c>
      <c r="T589">
        <v>-129565000</v>
      </c>
      <c r="U589">
        <v>-799661000</v>
      </c>
      <c r="V589">
        <v>0</v>
      </c>
      <c r="W589">
        <v>0</v>
      </c>
      <c r="X589">
        <v>28044360000</v>
      </c>
      <c r="Y589">
        <v>377172000</v>
      </c>
      <c r="Z589">
        <v>35</v>
      </c>
      <c r="AA589">
        <v>4063978000</v>
      </c>
      <c r="AB589">
        <v>-642927000</v>
      </c>
      <c r="AC589">
        <v>0</v>
      </c>
      <c r="AD589">
        <v>670096000</v>
      </c>
      <c r="AE589">
        <v>1091167000</v>
      </c>
      <c r="AF589">
        <v>-58211000</v>
      </c>
      <c r="AG589">
        <v>-520388000</v>
      </c>
      <c r="AH589">
        <v>13138557000</v>
      </c>
      <c r="AI589">
        <v>5822998000</v>
      </c>
      <c r="AJ589">
        <v>0</v>
      </c>
      <c r="AK589">
        <v>318185000</v>
      </c>
      <c r="AL589">
        <v>-63376000</v>
      </c>
      <c r="AM589">
        <v>-71065000</v>
      </c>
      <c r="AN589">
        <v>3291184000</v>
      </c>
      <c r="AO589">
        <v>-753467000</v>
      </c>
      <c r="AP589">
        <v>-2608782000</v>
      </c>
      <c r="AQ589">
        <v>-156734000</v>
      </c>
      <c r="AR589">
        <v>1130519000</v>
      </c>
      <c r="AS589">
        <v>-176562000</v>
      </c>
      <c r="AT589">
        <v>-156734000</v>
      </c>
      <c r="AU589">
        <v>1068900000</v>
      </c>
      <c r="AV589">
        <v>2104906000</v>
      </c>
      <c r="AW589">
        <v>-299165000</v>
      </c>
      <c r="AX589">
        <v>3</v>
      </c>
      <c r="AY589">
        <v>6041934000</v>
      </c>
      <c r="AZ589">
        <v>556384000</v>
      </c>
      <c r="BA589">
        <v>839574000</v>
      </c>
      <c r="BB589">
        <v>8951000</v>
      </c>
      <c r="BC589">
        <v>-9136000</v>
      </c>
      <c r="BD589">
        <v>-74110000</v>
      </c>
      <c r="BE589">
        <v>10303025000</v>
      </c>
      <c r="BF589">
        <v>706220000</v>
      </c>
      <c r="BG589">
        <v>1337276000</v>
      </c>
      <c r="BH589">
        <v>7</v>
      </c>
      <c r="BI589">
        <v>9</v>
      </c>
      <c r="BJ589">
        <v>1</v>
      </c>
      <c r="BK589">
        <v>96</v>
      </c>
      <c r="BL589">
        <v>0</v>
      </c>
      <c r="BM589">
        <v>9393913000</v>
      </c>
      <c r="BN589">
        <v>-62300000</v>
      </c>
      <c r="BO589">
        <v>1074998000</v>
      </c>
      <c r="BP589">
        <v>711431000</v>
      </c>
      <c r="BQ589">
        <v>0</v>
      </c>
      <c r="BR589">
        <v>44647681000</v>
      </c>
      <c r="BS589">
        <v>4067412000</v>
      </c>
      <c r="BT589">
        <v>3089958000</v>
      </c>
      <c r="BU589">
        <v>9256791000</v>
      </c>
      <c r="BV589">
        <v>35390890000</v>
      </c>
      <c r="BW589">
        <v>44647681000</v>
      </c>
      <c r="BX589">
        <v>11513251000</v>
      </c>
      <c r="BY589">
        <v>-5552379000</v>
      </c>
      <c r="BZ589">
        <v>2015</v>
      </c>
      <c r="CA589">
        <v>-0.99</v>
      </c>
      <c r="CB589">
        <v>158317171.71700001</v>
      </c>
      <c r="CC589" t="str">
        <f>VLOOKUP(B589,Securities_csv_Sector!$A$1:$H$506,4)</f>
        <v>Utilities</v>
      </c>
      <c r="CD589" t="str">
        <f>VLOOKUP(B589,Securities_csv_Sector!$A$1:$H$506,5)</f>
        <v>Electric Utilities</v>
      </c>
    </row>
    <row r="590" spans="1:82">
      <c r="A590">
        <v>588</v>
      </c>
      <c r="B590" t="s">
        <v>226</v>
      </c>
      <c r="C590" t="s">
        <v>527</v>
      </c>
      <c r="D590" s="1">
        <v>41274</v>
      </c>
      <c r="E590">
        <v>347400000</v>
      </c>
      <c r="F590">
        <v>-26500000</v>
      </c>
      <c r="G590">
        <v>3100000</v>
      </c>
      <c r="H590">
        <v>20</v>
      </c>
      <c r="I590">
        <v>-109000000</v>
      </c>
      <c r="J590">
        <v>489000000</v>
      </c>
      <c r="K590">
        <v>150</v>
      </c>
      <c r="L590">
        <v>310900000</v>
      </c>
      <c r="M590">
        <v>-21700000</v>
      </c>
      <c r="N590">
        <v>124200000</v>
      </c>
      <c r="O590">
        <v>491000000</v>
      </c>
      <c r="P590">
        <v>372</v>
      </c>
      <c r="Q590">
        <v>47300000</v>
      </c>
      <c r="R590">
        <v>0</v>
      </c>
      <c r="S590">
        <v>53700000</v>
      </c>
      <c r="T590">
        <v>392600000</v>
      </c>
      <c r="U590">
        <v>388200000</v>
      </c>
      <c r="V590">
        <v>12000000</v>
      </c>
      <c r="W590">
        <v>0</v>
      </c>
      <c r="X590">
        <v>373300000</v>
      </c>
      <c r="Y590">
        <v>384700000</v>
      </c>
      <c r="Z590">
        <v>74</v>
      </c>
      <c r="AA590">
        <v>1408600000</v>
      </c>
      <c r="AB590">
        <v>96700000</v>
      </c>
      <c r="AC590">
        <v>67000000</v>
      </c>
      <c r="AD590">
        <v>4400000</v>
      </c>
      <c r="AE590">
        <v>281000000</v>
      </c>
      <c r="AF590">
        <v>69900000</v>
      </c>
      <c r="AG590">
        <v>82700000</v>
      </c>
      <c r="AH590">
        <v>189300000</v>
      </c>
      <c r="AI590">
        <v>31000000</v>
      </c>
      <c r="AJ590">
        <v>0</v>
      </c>
      <c r="AK590">
        <v>0</v>
      </c>
      <c r="AL590">
        <v>39500000</v>
      </c>
      <c r="AM590">
        <v>139700000</v>
      </c>
      <c r="AN590">
        <v>362100000</v>
      </c>
      <c r="AO590">
        <v>-155600000</v>
      </c>
      <c r="AP590">
        <v>-78800000</v>
      </c>
      <c r="AQ590">
        <v>291500000</v>
      </c>
      <c r="AR590">
        <v>-30600000</v>
      </c>
      <c r="AS590">
        <v>291500000</v>
      </c>
      <c r="AT590">
        <v>291500000</v>
      </c>
      <c r="AU590">
        <v>390900000</v>
      </c>
      <c r="AV590">
        <v>30400000</v>
      </c>
      <c r="AW590">
        <v>389500000</v>
      </c>
      <c r="AX590">
        <v>21</v>
      </c>
      <c r="AY590">
        <v>26300000</v>
      </c>
      <c r="AZ590">
        <v>98600000</v>
      </c>
      <c r="BA590">
        <v>0</v>
      </c>
      <c r="BB590">
        <v>-37900000</v>
      </c>
      <c r="BC590">
        <v>1500000</v>
      </c>
      <c r="BD590">
        <v>-39700000</v>
      </c>
      <c r="BE590">
        <v>205500000</v>
      </c>
      <c r="BF590">
        <v>13000000</v>
      </c>
      <c r="BG590">
        <v>0</v>
      </c>
      <c r="BH590">
        <v>20</v>
      </c>
      <c r="BI590">
        <v>26</v>
      </c>
      <c r="BJ590">
        <v>15</v>
      </c>
      <c r="BK590">
        <v>291</v>
      </c>
      <c r="BL590">
        <v>291300000</v>
      </c>
      <c r="BM590">
        <v>1653900000</v>
      </c>
      <c r="BN590">
        <v>-244000000</v>
      </c>
      <c r="BO590">
        <v>697400000</v>
      </c>
      <c r="BP590">
        <v>0</v>
      </c>
      <c r="BQ590">
        <v>210500000</v>
      </c>
      <c r="BR590">
        <v>2221500000</v>
      </c>
      <c r="BS590">
        <v>1291900000</v>
      </c>
      <c r="BT590">
        <v>347400000</v>
      </c>
      <c r="BU590">
        <v>1479300000</v>
      </c>
      <c r="BV590">
        <v>742200000</v>
      </c>
      <c r="BW590">
        <v>2221500000</v>
      </c>
      <c r="BX590">
        <v>1899600000</v>
      </c>
      <c r="BY590">
        <v>-749900000</v>
      </c>
      <c r="BZ590">
        <v>2012</v>
      </c>
      <c r="CA590">
        <v>2.5499999999999998</v>
      </c>
      <c r="CB590">
        <v>114313725.48999999</v>
      </c>
      <c r="CC590" t="str">
        <f>VLOOKUP(B590,Securities_csv_Sector!$A$1:$H$506,4)</f>
        <v>Health Care</v>
      </c>
      <c r="CD590" t="str">
        <f>VLOOKUP(B590,Securities_csv_Sector!$A$1:$H$506,5)</f>
        <v>Health Care Equipment</v>
      </c>
    </row>
    <row r="591" spans="1:82">
      <c r="A591">
        <v>589</v>
      </c>
      <c r="B591" t="s">
        <v>226</v>
      </c>
      <c r="C591" t="s">
        <v>529</v>
      </c>
      <c r="D591" s="1">
        <v>41639</v>
      </c>
      <c r="E591">
        <v>345600000</v>
      </c>
      <c r="F591">
        <v>8500000</v>
      </c>
      <c r="G591">
        <v>3300000</v>
      </c>
      <c r="H591">
        <v>25</v>
      </c>
      <c r="I591">
        <v>-109000000</v>
      </c>
      <c r="J591">
        <v>671200000</v>
      </c>
      <c r="K591">
        <v>271</v>
      </c>
      <c r="L591">
        <v>420400000</v>
      </c>
      <c r="M591">
        <v>-44400000</v>
      </c>
      <c r="N591">
        <v>126000000</v>
      </c>
      <c r="O591">
        <v>516600000</v>
      </c>
      <c r="P591">
        <v>499</v>
      </c>
      <c r="Q591">
        <v>79000000</v>
      </c>
      <c r="R591">
        <v>0</v>
      </c>
      <c r="S591">
        <v>62900000</v>
      </c>
      <c r="T591">
        <v>521000000</v>
      </c>
      <c r="U591">
        <v>511200000</v>
      </c>
      <c r="V591">
        <v>14600000</v>
      </c>
      <c r="W591">
        <v>0</v>
      </c>
      <c r="X591">
        <v>421600000</v>
      </c>
      <c r="Y591">
        <v>385400000</v>
      </c>
      <c r="Z591">
        <v>75</v>
      </c>
      <c r="AA591">
        <v>1528900000</v>
      </c>
      <c r="AB591">
        <v>122100000</v>
      </c>
      <c r="AC591">
        <v>33500000</v>
      </c>
      <c r="AD591">
        <v>9800000</v>
      </c>
      <c r="AE591">
        <v>308900000</v>
      </c>
      <c r="AF591">
        <v>-300900000</v>
      </c>
      <c r="AG591">
        <v>80800000</v>
      </c>
      <c r="AH591">
        <v>593100000</v>
      </c>
      <c r="AI591">
        <v>29200000</v>
      </c>
      <c r="AJ591">
        <v>0</v>
      </c>
      <c r="AK591">
        <v>0</v>
      </c>
      <c r="AL591">
        <v>409600000</v>
      </c>
      <c r="AM591">
        <v>109500000</v>
      </c>
      <c r="AN591">
        <v>472700000</v>
      </c>
      <c r="AO591">
        <v>34900000</v>
      </c>
      <c r="AP591">
        <v>-412700000</v>
      </c>
      <c r="AQ591">
        <v>389100000</v>
      </c>
      <c r="AR591">
        <v>-31800000</v>
      </c>
      <c r="AS591">
        <v>389100000</v>
      </c>
      <c r="AT591">
        <v>389100000</v>
      </c>
      <c r="AU591">
        <v>361400000</v>
      </c>
      <c r="AV591">
        <v>-61500000</v>
      </c>
      <c r="AW591">
        <v>517700000</v>
      </c>
      <c r="AX591">
        <v>25</v>
      </c>
      <c r="AY591">
        <v>35400000</v>
      </c>
      <c r="AZ591">
        <v>118600000</v>
      </c>
      <c r="BA591">
        <v>0</v>
      </c>
      <c r="BB591">
        <v>-27600000</v>
      </c>
      <c r="BC591">
        <v>3200000</v>
      </c>
      <c r="BD591">
        <v>-2800000</v>
      </c>
      <c r="BE591">
        <v>226800000</v>
      </c>
      <c r="BF591">
        <v>7600000</v>
      </c>
      <c r="BG591">
        <v>0</v>
      </c>
      <c r="BH591">
        <v>25</v>
      </c>
      <c r="BI591">
        <v>33</v>
      </c>
      <c r="BJ591">
        <v>19</v>
      </c>
      <c r="BK591">
        <v>410</v>
      </c>
      <c r="BL591">
        <v>323000000</v>
      </c>
      <c r="BM591">
        <v>2030800000</v>
      </c>
      <c r="BN591">
        <v>-451400000</v>
      </c>
      <c r="BO591">
        <v>749700000</v>
      </c>
      <c r="BP591">
        <v>0</v>
      </c>
      <c r="BQ591">
        <v>516500000</v>
      </c>
      <c r="BR591">
        <v>2709900000</v>
      </c>
      <c r="BS591">
        <v>1725800000</v>
      </c>
      <c r="BT591">
        <v>345600000</v>
      </c>
      <c r="BU591">
        <v>1544400000</v>
      </c>
      <c r="BV591">
        <v>1165500000</v>
      </c>
      <c r="BW591">
        <v>2709900000</v>
      </c>
      <c r="BX591">
        <v>2045500000</v>
      </c>
      <c r="BY591">
        <v>-1256000000</v>
      </c>
      <c r="BZ591">
        <v>2013</v>
      </c>
      <c r="CA591">
        <v>3.51</v>
      </c>
      <c r="CB591">
        <v>110854700.855</v>
      </c>
      <c r="CC591" t="str">
        <f>VLOOKUP(B591,Securities_csv_Sector!$A$1:$H$506,4)</f>
        <v>Health Care</v>
      </c>
      <c r="CD591" t="str">
        <f>VLOOKUP(B591,Securities_csv_Sector!$A$1:$H$506,5)</f>
        <v>Health Care Equipment</v>
      </c>
    </row>
    <row r="592" spans="1:82">
      <c r="A592">
        <v>590</v>
      </c>
      <c r="B592" t="s">
        <v>226</v>
      </c>
      <c r="C592" t="s">
        <v>531</v>
      </c>
      <c r="D592" s="1">
        <v>42004</v>
      </c>
      <c r="E592">
        <v>426100000</v>
      </c>
      <c r="F592">
        <v>-26800000</v>
      </c>
      <c r="G592">
        <v>-1300000</v>
      </c>
      <c r="H592">
        <v>37</v>
      </c>
      <c r="I592">
        <v>-82900000</v>
      </c>
      <c r="J592">
        <v>878400000</v>
      </c>
      <c r="K592">
        <v>338</v>
      </c>
      <c r="L592">
        <v>653800000</v>
      </c>
      <c r="M592">
        <v>-30500000</v>
      </c>
      <c r="N592">
        <v>128900000</v>
      </c>
      <c r="O592">
        <v>625600000</v>
      </c>
      <c r="P592">
        <v>524</v>
      </c>
      <c r="Q592">
        <v>153700000</v>
      </c>
      <c r="R592">
        <v>0</v>
      </c>
      <c r="S592">
        <v>68600000</v>
      </c>
      <c r="T592">
        <v>1161200000</v>
      </c>
      <c r="U592">
        <v>1144000000</v>
      </c>
      <c r="V592">
        <v>-2900000</v>
      </c>
      <c r="W592">
        <v>0</v>
      </c>
      <c r="X592">
        <v>442900000</v>
      </c>
      <c r="Y592">
        <v>376000000</v>
      </c>
      <c r="Z592">
        <v>73</v>
      </c>
      <c r="AA592">
        <v>1697300000</v>
      </c>
      <c r="AB592">
        <v>332900000</v>
      </c>
      <c r="AC592">
        <v>23400000</v>
      </c>
      <c r="AD592">
        <v>17200000</v>
      </c>
      <c r="AE592">
        <v>296800000</v>
      </c>
      <c r="AF592">
        <v>-527400000</v>
      </c>
      <c r="AG592">
        <v>241000000</v>
      </c>
      <c r="AH592">
        <v>598100000</v>
      </c>
      <c r="AI592">
        <v>246700000</v>
      </c>
      <c r="AJ592">
        <v>0</v>
      </c>
      <c r="AK592">
        <v>0</v>
      </c>
      <c r="AL592">
        <v>-12700000</v>
      </c>
      <c r="AM592">
        <v>233400000</v>
      </c>
      <c r="AN592">
        <v>1022300000</v>
      </c>
      <c r="AO592">
        <v>-153000000</v>
      </c>
      <c r="AP592">
        <v>-633000000</v>
      </c>
      <c r="AQ592">
        <v>811100000</v>
      </c>
      <c r="AR592">
        <v>-47700000</v>
      </c>
      <c r="AS592">
        <v>811100000</v>
      </c>
      <c r="AT592">
        <v>811100000</v>
      </c>
      <c r="AU592">
        <v>325000000</v>
      </c>
      <c r="AV592">
        <v>-740400000</v>
      </c>
      <c r="AW592">
        <v>1162500000</v>
      </c>
      <c r="AX592">
        <v>50</v>
      </c>
      <c r="AY592">
        <v>49200000</v>
      </c>
      <c r="AZ592">
        <v>170500000</v>
      </c>
      <c r="BA592">
        <v>0</v>
      </c>
      <c r="BB592">
        <v>-100900000</v>
      </c>
      <c r="BC592">
        <v>-2100000</v>
      </c>
      <c r="BD592">
        <v>-22700000</v>
      </c>
      <c r="BE592">
        <v>307400000</v>
      </c>
      <c r="BF592">
        <v>6600000</v>
      </c>
      <c r="BG592">
        <v>0</v>
      </c>
      <c r="BH592">
        <v>49</v>
      </c>
      <c r="BI592">
        <v>52</v>
      </c>
      <c r="BJ592">
        <v>35</v>
      </c>
      <c r="BK592">
        <v>454</v>
      </c>
      <c r="BL592">
        <v>346500000</v>
      </c>
      <c r="BM592">
        <v>2841900000</v>
      </c>
      <c r="BN592">
        <v>-187600000</v>
      </c>
      <c r="BO592">
        <v>928700000</v>
      </c>
      <c r="BP592">
        <v>0</v>
      </c>
      <c r="BQ592">
        <v>785000000</v>
      </c>
      <c r="BR592">
        <v>3523000000</v>
      </c>
      <c r="BS592">
        <v>2231100000</v>
      </c>
      <c r="BT592">
        <v>426100000</v>
      </c>
      <c r="BU592">
        <v>2191400000</v>
      </c>
      <c r="BV592">
        <v>1331600000</v>
      </c>
      <c r="BW592">
        <v>3523000000</v>
      </c>
      <c r="BX592">
        <v>2322900000</v>
      </c>
      <c r="BY592">
        <v>-1556900000</v>
      </c>
      <c r="BZ592">
        <v>2014</v>
      </c>
      <c r="CA592">
        <v>7.62</v>
      </c>
      <c r="CB592">
        <v>106443569.55400001</v>
      </c>
      <c r="CC592" t="str">
        <f>VLOOKUP(B592,Securities_csv_Sector!$A$1:$H$506,4)</f>
        <v>Health Care</v>
      </c>
      <c r="CD592" t="str">
        <f>VLOOKUP(B592,Securities_csv_Sector!$A$1:$H$506,5)</f>
        <v>Health Care Equipment</v>
      </c>
    </row>
    <row r="593" spans="1:82">
      <c r="A593">
        <v>591</v>
      </c>
      <c r="B593" t="s">
        <v>226</v>
      </c>
      <c r="C593" t="s">
        <v>532</v>
      </c>
      <c r="D593" s="1">
        <v>42369</v>
      </c>
      <c r="E593">
        <v>476200000</v>
      </c>
      <c r="F593">
        <v>-38300000</v>
      </c>
      <c r="G593">
        <v>3900000</v>
      </c>
      <c r="H593">
        <v>20</v>
      </c>
      <c r="I593">
        <v>-102700000</v>
      </c>
      <c r="J593">
        <v>946800000</v>
      </c>
      <c r="K593">
        <v>257</v>
      </c>
      <c r="L593">
        <v>718400000</v>
      </c>
      <c r="M593">
        <v>-67700000</v>
      </c>
      <c r="N593">
        <v>239100000</v>
      </c>
      <c r="O593">
        <v>617200000</v>
      </c>
      <c r="P593">
        <v>430</v>
      </c>
      <c r="Q593">
        <v>180500000</v>
      </c>
      <c r="R593">
        <v>0</v>
      </c>
      <c r="S593">
        <v>65800000</v>
      </c>
      <c r="T593">
        <v>639600000</v>
      </c>
      <c r="U593">
        <v>622400000</v>
      </c>
      <c r="V593">
        <v>-10400000</v>
      </c>
      <c r="W593">
        <v>0</v>
      </c>
      <c r="X593">
        <v>482500000</v>
      </c>
      <c r="Y593">
        <v>628300000</v>
      </c>
      <c r="Z593">
        <v>75</v>
      </c>
      <c r="AA593">
        <v>1876500000</v>
      </c>
      <c r="AB593">
        <v>127500000</v>
      </c>
      <c r="AC593">
        <v>205400000</v>
      </c>
      <c r="AD593">
        <v>17200000</v>
      </c>
      <c r="AE593">
        <v>339900000</v>
      </c>
      <c r="AF593">
        <v>119600000</v>
      </c>
      <c r="AG593">
        <v>163900000</v>
      </c>
      <c r="AH593">
        <v>599900000</v>
      </c>
      <c r="AI593">
        <v>383500000</v>
      </c>
      <c r="AJ593">
        <v>0</v>
      </c>
      <c r="AK593">
        <v>0</v>
      </c>
      <c r="AL593">
        <v>1900000</v>
      </c>
      <c r="AM593">
        <v>64600000</v>
      </c>
      <c r="AN593">
        <v>549700000</v>
      </c>
      <c r="AO593">
        <v>-158600000</v>
      </c>
      <c r="AP593">
        <v>-316100000</v>
      </c>
      <c r="AQ593">
        <v>494900000</v>
      </c>
      <c r="AR593">
        <v>-75400000</v>
      </c>
      <c r="AS593">
        <v>494900000</v>
      </c>
      <c r="AT593">
        <v>494900000</v>
      </c>
      <c r="AU593">
        <v>344100000</v>
      </c>
      <c r="AV593">
        <v>7000000</v>
      </c>
      <c r="AW593">
        <v>635700000</v>
      </c>
      <c r="AX593">
        <v>25</v>
      </c>
      <c r="AY593">
        <v>131200000</v>
      </c>
      <c r="AZ593">
        <v>139200000</v>
      </c>
      <c r="BA593">
        <v>0</v>
      </c>
      <c r="BB593">
        <v>-182600000</v>
      </c>
      <c r="BC593">
        <v>-8900000</v>
      </c>
      <c r="BD593">
        <v>-333000000</v>
      </c>
      <c r="BE593">
        <v>480100000</v>
      </c>
      <c r="BF593">
        <v>6500000</v>
      </c>
      <c r="BG593">
        <v>0</v>
      </c>
      <c r="BH593">
        <v>25</v>
      </c>
      <c r="BI593">
        <v>25</v>
      </c>
      <c r="BJ593">
        <v>20</v>
      </c>
      <c r="BK593">
        <v>359</v>
      </c>
      <c r="BL593">
        <v>383100000</v>
      </c>
      <c r="BM593">
        <v>3336800000</v>
      </c>
      <c r="BN593">
        <v>-192900000</v>
      </c>
      <c r="BO593">
        <v>850700000</v>
      </c>
      <c r="BP593">
        <v>0</v>
      </c>
      <c r="BQ593">
        <v>506300000</v>
      </c>
      <c r="BR593">
        <v>4059300000</v>
      </c>
      <c r="BS593">
        <v>2047900000</v>
      </c>
      <c r="BT593">
        <v>476200000</v>
      </c>
      <c r="BU593">
        <v>2503100000</v>
      </c>
      <c r="BV593">
        <v>1556200000</v>
      </c>
      <c r="BW593">
        <v>4059300000</v>
      </c>
      <c r="BX593">
        <v>2493700000</v>
      </c>
      <c r="BY593">
        <v>-1837000000</v>
      </c>
      <c r="BZ593">
        <v>2015</v>
      </c>
      <c r="CA593">
        <v>2.2999999999999998</v>
      </c>
      <c r="CB593">
        <v>215173913.04300001</v>
      </c>
      <c r="CC593" t="str">
        <f>VLOOKUP(B593,Securities_csv_Sector!$A$1:$H$506,4)</f>
        <v>Health Care</v>
      </c>
      <c r="CD593" t="str">
        <f>VLOOKUP(B593,Securities_csv_Sector!$A$1:$H$506,5)</f>
        <v>Health Care Equipment</v>
      </c>
    </row>
    <row r="594" spans="1:82">
      <c r="A594">
        <v>592</v>
      </c>
      <c r="B594" t="s">
        <v>227</v>
      </c>
      <c r="C594" t="s">
        <v>527</v>
      </c>
      <c r="D594" s="1">
        <v>41639</v>
      </c>
      <c r="E594">
        <v>4273000000</v>
      </c>
      <c r="F594">
        <v>-133000000</v>
      </c>
      <c r="G594">
        <v>473000000</v>
      </c>
      <c r="H594">
        <v>8</v>
      </c>
      <c r="I594">
        <v>-5395000000</v>
      </c>
      <c r="J594">
        <v>0</v>
      </c>
      <c r="K594">
        <v>23</v>
      </c>
      <c r="L594">
        <v>1776000000</v>
      </c>
      <c r="M594">
        <v>-100000000</v>
      </c>
      <c r="N594">
        <v>16741000000</v>
      </c>
      <c r="O594">
        <v>17994000000</v>
      </c>
      <c r="P594">
        <v>131</v>
      </c>
      <c r="Q594">
        <v>458000000</v>
      </c>
      <c r="R594">
        <v>13205000000</v>
      </c>
      <c r="S594">
        <v>3779000000</v>
      </c>
      <c r="T594">
        <v>4129000000</v>
      </c>
      <c r="U594">
        <v>2773000000</v>
      </c>
      <c r="V594">
        <v>0</v>
      </c>
      <c r="W594">
        <v>10000000</v>
      </c>
      <c r="X594">
        <v>47330000000</v>
      </c>
      <c r="Y594">
        <v>2625000000</v>
      </c>
      <c r="Z594">
        <v>28</v>
      </c>
      <c r="AA594">
        <v>6894000000</v>
      </c>
      <c r="AB594">
        <v>1044000000</v>
      </c>
      <c r="AC594">
        <v>0</v>
      </c>
      <c r="AD594">
        <v>1356000000</v>
      </c>
      <c r="AE594">
        <v>1105000000</v>
      </c>
      <c r="AF594">
        <v>-215000000</v>
      </c>
      <c r="AG594">
        <v>-538000000</v>
      </c>
      <c r="AH594">
        <v>18271000000</v>
      </c>
      <c r="AI594">
        <v>11790000000</v>
      </c>
      <c r="AJ594">
        <v>15000000</v>
      </c>
      <c r="AK594">
        <v>0</v>
      </c>
      <c r="AL594">
        <v>588000000</v>
      </c>
      <c r="AM594">
        <v>123000000</v>
      </c>
      <c r="AN594">
        <v>6343000000</v>
      </c>
      <c r="AO594">
        <v>-826000000</v>
      </c>
      <c r="AP594">
        <v>-5394000000</v>
      </c>
      <c r="AQ594">
        <v>1729000000</v>
      </c>
      <c r="AR594">
        <v>380000000</v>
      </c>
      <c r="AS594">
        <v>1719000000</v>
      </c>
      <c r="AT594">
        <v>1729000000</v>
      </c>
      <c r="AU594">
        <v>4729000000</v>
      </c>
      <c r="AV594">
        <v>0</v>
      </c>
      <c r="AW594">
        <v>3669000000</v>
      </c>
      <c r="AX594">
        <v>15</v>
      </c>
      <c r="AY594">
        <v>7584000000</v>
      </c>
      <c r="AZ594">
        <v>2527000000</v>
      </c>
      <c r="BA594">
        <v>1446000000</v>
      </c>
      <c r="BB594">
        <v>-2040000000</v>
      </c>
      <c r="BC594">
        <v>-119000000</v>
      </c>
      <c r="BD594">
        <v>216000000</v>
      </c>
      <c r="BE594">
        <v>17780000000</v>
      </c>
      <c r="BF594">
        <v>1226000000</v>
      </c>
      <c r="BG594">
        <v>2153000000</v>
      </c>
      <c r="BH594">
        <v>11</v>
      </c>
      <c r="BI594">
        <v>12</v>
      </c>
      <c r="BJ594">
        <v>7</v>
      </c>
      <c r="BK594">
        <v>117</v>
      </c>
      <c r="BL594">
        <v>0</v>
      </c>
      <c r="BM594">
        <v>10358000000</v>
      </c>
      <c r="BN594">
        <v>-46000000</v>
      </c>
      <c r="BO594">
        <v>1095000000</v>
      </c>
      <c r="BP594">
        <v>2009000000</v>
      </c>
      <c r="BQ594">
        <v>0</v>
      </c>
      <c r="BR594">
        <v>79924000000</v>
      </c>
      <c r="BS594">
        <v>10137000000</v>
      </c>
      <c r="BT594">
        <v>7728000000</v>
      </c>
      <c r="BU594">
        <v>22925000000</v>
      </c>
      <c r="BV594">
        <v>56999000000</v>
      </c>
      <c r="BW594">
        <v>79924000000</v>
      </c>
      <c r="BX594">
        <v>24888000000</v>
      </c>
      <c r="BY594">
        <v>-2327000000</v>
      </c>
      <c r="BZ594">
        <v>2013</v>
      </c>
      <c r="CA594">
        <v>0.6</v>
      </c>
      <c r="CB594">
        <v>2881666666.6700001</v>
      </c>
      <c r="CC594" t="str">
        <f>VLOOKUP(B594,Securities_csv_Sector!$A$1:$H$506,4)</f>
        <v>Utilities</v>
      </c>
      <c r="CD594" t="str">
        <f>VLOOKUP(B594,Securities_csv_Sector!$A$1:$H$506,5)</f>
        <v>MultiUtilities</v>
      </c>
    </row>
    <row r="595" spans="1:82">
      <c r="A595">
        <v>593</v>
      </c>
      <c r="B595" t="s">
        <v>227</v>
      </c>
      <c r="C595" t="s">
        <v>529</v>
      </c>
      <c r="D595" s="1">
        <v>42004</v>
      </c>
      <c r="E595">
        <v>4595000000</v>
      </c>
      <c r="F595">
        <v>-280000000</v>
      </c>
      <c r="G595">
        <v>1181000000</v>
      </c>
      <c r="H595">
        <v>7</v>
      </c>
      <c r="I595">
        <v>-6077000000</v>
      </c>
      <c r="J595">
        <v>0</v>
      </c>
      <c r="K595">
        <v>25</v>
      </c>
      <c r="L595">
        <v>2149000000</v>
      </c>
      <c r="M595">
        <v>-380000000</v>
      </c>
      <c r="N595">
        <v>16709000000</v>
      </c>
      <c r="O595">
        <v>21571000000</v>
      </c>
      <c r="P595">
        <v>135</v>
      </c>
      <c r="Q595">
        <v>319000000</v>
      </c>
      <c r="R595">
        <v>13181000000</v>
      </c>
      <c r="S595">
        <v>3868000000</v>
      </c>
      <c r="T595">
        <v>3551000000</v>
      </c>
      <c r="U595">
        <v>2486000000</v>
      </c>
      <c r="V595">
        <v>0</v>
      </c>
      <c r="W595">
        <v>-20000000</v>
      </c>
      <c r="X595">
        <v>52170000000</v>
      </c>
      <c r="Y595">
        <v>2672000000</v>
      </c>
      <c r="Z595">
        <v>21</v>
      </c>
      <c r="AA595">
        <v>5858000000</v>
      </c>
      <c r="AB595">
        <v>666000000</v>
      </c>
      <c r="AC595">
        <v>0</v>
      </c>
      <c r="AD595">
        <v>1065000000</v>
      </c>
      <c r="AE595">
        <v>1603000000</v>
      </c>
      <c r="AF595">
        <v>-62000000</v>
      </c>
      <c r="AG595">
        <v>-568000000</v>
      </c>
      <c r="AH595">
        <v>19853000000</v>
      </c>
      <c r="AI595">
        <v>11854000000</v>
      </c>
      <c r="AJ595">
        <v>1332000000</v>
      </c>
      <c r="AK595">
        <v>0</v>
      </c>
      <c r="AL595">
        <v>2040000000</v>
      </c>
      <c r="AM595">
        <v>269000000</v>
      </c>
      <c r="AN595">
        <v>4457000000</v>
      </c>
      <c r="AO595">
        <v>411000000</v>
      </c>
      <c r="AP595">
        <v>-4599000000</v>
      </c>
      <c r="AQ595">
        <v>1603000000</v>
      </c>
      <c r="AR595">
        <v>2016000000</v>
      </c>
      <c r="AS595">
        <v>1623000000</v>
      </c>
      <c r="AT595">
        <v>1603000000</v>
      </c>
      <c r="AU595">
        <v>4709000000</v>
      </c>
      <c r="AV595">
        <v>0</v>
      </c>
      <c r="AW595">
        <v>3096000000</v>
      </c>
      <c r="AX595">
        <v>11</v>
      </c>
      <c r="AY595">
        <v>7548000000</v>
      </c>
      <c r="AZ595">
        <v>3392000000</v>
      </c>
      <c r="BA595">
        <v>1671000000</v>
      </c>
      <c r="BB595">
        <v>-2684000000</v>
      </c>
      <c r="BC595">
        <v>-178000000</v>
      </c>
      <c r="BD595">
        <v>1540000000</v>
      </c>
      <c r="BE595">
        <v>20487000000</v>
      </c>
      <c r="BF595">
        <v>-2019000000</v>
      </c>
      <c r="BG595">
        <v>2314000000</v>
      </c>
      <c r="BH595">
        <v>9</v>
      </c>
      <c r="BI595">
        <v>11</v>
      </c>
      <c r="BJ595">
        <v>6</v>
      </c>
      <c r="BK595">
        <v>117</v>
      </c>
      <c r="BL595">
        <v>0</v>
      </c>
      <c r="BM595">
        <v>10910000000</v>
      </c>
      <c r="BN595">
        <v>35000000</v>
      </c>
      <c r="BO595">
        <v>1154000000</v>
      </c>
      <c r="BP595">
        <v>2496000000</v>
      </c>
      <c r="BQ595">
        <v>0</v>
      </c>
      <c r="BR595">
        <v>86416000000</v>
      </c>
      <c r="BS595">
        <v>11853000000</v>
      </c>
      <c r="BT595">
        <v>8762000000</v>
      </c>
      <c r="BU595">
        <v>22801000000</v>
      </c>
      <c r="BV595">
        <v>63615000000</v>
      </c>
      <c r="BW595">
        <v>86416000000</v>
      </c>
      <c r="BX595">
        <v>27429000000</v>
      </c>
      <c r="BY595">
        <v>-2327000000</v>
      </c>
      <c r="BZ595">
        <v>2014</v>
      </c>
      <c r="CC595" t="str">
        <f>VLOOKUP(B595,Securities_csv_Sector!$A$1:$H$506,4)</f>
        <v>Utilities</v>
      </c>
      <c r="CD595" t="str">
        <f>VLOOKUP(B595,Securities_csv_Sector!$A$1:$H$506,5)</f>
        <v>MultiUtilities</v>
      </c>
    </row>
    <row r="596" spans="1:82">
      <c r="A596">
        <v>594</v>
      </c>
      <c r="B596" t="s">
        <v>227</v>
      </c>
      <c r="C596" t="s">
        <v>531</v>
      </c>
      <c r="D596" s="1">
        <v>42369</v>
      </c>
      <c r="E596">
        <v>5267000000</v>
      </c>
      <c r="F596">
        <v>298000000</v>
      </c>
      <c r="G596">
        <v>-28000000</v>
      </c>
      <c r="H596">
        <v>9</v>
      </c>
      <c r="I596">
        <v>-7624000000</v>
      </c>
      <c r="J596">
        <v>0</v>
      </c>
      <c r="K596">
        <v>74</v>
      </c>
      <c r="L596">
        <v>6707000000</v>
      </c>
      <c r="M596">
        <v>4000000</v>
      </c>
      <c r="N596">
        <v>18676000000</v>
      </c>
      <c r="O596">
        <v>21406000000</v>
      </c>
      <c r="P596">
        <v>168</v>
      </c>
      <c r="Q596">
        <v>206000000</v>
      </c>
      <c r="R596">
        <v>14150000000</v>
      </c>
      <c r="S596">
        <v>3987000000</v>
      </c>
      <c r="T596">
        <v>4363000000</v>
      </c>
      <c r="U596">
        <v>3330000000</v>
      </c>
      <c r="V596">
        <v>0</v>
      </c>
      <c r="W596">
        <v>-7000000</v>
      </c>
      <c r="X596">
        <v>57439000000</v>
      </c>
      <c r="Y596">
        <v>2672000000</v>
      </c>
      <c r="Z596">
        <v>27</v>
      </c>
      <c r="AA596">
        <v>8041000000</v>
      </c>
      <c r="AB596">
        <v>1073000000</v>
      </c>
      <c r="AC596">
        <v>0</v>
      </c>
      <c r="AD596">
        <v>1033000000</v>
      </c>
      <c r="AE596">
        <v>1566000000</v>
      </c>
      <c r="AF596">
        <v>-260000000</v>
      </c>
      <c r="AG596">
        <v>-623000000</v>
      </c>
      <c r="AH596">
        <v>24286000000</v>
      </c>
      <c r="AI596">
        <v>11739000000</v>
      </c>
      <c r="AJ596">
        <v>1308000000</v>
      </c>
      <c r="AK596">
        <v>28000000</v>
      </c>
      <c r="AL596">
        <v>4102000000</v>
      </c>
      <c r="AM596">
        <v>4624000000</v>
      </c>
      <c r="AN596">
        <v>7616000000</v>
      </c>
      <c r="AO596">
        <v>4830000000</v>
      </c>
      <c r="AP596">
        <v>-7822000000</v>
      </c>
      <c r="AQ596">
        <v>2269000000</v>
      </c>
      <c r="AR596">
        <v>1643000000</v>
      </c>
      <c r="AS596">
        <v>2269000000</v>
      </c>
      <c r="AT596">
        <v>2269000000</v>
      </c>
      <c r="AU596">
        <v>4099000000</v>
      </c>
      <c r="AV596">
        <v>0</v>
      </c>
      <c r="AW596">
        <v>4409000000</v>
      </c>
      <c r="AX596">
        <v>15</v>
      </c>
      <c r="AY596">
        <v>7994000000</v>
      </c>
      <c r="AZ596">
        <v>2962000000</v>
      </c>
      <c r="BA596">
        <v>1613000000</v>
      </c>
      <c r="BB596">
        <v>-2624000000</v>
      </c>
      <c r="BC596">
        <v>-99000000</v>
      </c>
      <c r="BD596">
        <v>94000000</v>
      </c>
      <c r="BE596">
        <v>20508000000</v>
      </c>
      <c r="BF596">
        <v>57000000</v>
      </c>
      <c r="BG596">
        <v>2450000000</v>
      </c>
      <c r="BH596">
        <v>11</v>
      </c>
      <c r="BI596">
        <v>13</v>
      </c>
      <c r="BJ596">
        <v>8</v>
      </c>
      <c r="BK596">
        <v>151</v>
      </c>
      <c r="BL596">
        <v>0</v>
      </c>
      <c r="BM596">
        <v>12068000000</v>
      </c>
      <c r="BN596">
        <v>1900000000</v>
      </c>
      <c r="BO596">
        <v>1200000000</v>
      </c>
      <c r="BP596">
        <v>2238000000</v>
      </c>
      <c r="BQ596">
        <v>0</v>
      </c>
      <c r="BR596">
        <v>95384000000</v>
      </c>
      <c r="BS596">
        <v>15334000000</v>
      </c>
      <c r="BT596">
        <v>9118000000</v>
      </c>
      <c r="BU596">
        <v>25986000000</v>
      </c>
      <c r="BV596">
        <v>69398000000</v>
      </c>
      <c r="BW596">
        <v>95384000000</v>
      </c>
      <c r="BX596">
        <v>29447000000</v>
      </c>
      <c r="BY596">
        <v>-2327000000</v>
      </c>
      <c r="BZ596">
        <v>2015</v>
      </c>
      <c r="CC596" t="str">
        <f>VLOOKUP(B596,Securities_csv_Sector!$A$1:$H$506,4)</f>
        <v>Utilities</v>
      </c>
      <c r="CD596" t="str">
        <f>VLOOKUP(B596,Securities_csv_Sector!$A$1:$H$506,5)</f>
        <v>MultiUtilities</v>
      </c>
    </row>
    <row r="597" spans="1:82">
      <c r="A597">
        <v>595</v>
      </c>
      <c r="B597" t="s">
        <v>227</v>
      </c>
      <c r="C597" t="s">
        <v>532</v>
      </c>
      <c r="D597" s="1">
        <v>42735</v>
      </c>
      <c r="E597">
        <v>6909000000</v>
      </c>
      <c r="F597">
        <v>-498000000</v>
      </c>
      <c r="G597">
        <v>365000000</v>
      </c>
      <c r="H597">
        <v>4</v>
      </c>
      <c r="I597">
        <v>-8553000000</v>
      </c>
      <c r="J597">
        <v>0</v>
      </c>
      <c r="K597">
        <v>7</v>
      </c>
      <c r="L597">
        <v>888000000</v>
      </c>
      <c r="M597">
        <v>7000000</v>
      </c>
      <c r="N597">
        <v>18794000000</v>
      </c>
      <c r="O597">
        <v>22688000000</v>
      </c>
      <c r="P597">
        <v>92</v>
      </c>
      <c r="Q597">
        <v>113000000</v>
      </c>
      <c r="R597">
        <v>18530000000</v>
      </c>
      <c r="S597">
        <v>5576000000</v>
      </c>
      <c r="T597">
        <v>3525000000</v>
      </c>
      <c r="U597">
        <v>1989000000</v>
      </c>
      <c r="V597">
        <v>0</v>
      </c>
      <c r="W597">
        <v>-24000000</v>
      </c>
      <c r="X597">
        <v>71555000000</v>
      </c>
      <c r="Y597">
        <v>6677000000</v>
      </c>
      <c r="Z597">
        <v>28</v>
      </c>
      <c r="AA597">
        <v>8672000000</v>
      </c>
      <c r="AB597">
        <v>761000000</v>
      </c>
      <c r="AC597">
        <v>0</v>
      </c>
      <c r="AD597">
        <v>1536000000</v>
      </c>
      <c r="AE597">
        <v>1638000000</v>
      </c>
      <c r="AF597">
        <v>-6444000000</v>
      </c>
      <c r="AG597">
        <v>374000000</v>
      </c>
      <c r="AH597">
        <v>32216000000</v>
      </c>
      <c r="AI597">
        <v>12182000000</v>
      </c>
      <c r="AJ597">
        <v>1775000000</v>
      </c>
      <c r="AK597">
        <v>0</v>
      </c>
      <c r="AL597">
        <v>2205000000</v>
      </c>
      <c r="AM597">
        <v>-5867000000</v>
      </c>
      <c r="AN597">
        <v>8445000000</v>
      </c>
      <c r="AO597">
        <v>1191000000</v>
      </c>
      <c r="AP597">
        <v>-15503000000</v>
      </c>
      <c r="AQ597">
        <v>1134000000</v>
      </c>
      <c r="AR597">
        <v>2146000000</v>
      </c>
      <c r="AS597">
        <v>1134000000</v>
      </c>
      <c r="AT597">
        <v>1134000000</v>
      </c>
      <c r="AU597">
        <v>5359000000</v>
      </c>
      <c r="AV597">
        <v>0</v>
      </c>
      <c r="AW597">
        <v>3112000000</v>
      </c>
      <c r="AX597">
        <v>10</v>
      </c>
      <c r="AY597">
        <v>11965000000</v>
      </c>
      <c r="AZ597">
        <v>4527000000</v>
      </c>
      <c r="BA597">
        <v>2569000000</v>
      </c>
      <c r="BB597">
        <v>-2660000000</v>
      </c>
      <c r="BC597">
        <v>-85000000</v>
      </c>
      <c r="BD597">
        <v>-134000000</v>
      </c>
      <c r="BE597">
        <v>23089000000</v>
      </c>
      <c r="BF597">
        <v>-364000000</v>
      </c>
      <c r="BG597">
        <v>3936000000</v>
      </c>
      <c r="BH597">
        <v>6</v>
      </c>
      <c r="BI597">
        <v>8</v>
      </c>
      <c r="BJ597">
        <v>4</v>
      </c>
      <c r="BK597">
        <v>80</v>
      </c>
      <c r="BL597">
        <v>0</v>
      </c>
      <c r="BM597">
        <v>12030000000</v>
      </c>
      <c r="BN597">
        <v>-135000000</v>
      </c>
      <c r="BO597">
        <v>1576000000</v>
      </c>
      <c r="BP597">
        <v>3979000000</v>
      </c>
      <c r="BQ597">
        <v>0</v>
      </c>
      <c r="BR597" s="2">
        <v>114904000000</v>
      </c>
      <c r="BS597">
        <v>12412000000</v>
      </c>
      <c r="BT597">
        <v>13457000000</v>
      </c>
      <c r="BU597">
        <v>25837000000</v>
      </c>
      <c r="BV597">
        <v>89067000000</v>
      </c>
      <c r="BW597" s="2">
        <v>114904000000</v>
      </c>
      <c r="BX597">
        <v>31360000000</v>
      </c>
      <c r="BY597">
        <v>-2327000000</v>
      </c>
      <c r="CC597" t="str">
        <f>VLOOKUP(B597,Securities_csv_Sector!$A$1:$H$506,4)</f>
        <v>Utilities</v>
      </c>
      <c r="CD597" t="str">
        <f>VLOOKUP(B597,Securities_csv_Sector!$A$1:$H$506,5)</f>
        <v>MultiUtilities</v>
      </c>
    </row>
    <row r="598" spans="1:82">
      <c r="A598">
        <v>596</v>
      </c>
      <c r="B598" t="s">
        <v>228</v>
      </c>
      <c r="C598" t="s">
        <v>527</v>
      </c>
      <c r="D598" s="1">
        <v>41274</v>
      </c>
      <c r="E598">
        <v>842558000</v>
      </c>
      <c r="F598">
        <v>-89856000</v>
      </c>
      <c r="G598">
        <v>19595000</v>
      </c>
      <c r="H598">
        <v>16</v>
      </c>
      <c r="I598">
        <v>-47626000</v>
      </c>
      <c r="J598">
        <v>1283000</v>
      </c>
      <c r="K598">
        <v>150</v>
      </c>
      <c r="L598">
        <v>1260842000</v>
      </c>
      <c r="M598">
        <v>0</v>
      </c>
      <c r="N598">
        <v>2064000</v>
      </c>
      <c r="O598">
        <v>4156845000</v>
      </c>
      <c r="P598">
        <v>280</v>
      </c>
      <c r="Q598">
        <v>0</v>
      </c>
      <c r="R598">
        <v>78997000</v>
      </c>
      <c r="S598">
        <v>39940000</v>
      </c>
      <c r="T598">
        <v>550393000</v>
      </c>
      <c r="U598">
        <v>550393000</v>
      </c>
      <c r="V598">
        <v>6401000</v>
      </c>
      <c r="W598">
        <v>0</v>
      </c>
      <c r="X598">
        <v>556204000</v>
      </c>
      <c r="Y598">
        <v>7927000</v>
      </c>
      <c r="Z598">
        <v>31</v>
      </c>
      <c r="AA598">
        <v>1835370000</v>
      </c>
      <c r="AB598">
        <v>217424000</v>
      </c>
      <c r="AC598">
        <v>0</v>
      </c>
      <c r="AD598">
        <v>0</v>
      </c>
      <c r="AE598">
        <v>0</v>
      </c>
      <c r="AF598">
        <v>342000</v>
      </c>
      <c r="AG598">
        <v>32066000</v>
      </c>
      <c r="AH598">
        <v>0</v>
      </c>
      <c r="AI598">
        <v>0</v>
      </c>
      <c r="AJ598">
        <v>4871000</v>
      </c>
      <c r="AK598">
        <v>0</v>
      </c>
      <c r="AL598">
        <v>0</v>
      </c>
      <c r="AM598">
        <v>-33514000</v>
      </c>
      <c r="AN598">
        <v>370126000</v>
      </c>
      <c r="AO598">
        <v>-363047000</v>
      </c>
      <c r="AP598">
        <v>-46994000</v>
      </c>
      <c r="AQ598">
        <v>333360000</v>
      </c>
      <c r="AR598">
        <v>55070000</v>
      </c>
      <c r="AS598">
        <v>333360000</v>
      </c>
      <c r="AT598">
        <v>333360000</v>
      </c>
      <c r="AU598">
        <v>1043478000</v>
      </c>
      <c r="AV598">
        <v>0</v>
      </c>
      <c r="AW598">
        <v>530798000</v>
      </c>
      <c r="AX598">
        <v>9</v>
      </c>
      <c r="AY598">
        <v>32395000</v>
      </c>
      <c r="AZ598">
        <v>53140000</v>
      </c>
      <c r="BA598">
        <v>0</v>
      </c>
      <c r="BB598">
        <v>5734000</v>
      </c>
      <c r="BC598">
        <v>0</v>
      </c>
      <c r="BD598">
        <v>290000</v>
      </c>
      <c r="BE598">
        <v>0</v>
      </c>
      <c r="BF598">
        <v>-63000</v>
      </c>
      <c r="BG598">
        <v>39940000</v>
      </c>
      <c r="BH598">
        <v>9</v>
      </c>
      <c r="BI598">
        <v>27</v>
      </c>
      <c r="BJ598">
        <v>6</v>
      </c>
      <c r="BK598">
        <v>280</v>
      </c>
      <c r="BL598">
        <v>0</v>
      </c>
      <c r="BM598">
        <v>2018618000</v>
      </c>
      <c r="BN598">
        <v>-249903000</v>
      </c>
      <c r="BO598">
        <v>1264632000</v>
      </c>
      <c r="BP598">
        <v>0</v>
      </c>
      <c r="BQ598">
        <v>139000</v>
      </c>
      <c r="BR598">
        <v>2954125000</v>
      </c>
      <c r="BS598">
        <v>2357599000</v>
      </c>
      <c r="BT598">
        <v>842558000</v>
      </c>
      <c r="BU598">
        <v>2027699000</v>
      </c>
      <c r="BV598">
        <v>926426000</v>
      </c>
      <c r="BW598">
        <v>2954125000</v>
      </c>
      <c r="BX598">
        <v>5992215000</v>
      </c>
      <c r="BY598">
        <v>0</v>
      </c>
      <c r="BZ598">
        <v>2012</v>
      </c>
      <c r="CA598">
        <v>1.58</v>
      </c>
      <c r="CB598">
        <v>210987341.77200001</v>
      </c>
      <c r="CC598" t="str">
        <f>VLOOKUP(B598,Securities_csv_Sector!$A$1:$H$506,4)</f>
        <v>Industrials</v>
      </c>
      <c r="CD598" t="str">
        <f>VLOOKUP(B598,Securities_csv_Sector!$A$1:$H$506,5)</f>
        <v>Air Freight &amp; Logistics</v>
      </c>
    </row>
    <row r="599" spans="1:82">
      <c r="A599">
        <v>597</v>
      </c>
      <c r="B599" t="s">
        <v>228</v>
      </c>
      <c r="C599" t="s">
        <v>529</v>
      </c>
      <c r="D599" s="1">
        <v>41639</v>
      </c>
      <c r="E599">
        <v>870200000</v>
      </c>
      <c r="F599">
        <v>-64575000</v>
      </c>
      <c r="G599">
        <v>20523000</v>
      </c>
      <c r="H599">
        <v>17</v>
      </c>
      <c r="I599">
        <v>-53411000</v>
      </c>
      <c r="J599">
        <v>1647000</v>
      </c>
      <c r="K599">
        <v>146</v>
      </c>
      <c r="L599">
        <v>1247652000</v>
      </c>
      <c r="M599">
        <v>0</v>
      </c>
      <c r="N599">
        <v>2025000</v>
      </c>
      <c r="O599">
        <v>4197404000</v>
      </c>
      <c r="P599">
        <v>278</v>
      </c>
      <c r="Q599">
        <v>0</v>
      </c>
      <c r="R599">
        <v>58281000</v>
      </c>
      <c r="S599">
        <v>48071000</v>
      </c>
      <c r="T599">
        <v>572596000</v>
      </c>
      <c r="U599">
        <v>572596000</v>
      </c>
      <c r="V599">
        <v>-11892000</v>
      </c>
      <c r="W599">
        <v>0</v>
      </c>
      <c r="X599">
        <v>563064000</v>
      </c>
      <c r="Y599">
        <v>7927000</v>
      </c>
      <c r="Z599">
        <v>31</v>
      </c>
      <c r="AA599">
        <v>1882853000</v>
      </c>
      <c r="AB599">
        <v>222585000</v>
      </c>
      <c r="AC599">
        <v>0</v>
      </c>
      <c r="AD599">
        <v>0</v>
      </c>
      <c r="AE599">
        <v>0</v>
      </c>
      <c r="AF599">
        <v>-26201000</v>
      </c>
      <c r="AG599">
        <v>52585000</v>
      </c>
      <c r="AH599">
        <v>0</v>
      </c>
      <c r="AI599">
        <v>0</v>
      </c>
      <c r="AJ599">
        <v>1548000</v>
      </c>
      <c r="AK599">
        <v>0</v>
      </c>
      <c r="AL599">
        <v>0</v>
      </c>
      <c r="AM599">
        <v>-13190000</v>
      </c>
      <c r="AN599">
        <v>407536000</v>
      </c>
      <c r="AO599">
        <v>-332028000</v>
      </c>
      <c r="AP599">
        <v>-76806000</v>
      </c>
      <c r="AQ599">
        <v>348526000</v>
      </c>
      <c r="AR599">
        <v>23459000</v>
      </c>
      <c r="AS599">
        <v>348526000</v>
      </c>
      <c r="AT599">
        <v>348526000</v>
      </c>
      <c r="AU599">
        <v>1091896000</v>
      </c>
      <c r="AV599">
        <v>0</v>
      </c>
      <c r="AW599">
        <v>552073000</v>
      </c>
      <c r="AX599">
        <v>9</v>
      </c>
      <c r="AY599">
        <v>28552000</v>
      </c>
      <c r="AZ599">
        <v>49384000</v>
      </c>
      <c r="BA599">
        <v>0</v>
      </c>
      <c r="BB599">
        <v>-6265000</v>
      </c>
      <c r="BC599">
        <v>0</v>
      </c>
      <c r="BD599">
        <v>2806000</v>
      </c>
      <c r="BE599">
        <v>0</v>
      </c>
      <c r="BF599">
        <v>-2015000</v>
      </c>
      <c r="BG599">
        <v>48071000</v>
      </c>
      <c r="BH599">
        <v>9</v>
      </c>
      <c r="BI599">
        <v>27</v>
      </c>
      <c r="BJ599">
        <v>6</v>
      </c>
      <c r="BK599">
        <v>278</v>
      </c>
      <c r="BL599">
        <v>0</v>
      </c>
      <c r="BM599">
        <v>2087376000</v>
      </c>
      <c r="BN599">
        <v>-209914000</v>
      </c>
      <c r="BO599">
        <v>1282709000</v>
      </c>
      <c r="BP599">
        <v>0</v>
      </c>
      <c r="BQ599">
        <v>26337000</v>
      </c>
      <c r="BR599">
        <v>3014812000</v>
      </c>
      <c r="BS599">
        <v>2415269000</v>
      </c>
      <c r="BT599">
        <v>870200000</v>
      </c>
      <c r="BU599">
        <v>2084783000</v>
      </c>
      <c r="BV599">
        <v>930029000</v>
      </c>
      <c r="BW599">
        <v>3014812000</v>
      </c>
      <c r="BX599">
        <v>6080257000</v>
      </c>
      <c r="BY599">
        <v>0</v>
      </c>
      <c r="BZ599">
        <v>2013</v>
      </c>
      <c r="CA599">
        <v>1.69</v>
      </c>
      <c r="CB599">
        <v>206228402.36700001</v>
      </c>
      <c r="CC599" t="str">
        <f>VLOOKUP(B599,Securities_csv_Sector!$A$1:$H$506,4)</f>
        <v>Industrials</v>
      </c>
      <c r="CD599" t="str">
        <f>VLOOKUP(B599,Securities_csv_Sector!$A$1:$H$506,5)</f>
        <v>Air Freight &amp; Logistics</v>
      </c>
    </row>
    <row r="600" spans="1:82">
      <c r="A600">
        <v>598</v>
      </c>
      <c r="B600" t="s">
        <v>228</v>
      </c>
      <c r="C600" t="s">
        <v>531</v>
      </c>
      <c r="D600" s="1">
        <v>42004</v>
      </c>
      <c r="E600">
        <v>983783000</v>
      </c>
      <c r="F600">
        <v>-206887000</v>
      </c>
      <c r="G600">
        <v>16241000</v>
      </c>
      <c r="H600">
        <v>20</v>
      </c>
      <c r="I600">
        <v>-37472000</v>
      </c>
      <c r="J600">
        <v>1113000</v>
      </c>
      <c r="K600">
        <v>98</v>
      </c>
      <c r="L600">
        <v>927107000</v>
      </c>
      <c r="M600">
        <v>0</v>
      </c>
      <c r="N600">
        <v>1916000</v>
      </c>
      <c r="O600">
        <v>4583294000</v>
      </c>
      <c r="P600">
        <v>233</v>
      </c>
      <c r="Q600">
        <v>0</v>
      </c>
      <c r="R600">
        <v>35514000</v>
      </c>
      <c r="S600">
        <v>49292000</v>
      </c>
      <c r="T600">
        <v>610889000</v>
      </c>
      <c r="U600">
        <v>610889000</v>
      </c>
      <c r="V600">
        <v>-31066000</v>
      </c>
      <c r="W600">
        <v>0</v>
      </c>
      <c r="X600">
        <v>538415000</v>
      </c>
      <c r="Y600">
        <v>7927000</v>
      </c>
      <c r="Z600">
        <v>30</v>
      </c>
      <c r="AA600">
        <v>1981427000</v>
      </c>
      <c r="AB600">
        <v>231429000</v>
      </c>
      <c r="AC600">
        <v>0</v>
      </c>
      <c r="AD600">
        <v>0</v>
      </c>
      <c r="AE600">
        <v>0</v>
      </c>
      <c r="AF600">
        <v>-14000000</v>
      </c>
      <c r="AG600">
        <v>140426000</v>
      </c>
      <c r="AH600">
        <v>0</v>
      </c>
      <c r="AI600">
        <v>0</v>
      </c>
      <c r="AJ600">
        <v>3200000</v>
      </c>
      <c r="AK600">
        <v>0</v>
      </c>
      <c r="AL600">
        <v>0</v>
      </c>
      <c r="AM600">
        <v>-320545000</v>
      </c>
      <c r="AN600">
        <v>394966000</v>
      </c>
      <c r="AO600">
        <v>-605534000</v>
      </c>
      <c r="AP600">
        <v>-78911000</v>
      </c>
      <c r="AQ600">
        <v>376888000</v>
      </c>
      <c r="AR600">
        <v>35945000</v>
      </c>
      <c r="AS600">
        <v>376888000</v>
      </c>
      <c r="AT600">
        <v>376888000</v>
      </c>
      <c r="AU600">
        <v>1256321000</v>
      </c>
      <c r="AV600">
        <v>0</v>
      </c>
      <c r="AW600">
        <v>594648000</v>
      </c>
      <c r="AX600">
        <v>9</v>
      </c>
      <c r="AY600">
        <v>55313000</v>
      </c>
      <c r="AZ600">
        <v>65486000</v>
      </c>
      <c r="BA600">
        <v>0</v>
      </c>
      <c r="BB600">
        <v>-37817000</v>
      </c>
      <c r="BC600">
        <v>0</v>
      </c>
      <c r="BD600">
        <v>-27439000</v>
      </c>
      <c r="BE600">
        <v>0</v>
      </c>
      <c r="BF600">
        <v>-3270000</v>
      </c>
      <c r="BG600">
        <v>49292000</v>
      </c>
      <c r="BH600">
        <v>9</v>
      </c>
      <c r="BI600">
        <v>33</v>
      </c>
      <c r="BJ600">
        <v>6</v>
      </c>
      <c r="BK600">
        <v>233</v>
      </c>
      <c r="BL600">
        <v>0</v>
      </c>
      <c r="BM600">
        <v>1903196000</v>
      </c>
      <c r="BN600">
        <v>-481512000</v>
      </c>
      <c r="BO600">
        <v>1337487000</v>
      </c>
      <c r="BP600">
        <v>0</v>
      </c>
      <c r="BQ600">
        <v>40336000</v>
      </c>
      <c r="BR600">
        <v>2890905000</v>
      </c>
      <c r="BS600">
        <v>2289250000</v>
      </c>
      <c r="BT600">
        <v>983783000</v>
      </c>
      <c r="BU600">
        <v>1868408000</v>
      </c>
      <c r="BV600">
        <v>1022497000</v>
      </c>
      <c r="BW600">
        <v>2890905000</v>
      </c>
      <c r="BX600">
        <v>6564721000</v>
      </c>
      <c r="BY600">
        <v>0</v>
      </c>
      <c r="BZ600">
        <v>2014</v>
      </c>
      <c r="CA600">
        <v>1.92</v>
      </c>
      <c r="CB600">
        <v>196295833.333</v>
      </c>
      <c r="CC600" t="str">
        <f>VLOOKUP(B600,Securities_csv_Sector!$A$1:$H$506,4)</f>
        <v>Industrials</v>
      </c>
      <c r="CD600" t="str">
        <f>VLOOKUP(B600,Securities_csv_Sector!$A$1:$H$506,5)</f>
        <v>Air Freight &amp; Logistics</v>
      </c>
    </row>
    <row r="601" spans="1:82">
      <c r="A601">
        <v>599</v>
      </c>
      <c r="B601" t="s">
        <v>228</v>
      </c>
      <c r="C601" t="s">
        <v>532</v>
      </c>
      <c r="D601" s="1">
        <v>42369</v>
      </c>
      <c r="E601">
        <v>861373000</v>
      </c>
      <c r="F601">
        <v>62619000</v>
      </c>
      <c r="G601">
        <v>15205000</v>
      </c>
      <c r="H601">
        <v>27</v>
      </c>
      <c r="I601">
        <v>-44383000</v>
      </c>
      <c r="J601">
        <v>31000</v>
      </c>
      <c r="K601">
        <v>94</v>
      </c>
      <c r="L601">
        <v>807796000</v>
      </c>
      <c r="M601">
        <v>0</v>
      </c>
      <c r="N601">
        <v>1821000</v>
      </c>
      <c r="O601">
        <v>4428855000</v>
      </c>
      <c r="P601">
        <v>231</v>
      </c>
      <c r="Q601">
        <v>0</v>
      </c>
      <c r="R601">
        <v>26389000</v>
      </c>
      <c r="S601">
        <v>46012000</v>
      </c>
      <c r="T601">
        <v>736689000</v>
      </c>
      <c r="U601">
        <v>736689000</v>
      </c>
      <c r="V601">
        <v>-41625000</v>
      </c>
      <c r="W601">
        <v>0</v>
      </c>
      <c r="X601">
        <v>524724000</v>
      </c>
      <c r="Y601">
        <v>7927000</v>
      </c>
      <c r="Z601">
        <v>33</v>
      </c>
      <c r="AA601">
        <v>2187777000</v>
      </c>
      <c r="AB601">
        <v>277192000</v>
      </c>
      <c r="AC601">
        <v>0</v>
      </c>
      <c r="AD601">
        <v>0</v>
      </c>
      <c r="AE601">
        <v>0</v>
      </c>
      <c r="AF601">
        <v>40294000</v>
      </c>
      <c r="AG601">
        <v>-65782000</v>
      </c>
      <c r="AH601">
        <v>0</v>
      </c>
      <c r="AI601">
        <v>0</v>
      </c>
      <c r="AJ601">
        <v>2683000</v>
      </c>
      <c r="AK601">
        <v>0</v>
      </c>
      <c r="AL601">
        <v>0</v>
      </c>
      <c r="AM601">
        <v>-119311000</v>
      </c>
      <c r="AN601">
        <v>564712000</v>
      </c>
      <c r="AO601">
        <v>-634972000</v>
      </c>
      <c r="AP601">
        <v>-7426000</v>
      </c>
      <c r="AQ601">
        <v>457223000</v>
      </c>
      <c r="AR601">
        <v>61713000</v>
      </c>
      <c r="AS601">
        <v>457223000</v>
      </c>
      <c r="AT601">
        <v>457223000</v>
      </c>
      <c r="AU601">
        <v>1129121000</v>
      </c>
      <c r="AV601">
        <v>0</v>
      </c>
      <c r="AW601">
        <v>721484000</v>
      </c>
      <c r="AX601">
        <v>11</v>
      </c>
      <c r="AY601">
        <v>56417000</v>
      </c>
      <c r="AZ601">
        <v>56413000</v>
      </c>
      <c r="BA601">
        <v>0</v>
      </c>
      <c r="BB601">
        <v>-81238000</v>
      </c>
      <c r="BC601">
        <v>0</v>
      </c>
      <c r="BD601">
        <v>-3337000</v>
      </c>
      <c r="BE601">
        <v>0</v>
      </c>
      <c r="BF601">
        <v>653000</v>
      </c>
      <c r="BG601">
        <v>46012000</v>
      </c>
      <c r="BH601">
        <v>11</v>
      </c>
      <c r="BI601">
        <v>44</v>
      </c>
      <c r="BJ601">
        <v>7</v>
      </c>
      <c r="BK601">
        <v>231</v>
      </c>
      <c r="BL601">
        <v>0</v>
      </c>
      <c r="BM601">
        <v>1771379000</v>
      </c>
      <c r="BN601">
        <v>-499027000</v>
      </c>
      <c r="BO601">
        <v>1420281000</v>
      </c>
      <c r="BP601">
        <v>0</v>
      </c>
      <c r="BQ601">
        <v>40000</v>
      </c>
      <c r="BR601">
        <v>2582438000</v>
      </c>
      <c r="BS601">
        <v>1993370000</v>
      </c>
      <c r="BT601">
        <v>861373000</v>
      </c>
      <c r="BU601">
        <v>1691993000</v>
      </c>
      <c r="BV601">
        <v>890445000</v>
      </c>
      <c r="BW601">
        <v>2582438000</v>
      </c>
      <c r="BX601">
        <v>6616632000</v>
      </c>
      <c r="BY601">
        <v>0</v>
      </c>
      <c r="BZ601">
        <v>2015</v>
      </c>
      <c r="CA601">
        <v>2.42</v>
      </c>
      <c r="CB601">
        <v>188935123.96700001</v>
      </c>
      <c r="CC601" t="str">
        <f>VLOOKUP(B601,Securities_csv_Sector!$A$1:$H$506,4)</f>
        <v>Industrials</v>
      </c>
      <c r="CD601" t="str">
        <f>VLOOKUP(B601,Securities_csv_Sector!$A$1:$H$506,5)</f>
        <v>Air Freight &amp; Logistics</v>
      </c>
    </row>
    <row r="602" spans="1:82">
      <c r="A602">
        <v>600</v>
      </c>
      <c r="B602" t="s">
        <v>229</v>
      </c>
      <c r="C602" t="s">
        <v>527</v>
      </c>
      <c r="D602" s="1">
        <v>41639</v>
      </c>
      <c r="E602">
        <v>1904316000</v>
      </c>
      <c r="F602">
        <v>-127327000</v>
      </c>
      <c r="G602">
        <v>21991000</v>
      </c>
      <c r="H602">
        <v>11</v>
      </c>
      <c r="I602">
        <v>-308581000</v>
      </c>
      <c r="J602">
        <v>5802140000</v>
      </c>
      <c r="K602">
        <v>42</v>
      </c>
      <c r="L602">
        <v>1047075000</v>
      </c>
      <c r="M602">
        <v>0</v>
      </c>
      <c r="N602">
        <v>20000</v>
      </c>
      <c r="O602">
        <v>1038034000</v>
      </c>
      <c r="P602">
        <v>67</v>
      </c>
      <c r="Q602">
        <v>14151000</v>
      </c>
      <c r="R602">
        <v>433532000</v>
      </c>
      <c r="S602">
        <v>413648000</v>
      </c>
      <c r="T602">
        <v>388051000</v>
      </c>
      <c r="U602">
        <v>300693000</v>
      </c>
      <c r="V602">
        <v>-30936000</v>
      </c>
      <c r="W602">
        <v>0</v>
      </c>
      <c r="X602">
        <v>480702000</v>
      </c>
      <c r="Y602">
        <v>3663674000</v>
      </c>
      <c r="Z602">
        <v>78</v>
      </c>
      <c r="AA602">
        <v>3733225000</v>
      </c>
      <c r="AB602">
        <v>84335000</v>
      </c>
      <c r="AC602">
        <v>1111041000</v>
      </c>
      <c r="AD602">
        <v>87358000</v>
      </c>
      <c r="AE602">
        <v>0</v>
      </c>
      <c r="AF602">
        <v>326835000</v>
      </c>
      <c r="AG602">
        <v>7240000</v>
      </c>
      <c r="AH602">
        <v>1249412000</v>
      </c>
      <c r="AI602">
        <v>250626000</v>
      </c>
      <c r="AJ602">
        <v>113521000</v>
      </c>
      <c r="AK602">
        <v>364871000</v>
      </c>
      <c r="AL602">
        <v>0</v>
      </c>
      <c r="AM602">
        <v>-272128000</v>
      </c>
      <c r="AN602">
        <v>763200000</v>
      </c>
      <c r="AO602">
        <v>-492516000</v>
      </c>
      <c r="AP602">
        <v>-525513000</v>
      </c>
      <c r="AQ602">
        <v>232850000</v>
      </c>
      <c r="AR602">
        <v>25776000</v>
      </c>
      <c r="AS602">
        <v>232850000</v>
      </c>
      <c r="AT602">
        <v>232850000</v>
      </c>
      <c r="AU602">
        <v>745161000</v>
      </c>
      <c r="AV602">
        <v>144391000</v>
      </c>
      <c r="AW602">
        <v>366060000</v>
      </c>
      <c r="AX602">
        <v>8</v>
      </c>
      <c r="AY602">
        <v>0</v>
      </c>
      <c r="AZ602">
        <v>101541000</v>
      </c>
      <c r="BA602">
        <v>1390065000</v>
      </c>
      <c r="BB602">
        <v>18197000</v>
      </c>
      <c r="BC602">
        <v>-15571000</v>
      </c>
      <c r="BD602">
        <v>-543767000</v>
      </c>
      <c r="BE602">
        <v>138300000</v>
      </c>
      <c r="BF602">
        <v>241142000</v>
      </c>
      <c r="BG602">
        <v>71731000</v>
      </c>
      <c r="BH602">
        <v>6</v>
      </c>
      <c r="BI602">
        <v>14</v>
      </c>
      <c r="BJ602">
        <v>5</v>
      </c>
      <c r="BK602">
        <v>67</v>
      </c>
      <c r="BL602">
        <v>0</v>
      </c>
      <c r="BM602">
        <v>-209218000</v>
      </c>
      <c r="BN602">
        <v>-440791000</v>
      </c>
      <c r="BO602">
        <v>3151043000</v>
      </c>
      <c r="BP602">
        <v>0</v>
      </c>
      <c r="BQ602">
        <v>325510000</v>
      </c>
      <c r="BR602">
        <v>7739481000</v>
      </c>
      <c r="BS602">
        <v>2219287000</v>
      </c>
      <c r="BT602">
        <v>3294381000</v>
      </c>
      <c r="BU602">
        <v>2145464000</v>
      </c>
      <c r="BV602">
        <v>5594017000</v>
      </c>
      <c r="BW602">
        <v>7739481000</v>
      </c>
      <c r="BX602">
        <v>4771259000</v>
      </c>
      <c r="BY602">
        <v>-3465675000</v>
      </c>
      <c r="BZ602">
        <v>2013</v>
      </c>
      <c r="CA602">
        <v>1.73</v>
      </c>
      <c r="CB602">
        <v>134595375.72299999</v>
      </c>
      <c r="CC602" t="str">
        <f>VLOOKUP(B602,Securities_csv_Sector!$A$1:$H$506,4)</f>
        <v>Consumer Discretionary</v>
      </c>
      <c r="CD602" t="str">
        <f>VLOOKUP(B602,Securities_csv_Sector!$A$1:$H$506,5)</f>
        <v>Internet &amp; Direct Marketing Retail</v>
      </c>
    </row>
    <row r="603" spans="1:82">
      <c r="A603">
        <v>601</v>
      </c>
      <c r="B603" t="s">
        <v>229</v>
      </c>
      <c r="C603" t="s">
        <v>529</v>
      </c>
      <c r="D603" s="1">
        <v>42004</v>
      </c>
      <c r="E603">
        <v>2363151000</v>
      </c>
      <c r="F603">
        <v>-157957000</v>
      </c>
      <c r="G603">
        <v>44966000</v>
      </c>
      <c r="H603">
        <v>22</v>
      </c>
      <c r="I603">
        <v>-328387000</v>
      </c>
      <c r="J603">
        <v>5921140000</v>
      </c>
      <c r="K603">
        <v>43</v>
      </c>
      <c r="L603">
        <v>1437588000</v>
      </c>
      <c r="M603">
        <v>0</v>
      </c>
      <c r="N603">
        <v>21000</v>
      </c>
      <c r="O603">
        <v>1179081000</v>
      </c>
      <c r="P603">
        <v>70</v>
      </c>
      <c r="Q603">
        <v>10053000</v>
      </c>
      <c r="R603">
        <v>452958000</v>
      </c>
      <c r="S603">
        <v>427601000</v>
      </c>
      <c r="T603">
        <v>562730000</v>
      </c>
      <c r="U603">
        <v>464641000</v>
      </c>
      <c r="V603">
        <v>-109184000</v>
      </c>
      <c r="W603">
        <v>0</v>
      </c>
      <c r="X603">
        <v>553126000</v>
      </c>
      <c r="Y603">
        <v>3955901000</v>
      </c>
      <c r="Z603">
        <v>80</v>
      </c>
      <c r="AA603">
        <v>4584404000</v>
      </c>
      <c r="AB603">
        <v>91691000</v>
      </c>
      <c r="AC603">
        <v>1290087000</v>
      </c>
      <c r="AD603">
        <v>98089000</v>
      </c>
      <c r="AE603">
        <v>0</v>
      </c>
      <c r="AF603">
        <v>-37134000</v>
      </c>
      <c r="AG603">
        <v>440767000</v>
      </c>
      <c r="AH603">
        <v>1746787000</v>
      </c>
      <c r="AI603">
        <v>286882000</v>
      </c>
      <c r="AJ603">
        <v>109462000</v>
      </c>
      <c r="AK603">
        <v>560073000</v>
      </c>
      <c r="AL603">
        <v>492894000</v>
      </c>
      <c r="AM603">
        <v>381667000</v>
      </c>
      <c r="AN603">
        <v>1366959000</v>
      </c>
      <c r="AO603">
        <v>48149000</v>
      </c>
      <c r="AP603">
        <v>-924257000</v>
      </c>
      <c r="AQ603">
        <v>398097000</v>
      </c>
      <c r="AR603">
        <v>17668000</v>
      </c>
      <c r="AS603">
        <v>398097000</v>
      </c>
      <c r="AT603">
        <v>398097000</v>
      </c>
      <c r="AU603">
        <v>964764000</v>
      </c>
      <c r="AV603">
        <v>70011000</v>
      </c>
      <c r="AW603">
        <v>517764000</v>
      </c>
      <c r="AX603">
        <v>9</v>
      </c>
      <c r="AY603">
        <v>0</v>
      </c>
      <c r="AZ603">
        <v>166357000</v>
      </c>
      <c r="BA603">
        <v>1823464000</v>
      </c>
      <c r="BB603">
        <v>-138774000</v>
      </c>
      <c r="BC603">
        <v>-8868000</v>
      </c>
      <c r="BD603">
        <v>-558736000</v>
      </c>
      <c r="BE603">
        <v>180376000</v>
      </c>
      <c r="BF603">
        <v>265930000</v>
      </c>
      <c r="BG603">
        <v>76773000</v>
      </c>
      <c r="BH603">
        <v>8</v>
      </c>
      <c r="BI603">
        <v>26</v>
      </c>
      <c r="BJ603">
        <v>7</v>
      </c>
      <c r="BK603">
        <v>70</v>
      </c>
      <c r="BL603">
        <v>0</v>
      </c>
      <c r="BM603">
        <v>0</v>
      </c>
      <c r="BN603">
        <v>-409336000</v>
      </c>
      <c r="BO603">
        <v>3919856000</v>
      </c>
      <c r="BP603">
        <v>0</v>
      </c>
      <c r="BQ603">
        <v>355780000</v>
      </c>
      <c r="BR603">
        <v>9020538000</v>
      </c>
      <c r="BS603">
        <v>2924489000</v>
      </c>
      <c r="BT603">
        <v>4186615000</v>
      </c>
      <c r="BU603">
        <v>1784267000</v>
      </c>
      <c r="BV603">
        <v>7236271000</v>
      </c>
      <c r="BW603">
        <v>9020538000</v>
      </c>
      <c r="BX603">
        <v>5763485000</v>
      </c>
      <c r="BY603">
        <v>-3998120000</v>
      </c>
      <c r="BZ603">
        <v>2014</v>
      </c>
      <c r="CA603">
        <v>3.09</v>
      </c>
      <c r="CB603">
        <v>128833980.583</v>
      </c>
      <c r="CC603" t="str">
        <f>VLOOKUP(B603,Securities_csv_Sector!$A$1:$H$506,4)</f>
        <v>Consumer Discretionary</v>
      </c>
      <c r="CD603" t="str">
        <f>VLOOKUP(B603,Securities_csv_Sector!$A$1:$H$506,5)</f>
        <v>Internet &amp; Direct Marketing Retail</v>
      </c>
    </row>
    <row r="604" spans="1:82">
      <c r="A604">
        <v>602</v>
      </c>
      <c r="B604" t="s">
        <v>229</v>
      </c>
      <c r="C604" t="s">
        <v>531</v>
      </c>
      <c r="D604" s="1">
        <v>42369</v>
      </c>
      <c r="E604">
        <v>3353171000</v>
      </c>
      <c r="F604">
        <v>-198262000</v>
      </c>
      <c r="G604">
        <v>638591000</v>
      </c>
      <c r="H604">
        <v>16</v>
      </c>
      <c r="I604">
        <v>-787041000</v>
      </c>
      <c r="J604">
        <v>8696508000</v>
      </c>
      <c r="K604">
        <v>29</v>
      </c>
      <c r="L604">
        <v>1687623000</v>
      </c>
      <c r="M604">
        <v>0</v>
      </c>
      <c r="N604">
        <v>23000</v>
      </c>
      <c r="O604">
        <v>1309559000</v>
      </c>
      <c r="P604">
        <v>50</v>
      </c>
      <c r="Q604">
        <v>15458000</v>
      </c>
      <c r="R604">
        <v>473841000</v>
      </c>
      <c r="S604">
        <v>671206000</v>
      </c>
      <c r="T604">
        <v>1052157000</v>
      </c>
      <c r="U604">
        <v>925962000</v>
      </c>
      <c r="V604">
        <v>-127385000</v>
      </c>
      <c r="W604">
        <v>0</v>
      </c>
      <c r="X604">
        <v>1064259000</v>
      </c>
      <c r="Y604">
        <v>7992941000</v>
      </c>
      <c r="Z604">
        <v>80</v>
      </c>
      <c r="AA604">
        <v>5362758000</v>
      </c>
      <c r="AB604">
        <v>203214000</v>
      </c>
      <c r="AC604">
        <v>2793954000</v>
      </c>
      <c r="AD604">
        <v>126195000</v>
      </c>
      <c r="AE604">
        <v>0</v>
      </c>
      <c r="AF604">
        <v>-56180000</v>
      </c>
      <c r="AG604">
        <v>325589000</v>
      </c>
      <c r="AH604">
        <v>3183140000</v>
      </c>
      <c r="AI604">
        <v>642802000</v>
      </c>
      <c r="AJ604">
        <v>65373000</v>
      </c>
      <c r="AK604">
        <v>658478000</v>
      </c>
      <c r="AL604">
        <v>1441860000</v>
      </c>
      <c r="AM604">
        <v>273599000</v>
      </c>
      <c r="AN604">
        <v>1368045000</v>
      </c>
      <c r="AO604">
        <v>1404199000</v>
      </c>
      <c r="AP604">
        <v>-2371260000</v>
      </c>
      <c r="AQ604">
        <v>764465000</v>
      </c>
      <c r="AR604">
        <v>-550471000</v>
      </c>
      <c r="AS604">
        <v>764465000</v>
      </c>
      <c r="AT604">
        <v>764465000</v>
      </c>
      <c r="AU604">
        <v>1096211000</v>
      </c>
      <c r="AV604">
        <v>7491000</v>
      </c>
      <c r="AW604">
        <v>413566000</v>
      </c>
      <c r="AX604">
        <v>6</v>
      </c>
      <c r="AY604">
        <v>0</v>
      </c>
      <c r="AZ604">
        <v>158688000</v>
      </c>
      <c r="BA604">
        <v>2572846000</v>
      </c>
      <c r="BB604">
        <v>-284894000</v>
      </c>
      <c r="BC604">
        <v>-79734000</v>
      </c>
      <c r="BD604">
        <v>-1528039000</v>
      </c>
      <c r="BE604">
        <v>314432000</v>
      </c>
      <c r="BF604">
        <v>397235000</v>
      </c>
      <c r="BG604">
        <v>156458000</v>
      </c>
      <c r="BH604">
        <v>14</v>
      </c>
      <c r="BI604">
        <v>19</v>
      </c>
      <c r="BJ604">
        <v>11</v>
      </c>
      <c r="BK604">
        <v>50</v>
      </c>
      <c r="BL604">
        <v>0</v>
      </c>
      <c r="BM604">
        <v>507666000</v>
      </c>
      <c r="BN604">
        <v>59745000</v>
      </c>
      <c r="BO604">
        <v>4785243000</v>
      </c>
      <c r="BP604">
        <v>0</v>
      </c>
      <c r="BQ604">
        <v>33739000</v>
      </c>
      <c r="BR604">
        <v>15485675000</v>
      </c>
      <c r="BS604">
        <v>2976261000</v>
      </c>
      <c r="BT604">
        <v>5926017000</v>
      </c>
      <c r="BU604">
        <v>4864394000</v>
      </c>
      <c r="BV604">
        <v>10621281000</v>
      </c>
      <c r="BW604">
        <v>15485675000</v>
      </c>
      <c r="BX604">
        <v>6672317000</v>
      </c>
      <c r="BY604">
        <v>-4054909000</v>
      </c>
      <c r="BZ604">
        <v>2015</v>
      </c>
      <c r="CA604">
        <v>5.87</v>
      </c>
      <c r="CB604">
        <v>130232538.33</v>
      </c>
      <c r="CC604" t="str">
        <f>VLOOKUP(B604,Securities_csv_Sector!$A$1:$H$506,4)</f>
        <v>Consumer Discretionary</v>
      </c>
      <c r="CD604" t="str">
        <f>VLOOKUP(B604,Securities_csv_Sector!$A$1:$H$506,5)</f>
        <v>Internet &amp; Direct Marketing Retail</v>
      </c>
    </row>
    <row r="605" spans="1:82">
      <c r="A605">
        <v>603</v>
      </c>
      <c r="B605" t="s">
        <v>229</v>
      </c>
      <c r="C605" t="s">
        <v>532</v>
      </c>
      <c r="D605" s="1">
        <v>42735</v>
      </c>
      <c r="E605">
        <v>3226890000</v>
      </c>
      <c r="F605">
        <v>-276154000</v>
      </c>
      <c r="G605">
        <v>-11954000</v>
      </c>
      <c r="H605">
        <v>7</v>
      </c>
      <c r="I605">
        <v>-749348000</v>
      </c>
      <c r="J605">
        <v>8794298000</v>
      </c>
      <c r="K605">
        <v>31</v>
      </c>
      <c r="L605">
        <v>1815544000</v>
      </c>
      <c r="M605">
        <v>0</v>
      </c>
      <c r="N605">
        <v>23000</v>
      </c>
      <c r="O605">
        <v>1596698000</v>
      </c>
      <c r="P605">
        <v>56</v>
      </c>
      <c r="Q605">
        <v>23658000</v>
      </c>
      <c r="R605">
        <v>484970000</v>
      </c>
      <c r="S605">
        <v>1036619000</v>
      </c>
      <c r="T605">
        <v>449748000</v>
      </c>
      <c r="U605">
        <v>276600000</v>
      </c>
      <c r="V605">
        <v>-34882000</v>
      </c>
      <c r="W605">
        <v>0</v>
      </c>
      <c r="X605">
        <v>1394904000</v>
      </c>
      <c r="Y605">
        <v>7942023000</v>
      </c>
      <c r="Z605">
        <v>82</v>
      </c>
      <c r="AA605">
        <v>7176866000</v>
      </c>
      <c r="AB605">
        <v>15315000</v>
      </c>
      <c r="AC605">
        <v>2446652000</v>
      </c>
      <c r="AD605">
        <v>173148000</v>
      </c>
      <c r="AE605">
        <v>0</v>
      </c>
      <c r="AF605">
        <v>-37506000</v>
      </c>
      <c r="AG605">
        <v>213681000</v>
      </c>
      <c r="AH605">
        <v>3159336000</v>
      </c>
      <c r="AI605">
        <v>520058000</v>
      </c>
      <c r="AJ605">
        <v>1560802000</v>
      </c>
      <c r="AK605">
        <v>0</v>
      </c>
      <c r="AL605">
        <v>-403517000</v>
      </c>
      <c r="AM605">
        <v>120512000</v>
      </c>
      <c r="AN605">
        <v>1564334000</v>
      </c>
      <c r="AO605">
        <v>-690619000</v>
      </c>
      <c r="AP605">
        <v>-718321000</v>
      </c>
      <c r="AQ605">
        <v>281848000</v>
      </c>
      <c r="AR605">
        <v>97699000</v>
      </c>
      <c r="AS605">
        <v>281848000</v>
      </c>
      <c r="AT605">
        <v>281848000</v>
      </c>
      <c r="AU605">
        <v>1362649000</v>
      </c>
      <c r="AV605">
        <v>117295000</v>
      </c>
      <c r="AW605">
        <v>461702000</v>
      </c>
      <c r="AX605">
        <v>5</v>
      </c>
      <c r="AY605">
        <v>0</v>
      </c>
      <c r="AZ605">
        <v>199745000</v>
      </c>
      <c r="BA605">
        <v>2900308000</v>
      </c>
      <c r="BB605">
        <v>-280399000</v>
      </c>
      <c r="BC605">
        <v>177760000</v>
      </c>
      <c r="BD605">
        <v>68533000</v>
      </c>
      <c r="BE605">
        <v>312939000</v>
      </c>
      <c r="BF605">
        <v>231204000</v>
      </c>
      <c r="BG605">
        <v>317141000</v>
      </c>
      <c r="BH605">
        <v>3</v>
      </c>
      <c r="BI605">
        <v>7</v>
      </c>
      <c r="BJ605">
        <v>3</v>
      </c>
      <c r="BK605">
        <v>56</v>
      </c>
      <c r="BL605">
        <v>0</v>
      </c>
      <c r="BM605">
        <v>129034000</v>
      </c>
      <c r="BN605">
        <v>-314703000</v>
      </c>
      <c r="BO605">
        <v>6280728000</v>
      </c>
      <c r="BP605">
        <v>0</v>
      </c>
      <c r="BQ605">
        <v>72313000</v>
      </c>
      <c r="BR605">
        <v>15777546000</v>
      </c>
      <c r="BS605">
        <v>3450251000</v>
      </c>
      <c r="BT605">
        <v>6127198000</v>
      </c>
      <c r="BU605">
        <v>4132301000</v>
      </c>
      <c r="BV605">
        <v>11645245000</v>
      </c>
      <c r="BW605">
        <v>15777546000</v>
      </c>
      <c r="BX605">
        <v>8773564000</v>
      </c>
      <c r="BY605">
        <v>-4510655000</v>
      </c>
      <c r="CC605" t="str">
        <f>VLOOKUP(B605,Securities_csv_Sector!$A$1:$H$506,4)</f>
        <v>Consumer Discretionary</v>
      </c>
      <c r="CD605" t="str">
        <f>VLOOKUP(B605,Securities_csv_Sector!$A$1:$H$506,5)</f>
        <v>Internet &amp; Direct Marketing Retail</v>
      </c>
    </row>
    <row r="606" spans="1:82">
      <c r="A606">
        <v>604</v>
      </c>
      <c r="B606" t="s">
        <v>230</v>
      </c>
      <c r="C606" t="s">
        <v>527</v>
      </c>
      <c r="D606" s="1">
        <v>41274</v>
      </c>
      <c r="E606">
        <v>171889000</v>
      </c>
      <c r="F606">
        <v>7439000</v>
      </c>
      <c r="G606">
        <v>6666000</v>
      </c>
      <c r="H606">
        <v>14</v>
      </c>
      <c r="I606">
        <v>-608853000</v>
      </c>
      <c r="J606">
        <v>1740037000</v>
      </c>
      <c r="L606">
        <v>47761000</v>
      </c>
      <c r="M606">
        <v>0</v>
      </c>
      <c r="N606">
        <v>1107000</v>
      </c>
      <c r="O606">
        <v>114028000</v>
      </c>
      <c r="Q606">
        <v>0</v>
      </c>
      <c r="R606">
        <v>0</v>
      </c>
      <c r="S606">
        <v>80342000</v>
      </c>
      <c r="T606">
        <v>163907000</v>
      </c>
      <c r="U606">
        <v>91613000</v>
      </c>
      <c r="V606">
        <v>0</v>
      </c>
      <c r="W606">
        <v>41489000</v>
      </c>
      <c r="X606">
        <v>2991722000</v>
      </c>
      <c r="Y606">
        <v>0</v>
      </c>
      <c r="Z606">
        <v>72</v>
      </c>
      <c r="AA606">
        <v>295368000</v>
      </c>
      <c r="AB606">
        <v>5413000</v>
      </c>
      <c r="AC606">
        <v>0</v>
      </c>
      <c r="AD606">
        <v>72294000</v>
      </c>
      <c r="AE606">
        <v>0</v>
      </c>
      <c r="AF606">
        <v>1915000</v>
      </c>
      <c r="AG606">
        <v>9222000</v>
      </c>
      <c r="AH606">
        <v>1373009000</v>
      </c>
      <c r="AI606">
        <v>106313000</v>
      </c>
      <c r="AJ606">
        <v>53524000</v>
      </c>
      <c r="AK606">
        <v>0</v>
      </c>
      <c r="AL606">
        <v>53162000</v>
      </c>
      <c r="AM606">
        <v>4301000</v>
      </c>
      <c r="AN606">
        <v>215879000</v>
      </c>
      <c r="AO606">
        <v>395360000</v>
      </c>
      <c r="AP606">
        <v>-606938000</v>
      </c>
      <c r="AQ606">
        <v>208922000</v>
      </c>
      <c r="AR606">
        <v>-17559000</v>
      </c>
      <c r="AS606">
        <v>117309000</v>
      </c>
      <c r="AT606">
        <v>208922000</v>
      </c>
      <c r="AU606">
        <v>11078000</v>
      </c>
      <c r="AV606">
        <v>5351000</v>
      </c>
      <c r="AW606">
        <v>157241000</v>
      </c>
      <c r="AX606">
        <v>38</v>
      </c>
      <c r="AY606">
        <v>66603000</v>
      </c>
      <c r="AZ606">
        <v>0</v>
      </c>
      <c r="BA606">
        <v>0</v>
      </c>
      <c r="BB606">
        <v>-14273000</v>
      </c>
      <c r="BC606">
        <v>0</v>
      </c>
      <c r="BD606">
        <v>0</v>
      </c>
      <c r="BE606">
        <v>48248000</v>
      </c>
      <c r="BF606">
        <v>8746000</v>
      </c>
      <c r="BG606">
        <v>74453000</v>
      </c>
      <c r="BH606">
        <v>22</v>
      </c>
      <c r="BI606">
        <v>6</v>
      </c>
      <c r="BJ606">
        <v>51</v>
      </c>
      <c r="BL606">
        <v>0</v>
      </c>
      <c r="BM606">
        <v>-235064000</v>
      </c>
      <c r="BN606">
        <v>439855000</v>
      </c>
      <c r="BO606">
        <v>58323000</v>
      </c>
      <c r="BP606">
        <v>85000000</v>
      </c>
      <c r="BQ606">
        <v>0</v>
      </c>
      <c r="BR606">
        <v>3223477000</v>
      </c>
      <c r="BS606">
        <v>0</v>
      </c>
      <c r="BT606">
        <v>0</v>
      </c>
      <c r="BU606">
        <v>1491807000</v>
      </c>
      <c r="BV606">
        <v>1731670000</v>
      </c>
      <c r="BW606">
        <v>3223477000</v>
      </c>
      <c r="BX606">
        <v>409396000</v>
      </c>
      <c r="BY606">
        <v>0</v>
      </c>
      <c r="BZ606">
        <v>2012</v>
      </c>
      <c r="CA606">
        <v>1.1499999999999999</v>
      </c>
      <c r="CB606">
        <v>181671304.34799999</v>
      </c>
      <c r="CC606" t="str">
        <f>VLOOKUP(B606,Securities_csv_Sector!$A$1:$H$506,4)</f>
        <v>Real Estate</v>
      </c>
      <c r="CD606" t="str">
        <f>VLOOKUP(B606,Securities_csv_Sector!$A$1:$H$506,5)</f>
        <v>Specialized REITs</v>
      </c>
    </row>
    <row r="607" spans="1:82">
      <c r="A607">
        <v>605</v>
      </c>
      <c r="B607" t="s">
        <v>230</v>
      </c>
      <c r="C607" t="s">
        <v>529</v>
      </c>
      <c r="D607" s="1">
        <v>41639</v>
      </c>
      <c r="E607">
        <v>180191000</v>
      </c>
      <c r="F607">
        <v>1277000</v>
      </c>
      <c r="G607">
        <v>-2594000</v>
      </c>
      <c r="H607">
        <v>18</v>
      </c>
      <c r="I607">
        <v>-362949000</v>
      </c>
      <c r="J607">
        <v>1973159000</v>
      </c>
      <c r="L607">
        <v>148174000</v>
      </c>
      <c r="M607">
        <v>0</v>
      </c>
      <c r="N607">
        <v>1157000</v>
      </c>
      <c r="O607">
        <v>140012000</v>
      </c>
      <c r="Q607">
        <v>0</v>
      </c>
      <c r="R607">
        <v>0</v>
      </c>
      <c r="S607">
        <v>101229000</v>
      </c>
      <c r="T607">
        <v>220042000</v>
      </c>
      <c r="U607">
        <v>147008000</v>
      </c>
      <c r="V607">
        <v>0</v>
      </c>
      <c r="W607">
        <v>57685000</v>
      </c>
      <c r="X607">
        <v>3636544000</v>
      </c>
      <c r="Y607">
        <v>0</v>
      </c>
      <c r="Z607">
        <v>73</v>
      </c>
      <c r="AA607">
        <v>380601000</v>
      </c>
      <c r="AB607">
        <v>9984000</v>
      </c>
      <c r="AC607">
        <v>0</v>
      </c>
      <c r="AD607">
        <v>73034000</v>
      </c>
      <c r="AE607">
        <v>0</v>
      </c>
      <c r="AF607">
        <v>-10991000</v>
      </c>
      <c r="AG607">
        <v>2444000</v>
      </c>
      <c r="AH607">
        <v>1827057000</v>
      </c>
      <c r="AI607">
        <v>88125000</v>
      </c>
      <c r="AJ607">
        <v>173425000</v>
      </c>
      <c r="AK607">
        <v>0</v>
      </c>
      <c r="AL607">
        <v>156088000</v>
      </c>
      <c r="AM607">
        <v>95938000</v>
      </c>
      <c r="AN607">
        <v>271259000</v>
      </c>
      <c r="AO607">
        <v>191655000</v>
      </c>
      <c r="AP607">
        <v>-366976000</v>
      </c>
      <c r="AQ607">
        <v>309931000</v>
      </c>
      <c r="AR607">
        <v>-27972000</v>
      </c>
      <c r="AS607">
        <v>172076000</v>
      </c>
      <c r="AT607">
        <v>309931000</v>
      </c>
      <c r="AU607">
        <v>7542000</v>
      </c>
      <c r="AV607">
        <v>8618000</v>
      </c>
      <c r="AW607">
        <v>213483000</v>
      </c>
      <c r="AX607">
        <v>41</v>
      </c>
      <c r="AY607">
        <v>96755000</v>
      </c>
      <c r="AZ607">
        <v>0</v>
      </c>
      <c r="BA607">
        <v>0</v>
      </c>
      <c r="BB607">
        <v>10156000</v>
      </c>
      <c r="BC607">
        <v>0</v>
      </c>
      <c r="BD607">
        <v>6964000</v>
      </c>
      <c r="BE607">
        <v>37997000</v>
      </c>
      <c r="BF607">
        <v>8725000</v>
      </c>
      <c r="BG607">
        <v>95232000</v>
      </c>
      <c r="BH607">
        <v>28</v>
      </c>
      <c r="BI607">
        <v>8</v>
      </c>
      <c r="BJ607">
        <v>60</v>
      </c>
      <c r="BL607">
        <v>0</v>
      </c>
      <c r="BM607">
        <v>-226002000</v>
      </c>
      <c r="BN607">
        <v>211884000</v>
      </c>
      <c r="BO607">
        <v>63268000</v>
      </c>
      <c r="BP607">
        <v>0</v>
      </c>
      <c r="BQ607">
        <v>0</v>
      </c>
      <c r="BR607">
        <v>3977140000</v>
      </c>
      <c r="BS607">
        <v>0</v>
      </c>
      <c r="BT607">
        <v>0</v>
      </c>
      <c r="BU607">
        <v>1758470000</v>
      </c>
      <c r="BV607">
        <v>2218670000</v>
      </c>
      <c r="BW607">
        <v>3977140000</v>
      </c>
      <c r="BX607">
        <v>520613000</v>
      </c>
      <c r="BY607">
        <v>0</v>
      </c>
      <c r="BZ607">
        <v>2013</v>
      </c>
      <c r="CA607">
        <v>1.54</v>
      </c>
      <c r="CB607">
        <v>201253896.104</v>
      </c>
      <c r="CC607" t="str">
        <f>VLOOKUP(B607,Securities_csv_Sector!$A$1:$H$506,4)</f>
        <v>Real Estate</v>
      </c>
      <c r="CD607" t="str">
        <f>VLOOKUP(B607,Securities_csv_Sector!$A$1:$H$506,5)</f>
        <v>Specialized REITs</v>
      </c>
    </row>
    <row r="608" spans="1:82">
      <c r="A608">
        <v>606</v>
      </c>
      <c r="B608" t="s">
        <v>230</v>
      </c>
      <c r="C608" t="s">
        <v>531</v>
      </c>
      <c r="D608" s="1">
        <v>42004</v>
      </c>
      <c r="E608">
        <v>182580000</v>
      </c>
      <c r="F608">
        <v>71000</v>
      </c>
      <c r="G608">
        <v>-5552000</v>
      </c>
      <c r="H608">
        <v>21</v>
      </c>
      <c r="I608">
        <v>-531896000</v>
      </c>
      <c r="J608">
        <v>1995484000</v>
      </c>
      <c r="L608">
        <v>72908000</v>
      </c>
      <c r="M608">
        <v>0</v>
      </c>
      <c r="N608">
        <v>1163000</v>
      </c>
      <c r="O608">
        <v>172416000</v>
      </c>
      <c r="Q608">
        <v>0</v>
      </c>
      <c r="R608">
        <v>0</v>
      </c>
      <c r="S608">
        <v>121668000</v>
      </c>
      <c r="T608">
        <v>272916000</v>
      </c>
      <c r="U608">
        <v>188903000</v>
      </c>
      <c r="V608">
        <v>0</v>
      </c>
      <c r="W608">
        <v>14563000</v>
      </c>
      <c r="X608">
        <v>4135696000</v>
      </c>
      <c r="Y608">
        <v>0</v>
      </c>
      <c r="Z608">
        <v>73</v>
      </c>
      <c r="AA608">
        <v>474739000</v>
      </c>
      <c r="AB608">
        <v>7570000</v>
      </c>
      <c r="AC608">
        <v>0</v>
      </c>
      <c r="AD608">
        <v>84013000</v>
      </c>
      <c r="AE608">
        <v>0</v>
      </c>
      <c r="AF608">
        <v>-33052000</v>
      </c>
      <c r="AG608">
        <v>11560000</v>
      </c>
      <c r="AH608">
        <v>2094705000</v>
      </c>
      <c r="AI608">
        <v>85711000</v>
      </c>
      <c r="AJ608">
        <v>174558000</v>
      </c>
      <c r="AK608">
        <v>0</v>
      </c>
      <c r="AL608">
        <v>379231000</v>
      </c>
      <c r="AM608">
        <v>-79060000</v>
      </c>
      <c r="AN608">
        <v>337581000</v>
      </c>
      <c r="AO608">
        <v>148307000</v>
      </c>
      <c r="AP608">
        <v>-564948000</v>
      </c>
      <c r="AQ608">
        <v>367258000</v>
      </c>
      <c r="AR608">
        <v>9884000</v>
      </c>
      <c r="AS608">
        <v>178355000</v>
      </c>
      <c r="AT608">
        <v>367258000</v>
      </c>
      <c r="AU608">
        <v>11778000</v>
      </c>
      <c r="AV608">
        <v>9826000</v>
      </c>
      <c r="AW608">
        <v>278468000</v>
      </c>
      <c r="AX608">
        <v>43</v>
      </c>
      <c r="AY608">
        <v>75894000</v>
      </c>
      <c r="AZ608">
        <v>0</v>
      </c>
      <c r="BA608">
        <v>0</v>
      </c>
      <c r="BB608">
        <v>-1484000</v>
      </c>
      <c r="BC608">
        <v>0</v>
      </c>
      <c r="BD608">
        <v>0</v>
      </c>
      <c r="BE608">
        <v>54719000</v>
      </c>
      <c r="BF608">
        <v>-1498000</v>
      </c>
      <c r="BG608">
        <v>115076000</v>
      </c>
      <c r="BH608">
        <v>29</v>
      </c>
      <c r="BI608">
        <v>11</v>
      </c>
      <c r="BJ608">
        <v>57</v>
      </c>
      <c r="BL608">
        <v>0</v>
      </c>
      <c r="BM608">
        <v>-257738000</v>
      </c>
      <c r="BN608">
        <v>3095000</v>
      </c>
      <c r="BO608">
        <v>71369000</v>
      </c>
      <c r="BP608">
        <v>138000000</v>
      </c>
      <c r="BQ608">
        <v>0</v>
      </c>
      <c r="BR608">
        <v>4381987000</v>
      </c>
      <c r="BS608">
        <v>0</v>
      </c>
      <c r="BT608">
        <v>0</v>
      </c>
      <c r="BU608">
        <v>1737425000</v>
      </c>
      <c r="BV608">
        <v>2644562000</v>
      </c>
      <c r="BW608">
        <v>4381987000</v>
      </c>
      <c r="BX608">
        <v>647155000</v>
      </c>
      <c r="BY608">
        <v>0</v>
      </c>
      <c r="BZ608">
        <v>2014</v>
      </c>
      <c r="CA608">
        <v>1.54</v>
      </c>
      <c r="CB608">
        <v>238479220.77900001</v>
      </c>
      <c r="CC608" t="str">
        <f>VLOOKUP(B608,Securities_csv_Sector!$A$1:$H$506,4)</f>
        <v>Real Estate</v>
      </c>
      <c r="CD608" t="str">
        <f>VLOOKUP(B608,Securities_csv_Sector!$A$1:$H$506,5)</f>
        <v>Specialized REITs</v>
      </c>
    </row>
    <row r="609" spans="1:82">
      <c r="A609">
        <v>607</v>
      </c>
      <c r="B609" t="s">
        <v>230</v>
      </c>
      <c r="C609" t="s">
        <v>532</v>
      </c>
      <c r="D609" s="1">
        <v>42369</v>
      </c>
      <c r="E609">
        <v>199884000</v>
      </c>
      <c r="F609">
        <v>-1436000</v>
      </c>
      <c r="G609">
        <v>9812000</v>
      </c>
      <c r="H609">
        <v>19</v>
      </c>
      <c r="I609">
        <v>-384208000</v>
      </c>
      <c r="J609">
        <v>2431754000</v>
      </c>
      <c r="L609">
        <v>106537000</v>
      </c>
      <c r="M609">
        <v>0</v>
      </c>
      <c r="N609">
        <v>1241000</v>
      </c>
      <c r="O609">
        <v>203965000</v>
      </c>
      <c r="Q609">
        <v>0</v>
      </c>
      <c r="R609">
        <v>0</v>
      </c>
      <c r="S609">
        <v>141236000</v>
      </c>
      <c r="T609">
        <v>304468000</v>
      </c>
      <c r="U609">
        <v>205476000</v>
      </c>
      <c r="V609">
        <v>0</v>
      </c>
      <c r="W609">
        <v>15208000</v>
      </c>
      <c r="X609">
        <v>5689309000</v>
      </c>
      <c r="Y609">
        <v>0</v>
      </c>
      <c r="Z609">
        <v>74</v>
      </c>
      <c r="AA609">
        <v>578305000</v>
      </c>
      <c r="AB609">
        <v>11148000</v>
      </c>
      <c r="AC609">
        <v>0</v>
      </c>
      <c r="AD609">
        <v>98992000</v>
      </c>
      <c r="AE609">
        <v>0</v>
      </c>
      <c r="AF609">
        <v>-1242256000</v>
      </c>
      <c r="AG609">
        <v>12036000</v>
      </c>
      <c r="AH609">
        <v>3382430000</v>
      </c>
      <c r="AI609">
        <v>103007000</v>
      </c>
      <c r="AJ609">
        <v>283527000</v>
      </c>
      <c r="AK609">
        <v>0</v>
      </c>
      <c r="AL609">
        <v>1131857000</v>
      </c>
      <c r="AM609">
        <v>28136000</v>
      </c>
      <c r="AN609">
        <v>367329000</v>
      </c>
      <c r="AO609">
        <v>1286471000</v>
      </c>
      <c r="AP609">
        <v>-1625664000</v>
      </c>
      <c r="AQ609">
        <v>394950000</v>
      </c>
      <c r="AR609">
        <v>7129000</v>
      </c>
      <c r="AS609">
        <v>189474000</v>
      </c>
      <c r="AT609">
        <v>394950000</v>
      </c>
      <c r="AU609">
        <v>2205000</v>
      </c>
      <c r="AV609">
        <v>69401000</v>
      </c>
      <c r="AW609">
        <v>294656000</v>
      </c>
      <c r="AX609">
        <v>38</v>
      </c>
      <c r="AY609">
        <v>170349000</v>
      </c>
      <c r="AZ609">
        <v>0</v>
      </c>
      <c r="BA609">
        <v>0</v>
      </c>
      <c r="BB609">
        <v>-6352000</v>
      </c>
      <c r="BC609">
        <v>0</v>
      </c>
      <c r="BD609">
        <v>800000</v>
      </c>
      <c r="BE609">
        <v>80489000</v>
      </c>
      <c r="BF609">
        <v>-1172000</v>
      </c>
      <c r="BG609">
        <v>133457000</v>
      </c>
      <c r="BH609">
        <v>26</v>
      </c>
      <c r="BI609">
        <v>10</v>
      </c>
      <c r="BJ609">
        <v>50</v>
      </c>
      <c r="BL609">
        <v>0</v>
      </c>
      <c r="BM609">
        <v>-337566000</v>
      </c>
      <c r="BN609">
        <v>448419000</v>
      </c>
      <c r="BO609">
        <v>80791000</v>
      </c>
      <c r="BP609">
        <v>36000000</v>
      </c>
      <c r="BQ609">
        <v>0</v>
      </c>
      <c r="BR609">
        <v>6071407000</v>
      </c>
      <c r="BS609">
        <v>0</v>
      </c>
      <c r="BT609">
        <v>0</v>
      </c>
      <c r="BU609">
        <v>2089077000</v>
      </c>
      <c r="BV609">
        <v>3982330000</v>
      </c>
      <c r="BW609">
        <v>6071407000</v>
      </c>
      <c r="BX609">
        <v>782270000</v>
      </c>
      <c r="BY609">
        <v>0</v>
      </c>
      <c r="BZ609">
        <v>2015</v>
      </c>
      <c r="CA609">
        <v>1.58</v>
      </c>
      <c r="CB609">
        <v>249968354.43000001</v>
      </c>
      <c r="CC609" t="str">
        <f>VLOOKUP(B609,Securities_csv_Sector!$A$1:$H$506,4)</f>
        <v>Real Estate</v>
      </c>
      <c r="CD609" t="str">
        <f>VLOOKUP(B609,Securities_csv_Sector!$A$1:$H$506,5)</f>
        <v>Specialized REITs</v>
      </c>
    </row>
    <row r="610" spans="1:82">
      <c r="A610">
        <v>608</v>
      </c>
      <c r="B610" t="s">
        <v>231</v>
      </c>
      <c r="C610" t="s">
        <v>527</v>
      </c>
      <c r="D610" s="1">
        <v>41639</v>
      </c>
      <c r="E610">
        <v>19531000000</v>
      </c>
      <c r="F610">
        <v>-1913000000</v>
      </c>
      <c r="G610">
        <v>1322000000</v>
      </c>
      <c r="H610">
        <v>46</v>
      </c>
      <c r="I610">
        <v>-6597000000</v>
      </c>
      <c r="J610">
        <v>21422000000</v>
      </c>
      <c r="K610">
        <v>187</v>
      </c>
      <c r="L610">
        <v>14468000000</v>
      </c>
      <c r="M610">
        <v>-437000000</v>
      </c>
      <c r="N610">
        <v>40000000</v>
      </c>
      <c r="O610" s="2">
        <v>123050000000</v>
      </c>
      <c r="P610">
        <v>674</v>
      </c>
      <c r="Q610">
        <v>13468000000</v>
      </c>
      <c r="R610">
        <v>598000000</v>
      </c>
      <c r="S610">
        <v>6544000000</v>
      </c>
      <c r="T610">
        <v>15200000000</v>
      </c>
      <c r="U610">
        <v>14371000000</v>
      </c>
      <c r="V610">
        <v>-37000000</v>
      </c>
      <c r="W610">
        <v>1069000000</v>
      </c>
      <c r="X610">
        <v>47600000000</v>
      </c>
      <c r="Y610">
        <v>0</v>
      </c>
      <c r="Z610">
        <v>16</v>
      </c>
      <c r="AA610">
        <v>23867000000</v>
      </c>
      <c r="AB610">
        <v>2425000000</v>
      </c>
      <c r="AC610">
        <v>0</v>
      </c>
      <c r="AD610">
        <v>829000000</v>
      </c>
      <c r="AE610">
        <v>7708000000</v>
      </c>
      <c r="AF610">
        <v>32498000000</v>
      </c>
      <c r="AG610">
        <v>1232000000</v>
      </c>
      <c r="AH610" s="2">
        <v>114688000000</v>
      </c>
      <c r="AI610">
        <v>3679000000</v>
      </c>
      <c r="AJ610">
        <v>33000000</v>
      </c>
      <c r="AK610">
        <v>331000000</v>
      </c>
      <c r="AL610">
        <v>9663000000</v>
      </c>
      <c r="AM610">
        <v>-1191000000</v>
      </c>
      <c r="AN610">
        <v>10444000000</v>
      </c>
      <c r="AO610">
        <v>8133000000</v>
      </c>
      <c r="AP610">
        <v>-19731000000</v>
      </c>
      <c r="AQ610">
        <v>11953000000</v>
      </c>
      <c r="AR610">
        <v>-6222000000</v>
      </c>
      <c r="AS610">
        <v>11953000000</v>
      </c>
      <c r="AT610">
        <v>13022000000</v>
      </c>
      <c r="AU610">
        <v>87309000000</v>
      </c>
      <c r="AV610">
        <v>208000000</v>
      </c>
      <c r="AW610">
        <v>12809000000</v>
      </c>
      <c r="AX610">
        <v>9</v>
      </c>
      <c r="AY610">
        <v>5847000000</v>
      </c>
      <c r="AZ610">
        <v>0</v>
      </c>
      <c r="BA610">
        <v>0</v>
      </c>
      <c r="BB610">
        <v>-18230000000</v>
      </c>
      <c r="BC610">
        <v>257000000</v>
      </c>
      <c r="BD610">
        <v>-45632000000</v>
      </c>
      <c r="BE610">
        <v>40886000000</v>
      </c>
      <c r="BF610">
        <v>-706000000</v>
      </c>
      <c r="BG610">
        <v>0</v>
      </c>
      <c r="BH610">
        <v>10</v>
      </c>
      <c r="BI610">
        <v>55</v>
      </c>
      <c r="BJ610">
        <v>8</v>
      </c>
      <c r="BK610">
        <v>634</v>
      </c>
      <c r="BL610">
        <v>0</v>
      </c>
      <c r="BM610">
        <v>23386000000</v>
      </c>
      <c r="BN610">
        <v>-213000000</v>
      </c>
      <c r="BO610">
        <v>10850000000</v>
      </c>
      <c r="BP610">
        <v>0</v>
      </c>
      <c r="BQ610">
        <v>22100000000</v>
      </c>
      <c r="BR610" s="2">
        <v>202179000000</v>
      </c>
      <c r="BS610" s="2">
        <v>131585000000</v>
      </c>
      <c r="BT610">
        <v>19531000000</v>
      </c>
      <c r="BU610">
        <v>26112000000</v>
      </c>
      <c r="BV610" s="2">
        <v>176067000000</v>
      </c>
      <c r="BW610" s="2">
        <v>202179000000</v>
      </c>
      <c r="BX610" s="2">
        <v>146917000000</v>
      </c>
      <c r="BY610">
        <v>-506000000</v>
      </c>
      <c r="BZ610">
        <v>2013</v>
      </c>
      <c r="CA610">
        <v>1.82</v>
      </c>
      <c r="CB610">
        <v>6567582417.5799999</v>
      </c>
      <c r="CC610" t="str">
        <f>VLOOKUP(B610,Securities_csv_Sector!$A$1:$H$506,4)</f>
        <v>Consumer Discretionary</v>
      </c>
      <c r="CD610" t="str">
        <f>VLOOKUP(B610,Securities_csv_Sector!$A$1:$H$506,5)</f>
        <v>Automobile Manufacturers</v>
      </c>
    </row>
    <row r="611" spans="1:82">
      <c r="A611">
        <v>609</v>
      </c>
      <c r="B611" t="s">
        <v>231</v>
      </c>
      <c r="C611" t="s">
        <v>529</v>
      </c>
      <c r="D611" s="1">
        <v>42004</v>
      </c>
      <c r="E611">
        <v>20035000000</v>
      </c>
      <c r="F611">
        <v>-2896000000</v>
      </c>
      <c r="G611">
        <v>424000000</v>
      </c>
      <c r="H611">
        <v>5</v>
      </c>
      <c r="I611">
        <v>-7463000000</v>
      </c>
      <c r="J611">
        <v>21089000000</v>
      </c>
      <c r="K611">
        <v>155</v>
      </c>
      <c r="L611">
        <v>10757000000</v>
      </c>
      <c r="M611">
        <v>-936000000</v>
      </c>
      <c r="N611">
        <v>40000000</v>
      </c>
      <c r="O611" s="2">
        <v>131903000000</v>
      </c>
      <c r="P611">
        <v>658</v>
      </c>
      <c r="Q611">
        <v>14024000000</v>
      </c>
      <c r="R611">
        <v>570000000</v>
      </c>
      <c r="S611">
        <v>7423000000</v>
      </c>
      <c r="T611">
        <v>2031000000</v>
      </c>
      <c r="U611">
        <v>1234000000</v>
      </c>
      <c r="V611">
        <v>-517000000</v>
      </c>
      <c r="W611">
        <v>1275000000</v>
      </c>
      <c r="X611">
        <v>53343000000</v>
      </c>
      <c r="Y611">
        <v>0</v>
      </c>
      <c r="Z611">
        <v>8</v>
      </c>
      <c r="AA611">
        <v>12174000000</v>
      </c>
      <c r="AB611">
        <v>4000000</v>
      </c>
      <c r="AC611">
        <v>0</v>
      </c>
      <c r="AD611">
        <v>797000000</v>
      </c>
      <c r="AE611">
        <v>7870000000</v>
      </c>
      <c r="AF611">
        <v>38348000000</v>
      </c>
      <c r="AG611">
        <v>5729000000</v>
      </c>
      <c r="AH611" s="2">
        <v>119171000000</v>
      </c>
      <c r="AI611">
        <v>3357000000</v>
      </c>
      <c r="AJ611">
        <v>27000000</v>
      </c>
      <c r="AK611">
        <v>342000000</v>
      </c>
      <c r="AL611">
        <v>7314000000</v>
      </c>
      <c r="AM611">
        <v>-3711000000</v>
      </c>
      <c r="AN611">
        <v>14507000000</v>
      </c>
      <c r="AO611">
        <v>3423000000</v>
      </c>
      <c r="AP611">
        <v>-21124000000</v>
      </c>
      <c r="AQ611">
        <v>1231000000</v>
      </c>
      <c r="AR611">
        <v>4424000000</v>
      </c>
      <c r="AS611">
        <v>1231000000</v>
      </c>
      <c r="AT611">
        <v>2506000000</v>
      </c>
      <c r="AU611">
        <v>92819000000</v>
      </c>
      <c r="AV611">
        <v>0</v>
      </c>
      <c r="AW611">
        <v>332000000</v>
      </c>
      <c r="AX611">
        <v>0</v>
      </c>
      <c r="AY611">
        <v>6052000000</v>
      </c>
      <c r="AZ611">
        <v>0</v>
      </c>
      <c r="BA611">
        <v>0</v>
      </c>
      <c r="BB611">
        <v>-5265000000</v>
      </c>
      <c r="BC611">
        <v>25000000</v>
      </c>
      <c r="BD611">
        <v>-52009000000</v>
      </c>
      <c r="BE611">
        <v>44032000000</v>
      </c>
      <c r="BF611">
        <v>-467000000</v>
      </c>
      <c r="BG611">
        <v>0</v>
      </c>
      <c r="BH611">
        <v>1</v>
      </c>
      <c r="BI611">
        <v>5</v>
      </c>
      <c r="BJ611">
        <v>1</v>
      </c>
      <c r="BK611">
        <v>619</v>
      </c>
      <c r="BL611">
        <v>0</v>
      </c>
      <c r="BM611">
        <v>9422000000</v>
      </c>
      <c r="BN611">
        <v>-1964000000</v>
      </c>
      <c r="BO611">
        <v>11842000000</v>
      </c>
      <c r="BP611">
        <v>0</v>
      </c>
      <c r="BQ611">
        <v>20393000000</v>
      </c>
      <c r="BR611" s="2">
        <v>208615000000</v>
      </c>
      <c r="BS611" s="2">
        <v>131839000000</v>
      </c>
      <c r="BT611">
        <v>20035000000</v>
      </c>
      <c r="BU611">
        <v>24438000000</v>
      </c>
      <c r="BV611" s="2">
        <v>184177000000</v>
      </c>
      <c r="BW611" s="2">
        <v>208615000000</v>
      </c>
      <c r="BX611" s="2">
        <v>144077000000</v>
      </c>
      <c r="BY611">
        <v>-848000000</v>
      </c>
      <c r="BZ611">
        <v>2014</v>
      </c>
      <c r="CA611">
        <v>0.81</v>
      </c>
      <c r="CB611">
        <v>1519753086.4200001</v>
      </c>
      <c r="CC611" t="str">
        <f>VLOOKUP(B611,Securities_csv_Sector!$A$1:$H$506,4)</f>
        <v>Consumer Discretionary</v>
      </c>
      <c r="CD611" t="str">
        <f>VLOOKUP(B611,Securities_csv_Sector!$A$1:$H$506,5)</f>
        <v>Automobile Manufacturers</v>
      </c>
    </row>
    <row r="612" spans="1:82">
      <c r="A612">
        <v>610</v>
      </c>
      <c r="B612" t="s">
        <v>231</v>
      </c>
      <c r="C612" t="s">
        <v>531</v>
      </c>
      <c r="D612" s="1">
        <v>42369</v>
      </c>
      <c r="E612">
        <v>20272000000</v>
      </c>
      <c r="F612">
        <v>-3563000000</v>
      </c>
      <c r="G612">
        <v>1560000000</v>
      </c>
      <c r="H612">
        <v>26</v>
      </c>
      <c r="I612">
        <v>-7196000000</v>
      </c>
      <c r="J612">
        <v>21421000000</v>
      </c>
      <c r="K612">
        <v>43</v>
      </c>
      <c r="L612">
        <v>14272000000</v>
      </c>
      <c r="M612">
        <v>-1155000000</v>
      </c>
      <c r="N612">
        <v>41000000</v>
      </c>
      <c r="O612" s="2">
        <v>131409000000</v>
      </c>
      <c r="P612">
        <v>125</v>
      </c>
      <c r="Q612">
        <v>11509000000</v>
      </c>
      <c r="R612">
        <v>502000000</v>
      </c>
      <c r="S612">
        <v>7966000000</v>
      </c>
      <c r="T612">
        <v>11025000000</v>
      </c>
      <c r="U612">
        <v>10252000000</v>
      </c>
      <c r="V612">
        <v>-815000000</v>
      </c>
      <c r="W612">
        <v>1818000000</v>
      </c>
      <c r="X612">
        <v>57256000000</v>
      </c>
      <c r="Y612">
        <v>0</v>
      </c>
      <c r="Z612">
        <v>12</v>
      </c>
      <c r="AA612">
        <v>18149000000</v>
      </c>
      <c r="AB612">
        <v>2881000000</v>
      </c>
      <c r="AC612">
        <v>0</v>
      </c>
      <c r="AD612">
        <v>773000000</v>
      </c>
      <c r="AE612">
        <v>8319000000</v>
      </c>
      <c r="AF612">
        <v>37751000000</v>
      </c>
      <c r="AG612">
        <v>7758000000</v>
      </c>
      <c r="AH612">
        <v>89879000000</v>
      </c>
      <c r="AI612">
        <v>48778000000</v>
      </c>
      <c r="AJ612">
        <v>15000000</v>
      </c>
      <c r="AK612">
        <v>94000000</v>
      </c>
      <c r="AL612">
        <v>17148000000</v>
      </c>
      <c r="AM612">
        <v>3515000000</v>
      </c>
      <c r="AN612">
        <v>16170000000</v>
      </c>
      <c r="AO612">
        <v>14322000000</v>
      </c>
      <c r="AP612">
        <v>-26162000000</v>
      </c>
      <c r="AQ612">
        <v>7373000000</v>
      </c>
      <c r="AR612">
        <v>-1506000000</v>
      </c>
      <c r="AS612">
        <v>7373000000</v>
      </c>
      <c r="AT612">
        <v>9191000000</v>
      </c>
      <c r="AU612">
        <v>56179000000</v>
      </c>
      <c r="AV612">
        <v>0</v>
      </c>
      <c r="AW612">
        <v>7647000000</v>
      </c>
      <c r="AX612">
        <v>5</v>
      </c>
      <c r="AY612">
        <v>4795000000</v>
      </c>
      <c r="AZ612">
        <v>2913000000</v>
      </c>
      <c r="BA612">
        <v>19089000000</v>
      </c>
      <c r="BB612">
        <v>-6257000000</v>
      </c>
      <c r="BC612">
        <v>-317000000</v>
      </c>
      <c r="BD612">
        <v>-56717000000</v>
      </c>
      <c r="BE612">
        <v>23457000000</v>
      </c>
      <c r="BF612">
        <v>-701000000</v>
      </c>
      <c r="BG612">
        <v>0</v>
      </c>
      <c r="BH612">
        <v>7</v>
      </c>
      <c r="BI612">
        <v>36</v>
      </c>
      <c r="BJ612">
        <v>5</v>
      </c>
      <c r="BK612">
        <v>114</v>
      </c>
      <c r="BL612">
        <v>0</v>
      </c>
      <c r="BM612">
        <v>14414000000</v>
      </c>
      <c r="BN612">
        <v>-129000000</v>
      </c>
      <c r="BO612">
        <v>10502000000</v>
      </c>
      <c r="BP612">
        <v>42975000000</v>
      </c>
      <c r="BQ612">
        <v>20904000000</v>
      </c>
      <c r="BR612" s="2">
        <v>224925000000</v>
      </c>
      <c r="BS612" s="2">
        <v>102587000000</v>
      </c>
      <c r="BT612">
        <v>82336000000</v>
      </c>
      <c r="BU612">
        <v>28642000000</v>
      </c>
      <c r="BV612" s="2">
        <v>196283000000</v>
      </c>
      <c r="BW612" s="2">
        <v>224925000000</v>
      </c>
      <c r="BX612" s="2">
        <v>149558000000</v>
      </c>
      <c r="BY612">
        <v>-977000000</v>
      </c>
      <c r="BZ612">
        <v>2015</v>
      </c>
      <c r="CA612">
        <v>1.86</v>
      </c>
      <c r="CB612">
        <v>3963978494.6199999</v>
      </c>
      <c r="CC612" t="str">
        <f>VLOOKUP(B612,Securities_csv_Sector!$A$1:$H$506,4)</f>
        <v>Consumer Discretionary</v>
      </c>
      <c r="CD612" t="str">
        <f>VLOOKUP(B612,Securities_csv_Sector!$A$1:$H$506,5)</f>
        <v>Automobile Manufacturers</v>
      </c>
    </row>
    <row r="613" spans="1:82">
      <c r="A613">
        <v>611</v>
      </c>
      <c r="B613" t="s">
        <v>231</v>
      </c>
      <c r="C613" t="s">
        <v>532</v>
      </c>
      <c r="D613" s="1">
        <v>42735</v>
      </c>
      <c r="E613">
        <v>21296000000</v>
      </c>
      <c r="F613">
        <v>-2855000000</v>
      </c>
      <c r="G613">
        <v>1794000000</v>
      </c>
      <c r="H613">
        <v>16</v>
      </c>
      <c r="I613">
        <v>-6992000000</v>
      </c>
      <c r="J613">
        <v>21630000000</v>
      </c>
      <c r="K613">
        <v>43</v>
      </c>
      <c r="L613">
        <v>15905000000</v>
      </c>
      <c r="M613">
        <v>-815000000</v>
      </c>
      <c r="N613">
        <v>41000000</v>
      </c>
      <c r="O613" s="2">
        <v>135488000000</v>
      </c>
      <c r="P613">
        <v>120</v>
      </c>
      <c r="Q613">
        <v>9705000000</v>
      </c>
      <c r="R613">
        <v>691000000</v>
      </c>
      <c r="S613">
        <v>8717000000</v>
      </c>
      <c r="T613">
        <v>7690000000</v>
      </c>
      <c r="U613">
        <v>6796000000</v>
      </c>
      <c r="V613">
        <v>-265000000</v>
      </c>
      <c r="W613">
        <v>1780000000</v>
      </c>
      <c r="X613">
        <v>60901000000</v>
      </c>
      <c r="Y613">
        <v>0</v>
      </c>
      <c r="Z613">
        <v>11</v>
      </c>
      <c r="AA613">
        <v>16312000000</v>
      </c>
      <c r="AB613">
        <v>2189000000</v>
      </c>
      <c r="AC613">
        <v>0</v>
      </c>
      <c r="AD613">
        <v>894000000</v>
      </c>
      <c r="AE613">
        <v>8898000000</v>
      </c>
      <c r="AF613">
        <v>37585000000</v>
      </c>
      <c r="AG613">
        <v>6595000000</v>
      </c>
      <c r="AH613">
        <v>93301000000</v>
      </c>
      <c r="AI613">
        <v>53228000000</v>
      </c>
      <c r="AJ613">
        <v>17000000</v>
      </c>
      <c r="AK613">
        <v>96000000</v>
      </c>
      <c r="AL613">
        <v>11028000000</v>
      </c>
      <c r="AM613">
        <v>1633000000</v>
      </c>
      <c r="AN613">
        <v>19792000000</v>
      </c>
      <c r="AO613">
        <v>7458000000</v>
      </c>
      <c r="AP613">
        <v>-25352000000</v>
      </c>
      <c r="AQ613">
        <v>4596000000</v>
      </c>
      <c r="AR613">
        <v>3544000000</v>
      </c>
      <c r="AS613">
        <v>4596000000</v>
      </c>
      <c r="AT613">
        <v>6376000000</v>
      </c>
      <c r="AU613">
        <v>57368000000</v>
      </c>
      <c r="AV613">
        <v>0</v>
      </c>
      <c r="AW613">
        <v>4116000000</v>
      </c>
      <c r="AX613">
        <v>3</v>
      </c>
      <c r="AY613">
        <v>5656000000</v>
      </c>
      <c r="AZ613">
        <v>3368000000</v>
      </c>
      <c r="BA613">
        <v>19316000000</v>
      </c>
      <c r="BB613">
        <v>-7013000000</v>
      </c>
      <c r="BC613">
        <v>-49000000</v>
      </c>
      <c r="BD613">
        <v>-55945000000</v>
      </c>
      <c r="BE613">
        <v>24395000000</v>
      </c>
      <c r="BF613">
        <v>-1000000</v>
      </c>
      <c r="BG613">
        <v>0</v>
      </c>
      <c r="BH613">
        <v>4</v>
      </c>
      <c r="BI613">
        <v>23</v>
      </c>
      <c r="BJ613">
        <v>3</v>
      </c>
      <c r="BK613">
        <v>110</v>
      </c>
      <c r="BL613">
        <v>0</v>
      </c>
      <c r="BM613">
        <v>15634000000</v>
      </c>
      <c r="BN613">
        <v>-145000000</v>
      </c>
      <c r="BO613">
        <v>12196000000</v>
      </c>
      <c r="BP613">
        <v>49669000000</v>
      </c>
      <c r="BQ613">
        <v>22922000000</v>
      </c>
      <c r="BR613" s="2">
        <v>237951000000</v>
      </c>
      <c r="BS613" s="2">
        <v>108461000000</v>
      </c>
      <c r="BT613">
        <v>90281000000</v>
      </c>
      <c r="BU613">
        <v>29170000000</v>
      </c>
      <c r="BV613" s="2">
        <v>208781000000</v>
      </c>
      <c r="BW613" s="2">
        <v>237951000000</v>
      </c>
      <c r="BX613" s="2">
        <v>151800000000</v>
      </c>
      <c r="BY613">
        <v>-1122000000</v>
      </c>
      <c r="CC613" t="str">
        <f>VLOOKUP(B613,Securities_csv_Sector!$A$1:$H$506,4)</f>
        <v>Consumer Discretionary</v>
      </c>
      <c r="CD613" t="str">
        <f>VLOOKUP(B613,Securities_csv_Sector!$A$1:$H$506,5)</f>
        <v>Automobile Manufacturers</v>
      </c>
    </row>
    <row r="614" spans="1:82">
      <c r="A614">
        <v>612</v>
      </c>
      <c r="B614" t="s">
        <v>232</v>
      </c>
      <c r="C614" t="s">
        <v>527</v>
      </c>
      <c r="D614" s="1">
        <v>41639</v>
      </c>
      <c r="E614">
        <v>239832000</v>
      </c>
      <c r="F614">
        <v>-51593000</v>
      </c>
      <c r="G614">
        <v>1567000</v>
      </c>
      <c r="H614">
        <v>25</v>
      </c>
      <c r="I614">
        <v>-206540000</v>
      </c>
      <c r="J614">
        <v>69847000</v>
      </c>
      <c r="K614">
        <v>25</v>
      </c>
      <c r="L614">
        <v>58506000</v>
      </c>
      <c r="M614">
        <v>-68685000</v>
      </c>
      <c r="N614">
        <v>2968000</v>
      </c>
      <c r="O614">
        <v>1606661000</v>
      </c>
      <c r="P614">
        <v>587</v>
      </c>
      <c r="Q614">
        <v>0</v>
      </c>
      <c r="R614">
        <v>63255000</v>
      </c>
      <c r="S614">
        <v>64191000</v>
      </c>
      <c r="T614">
        <v>713581000</v>
      </c>
      <c r="U614">
        <v>713468000</v>
      </c>
      <c r="V614">
        <v>-990000</v>
      </c>
      <c r="W614">
        <v>0</v>
      </c>
      <c r="X614">
        <v>654850000</v>
      </c>
      <c r="Y614">
        <v>0</v>
      </c>
      <c r="Z614">
        <v>52</v>
      </c>
      <c r="AA614">
        <v>1719445000</v>
      </c>
      <c r="AB614">
        <v>264832000</v>
      </c>
      <c r="AC614">
        <v>0</v>
      </c>
      <c r="AD614">
        <v>113000</v>
      </c>
      <c r="AE614">
        <v>784068000</v>
      </c>
      <c r="AF614">
        <v>-97000</v>
      </c>
      <c r="AG614">
        <v>20944000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-21105000</v>
      </c>
      <c r="AN614">
        <v>416120000</v>
      </c>
      <c r="AO614">
        <v>-234443000</v>
      </c>
      <c r="AP614">
        <v>-201792000</v>
      </c>
      <c r="AQ614">
        <v>448636000</v>
      </c>
      <c r="AR614">
        <v>19520000</v>
      </c>
      <c r="AS614">
        <v>448636000</v>
      </c>
      <c r="AT614">
        <v>448636000</v>
      </c>
      <c r="AU614">
        <v>432579000</v>
      </c>
      <c r="AV614">
        <v>0</v>
      </c>
      <c r="AW614">
        <v>712657000</v>
      </c>
      <c r="AX614">
        <v>21</v>
      </c>
      <c r="AY614">
        <v>12473000</v>
      </c>
      <c r="AZ614">
        <v>132857000</v>
      </c>
      <c r="BA614">
        <v>0</v>
      </c>
      <c r="BB614">
        <v>11101000</v>
      </c>
      <c r="BC614">
        <v>0</v>
      </c>
      <c r="BD614">
        <v>4845000</v>
      </c>
      <c r="BE614">
        <v>0</v>
      </c>
      <c r="BF614">
        <v>-16893000</v>
      </c>
      <c r="BG614">
        <v>0</v>
      </c>
      <c r="BH614">
        <v>21</v>
      </c>
      <c r="BI614">
        <v>40</v>
      </c>
      <c r="BJ614">
        <v>13</v>
      </c>
      <c r="BK614">
        <v>260</v>
      </c>
      <c r="BL614">
        <v>0</v>
      </c>
      <c r="BM614">
        <v>1688781000</v>
      </c>
      <c r="BN614">
        <v>226000</v>
      </c>
      <c r="BO614">
        <v>1007431000</v>
      </c>
      <c r="BP614">
        <v>0</v>
      </c>
      <c r="BQ614">
        <v>451000</v>
      </c>
      <c r="BR614">
        <v>2075784000</v>
      </c>
      <c r="BS614">
        <v>1408461000</v>
      </c>
      <c r="BT614">
        <v>239832000</v>
      </c>
      <c r="BU614">
        <v>1772697000</v>
      </c>
      <c r="BV614">
        <v>303087000</v>
      </c>
      <c r="BW614">
        <v>2075784000</v>
      </c>
      <c r="BX614">
        <v>3326106000</v>
      </c>
      <c r="BY614">
        <v>0</v>
      </c>
      <c r="BZ614">
        <v>2013</v>
      </c>
      <c r="CA614">
        <v>1.51</v>
      </c>
      <c r="CB614">
        <v>297109933.77499998</v>
      </c>
      <c r="CC614" t="str">
        <f>VLOOKUP(B614,Securities_csv_Sector!$A$1:$H$506,4)</f>
        <v>Industrials</v>
      </c>
      <c r="CD614" t="str">
        <f>VLOOKUP(B614,Securities_csv_Sector!$A$1:$H$506,5)</f>
        <v>Building Products</v>
      </c>
    </row>
    <row r="615" spans="1:82">
      <c r="A615">
        <v>613</v>
      </c>
      <c r="B615" t="s">
        <v>232</v>
      </c>
      <c r="C615" t="s">
        <v>529</v>
      </c>
      <c r="D615" s="1">
        <v>42004</v>
      </c>
      <c r="E615">
        <v>285353000</v>
      </c>
      <c r="F615">
        <v>-63418000</v>
      </c>
      <c r="G615">
        <v>1723000</v>
      </c>
      <c r="H615">
        <v>26</v>
      </c>
      <c r="I615">
        <v>-189474000</v>
      </c>
      <c r="J615">
        <v>33744000</v>
      </c>
      <c r="K615">
        <v>31</v>
      </c>
      <c r="L615">
        <v>114496000</v>
      </c>
      <c r="M615">
        <v>-87622000</v>
      </c>
      <c r="N615">
        <v>2959000</v>
      </c>
      <c r="O615">
        <v>1836105000</v>
      </c>
      <c r="P615">
        <v>422</v>
      </c>
      <c r="Q615">
        <v>0</v>
      </c>
      <c r="R615">
        <v>68532000</v>
      </c>
      <c r="S615">
        <v>72672000</v>
      </c>
      <c r="T615">
        <v>788349000</v>
      </c>
      <c r="U615">
        <v>787434000</v>
      </c>
      <c r="V615">
        <v>-4889000</v>
      </c>
      <c r="W615">
        <v>0</v>
      </c>
      <c r="X615">
        <v>763889000</v>
      </c>
      <c r="Y615">
        <v>0</v>
      </c>
      <c r="Z615">
        <v>51</v>
      </c>
      <c r="AA615">
        <v>1897402000</v>
      </c>
      <c r="AB615">
        <v>293284000</v>
      </c>
      <c r="AC615">
        <v>0</v>
      </c>
      <c r="AD615">
        <v>915000</v>
      </c>
      <c r="AE615">
        <v>869224000</v>
      </c>
      <c r="AF615">
        <v>451000</v>
      </c>
      <c r="AG615">
        <v>72169000</v>
      </c>
      <c r="AH615">
        <v>0</v>
      </c>
      <c r="AI615">
        <v>0</v>
      </c>
      <c r="AJ615">
        <v>0</v>
      </c>
      <c r="AK615">
        <v>0</v>
      </c>
      <c r="AL615">
        <v>90000000</v>
      </c>
      <c r="AM615">
        <v>55990000</v>
      </c>
      <c r="AN615">
        <v>499392000</v>
      </c>
      <c r="AO615">
        <v>-249732000</v>
      </c>
      <c r="AP615">
        <v>-188781000</v>
      </c>
      <c r="AQ615">
        <v>494150000</v>
      </c>
      <c r="AR615">
        <v>17221000</v>
      </c>
      <c r="AS615">
        <v>494150000</v>
      </c>
      <c r="AT615">
        <v>494150000</v>
      </c>
      <c r="AU615">
        <v>483842000</v>
      </c>
      <c r="AV615">
        <v>0</v>
      </c>
      <c r="AW615">
        <v>787590000</v>
      </c>
      <c r="AX615">
        <v>21</v>
      </c>
      <c r="AY615">
        <v>11948000</v>
      </c>
      <c r="AZ615">
        <v>115703000</v>
      </c>
      <c r="BA615">
        <v>0</v>
      </c>
      <c r="BB615">
        <v>-7836000</v>
      </c>
      <c r="BC615">
        <v>0</v>
      </c>
      <c r="BD615">
        <v>242000</v>
      </c>
      <c r="BE615">
        <v>0</v>
      </c>
      <c r="BF615">
        <v>-5780000</v>
      </c>
      <c r="BG615">
        <v>0</v>
      </c>
      <c r="BH615">
        <v>21</v>
      </c>
      <c r="BI615">
        <v>41</v>
      </c>
      <c r="BJ615">
        <v>13</v>
      </c>
      <c r="BK615">
        <v>190</v>
      </c>
      <c r="BL615">
        <v>0</v>
      </c>
      <c r="BM615">
        <v>1886350000</v>
      </c>
      <c r="BN615">
        <v>-45245000</v>
      </c>
      <c r="BO615">
        <v>1110776000</v>
      </c>
      <c r="BP615">
        <v>90000000</v>
      </c>
      <c r="BQ615">
        <v>0</v>
      </c>
      <c r="BR615">
        <v>2359102000</v>
      </c>
      <c r="BS615">
        <v>1583265000</v>
      </c>
      <c r="BT615">
        <v>375353000</v>
      </c>
      <c r="BU615">
        <v>1915217000</v>
      </c>
      <c r="BV615">
        <v>443885000</v>
      </c>
      <c r="BW615">
        <v>2359102000</v>
      </c>
      <c r="BX615">
        <v>3733507000</v>
      </c>
      <c r="BY615">
        <v>0</v>
      </c>
      <c r="BZ615">
        <v>2014</v>
      </c>
      <c r="CA615">
        <v>1.67</v>
      </c>
      <c r="CB615">
        <v>295898203.59299999</v>
      </c>
      <c r="CC615" t="str">
        <f>VLOOKUP(B615,Securities_csv_Sector!$A$1:$H$506,4)</f>
        <v>Industrials</v>
      </c>
      <c r="CD615" t="str">
        <f>VLOOKUP(B615,Securities_csv_Sector!$A$1:$H$506,5)</f>
        <v>Building Products</v>
      </c>
    </row>
    <row r="616" spans="1:82">
      <c r="A616">
        <v>614</v>
      </c>
      <c r="B616" t="s">
        <v>232</v>
      </c>
      <c r="C616" t="s">
        <v>531</v>
      </c>
      <c r="D616" s="1">
        <v>42369</v>
      </c>
      <c r="E616">
        <v>311116000</v>
      </c>
      <c r="F616">
        <v>-20608000</v>
      </c>
      <c r="G616">
        <v>1784000</v>
      </c>
      <c r="H616">
        <v>29</v>
      </c>
      <c r="I616">
        <v>-155168000</v>
      </c>
      <c r="J616">
        <v>2024000</v>
      </c>
      <c r="K616">
        <v>35</v>
      </c>
      <c r="L616">
        <v>129019000</v>
      </c>
      <c r="M616">
        <v>-47830000</v>
      </c>
      <c r="N616">
        <v>2896000</v>
      </c>
      <c r="O616">
        <v>1920253000</v>
      </c>
      <c r="P616">
        <v>446</v>
      </c>
      <c r="Q616">
        <v>0</v>
      </c>
      <c r="R616">
        <v>55057000</v>
      </c>
      <c r="S616">
        <v>86598000</v>
      </c>
      <c r="T616">
        <v>829128000</v>
      </c>
      <c r="U616">
        <v>826020000</v>
      </c>
      <c r="V616">
        <v>-14227000</v>
      </c>
      <c r="W616">
        <v>0</v>
      </c>
      <c r="X616">
        <v>818889000</v>
      </c>
      <c r="Y616">
        <v>0</v>
      </c>
      <c r="Z616">
        <v>50</v>
      </c>
      <c r="AA616">
        <v>1948934000</v>
      </c>
      <c r="AB616">
        <v>309659000</v>
      </c>
      <c r="AC616">
        <v>0</v>
      </c>
      <c r="AD616">
        <v>3108000</v>
      </c>
      <c r="AE616">
        <v>913263000</v>
      </c>
      <c r="AF616">
        <v>0</v>
      </c>
      <c r="AG616">
        <v>5148000</v>
      </c>
      <c r="AH616">
        <v>302950000</v>
      </c>
      <c r="AI616">
        <v>0</v>
      </c>
      <c r="AJ616">
        <v>0</v>
      </c>
      <c r="AK616">
        <v>0</v>
      </c>
      <c r="AL616">
        <v>260000000</v>
      </c>
      <c r="AM616">
        <v>14523000</v>
      </c>
      <c r="AN616">
        <v>546940000</v>
      </c>
      <c r="AO616">
        <v>-337563000</v>
      </c>
      <c r="AP616">
        <v>-180627000</v>
      </c>
      <c r="AQ616">
        <v>516361000</v>
      </c>
      <c r="AR616">
        <v>18099000</v>
      </c>
      <c r="AS616">
        <v>516361000</v>
      </c>
      <c r="AT616">
        <v>516361000</v>
      </c>
      <c r="AU616">
        <v>468375000</v>
      </c>
      <c r="AV616">
        <v>0</v>
      </c>
      <c r="AW616">
        <v>828755000</v>
      </c>
      <c r="AX616">
        <v>21</v>
      </c>
      <c r="AY616">
        <v>48797000</v>
      </c>
      <c r="AZ616">
        <v>154119000</v>
      </c>
      <c r="BA616">
        <v>0</v>
      </c>
      <c r="BB616">
        <v>-46403000</v>
      </c>
      <c r="BC616">
        <v>0</v>
      </c>
      <c r="BD616">
        <v>-25459000</v>
      </c>
      <c r="BE616">
        <v>0</v>
      </c>
      <c r="BF616">
        <v>-10828000</v>
      </c>
      <c r="BG616">
        <v>0</v>
      </c>
      <c r="BH616">
        <v>21</v>
      </c>
      <c r="BI616">
        <v>46</v>
      </c>
      <c r="BJ616">
        <v>13</v>
      </c>
      <c r="BK616">
        <v>201</v>
      </c>
      <c r="BL616">
        <v>0</v>
      </c>
      <c r="BM616">
        <v>1842772000</v>
      </c>
      <c r="BN616">
        <v>-273852000</v>
      </c>
      <c r="BO616">
        <v>1121590000</v>
      </c>
      <c r="BP616">
        <v>62050000</v>
      </c>
      <c r="BQ616">
        <v>0</v>
      </c>
      <c r="BR616">
        <v>2532462000</v>
      </c>
      <c r="BS616">
        <v>1664776000</v>
      </c>
      <c r="BT616">
        <v>373166000</v>
      </c>
      <c r="BU616">
        <v>1801289000</v>
      </c>
      <c r="BV616">
        <v>731173000</v>
      </c>
      <c r="BW616">
        <v>2532462000</v>
      </c>
      <c r="BX616">
        <v>3869187000</v>
      </c>
      <c r="BY616">
        <v>0</v>
      </c>
      <c r="BZ616">
        <v>2015</v>
      </c>
      <c r="CA616">
        <v>1.77</v>
      </c>
      <c r="CB616">
        <v>291729378.53100002</v>
      </c>
      <c r="CC616" t="str">
        <f>VLOOKUP(B616,Securities_csv_Sector!$A$1:$H$506,4)</f>
        <v>Industrials</v>
      </c>
      <c r="CD616" t="str">
        <f>VLOOKUP(B616,Securities_csv_Sector!$A$1:$H$506,5)</f>
        <v>Building Products</v>
      </c>
    </row>
    <row r="617" spans="1:82">
      <c r="A617">
        <v>615</v>
      </c>
      <c r="B617" t="s">
        <v>232</v>
      </c>
      <c r="C617" t="s">
        <v>532</v>
      </c>
      <c r="D617" s="1">
        <v>42735</v>
      </c>
      <c r="E617">
        <v>265162000</v>
      </c>
      <c r="F617">
        <v>-40490000</v>
      </c>
      <c r="G617">
        <v>926000</v>
      </c>
      <c r="H617">
        <v>26</v>
      </c>
      <c r="I617">
        <v>-189451000</v>
      </c>
      <c r="J617">
        <v>37363000</v>
      </c>
      <c r="K617">
        <v>41</v>
      </c>
      <c r="L617">
        <v>112735000</v>
      </c>
      <c r="M617">
        <v>-80853000</v>
      </c>
      <c r="N617">
        <v>2892000</v>
      </c>
      <c r="O617">
        <v>1997259000</v>
      </c>
      <c r="P617">
        <v>624</v>
      </c>
      <c r="Q617">
        <v>0</v>
      </c>
      <c r="R617">
        <v>80628000</v>
      </c>
      <c r="S617">
        <v>104052000</v>
      </c>
      <c r="T617">
        <v>796233000</v>
      </c>
      <c r="U617">
        <v>789729000</v>
      </c>
      <c r="V617">
        <v>-1318000</v>
      </c>
      <c r="W617">
        <v>0</v>
      </c>
      <c r="X617">
        <v>899697000</v>
      </c>
      <c r="Y617">
        <v>0</v>
      </c>
      <c r="Z617">
        <v>50</v>
      </c>
      <c r="AA617">
        <v>1964777000</v>
      </c>
      <c r="AB617">
        <v>290251000</v>
      </c>
      <c r="AC617">
        <v>0</v>
      </c>
      <c r="AD617">
        <v>6504000</v>
      </c>
      <c r="AE617">
        <v>992989000</v>
      </c>
      <c r="AF617">
        <v>0</v>
      </c>
      <c r="AG617">
        <v>-30419000</v>
      </c>
      <c r="AH617">
        <v>379518000</v>
      </c>
      <c r="AI617">
        <v>0</v>
      </c>
      <c r="AJ617">
        <v>0</v>
      </c>
      <c r="AK617">
        <v>0</v>
      </c>
      <c r="AL617">
        <v>30000000</v>
      </c>
      <c r="AM617">
        <v>-16284000</v>
      </c>
      <c r="AN617">
        <v>513999000</v>
      </c>
      <c r="AO617">
        <v>-340872000</v>
      </c>
      <c r="AP617">
        <v>-188093000</v>
      </c>
      <c r="AQ617">
        <v>499478000</v>
      </c>
      <c r="AR617">
        <v>31805000</v>
      </c>
      <c r="AS617">
        <v>499478000</v>
      </c>
      <c r="AT617">
        <v>499478000</v>
      </c>
      <c r="AU617">
        <v>499716000</v>
      </c>
      <c r="AV617">
        <v>0</v>
      </c>
      <c r="AW617">
        <v>795839000</v>
      </c>
      <c r="AX617">
        <v>20</v>
      </c>
      <c r="AY617">
        <v>48417000</v>
      </c>
      <c r="AZ617">
        <v>115330000</v>
      </c>
      <c r="BA617">
        <v>0</v>
      </c>
      <c r="BB617">
        <v>-47304000</v>
      </c>
      <c r="BC617">
        <v>0</v>
      </c>
      <c r="BD617">
        <v>1358000</v>
      </c>
      <c r="BE617">
        <v>0</v>
      </c>
      <c r="BF617">
        <v>30426000</v>
      </c>
      <c r="BG617">
        <v>0</v>
      </c>
      <c r="BH617">
        <v>20</v>
      </c>
      <c r="BI617">
        <v>41</v>
      </c>
      <c r="BJ617">
        <v>13</v>
      </c>
      <c r="BK617">
        <v>264</v>
      </c>
      <c r="BL617">
        <v>0</v>
      </c>
      <c r="BM617">
        <v>1940143000</v>
      </c>
      <c r="BN617">
        <v>-30168000</v>
      </c>
      <c r="BO617">
        <v>1169470000</v>
      </c>
      <c r="BP617">
        <v>10482000</v>
      </c>
      <c r="BQ617">
        <v>0</v>
      </c>
      <c r="BR617">
        <v>2668884000</v>
      </c>
      <c r="BS617">
        <v>1720770000</v>
      </c>
      <c r="BT617">
        <v>275644000</v>
      </c>
      <c r="BU617">
        <v>1933094000</v>
      </c>
      <c r="BV617">
        <v>735790000</v>
      </c>
      <c r="BW617">
        <v>2668884000</v>
      </c>
      <c r="BX617">
        <v>3962036000</v>
      </c>
      <c r="BY617">
        <v>0</v>
      </c>
      <c r="CC617" t="str">
        <f>VLOOKUP(B617,Securities_csv_Sector!$A$1:$H$506,4)</f>
        <v>Industrials</v>
      </c>
      <c r="CD617" t="str">
        <f>VLOOKUP(B617,Securities_csv_Sector!$A$1:$H$506,5)</f>
        <v>Building Products</v>
      </c>
    </row>
    <row r="618" spans="1:82">
      <c r="A618">
        <v>616</v>
      </c>
      <c r="B618" t="s">
        <v>233</v>
      </c>
      <c r="C618" t="s">
        <v>527</v>
      </c>
      <c r="D618" s="1">
        <v>41639</v>
      </c>
      <c r="E618">
        <v>823000000</v>
      </c>
      <c r="F618">
        <v>-378000000</v>
      </c>
      <c r="G618">
        <v>0</v>
      </c>
      <c r="H618">
        <v>10</v>
      </c>
      <c r="I618">
        <v>-1362000000</v>
      </c>
      <c r="J618">
        <v>12297000000</v>
      </c>
      <c r="K618">
        <v>1041</v>
      </c>
      <c r="L618">
        <v>3323000000</v>
      </c>
      <c r="M618">
        <v>0</v>
      </c>
      <c r="N618">
        <v>0</v>
      </c>
      <c r="O618">
        <v>1875000000</v>
      </c>
      <c r="P618">
        <v>1188</v>
      </c>
      <c r="Q618">
        <v>0</v>
      </c>
      <c r="R618">
        <v>0</v>
      </c>
      <c r="S618">
        <v>1011000000</v>
      </c>
      <c r="T618">
        <v>2754000000</v>
      </c>
      <c r="U618">
        <v>2754000000</v>
      </c>
      <c r="V618">
        <v>8000000</v>
      </c>
      <c r="W618">
        <v>0</v>
      </c>
      <c r="X618">
        <v>2882000000</v>
      </c>
      <c r="Y618">
        <v>839000000</v>
      </c>
      <c r="Z618">
        <v>76</v>
      </c>
      <c r="AA618">
        <v>5997000000</v>
      </c>
      <c r="AB618">
        <v>1254000000</v>
      </c>
      <c r="AC618">
        <v>883000000</v>
      </c>
      <c r="AD618">
        <v>0</v>
      </c>
      <c r="AE618">
        <v>0</v>
      </c>
      <c r="AF618">
        <v>-882000000</v>
      </c>
      <c r="AG618">
        <v>841000000</v>
      </c>
      <c r="AH618">
        <v>237000000</v>
      </c>
      <c r="AI618">
        <v>0</v>
      </c>
      <c r="AJ618">
        <v>0</v>
      </c>
      <c r="AK618">
        <v>0</v>
      </c>
      <c r="AL618">
        <v>-1891000000</v>
      </c>
      <c r="AM618">
        <v>939000000</v>
      </c>
      <c r="AN618">
        <v>4222000000</v>
      </c>
      <c r="AO618">
        <v>-667000000</v>
      </c>
      <c r="AP618">
        <v>-2624000000</v>
      </c>
      <c r="AQ618">
        <v>1491000000</v>
      </c>
      <c r="AR618">
        <v>1035000000</v>
      </c>
      <c r="AS618">
        <v>1491000000</v>
      </c>
      <c r="AT618">
        <v>1491000000</v>
      </c>
      <c r="AU618">
        <v>1109000000</v>
      </c>
      <c r="AV618">
        <v>0</v>
      </c>
      <c r="AW618">
        <v>2804000000</v>
      </c>
      <c r="AX618">
        <v>36</v>
      </c>
      <c r="AY618">
        <v>221000000</v>
      </c>
      <c r="AZ618">
        <v>512000000</v>
      </c>
      <c r="BA618">
        <v>38000000</v>
      </c>
      <c r="BB618">
        <v>14000000</v>
      </c>
      <c r="BC618">
        <v>-889000000</v>
      </c>
      <c r="BD618">
        <v>-380000000</v>
      </c>
      <c r="BE618">
        <v>1088000000</v>
      </c>
      <c r="BF618">
        <v>213000000</v>
      </c>
      <c r="BG618">
        <v>0</v>
      </c>
      <c r="BH618">
        <v>35</v>
      </c>
      <c r="BI618">
        <v>18</v>
      </c>
      <c r="BJ618">
        <v>19</v>
      </c>
      <c r="BK618">
        <v>1188</v>
      </c>
      <c r="BL618">
        <v>1415000000</v>
      </c>
      <c r="BM618">
        <v>3159000000</v>
      </c>
      <c r="BN618">
        <v>1504000000</v>
      </c>
      <c r="BO618">
        <v>1778000000</v>
      </c>
      <c r="BP618">
        <v>239000000</v>
      </c>
      <c r="BQ618">
        <v>8126000000</v>
      </c>
      <c r="BR618">
        <v>17895000000</v>
      </c>
      <c r="BS618">
        <v>13070000000</v>
      </c>
      <c r="BT618">
        <v>1100000000</v>
      </c>
      <c r="BU618">
        <v>15470000000</v>
      </c>
      <c r="BV618">
        <v>2425000000</v>
      </c>
      <c r="BW618">
        <v>17895000000</v>
      </c>
      <c r="BX618">
        <v>7872000000</v>
      </c>
      <c r="BY618">
        <v>0</v>
      </c>
      <c r="BZ618">
        <v>2013</v>
      </c>
      <c r="CA618">
        <v>0.62</v>
      </c>
      <c r="CB618">
        <v>2404838709.6799998</v>
      </c>
      <c r="CC618" t="str">
        <f>VLOOKUP(B618,Securities_csv_Sector!$A$1:$H$506,4)</f>
        <v>Information Technology</v>
      </c>
      <c r="CD618" t="str">
        <f>VLOOKUP(B618,Securities_csv_Sector!$A$1:$H$506,5)</f>
        <v>Internet Software &amp; Services</v>
      </c>
    </row>
    <row r="619" spans="1:82">
      <c r="A619">
        <v>617</v>
      </c>
      <c r="B619" t="s">
        <v>233</v>
      </c>
      <c r="C619" t="s">
        <v>529</v>
      </c>
      <c r="D619" s="1">
        <v>42004</v>
      </c>
      <c r="E619">
        <v>1042000000</v>
      </c>
      <c r="F619">
        <v>-610000000</v>
      </c>
      <c r="G619">
        <v>0</v>
      </c>
      <c r="H619">
        <v>8</v>
      </c>
      <c r="I619">
        <v>-1831000000</v>
      </c>
      <c r="J619">
        <v>30225000000</v>
      </c>
      <c r="K619">
        <v>786</v>
      </c>
      <c r="L619">
        <v>4315000000</v>
      </c>
      <c r="M619">
        <v>0</v>
      </c>
      <c r="N619">
        <v>0</v>
      </c>
      <c r="O619">
        <v>2153000000</v>
      </c>
      <c r="P619">
        <v>940</v>
      </c>
      <c r="Q619">
        <v>0</v>
      </c>
      <c r="R619">
        <v>0</v>
      </c>
      <c r="S619">
        <v>1243000000</v>
      </c>
      <c r="T619">
        <v>4910000000</v>
      </c>
      <c r="U619">
        <v>4910000000</v>
      </c>
      <c r="V619">
        <v>-123000000</v>
      </c>
      <c r="W619">
        <v>0</v>
      </c>
      <c r="X619">
        <v>3967000000</v>
      </c>
      <c r="Y619">
        <v>17981000000</v>
      </c>
      <c r="Z619">
        <v>83</v>
      </c>
      <c r="AA619">
        <v>10313000000</v>
      </c>
      <c r="AB619">
        <v>1970000000</v>
      </c>
      <c r="AC619">
        <v>3929000000</v>
      </c>
      <c r="AD619">
        <v>0</v>
      </c>
      <c r="AE619">
        <v>0</v>
      </c>
      <c r="AF619">
        <v>1243000000</v>
      </c>
      <c r="AG619">
        <v>687000000</v>
      </c>
      <c r="AH619">
        <v>119000000</v>
      </c>
      <c r="AI619">
        <v>0</v>
      </c>
      <c r="AJ619">
        <v>0</v>
      </c>
      <c r="AK619">
        <v>0</v>
      </c>
      <c r="AL619">
        <v>-243000000</v>
      </c>
      <c r="AM619">
        <v>992000000</v>
      </c>
      <c r="AN619">
        <v>7326000000</v>
      </c>
      <c r="AO619">
        <v>-298000000</v>
      </c>
      <c r="AP619">
        <v>-5913000000</v>
      </c>
      <c r="AQ619">
        <v>2925000000</v>
      </c>
      <c r="AR619">
        <v>3405000000</v>
      </c>
      <c r="AS619">
        <v>2925000000</v>
      </c>
      <c r="AT619">
        <v>2925000000</v>
      </c>
      <c r="AU619">
        <v>1678000000</v>
      </c>
      <c r="AV619">
        <v>0</v>
      </c>
      <c r="AW619">
        <v>4994000000</v>
      </c>
      <c r="AX619">
        <v>40</v>
      </c>
      <c r="AY619">
        <v>699000000</v>
      </c>
      <c r="AZ619">
        <v>513000000</v>
      </c>
      <c r="BA619">
        <v>66000000</v>
      </c>
      <c r="BB619">
        <v>-228000000</v>
      </c>
      <c r="BC619">
        <v>-55000000</v>
      </c>
      <c r="BD619">
        <v>-5325000000</v>
      </c>
      <c r="BE619">
        <v>2327000000</v>
      </c>
      <c r="BF619">
        <v>-339000000</v>
      </c>
      <c r="BG619">
        <v>0</v>
      </c>
      <c r="BH619">
        <v>39</v>
      </c>
      <c r="BI619">
        <v>14</v>
      </c>
      <c r="BJ619">
        <v>23</v>
      </c>
      <c r="BK619">
        <v>940</v>
      </c>
      <c r="BL619">
        <v>2666000000</v>
      </c>
      <c r="BM619">
        <v>6099000000</v>
      </c>
      <c r="BN619">
        <v>0</v>
      </c>
      <c r="BO619">
        <v>2653000000</v>
      </c>
      <c r="BP619">
        <v>316000000</v>
      </c>
      <c r="BQ619">
        <v>6884000000</v>
      </c>
      <c r="BR619">
        <v>39966000000</v>
      </c>
      <c r="BS619">
        <v>13390000000</v>
      </c>
      <c r="BT619">
        <v>1424000000</v>
      </c>
      <c r="BU619">
        <v>36096000000</v>
      </c>
      <c r="BV619">
        <v>3870000000</v>
      </c>
      <c r="BW619">
        <v>39966000000</v>
      </c>
      <c r="BX619">
        <v>12466000000</v>
      </c>
      <c r="BY619">
        <v>0</v>
      </c>
      <c r="BZ619">
        <v>2014</v>
      </c>
      <c r="CA619">
        <v>1.1200000000000001</v>
      </c>
      <c r="CB619">
        <v>2611607142.8600001</v>
      </c>
      <c r="CC619" t="str">
        <f>VLOOKUP(B619,Securities_csv_Sector!$A$1:$H$506,4)</f>
        <v>Information Technology</v>
      </c>
      <c r="CD619" t="str">
        <f>VLOOKUP(B619,Securities_csv_Sector!$A$1:$H$506,5)</f>
        <v>Internet Software &amp; Services</v>
      </c>
    </row>
    <row r="620" spans="1:82">
      <c r="A620">
        <v>618</v>
      </c>
      <c r="B620" t="s">
        <v>233</v>
      </c>
      <c r="C620" t="s">
        <v>531</v>
      </c>
      <c r="D620" s="1">
        <v>42369</v>
      </c>
      <c r="E620">
        <v>1645000000</v>
      </c>
      <c r="F620">
        <v>-973000000</v>
      </c>
      <c r="G620">
        <v>0</v>
      </c>
      <c r="H620">
        <v>8</v>
      </c>
      <c r="I620">
        <v>-2523000000</v>
      </c>
      <c r="J620">
        <v>34886000000</v>
      </c>
      <c r="K620">
        <v>958</v>
      </c>
      <c r="L620">
        <v>4907000000</v>
      </c>
      <c r="M620">
        <v>0</v>
      </c>
      <c r="N620">
        <v>0</v>
      </c>
      <c r="O620">
        <v>2867000000</v>
      </c>
      <c r="P620">
        <v>1125</v>
      </c>
      <c r="Q620">
        <v>0</v>
      </c>
      <c r="R620">
        <v>0</v>
      </c>
      <c r="S620">
        <v>1945000000</v>
      </c>
      <c r="T620">
        <v>6194000000</v>
      </c>
      <c r="U620">
        <v>6194000000</v>
      </c>
      <c r="V620">
        <v>-155000000</v>
      </c>
      <c r="W620">
        <v>0</v>
      </c>
      <c r="X620">
        <v>5687000000</v>
      </c>
      <c r="Y620">
        <v>18026000000</v>
      </c>
      <c r="Z620">
        <v>84</v>
      </c>
      <c r="AA620">
        <v>15061000000</v>
      </c>
      <c r="AB620">
        <v>2506000000</v>
      </c>
      <c r="AC620">
        <v>3246000000</v>
      </c>
      <c r="AD620">
        <v>0</v>
      </c>
      <c r="AE620">
        <v>0</v>
      </c>
      <c r="AF620">
        <v>-6700000000</v>
      </c>
      <c r="AG620">
        <v>1904000000</v>
      </c>
      <c r="AH620">
        <v>107000000</v>
      </c>
      <c r="AI620">
        <v>0</v>
      </c>
      <c r="AJ620">
        <v>0</v>
      </c>
      <c r="AK620">
        <v>0</v>
      </c>
      <c r="AL620">
        <v>-119000000</v>
      </c>
      <c r="AM620">
        <v>592000000</v>
      </c>
      <c r="AN620">
        <v>10320000000</v>
      </c>
      <c r="AO620">
        <v>-139000000</v>
      </c>
      <c r="AP620">
        <v>-9434000000</v>
      </c>
      <c r="AQ620">
        <v>3669000000</v>
      </c>
      <c r="AR620">
        <v>3903000000</v>
      </c>
      <c r="AS620">
        <v>3669000000</v>
      </c>
      <c r="AT620">
        <v>3669000000</v>
      </c>
      <c r="AU620">
        <v>2559000000</v>
      </c>
      <c r="AV620">
        <v>0</v>
      </c>
      <c r="AW620">
        <v>6225000000</v>
      </c>
      <c r="AX620">
        <v>35</v>
      </c>
      <c r="AY620">
        <v>796000000</v>
      </c>
      <c r="AZ620">
        <v>659000000</v>
      </c>
      <c r="BA620">
        <v>56000000</v>
      </c>
      <c r="BB620">
        <v>-455000000</v>
      </c>
      <c r="BC620">
        <v>-20000000</v>
      </c>
      <c r="BD620">
        <v>-211000000</v>
      </c>
      <c r="BE620">
        <v>3157000000</v>
      </c>
      <c r="BF620">
        <v>-147000000</v>
      </c>
      <c r="BG620">
        <v>0</v>
      </c>
      <c r="BH620">
        <v>35</v>
      </c>
      <c r="BI620">
        <v>14</v>
      </c>
      <c r="BJ620">
        <v>20</v>
      </c>
      <c r="BK620">
        <v>1125</v>
      </c>
      <c r="BL620">
        <v>4816000000</v>
      </c>
      <c r="BM620">
        <v>9787000000</v>
      </c>
      <c r="BN620">
        <v>0</v>
      </c>
      <c r="BO620">
        <v>4020000000</v>
      </c>
      <c r="BP620">
        <v>224000000</v>
      </c>
      <c r="BQ620">
        <v>13527000000</v>
      </c>
      <c r="BR620">
        <v>49407000000</v>
      </c>
      <c r="BS620">
        <v>21652000000</v>
      </c>
      <c r="BT620">
        <v>1925000000</v>
      </c>
      <c r="BU620">
        <v>44218000000</v>
      </c>
      <c r="BV620">
        <v>5189000000</v>
      </c>
      <c r="BW620">
        <v>49407000000</v>
      </c>
      <c r="BX620">
        <v>17928000000</v>
      </c>
      <c r="BY620">
        <v>0</v>
      </c>
      <c r="BZ620">
        <v>2015</v>
      </c>
      <c r="CA620">
        <v>1.31</v>
      </c>
      <c r="CB620">
        <v>2800763358.7800002</v>
      </c>
      <c r="CC620" t="str">
        <f>VLOOKUP(B620,Securities_csv_Sector!$A$1:$H$506,4)</f>
        <v>Information Technology</v>
      </c>
      <c r="CD620" t="str">
        <f>VLOOKUP(B620,Securities_csv_Sector!$A$1:$H$506,5)</f>
        <v>Internet Software &amp; Services</v>
      </c>
    </row>
    <row r="621" spans="1:82">
      <c r="A621">
        <v>619</v>
      </c>
      <c r="B621" t="s">
        <v>233</v>
      </c>
      <c r="C621" t="s">
        <v>532</v>
      </c>
      <c r="D621" s="1">
        <v>42735</v>
      </c>
      <c r="E621">
        <v>2505000000</v>
      </c>
      <c r="F621">
        <v>-1489000000</v>
      </c>
      <c r="G621">
        <v>0</v>
      </c>
      <c r="H621">
        <v>17</v>
      </c>
      <c r="I621">
        <v>-4491000000</v>
      </c>
      <c r="J621">
        <v>38227000000</v>
      </c>
      <c r="K621">
        <v>1024</v>
      </c>
      <c r="L621">
        <v>8903000000</v>
      </c>
      <c r="M621">
        <v>0</v>
      </c>
      <c r="N621">
        <v>0</v>
      </c>
      <c r="O621">
        <v>3789000000</v>
      </c>
      <c r="P621">
        <v>1197</v>
      </c>
      <c r="Q621">
        <v>0</v>
      </c>
      <c r="R621">
        <v>0</v>
      </c>
      <c r="S621">
        <v>2342000000</v>
      </c>
      <c r="T621">
        <v>12518000000</v>
      </c>
      <c r="U621">
        <v>12518000000</v>
      </c>
      <c r="V621">
        <v>-63000000</v>
      </c>
      <c r="W621">
        <v>0</v>
      </c>
      <c r="X621">
        <v>8591000000</v>
      </c>
      <c r="Y621">
        <v>18122000000</v>
      </c>
      <c r="Z621">
        <v>86</v>
      </c>
      <c r="AA621">
        <v>23849000000</v>
      </c>
      <c r="AB621">
        <v>2301000000</v>
      </c>
      <c r="AC621">
        <v>2535000000</v>
      </c>
      <c r="AD621">
        <v>0</v>
      </c>
      <c r="AE621">
        <v>0</v>
      </c>
      <c r="AF621">
        <v>-7186000000</v>
      </c>
      <c r="AG621">
        <v>2392000000</v>
      </c>
      <c r="AH621">
        <v>0</v>
      </c>
      <c r="AI621">
        <v>0</v>
      </c>
      <c r="AJ621">
        <v>0</v>
      </c>
      <c r="AK621">
        <v>0</v>
      </c>
      <c r="AL621">
        <v>-312000000</v>
      </c>
      <c r="AM621">
        <v>3996000000</v>
      </c>
      <c r="AN621">
        <v>16108000000</v>
      </c>
      <c r="AO621">
        <v>-310000000</v>
      </c>
      <c r="AP621">
        <v>-11739000000</v>
      </c>
      <c r="AQ621">
        <v>10188000000</v>
      </c>
      <c r="AR621">
        <v>2791000000</v>
      </c>
      <c r="AS621">
        <v>10188000000</v>
      </c>
      <c r="AT621">
        <v>10188000000</v>
      </c>
      <c r="AU621">
        <v>3993000000</v>
      </c>
      <c r="AV621">
        <v>0</v>
      </c>
      <c r="AW621">
        <v>12427000000</v>
      </c>
      <c r="AX621">
        <v>45</v>
      </c>
      <c r="AY621">
        <v>1312000000</v>
      </c>
      <c r="AZ621">
        <v>959000000</v>
      </c>
      <c r="BA621">
        <v>90000000</v>
      </c>
      <c r="BB621">
        <v>-703000000</v>
      </c>
      <c r="BC621">
        <v>2000000</v>
      </c>
      <c r="BD621">
        <v>-62000000</v>
      </c>
      <c r="BE621">
        <v>2892000000</v>
      </c>
      <c r="BF621">
        <v>-145000000</v>
      </c>
      <c r="BG621">
        <v>0</v>
      </c>
      <c r="BH621">
        <v>45</v>
      </c>
      <c r="BI621">
        <v>21</v>
      </c>
      <c r="BJ621">
        <v>37</v>
      </c>
      <c r="BK621">
        <v>1197</v>
      </c>
      <c r="BL621">
        <v>5919000000</v>
      </c>
      <c r="BM621">
        <v>21670000000</v>
      </c>
      <c r="BN621">
        <v>0</v>
      </c>
      <c r="BO621">
        <v>5503000000</v>
      </c>
      <c r="BP621">
        <v>280000000</v>
      </c>
      <c r="BQ621">
        <v>20546000000</v>
      </c>
      <c r="BR621">
        <v>64961000000</v>
      </c>
      <c r="BS621">
        <v>34401000000</v>
      </c>
      <c r="BT621">
        <v>2875000000</v>
      </c>
      <c r="BU621">
        <v>59194000000</v>
      </c>
      <c r="BV621">
        <v>5767000000</v>
      </c>
      <c r="BW621">
        <v>64961000000</v>
      </c>
      <c r="BX621">
        <v>27638000000</v>
      </c>
      <c r="BY621">
        <v>0</v>
      </c>
      <c r="CC621" t="str">
        <f>VLOOKUP(B621,Securities_csv_Sector!$A$1:$H$506,4)</f>
        <v>Information Technology</v>
      </c>
      <c r="CD621" t="str">
        <f>VLOOKUP(B621,Securities_csv_Sector!$A$1:$H$506,5)</f>
        <v>Internet Software &amp; Services</v>
      </c>
    </row>
    <row r="622" spans="1:82">
      <c r="A622">
        <v>620</v>
      </c>
      <c r="B622" t="s">
        <v>234</v>
      </c>
      <c r="C622" t="s">
        <v>527</v>
      </c>
      <c r="D622" s="1">
        <v>41274</v>
      </c>
      <c r="E622">
        <v>287000000</v>
      </c>
      <c r="F622">
        <v>-33500000</v>
      </c>
      <c r="G622">
        <v>500000</v>
      </c>
      <c r="H622">
        <v>5</v>
      </c>
      <c r="I622">
        <v>-75000000</v>
      </c>
      <c r="J622">
        <v>2324800000</v>
      </c>
      <c r="K622">
        <v>53</v>
      </c>
      <c r="L622">
        <v>336000000</v>
      </c>
      <c r="M622">
        <v>-18700000</v>
      </c>
      <c r="N622">
        <v>1600000</v>
      </c>
      <c r="O622">
        <v>2093200000</v>
      </c>
      <c r="P622">
        <v>194</v>
      </c>
      <c r="Q622">
        <v>0</v>
      </c>
      <c r="R622">
        <v>224000000</v>
      </c>
      <c r="S622">
        <v>101300000</v>
      </c>
      <c r="T622">
        <v>143700000</v>
      </c>
      <c r="U622">
        <v>135200000</v>
      </c>
      <c r="V622">
        <v>3400000</v>
      </c>
      <c r="W622">
        <v>0</v>
      </c>
      <c r="X622">
        <v>509400000</v>
      </c>
      <c r="Y622">
        <v>1381400000</v>
      </c>
      <c r="Z622">
        <v>33</v>
      </c>
      <c r="AA622">
        <v>1041600000</v>
      </c>
      <c r="AB622">
        <v>26900000</v>
      </c>
      <c r="AC622">
        <v>683600000</v>
      </c>
      <c r="AD622">
        <v>8500000</v>
      </c>
      <c r="AE622">
        <v>357200000</v>
      </c>
      <c r="AF622">
        <v>0</v>
      </c>
      <c r="AG622">
        <v>30500000</v>
      </c>
      <c r="AH622">
        <v>297500000</v>
      </c>
      <c r="AI622">
        <v>0</v>
      </c>
      <c r="AJ622">
        <v>3600000</v>
      </c>
      <c r="AK622">
        <v>0</v>
      </c>
      <c r="AL622">
        <v>-84900000</v>
      </c>
      <c r="AM622">
        <v>215200000</v>
      </c>
      <c r="AN622">
        <v>282800000</v>
      </c>
      <c r="AO622">
        <v>15700000</v>
      </c>
      <c r="AP622">
        <v>-86700000</v>
      </c>
      <c r="AQ622">
        <v>118700000</v>
      </c>
      <c r="AR622">
        <v>78000000</v>
      </c>
      <c r="AS622">
        <v>118700000</v>
      </c>
      <c r="AT622">
        <v>108300000</v>
      </c>
      <c r="AU622">
        <v>381700000</v>
      </c>
      <c r="AV622">
        <v>17900000</v>
      </c>
      <c r="AW622">
        <v>143200000</v>
      </c>
      <c r="AX622">
        <v>5</v>
      </c>
      <c r="AY622">
        <v>71600000</v>
      </c>
      <c r="AZ622">
        <v>153000000</v>
      </c>
      <c r="BA622">
        <v>317400000</v>
      </c>
      <c r="BB622">
        <v>30600000</v>
      </c>
      <c r="BC622">
        <v>-7100000</v>
      </c>
      <c r="BD622">
        <v>-11700000</v>
      </c>
      <c r="BE622">
        <v>335300000</v>
      </c>
      <c r="BF622">
        <v>5500000</v>
      </c>
      <c r="BG622">
        <v>7400000</v>
      </c>
      <c r="BH622">
        <v>4</v>
      </c>
      <c r="BI622">
        <v>6</v>
      </c>
      <c r="BJ622">
        <v>4</v>
      </c>
      <c r="BK622">
        <v>138</v>
      </c>
      <c r="BL622">
        <v>0</v>
      </c>
      <c r="BM622">
        <v>41000000</v>
      </c>
      <c r="BN622">
        <v>95500000</v>
      </c>
      <c r="BO622">
        <v>873100000</v>
      </c>
      <c r="BP622">
        <v>28000000</v>
      </c>
      <c r="BQ622">
        <v>0</v>
      </c>
      <c r="BR622">
        <v>3873900000</v>
      </c>
      <c r="BS622">
        <v>1227900000</v>
      </c>
      <c r="BT622">
        <v>632400000</v>
      </c>
      <c r="BU622">
        <v>2381100000</v>
      </c>
      <c r="BV622">
        <v>1492800000</v>
      </c>
      <c r="BW622">
        <v>3873900000</v>
      </c>
      <c r="BX622">
        <v>3134800000</v>
      </c>
      <c r="BY622">
        <v>-16900000</v>
      </c>
      <c r="BZ622">
        <v>2012</v>
      </c>
      <c r="CA622">
        <v>0.74</v>
      </c>
      <c r="CB622">
        <v>160405405.405</v>
      </c>
      <c r="CC622" t="str">
        <f>VLOOKUP(B622,Securities_csv_Sector!$A$1:$H$506,4)</f>
        <v>Industrials</v>
      </c>
      <c r="CD622" t="str">
        <f>VLOOKUP(B622,Securities_csv_Sector!$A$1:$H$506,5)</f>
        <v>Building Products</v>
      </c>
    </row>
    <row r="623" spans="1:82">
      <c r="A623">
        <v>621</v>
      </c>
      <c r="B623" t="s">
        <v>234</v>
      </c>
      <c r="C623" t="s">
        <v>529</v>
      </c>
      <c r="D623" s="1">
        <v>41639</v>
      </c>
      <c r="E623">
        <v>314800000</v>
      </c>
      <c r="F623">
        <v>-58500000</v>
      </c>
      <c r="G623">
        <v>-5300000</v>
      </c>
      <c r="H623">
        <v>9</v>
      </c>
      <c r="I623">
        <v>-96700000</v>
      </c>
      <c r="J623">
        <v>2431300000</v>
      </c>
      <c r="K623">
        <v>33</v>
      </c>
      <c r="L623">
        <v>241400000</v>
      </c>
      <c r="M623">
        <v>-89700000</v>
      </c>
      <c r="N623">
        <v>1700000</v>
      </c>
      <c r="O623">
        <v>2408500000</v>
      </c>
      <c r="P623">
        <v>180</v>
      </c>
      <c r="Q623">
        <v>0</v>
      </c>
      <c r="R623">
        <v>197400000</v>
      </c>
      <c r="S623">
        <v>90400000</v>
      </c>
      <c r="T623">
        <v>317700000</v>
      </c>
      <c r="U623">
        <v>310500000</v>
      </c>
      <c r="V623">
        <v>200000</v>
      </c>
      <c r="W623">
        <v>0</v>
      </c>
      <c r="X623">
        <v>468300000</v>
      </c>
      <c r="Y623">
        <v>1433800000</v>
      </c>
      <c r="Z623">
        <v>35</v>
      </c>
      <c r="AA623">
        <v>1295100000</v>
      </c>
      <c r="AB623">
        <v>101500000</v>
      </c>
      <c r="AC623">
        <v>628900000</v>
      </c>
      <c r="AD623">
        <v>7200000</v>
      </c>
      <c r="AE623">
        <v>428900000</v>
      </c>
      <c r="AF623">
        <v>0</v>
      </c>
      <c r="AG623">
        <v>45500000</v>
      </c>
      <c r="AH623">
        <v>350000000</v>
      </c>
      <c r="AI623">
        <v>0</v>
      </c>
      <c r="AJ623">
        <v>3700000</v>
      </c>
      <c r="AK623">
        <v>0</v>
      </c>
      <c r="AL623">
        <v>31300000</v>
      </c>
      <c r="AM623">
        <v>-94600000</v>
      </c>
      <c r="AN623">
        <v>297800000</v>
      </c>
      <c r="AO623">
        <v>4100000</v>
      </c>
      <c r="AP623">
        <v>-396700000</v>
      </c>
      <c r="AQ623">
        <v>229700000</v>
      </c>
      <c r="AR623">
        <v>47000000</v>
      </c>
      <c r="AS623">
        <v>229700000</v>
      </c>
      <c r="AT623">
        <v>209000000</v>
      </c>
      <c r="AU623">
        <v>402800000</v>
      </c>
      <c r="AV623">
        <v>24000000</v>
      </c>
      <c r="AW623">
        <v>323000000</v>
      </c>
      <c r="AX623">
        <v>9</v>
      </c>
      <c r="AY623">
        <v>319700000</v>
      </c>
      <c r="AZ623">
        <v>254300000</v>
      </c>
      <c r="BA623">
        <v>417900000</v>
      </c>
      <c r="BB623">
        <v>95400000</v>
      </c>
      <c r="BC623">
        <v>-2700000</v>
      </c>
      <c r="BD623">
        <v>-300000000</v>
      </c>
      <c r="BE623">
        <v>238900000</v>
      </c>
      <c r="BF623">
        <v>32200000</v>
      </c>
      <c r="BG623">
        <v>9400000</v>
      </c>
      <c r="BH623">
        <v>8</v>
      </c>
      <c r="BI623">
        <v>12</v>
      </c>
      <c r="BJ623">
        <v>6</v>
      </c>
      <c r="BK623">
        <v>122</v>
      </c>
      <c r="BL623">
        <v>0</v>
      </c>
      <c r="BM623">
        <v>200800000</v>
      </c>
      <c r="BN623">
        <v>-1400000</v>
      </c>
      <c r="BO623">
        <v>938700000</v>
      </c>
      <c r="BP623">
        <v>6000000</v>
      </c>
      <c r="BQ623">
        <v>0</v>
      </c>
      <c r="BR623">
        <v>4178100000</v>
      </c>
      <c r="BS623">
        <v>1327400000</v>
      </c>
      <c r="BT623">
        <v>738700000</v>
      </c>
      <c r="BU623">
        <v>2649400000</v>
      </c>
      <c r="BV623">
        <v>1528700000</v>
      </c>
      <c r="BW623">
        <v>4178100000</v>
      </c>
      <c r="BX623">
        <v>3703600000</v>
      </c>
      <c r="BY623">
        <v>-79800000</v>
      </c>
      <c r="BZ623">
        <v>2013</v>
      </c>
      <c r="CA623">
        <v>1.39</v>
      </c>
      <c r="CB623">
        <v>165251798.56099999</v>
      </c>
      <c r="CC623" t="str">
        <f>VLOOKUP(B623,Securities_csv_Sector!$A$1:$H$506,4)</f>
        <v>Industrials</v>
      </c>
      <c r="CD623" t="str">
        <f>VLOOKUP(B623,Securities_csv_Sector!$A$1:$H$506,5)</f>
        <v>Building Products</v>
      </c>
    </row>
    <row r="624" spans="1:82">
      <c r="A624">
        <v>622</v>
      </c>
      <c r="B624" t="s">
        <v>234</v>
      </c>
      <c r="C624" t="s">
        <v>531</v>
      </c>
      <c r="D624" s="1">
        <v>42004</v>
      </c>
      <c r="E624">
        <v>333800000</v>
      </c>
      <c r="F624">
        <v>-39900000</v>
      </c>
      <c r="G624">
        <v>-1200000</v>
      </c>
      <c r="H624">
        <v>7</v>
      </c>
      <c r="I624">
        <v>-127500000</v>
      </c>
      <c r="J624">
        <v>2517300000</v>
      </c>
      <c r="K624">
        <v>27</v>
      </c>
      <c r="L624">
        <v>191900000</v>
      </c>
      <c r="M624">
        <v>14500000</v>
      </c>
      <c r="N624">
        <v>1700000</v>
      </c>
      <c r="O624">
        <v>2646700000</v>
      </c>
      <c r="P624">
        <v>186</v>
      </c>
      <c r="Q624">
        <v>0</v>
      </c>
      <c r="R624">
        <v>150600000</v>
      </c>
      <c r="S624">
        <v>98800000</v>
      </c>
      <c r="T624">
        <v>402300000</v>
      </c>
      <c r="U624">
        <v>391900000</v>
      </c>
      <c r="V624">
        <v>-4600000</v>
      </c>
      <c r="W624">
        <v>0</v>
      </c>
      <c r="X624">
        <v>539800000</v>
      </c>
      <c r="Y624">
        <v>1467800000</v>
      </c>
      <c r="Z624">
        <v>34</v>
      </c>
      <c r="AA624">
        <v>1366900000</v>
      </c>
      <c r="AB624">
        <v>118300000</v>
      </c>
      <c r="AC624">
        <v>656500000</v>
      </c>
      <c r="AD624">
        <v>10400000</v>
      </c>
      <c r="AE624">
        <v>462200000</v>
      </c>
      <c r="AF624">
        <v>0</v>
      </c>
      <c r="AG624">
        <v>-95600000</v>
      </c>
      <c r="AH624">
        <v>643700000</v>
      </c>
      <c r="AI624">
        <v>0</v>
      </c>
      <c r="AJ624">
        <v>3600000</v>
      </c>
      <c r="AK624">
        <v>0</v>
      </c>
      <c r="AL624">
        <v>313800000</v>
      </c>
      <c r="AM624">
        <v>-49500000</v>
      </c>
      <c r="AN624">
        <v>253700000</v>
      </c>
      <c r="AO624">
        <v>-147500000</v>
      </c>
      <c r="AP624">
        <v>-151100000</v>
      </c>
      <c r="AQ624">
        <v>158100000</v>
      </c>
      <c r="AR624">
        <v>141000000</v>
      </c>
      <c r="AS624">
        <v>158100000</v>
      </c>
      <c r="AT624">
        <v>273600000</v>
      </c>
      <c r="AU624">
        <v>458900000</v>
      </c>
      <c r="AV624">
        <v>7000000</v>
      </c>
      <c r="AW624">
        <v>403500000</v>
      </c>
      <c r="AX624">
        <v>10</v>
      </c>
      <c r="AY624">
        <v>89700000</v>
      </c>
      <c r="AZ624">
        <v>186100000</v>
      </c>
      <c r="BA624">
        <v>339500000</v>
      </c>
      <c r="BB624">
        <v>-6700000</v>
      </c>
      <c r="BC624">
        <v>-2200000</v>
      </c>
      <c r="BD624">
        <v>-23600000</v>
      </c>
      <c r="BE624">
        <v>295900000</v>
      </c>
      <c r="BF624">
        <v>-24400000</v>
      </c>
      <c r="BG624">
        <v>13100000</v>
      </c>
      <c r="BH624">
        <v>10</v>
      </c>
      <c r="BI624">
        <v>17</v>
      </c>
      <c r="BJ624">
        <v>4</v>
      </c>
      <c r="BK624">
        <v>120</v>
      </c>
      <c r="BL624">
        <v>0</v>
      </c>
      <c r="BM624">
        <v>279500000</v>
      </c>
      <c r="BN624">
        <v>-410900000</v>
      </c>
      <c r="BO624">
        <v>943300000</v>
      </c>
      <c r="BP624">
        <v>26300000</v>
      </c>
      <c r="BQ624">
        <v>0</v>
      </c>
      <c r="BR624">
        <v>4052900000</v>
      </c>
      <c r="BS624">
        <v>1299100000</v>
      </c>
      <c r="BT624">
        <v>699600000</v>
      </c>
      <c r="BU624">
        <v>2259500000</v>
      </c>
      <c r="BV624">
        <v>1793400000</v>
      </c>
      <c r="BW624">
        <v>4052900000</v>
      </c>
      <c r="BX624">
        <v>4013600000</v>
      </c>
      <c r="BY624">
        <v>-532300000</v>
      </c>
      <c r="BZ624">
        <v>2014</v>
      </c>
      <c r="CA624">
        <v>0.98</v>
      </c>
      <c r="CB624">
        <v>161326530.61199999</v>
      </c>
      <c r="CC624" t="str">
        <f>VLOOKUP(B624,Securities_csv_Sector!$A$1:$H$506,4)</f>
        <v>Industrials</v>
      </c>
      <c r="CD624" t="str">
        <f>VLOOKUP(B624,Securities_csv_Sector!$A$1:$H$506,5)</f>
        <v>Building Products</v>
      </c>
    </row>
    <row r="625" spans="1:82">
      <c r="A625">
        <v>623</v>
      </c>
      <c r="B625" t="s">
        <v>234</v>
      </c>
      <c r="C625" t="s">
        <v>532</v>
      </c>
      <c r="D625" s="1">
        <v>42369</v>
      </c>
      <c r="E625">
        <v>344200000</v>
      </c>
      <c r="F625">
        <v>-6900000</v>
      </c>
      <c r="G625">
        <v>-4300000</v>
      </c>
      <c r="H625">
        <v>13</v>
      </c>
      <c r="I625">
        <v>-128500000</v>
      </c>
      <c r="J625">
        <v>2602200000</v>
      </c>
      <c r="K625">
        <v>31</v>
      </c>
      <c r="L625">
        <v>238500000</v>
      </c>
      <c r="M625">
        <v>-69800000</v>
      </c>
      <c r="N625">
        <v>1700000</v>
      </c>
      <c r="O625">
        <v>2997500000</v>
      </c>
      <c r="P625">
        <v>187</v>
      </c>
      <c r="Q625">
        <v>0</v>
      </c>
      <c r="R625">
        <v>201700000</v>
      </c>
      <c r="S625">
        <v>115700000</v>
      </c>
      <c r="T625">
        <v>491800000</v>
      </c>
      <c r="U625">
        <v>459900000</v>
      </c>
      <c r="V625">
        <v>-14800000</v>
      </c>
      <c r="W625">
        <v>0</v>
      </c>
      <c r="X625">
        <v>627900000</v>
      </c>
      <c r="Y625">
        <v>1755300000</v>
      </c>
      <c r="Z625">
        <v>35</v>
      </c>
      <c r="AA625">
        <v>1581900000</v>
      </c>
      <c r="AB625">
        <v>153400000</v>
      </c>
      <c r="AC625">
        <v>996700000</v>
      </c>
      <c r="AD625">
        <v>31900000</v>
      </c>
      <c r="AE625">
        <v>555600000</v>
      </c>
      <c r="AF625">
        <v>0</v>
      </c>
      <c r="AG625">
        <v>41200000</v>
      </c>
      <c r="AH625">
        <v>1171600000</v>
      </c>
      <c r="AI625">
        <v>0</v>
      </c>
      <c r="AJ625">
        <v>2900000</v>
      </c>
      <c r="AK625">
        <v>0</v>
      </c>
      <c r="AL625">
        <v>499700000</v>
      </c>
      <c r="AM625">
        <v>46600000</v>
      </c>
      <c r="AN625">
        <v>411100000</v>
      </c>
      <c r="AO625">
        <v>416900000</v>
      </c>
      <c r="AP625">
        <v>-766600000</v>
      </c>
      <c r="AQ625">
        <v>315000000</v>
      </c>
      <c r="AR625">
        <v>39800000</v>
      </c>
      <c r="AS625">
        <v>315000000</v>
      </c>
      <c r="AT625">
        <v>306500000</v>
      </c>
      <c r="AU625">
        <v>502600000</v>
      </c>
      <c r="AV625">
        <v>16600000</v>
      </c>
      <c r="AW625">
        <v>496100000</v>
      </c>
      <c r="AX625">
        <v>11</v>
      </c>
      <c r="AY625">
        <v>80000000</v>
      </c>
      <c r="AZ625">
        <v>122000000</v>
      </c>
      <c r="BA625">
        <v>412900000</v>
      </c>
      <c r="BB625">
        <v>-52500000</v>
      </c>
      <c r="BC625">
        <v>-1200000</v>
      </c>
      <c r="BD625">
        <v>-638100000</v>
      </c>
      <c r="BE625">
        <v>293600000</v>
      </c>
      <c r="BF625">
        <v>-24400000</v>
      </c>
      <c r="BG625">
        <v>21600000</v>
      </c>
      <c r="BH625">
        <v>10</v>
      </c>
      <c r="BI625">
        <v>19</v>
      </c>
      <c r="BJ625">
        <v>7</v>
      </c>
      <c r="BK625">
        <v>114</v>
      </c>
      <c r="BL625">
        <v>0</v>
      </c>
      <c r="BM625">
        <v>501600000</v>
      </c>
      <c r="BN625">
        <v>-22800000</v>
      </c>
      <c r="BO625">
        <v>1047600000</v>
      </c>
      <c r="BP625">
        <v>800000</v>
      </c>
      <c r="BQ625">
        <v>0</v>
      </c>
      <c r="BR625">
        <v>4878600000</v>
      </c>
      <c r="BS625">
        <v>1418700000</v>
      </c>
      <c r="BT625">
        <v>757900000</v>
      </c>
      <c r="BU625">
        <v>2450900000</v>
      </c>
      <c r="BV625">
        <v>2427700000</v>
      </c>
      <c r="BW625">
        <v>4878600000</v>
      </c>
      <c r="BX625">
        <v>4579400000</v>
      </c>
      <c r="BY625">
        <v>-602100000</v>
      </c>
      <c r="BZ625">
        <v>2015</v>
      </c>
      <c r="CA625">
        <v>1.97</v>
      </c>
      <c r="CB625">
        <v>159898477.15700001</v>
      </c>
      <c r="CC625" t="str">
        <f>VLOOKUP(B625,Securities_csv_Sector!$A$1:$H$506,4)</f>
        <v>Industrials</v>
      </c>
      <c r="CD625" t="str">
        <f>VLOOKUP(B625,Securities_csv_Sector!$A$1:$H$506,5)</f>
        <v>Building Products</v>
      </c>
    </row>
    <row r="626" spans="1:82">
      <c r="A626">
        <v>624</v>
      </c>
      <c r="B626" t="s">
        <v>235</v>
      </c>
      <c r="C626" t="s">
        <v>527</v>
      </c>
      <c r="D626" s="1">
        <v>41274</v>
      </c>
      <c r="E626">
        <v>3100000000</v>
      </c>
      <c r="F626">
        <v>-365000000</v>
      </c>
      <c r="G626">
        <v>-82000000</v>
      </c>
      <c r="H626">
        <v>18</v>
      </c>
      <c r="I626">
        <v>-3494000000</v>
      </c>
      <c r="J626">
        <v>19119000000</v>
      </c>
      <c r="K626">
        <v>111</v>
      </c>
      <c r="L626">
        <v>3705000000</v>
      </c>
      <c r="M626">
        <v>-729000000</v>
      </c>
      <c r="N626">
        <v>107000000</v>
      </c>
      <c r="O626">
        <v>11561000000</v>
      </c>
      <c r="P626">
        <v>308</v>
      </c>
      <c r="Q626">
        <v>0</v>
      </c>
      <c r="R626">
        <v>3490000000</v>
      </c>
      <c r="S626">
        <v>1201000000</v>
      </c>
      <c r="T626">
        <v>5900000000</v>
      </c>
      <c r="U626">
        <v>5714000000</v>
      </c>
      <c r="V626">
        <v>0</v>
      </c>
      <c r="W626">
        <v>3000000</v>
      </c>
      <c r="X626">
        <v>22954000000</v>
      </c>
      <c r="Y626">
        <v>0</v>
      </c>
      <c r="Z626">
        <v>36</v>
      </c>
      <c r="AA626">
        <v>6449000000</v>
      </c>
      <c r="AB626">
        <v>1510000000</v>
      </c>
      <c r="AC626">
        <v>0</v>
      </c>
      <c r="AD626">
        <v>186000000</v>
      </c>
      <c r="AE626">
        <v>4576000000</v>
      </c>
      <c r="AF626">
        <v>0</v>
      </c>
      <c r="AG626">
        <v>-247000000</v>
      </c>
      <c r="AH626">
        <v>3525000000</v>
      </c>
      <c r="AI626">
        <v>0</v>
      </c>
      <c r="AJ626">
        <v>3768000000</v>
      </c>
      <c r="AK626">
        <v>0</v>
      </c>
      <c r="AL626">
        <v>-157000000</v>
      </c>
      <c r="AM626">
        <v>-1117000000</v>
      </c>
      <c r="AN626">
        <v>3774000000</v>
      </c>
      <c r="AO626">
        <v>-1428000000</v>
      </c>
      <c r="AP626">
        <v>-3463000000</v>
      </c>
      <c r="AQ626">
        <v>3100000000</v>
      </c>
      <c r="AR626">
        <v>10000000</v>
      </c>
      <c r="AS626">
        <v>3041000000</v>
      </c>
      <c r="AT626">
        <v>3100000000</v>
      </c>
      <c r="AU626">
        <v>1629000000</v>
      </c>
      <c r="AV626">
        <v>-22000000</v>
      </c>
      <c r="AW626">
        <v>5814000000</v>
      </c>
      <c r="AX626">
        <v>32</v>
      </c>
      <c r="AY626">
        <v>2189000000</v>
      </c>
      <c r="AZ626">
        <v>387000000</v>
      </c>
      <c r="BA626">
        <v>241000000</v>
      </c>
      <c r="BB626">
        <v>-506000000</v>
      </c>
      <c r="BC626">
        <v>0</v>
      </c>
      <c r="BD626">
        <v>31000000</v>
      </c>
      <c r="BE626">
        <v>3771000000</v>
      </c>
      <c r="BF626">
        <v>-76000000</v>
      </c>
      <c r="BG626">
        <v>0</v>
      </c>
      <c r="BH626">
        <v>32</v>
      </c>
      <c r="BI626">
        <v>33</v>
      </c>
      <c r="BJ626">
        <v>17</v>
      </c>
      <c r="BK626">
        <v>171</v>
      </c>
      <c r="BL626">
        <v>285000000</v>
      </c>
      <c r="BM626">
        <v>2399000000</v>
      </c>
      <c r="BN626">
        <v>0</v>
      </c>
      <c r="BO626">
        <v>431000000</v>
      </c>
      <c r="BP626">
        <v>2000000</v>
      </c>
      <c r="BQ626">
        <v>0</v>
      </c>
      <c r="BR626">
        <v>35440000000</v>
      </c>
      <c r="BS626">
        <v>10297000000</v>
      </c>
      <c r="BT626">
        <v>3343000000</v>
      </c>
      <c r="BU626">
        <v>17543000000</v>
      </c>
      <c r="BV626">
        <v>17897000000</v>
      </c>
      <c r="BW626">
        <v>35440000000</v>
      </c>
      <c r="BX626">
        <v>18010000000</v>
      </c>
      <c r="BY626">
        <v>-3576000000</v>
      </c>
      <c r="BZ626">
        <v>2012</v>
      </c>
      <c r="CA626">
        <v>3.2</v>
      </c>
      <c r="CB626">
        <v>968750000</v>
      </c>
      <c r="CC626" t="str">
        <f>VLOOKUP(B626,Securities_csv_Sector!$A$1:$H$506,4)</f>
        <v>Materials</v>
      </c>
      <c r="CD626" t="str">
        <f>VLOOKUP(B626,Securities_csv_Sector!$A$1:$H$506,5)</f>
        <v>Copper</v>
      </c>
    </row>
    <row r="627" spans="1:82">
      <c r="A627">
        <v>625</v>
      </c>
      <c r="B627" t="s">
        <v>235</v>
      </c>
      <c r="C627" t="s">
        <v>529</v>
      </c>
      <c r="D627" s="1">
        <v>41639</v>
      </c>
      <c r="E627">
        <v>4225000000</v>
      </c>
      <c r="F627">
        <v>49000000</v>
      </c>
      <c r="G627">
        <v>80000000</v>
      </c>
      <c r="H627">
        <v>13</v>
      </c>
      <c r="I627">
        <v>-5286000000</v>
      </c>
      <c r="J627">
        <v>22161000000</v>
      </c>
      <c r="K627">
        <v>42</v>
      </c>
      <c r="L627">
        <v>1985000000</v>
      </c>
      <c r="M627">
        <v>-288000000</v>
      </c>
      <c r="N627">
        <v>117000000</v>
      </c>
      <c r="O627">
        <v>14637000000</v>
      </c>
      <c r="P627">
        <v>209</v>
      </c>
      <c r="Q627">
        <v>0</v>
      </c>
      <c r="R627">
        <v>7410000000</v>
      </c>
      <c r="S627">
        <v>2961000000</v>
      </c>
      <c r="T627">
        <v>5466000000</v>
      </c>
      <c r="U627">
        <v>4948000000</v>
      </c>
      <c r="V627">
        <v>0</v>
      </c>
      <c r="W627">
        <v>3000000</v>
      </c>
      <c r="X627">
        <v>49787000000</v>
      </c>
      <c r="Y627">
        <v>1916000000</v>
      </c>
      <c r="Z627">
        <v>30</v>
      </c>
      <c r="AA627">
        <v>6284000000</v>
      </c>
      <c r="AB627">
        <v>1475000000</v>
      </c>
      <c r="AC627">
        <v>0</v>
      </c>
      <c r="AD627">
        <v>518000000</v>
      </c>
      <c r="AE627">
        <v>5018000000</v>
      </c>
      <c r="AF627">
        <v>0</v>
      </c>
      <c r="AG627">
        <v>-164000000</v>
      </c>
      <c r="AH627">
        <v>20394000000</v>
      </c>
      <c r="AI627">
        <v>0</v>
      </c>
      <c r="AJ627">
        <v>4297000000</v>
      </c>
      <c r="AK627">
        <v>716000000</v>
      </c>
      <c r="AL627">
        <v>6025000000</v>
      </c>
      <c r="AM627">
        <v>-1720000000</v>
      </c>
      <c r="AN627">
        <v>6139000000</v>
      </c>
      <c r="AO627">
        <v>3049000000</v>
      </c>
      <c r="AP627">
        <v>-10908000000</v>
      </c>
      <c r="AQ627">
        <v>2680000000</v>
      </c>
      <c r="AR627">
        <v>114000000</v>
      </c>
      <c r="AS627">
        <v>2658000000</v>
      </c>
      <c r="AT627">
        <v>2680000000</v>
      </c>
      <c r="AU627">
        <v>2562000000</v>
      </c>
      <c r="AV627">
        <v>66000000</v>
      </c>
      <c r="AW627">
        <v>5351000000</v>
      </c>
      <c r="AX627">
        <v>26</v>
      </c>
      <c r="AY627">
        <v>1798000000</v>
      </c>
      <c r="AZ627">
        <v>407000000</v>
      </c>
      <c r="BA627">
        <v>236000000</v>
      </c>
      <c r="BB627">
        <v>-405000000</v>
      </c>
      <c r="BC627">
        <v>0</v>
      </c>
      <c r="BD627">
        <v>-5622000000</v>
      </c>
      <c r="BE627">
        <v>4949000000</v>
      </c>
      <c r="BF627">
        <v>26000000</v>
      </c>
      <c r="BG627">
        <v>0</v>
      </c>
      <c r="BH627">
        <v>24</v>
      </c>
      <c r="BI627">
        <v>24</v>
      </c>
      <c r="BJ627">
        <v>13</v>
      </c>
      <c r="BK627">
        <v>104</v>
      </c>
      <c r="BL627">
        <v>210000000</v>
      </c>
      <c r="BM627">
        <v>2742000000</v>
      </c>
      <c r="BN627">
        <v>-228000000</v>
      </c>
      <c r="BO627">
        <v>657000000</v>
      </c>
      <c r="BP627">
        <v>312000000</v>
      </c>
      <c r="BQ627">
        <v>0</v>
      </c>
      <c r="BR627">
        <v>63473000000</v>
      </c>
      <c r="BS627">
        <v>9972000000</v>
      </c>
      <c r="BT627">
        <v>4773000000</v>
      </c>
      <c r="BU627">
        <v>20934000000</v>
      </c>
      <c r="BV627">
        <v>42539000000</v>
      </c>
      <c r="BW627">
        <v>63473000000</v>
      </c>
      <c r="BX627">
        <v>20921000000</v>
      </c>
      <c r="BY627">
        <v>-3681000000</v>
      </c>
      <c r="BZ627">
        <v>2013</v>
      </c>
      <c r="CA627">
        <v>2.65</v>
      </c>
      <c r="CB627">
        <v>1011320754.72</v>
      </c>
      <c r="CC627" t="str">
        <f>VLOOKUP(B627,Securities_csv_Sector!$A$1:$H$506,4)</f>
        <v>Materials</v>
      </c>
      <c r="CD627" t="str">
        <f>VLOOKUP(B627,Securities_csv_Sector!$A$1:$H$506,5)</f>
        <v>Copper</v>
      </c>
    </row>
    <row r="628" spans="1:82">
      <c r="A628">
        <v>626</v>
      </c>
      <c r="B628" t="s">
        <v>235</v>
      </c>
      <c r="C628" t="s">
        <v>531</v>
      </c>
      <c r="D628" s="1">
        <v>42004</v>
      </c>
      <c r="E628">
        <v>4398000000</v>
      </c>
      <c r="F628">
        <v>215000000</v>
      </c>
      <c r="G628">
        <v>826000000</v>
      </c>
      <c r="H628">
        <v>3</v>
      </c>
      <c r="I628">
        <v>-7215000000</v>
      </c>
      <c r="J628">
        <v>22281000000</v>
      </c>
      <c r="K628">
        <v>9</v>
      </c>
      <c r="L628">
        <v>464000000</v>
      </c>
      <c r="M628">
        <v>-249000000</v>
      </c>
      <c r="N628">
        <v>117000000</v>
      </c>
      <c r="O628">
        <v>19504000000</v>
      </c>
      <c r="P628">
        <v>175</v>
      </c>
      <c r="Q628">
        <v>0</v>
      </c>
      <c r="R628">
        <v>6398000000</v>
      </c>
      <c r="S628">
        <v>4063000000</v>
      </c>
      <c r="T628">
        <v>850000000</v>
      </c>
      <c r="U628">
        <v>220000000</v>
      </c>
      <c r="V628">
        <v>0</v>
      </c>
      <c r="W628">
        <v>3000000</v>
      </c>
      <c r="X628">
        <v>47673000000</v>
      </c>
      <c r="Y628">
        <v>0</v>
      </c>
      <c r="Z628">
        <v>9</v>
      </c>
      <c r="AA628">
        <v>1934000000</v>
      </c>
      <c r="AB628">
        <v>324000000</v>
      </c>
      <c r="AC628">
        <v>0</v>
      </c>
      <c r="AD628">
        <v>630000000</v>
      </c>
      <c r="AE628">
        <v>5361000000</v>
      </c>
      <c r="AF628">
        <v>0</v>
      </c>
      <c r="AG628">
        <v>-598000000</v>
      </c>
      <c r="AH628">
        <v>18371000000</v>
      </c>
      <c r="AI628">
        <v>0</v>
      </c>
      <c r="AJ628">
        <v>4187000000</v>
      </c>
      <c r="AK628">
        <v>751000000</v>
      </c>
      <c r="AL628">
        <v>-1596000000</v>
      </c>
      <c r="AM628">
        <v>-1521000000</v>
      </c>
      <c r="AN628">
        <v>5631000000</v>
      </c>
      <c r="AO628">
        <v>-3351000000</v>
      </c>
      <c r="AP628">
        <v>-3801000000</v>
      </c>
      <c r="AQ628">
        <v>-551000000</v>
      </c>
      <c r="AR628">
        <v>2945000000</v>
      </c>
      <c r="AS628">
        <v>-1308000000</v>
      </c>
      <c r="AT628">
        <v>-551000000</v>
      </c>
      <c r="AU628">
        <v>2563000000</v>
      </c>
      <c r="AV628">
        <v>1836000000</v>
      </c>
      <c r="AW628">
        <v>97000000</v>
      </c>
      <c r="AX628">
        <v>0</v>
      </c>
      <c r="AY628">
        <v>1956000000</v>
      </c>
      <c r="AZ628">
        <v>657000000</v>
      </c>
      <c r="BA628">
        <v>296000000</v>
      </c>
      <c r="BB628">
        <v>-544000000</v>
      </c>
      <c r="BC628">
        <v>0</v>
      </c>
      <c r="BD628">
        <v>3414000000</v>
      </c>
      <c r="BE628">
        <v>5508000000</v>
      </c>
      <c r="BF628">
        <v>0</v>
      </c>
      <c r="BG628">
        <v>0</v>
      </c>
      <c r="BH628">
        <v>1</v>
      </c>
      <c r="BI628">
        <v>1</v>
      </c>
      <c r="BJ628">
        <v>3</v>
      </c>
      <c r="BK628">
        <v>71</v>
      </c>
      <c r="BL628">
        <v>126000000</v>
      </c>
      <c r="BM628">
        <v>128000000</v>
      </c>
      <c r="BN628">
        <v>0</v>
      </c>
      <c r="BO628">
        <v>592000000</v>
      </c>
      <c r="BP628">
        <v>478000000</v>
      </c>
      <c r="BQ628">
        <v>0</v>
      </c>
      <c r="BR628">
        <v>58674000000</v>
      </c>
      <c r="BS628">
        <v>9045000000</v>
      </c>
      <c r="BT628">
        <v>5172000000</v>
      </c>
      <c r="BU628">
        <v>18287000000</v>
      </c>
      <c r="BV628">
        <v>40387000000</v>
      </c>
      <c r="BW628">
        <v>58674000000</v>
      </c>
      <c r="BX628">
        <v>21438000000</v>
      </c>
      <c r="BY628">
        <v>-3695000000</v>
      </c>
      <c r="BZ628">
        <v>2014</v>
      </c>
      <c r="CA628">
        <v>-1.26</v>
      </c>
      <c r="CB628">
        <v>437301587.30199999</v>
      </c>
      <c r="CC628" t="str">
        <f>VLOOKUP(B628,Securities_csv_Sector!$A$1:$H$506,4)</f>
        <v>Materials</v>
      </c>
      <c r="CD628" t="str">
        <f>VLOOKUP(B628,Securities_csv_Sector!$A$1:$H$506,5)</f>
        <v>Copper</v>
      </c>
    </row>
    <row r="629" spans="1:82">
      <c r="A629">
        <v>627</v>
      </c>
      <c r="B629" t="s">
        <v>235</v>
      </c>
      <c r="C629" t="s">
        <v>532</v>
      </c>
      <c r="D629" s="1">
        <v>42369</v>
      </c>
      <c r="E629">
        <v>3386000000</v>
      </c>
      <c r="F629">
        <v>813000000</v>
      </c>
      <c r="G629">
        <v>45000000</v>
      </c>
      <c r="H629">
        <v>155</v>
      </c>
      <c r="I629">
        <v>-6353000000</v>
      </c>
      <c r="J629">
        <v>24283000000</v>
      </c>
      <c r="K629">
        <v>5</v>
      </c>
      <c r="L629">
        <v>224000000</v>
      </c>
      <c r="M629">
        <v>379000000</v>
      </c>
      <c r="N629">
        <v>137000000</v>
      </c>
      <c r="O629">
        <v>28524000000</v>
      </c>
      <c r="P629">
        <v>173</v>
      </c>
      <c r="Q629">
        <v>0</v>
      </c>
      <c r="R629">
        <v>4288000000</v>
      </c>
      <c r="S629">
        <v>3706000000</v>
      </c>
      <c r="T629">
        <v>-13337000000</v>
      </c>
      <c r="U629">
        <v>-13982000000</v>
      </c>
      <c r="V629">
        <v>0</v>
      </c>
      <c r="W629">
        <v>-3000000</v>
      </c>
      <c r="X629">
        <v>36873000000</v>
      </c>
      <c r="Y629">
        <v>0</v>
      </c>
      <c r="Z629">
        <v>80</v>
      </c>
      <c r="AA629">
        <v>-12647000000</v>
      </c>
      <c r="AB629">
        <v>-1935000000</v>
      </c>
      <c r="AC629">
        <v>0</v>
      </c>
      <c r="AD629">
        <v>645000000</v>
      </c>
      <c r="AE629">
        <v>4788000000</v>
      </c>
      <c r="AF629">
        <v>0</v>
      </c>
      <c r="AG629">
        <v>-916000000</v>
      </c>
      <c r="AH629">
        <v>19779000000</v>
      </c>
      <c r="AI629">
        <v>0</v>
      </c>
      <c r="AJ629">
        <v>4216000000</v>
      </c>
      <c r="AK629">
        <v>764000000</v>
      </c>
      <c r="AL629">
        <v>1595000000</v>
      </c>
      <c r="AM629">
        <v>-240000000</v>
      </c>
      <c r="AN629">
        <v>3220000000</v>
      </c>
      <c r="AO629">
        <v>2786000000</v>
      </c>
      <c r="AP629">
        <v>-6246000000</v>
      </c>
      <c r="AQ629">
        <v>-12156000000</v>
      </c>
      <c r="AR629">
        <v>11230000000</v>
      </c>
      <c r="AS629">
        <v>-12236000000</v>
      </c>
      <c r="AT629">
        <v>-12156000000</v>
      </c>
      <c r="AU629">
        <v>2277000000</v>
      </c>
      <c r="AV629">
        <v>78000000</v>
      </c>
      <c r="AW629">
        <v>-13382000000</v>
      </c>
      <c r="AX629">
        <v>84</v>
      </c>
      <c r="AY629">
        <v>2242000000</v>
      </c>
      <c r="AZ629">
        <v>173000000</v>
      </c>
      <c r="BA629">
        <v>272000000</v>
      </c>
      <c r="BB629">
        <v>-503000000</v>
      </c>
      <c r="BC629">
        <v>0</v>
      </c>
      <c r="BD629">
        <v>107000000</v>
      </c>
      <c r="BE629">
        <v>5395000000</v>
      </c>
      <c r="BF629">
        <v>97000000</v>
      </c>
      <c r="BG629">
        <v>0</v>
      </c>
      <c r="BH629">
        <v>88</v>
      </c>
      <c r="BI629">
        <v>179</v>
      </c>
      <c r="BJ629">
        <v>77</v>
      </c>
      <c r="BK629">
        <v>62</v>
      </c>
      <c r="BL629">
        <v>127000000</v>
      </c>
      <c r="BM629">
        <v>-12387000000</v>
      </c>
      <c r="BN629">
        <v>1936000000</v>
      </c>
      <c r="BO629">
        <v>569000000</v>
      </c>
      <c r="BP629">
        <v>649000000</v>
      </c>
      <c r="BQ629">
        <v>0</v>
      </c>
      <c r="BR629">
        <v>46577000000</v>
      </c>
      <c r="BS629">
        <v>7462000000</v>
      </c>
      <c r="BT629">
        <v>4307000000</v>
      </c>
      <c r="BU629">
        <v>7828000000</v>
      </c>
      <c r="BV629">
        <v>38749000000</v>
      </c>
      <c r="BW629">
        <v>46577000000</v>
      </c>
      <c r="BX629">
        <v>15877000000</v>
      </c>
      <c r="BY629">
        <v>-3702000000</v>
      </c>
      <c r="BZ629">
        <v>2015</v>
      </c>
      <c r="CA629">
        <v>-11.31</v>
      </c>
      <c r="CB629">
        <v>1074801061.01</v>
      </c>
      <c r="CC629" t="str">
        <f>VLOOKUP(B629,Securities_csv_Sector!$A$1:$H$506,4)</f>
        <v>Materials</v>
      </c>
      <c r="CD629" t="str">
        <f>VLOOKUP(B629,Securities_csv_Sector!$A$1:$H$506,5)</f>
        <v>Copper</v>
      </c>
    </row>
    <row r="630" spans="1:82">
      <c r="A630">
        <v>628</v>
      </c>
      <c r="B630" t="s">
        <v>236</v>
      </c>
      <c r="C630" t="s">
        <v>527</v>
      </c>
      <c r="D630" s="1">
        <v>41425</v>
      </c>
      <c r="E630">
        <v>5499000000</v>
      </c>
      <c r="F630">
        <v>-451000000</v>
      </c>
      <c r="G630">
        <v>-14000000</v>
      </c>
      <c r="H630">
        <v>16</v>
      </c>
      <c r="I630">
        <v>-3375000000</v>
      </c>
      <c r="J630">
        <v>2668000000</v>
      </c>
      <c r="K630">
        <v>86</v>
      </c>
      <c r="L630">
        <v>4917000000</v>
      </c>
      <c r="M630">
        <v>0</v>
      </c>
      <c r="N630">
        <v>32000000</v>
      </c>
      <c r="O630">
        <v>16448000000</v>
      </c>
      <c r="P630">
        <v>196</v>
      </c>
      <c r="Q630">
        <v>0</v>
      </c>
      <c r="R630">
        <v>2657000000</v>
      </c>
      <c r="S630">
        <v>2386000000</v>
      </c>
      <c r="T630">
        <v>4420000000</v>
      </c>
      <c r="U630">
        <v>4338000000</v>
      </c>
      <c r="V630">
        <v>5000000</v>
      </c>
      <c r="W630">
        <v>0</v>
      </c>
      <c r="X630">
        <v>18484000000</v>
      </c>
      <c r="Y630">
        <v>2755000000</v>
      </c>
      <c r="Z630">
        <v>63</v>
      </c>
      <c r="AA630">
        <v>27839000000</v>
      </c>
      <c r="AB630">
        <v>1622000000</v>
      </c>
      <c r="AC630">
        <v>0</v>
      </c>
      <c r="AD630">
        <v>82000000</v>
      </c>
      <c r="AE630">
        <v>457000000</v>
      </c>
      <c r="AF630">
        <v>0</v>
      </c>
      <c r="AG630">
        <v>-325000000</v>
      </c>
      <c r="AH630">
        <v>2739000000</v>
      </c>
      <c r="AI630">
        <v>0</v>
      </c>
      <c r="AJ630">
        <v>0</v>
      </c>
      <c r="AK630">
        <v>0</v>
      </c>
      <c r="AL630">
        <v>1322000000</v>
      </c>
      <c r="AM630">
        <v>2074000000</v>
      </c>
      <c r="AN630">
        <v>4688000000</v>
      </c>
      <c r="AO630">
        <v>1184000000</v>
      </c>
      <c r="AP630">
        <v>-3803000000</v>
      </c>
      <c r="AQ630">
        <v>2716000000</v>
      </c>
      <c r="AR630">
        <v>121000000</v>
      </c>
      <c r="AS630">
        <v>2716000000</v>
      </c>
      <c r="AT630">
        <v>2716000000</v>
      </c>
      <c r="AU630">
        <v>5577000000</v>
      </c>
      <c r="AV630">
        <v>660000000</v>
      </c>
      <c r="AW630">
        <v>4434000000</v>
      </c>
      <c r="AX630">
        <v>10</v>
      </c>
      <c r="AY630">
        <v>1054000000</v>
      </c>
      <c r="AZ630">
        <v>323000000</v>
      </c>
      <c r="BA630">
        <v>0</v>
      </c>
      <c r="BB630">
        <v>-3820000000</v>
      </c>
      <c r="BC630">
        <v>-18000000</v>
      </c>
      <c r="BD630">
        <v>-428000000</v>
      </c>
      <c r="BE630">
        <v>5023000000</v>
      </c>
      <c r="BF630">
        <v>241000000</v>
      </c>
      <c r="BG630">
        <v>2386000000</v>
      </c>
      <c r="BH630">
        <v>10</v>
      </c>
      <c r="BI630">
        <v>25</v>
      </c>
      <c r="BJ630">
        <v>6</v>
      </c>
      <c r="BK630">
        <v>188</v>
      </c>
      <c r="BL630">
        <v>0</v>
      </c>
      <c r="BM630">
        <v>18519000000</v>
      </c>
      <c r="BN630">
        <v>34000000</v>
      </c>
      <c r="BO630">
        <v>20359000000</v>
      </c>
      <c r="BP630">
        <v>251000000</v>
      </c>
      <c r="BQ630">
        <v>0</v>
      </c>
      <c r="BR630">
        <v>33567000000</v>
      </c>
      <c r="BS630">
        <v>11274000000</v>
      </c>
      <c r="BT630">
        <v>5750000000</v>
      </c>
      <c r="BU630">
        <v>17398000000</v>
      </c>
      <c r="BV630">
        <v>16169000000</v>
      </c>
      <c r="BW630">
        <v>33567000000</v>
      </c>
      <c r="BX630">
        <v>44287000000</v>
      </c>
      <c r="BY630">
        <v>-1000000</v>
      </c>
      <c r="BZ630">
        <v>2013</v>
      </c>
      <c r="CA630">
        <v>4.95</v>
      </c>
      <c r="CB630">
        <v>548686868.68700004</v>
      </c>
      <c r="CC630" t="str">
        <f>VLOOKUP(B630,Securities_csv_Sector!$A$1:$H$506,4)</f>
        <v>Industrials</v>
      </c>
      <c r="CD630" t="str">
        <f>VLOOKUP(B630,Securities_csv_Sector!$A$1:$H$506,5)</f>
        <v>Air Freight &amp; Logistics</v>
      </c>
    </row>
    <row r="631" spans="1:82">
      <c r="A631">
        <v>629</v>
      </c>
      <c r="B631" t="s">
        <v>236</v>
      </c>
      <c r="C631" t="s">
        <v>529</v>
      </c>
      <c r="D631" s="1">
        <v>41790</v>
      </c>
      <c r="E631">
        <v>5311000000</v>
      </c>
      <c r="F631">
        <v>-516000000</v>
      </c>
      <c r="G631">
        <v>3000000</v>
      </c>
      <c r="H631">
        <v>15</v>
      </c>
      <c r="I631">
        <v>-3533000000</v>
      </c>
      <c r="J631">
        <v>2643000000</v>
      </c>
      <c r="K631">
        <v>55</v>
      </c>
      <c r="L631">
        <v>2908000000</v>
      </c>
      <c r="M631">
        <v>0</v>
      </c>
      <c r="N631">
        <v>32000000</v>
      </c>
      <c r="O631">
        <v>17052000000</v>
      </c>
      <c r="P631">
        <v>182</v>
      </c>
      <c r="Q631">
        <v>0</v>
      </c>
      <c r="R631">
        <v>3078000000</v>
      </c>
      <c r="S631">
        <v>2587000000</v>
      </c>
      <c r="T631">
        <v>3818000000</v>
      </c>
      <c r="U631">
        <v>3658000000</v>
      </c>
      <c r="V631">
        <v>-3000000</v>
      </c>
      <c r="W631">
        <v>0</v>
      </c>
      <c r="X631">
        <v>19550000000</v>
      </c>
      <c r="Y631">
        <v>2790000000</v>
      </c>
      <c r="Z631">
        <v>63</v>
      </c>
      <c r="AA631">
        <v>28515000000</v>
      </c>
      <c r="AB631">
        <v>1334000000</v>
      </c>
      <c r="AC631">
        <v>0</v>
      </c>
      <c r="AD631">
        <v>160000000</v>
      </c>
      <c r="AE631">
        <v>463000000</v>
      </c>
      <c r="AF631">
        <v>0</v>
      </c>
      <c r="AG631">
        <v>-688000000</v>
      </c>
      <c r="AH631">
        <v>4736000000</v>
      </c>
      <c r="AI631">
        <v>0</v>
      </c>
      <c r="AJ631">
        <v>0</v>
      </c>
      <c r="AK631">
        <v>0</v>
      </c>
      <c r="AL631">
        <v>1743000000</v>
      </c>
      <c r="AM631">
        <v>-2009000000</v>
      </c>
      <c r="AN631">
        <v>4264000000</v>
      </c>
      <c r="AO631">
        <v>-2719000000</v>
      </c>
      <c r="AP631">
        <v>-3551000000</v>
      </c>
      <c r="AQ631">
        <v>2324000000</v>
      </c>
      <c r="AR631">
        <v>601000000</v>
      </c>
      <c r="AS631">
        <v>2324000000</v>
      </c>
      <c r="AT631">
        <v>2324000000</v>
      </c>
      <c r="AU631">
        <v>5982000000</v>
      </c>
      <c r="AV631">
        <v>0</v>
      </c>
      <c r="AW631">
        <v>3815000000</v>
      </c>
      <c r="AX631">
        <v>8</v>
      </c>
      <c r="AY631">
        <v>1047000000</v>
      </c>
      <c r="AZ631">
        <v>330000000</v>
      </c>
      <c r="BA631">
        <v>0</v>
      </c>
      <c r="BB631">
        <v>506000000</v>
      </c>
      <c r="BC631">
        <v>-19000000</v>
      </c>
      <c r="BD631">
        <v>-18000000</v>
      </c>
      <c r="BE631">
        <v>4667000000</v>
      </c>
      <c r="BF631">
        <v>-44000000</v>
      </c>
      <c r="BG631">
        <v>2587000000</v>
      </c>
      <c r="BH631">
        <v>8</v>
      </c>
      <c r="BI631">
        <v>24</v>
      </c>
      <c r="BJ631">
        <v>5</v>
      </c>
      <c r="BK631">
        <v>174</v>
      </c>
      <c r="BL631">
        <v>0</v>
      </c>
      <c r="BM631">
        <v>16229000000</v>
      </c>
      <c r="BN631">
        <v>-4300000000</v>
      </c>
      <c r="BO631">
        <v>22113000000</v>
      </c>
      <c r="BP631">
        <v>1000000</v>
      </c>
      <c r="BQ631">
        <v>0</v>
      </c>
      <c r="BR631">
        <v>33070000000</v>
      </c>
      <c r="BS631">
        <v>9683000000</v>
      </c>
      <c r="BT631">
        <v>5312000000</v>
      </c>
      <c r="BU631">
        <v>15277000000</v>
      </c>
      <c r="BV631">
        <v>17793000000</v>
      </c>
      <c r="BW631">
        <v>33070000000</v>
      </c>
      <c r="BX631">
        <v>45567000000</v>
      </c>
      <c r="BY631">
        <v>-4133000000</v>
      </c>
      <c r="BZ631">
        <v>2014</v>
      </c>
      <c r="CA631">
        <v>6.82</v>
      </c>
      <c r="CB631">
        <v>340762463.34299999</v>
      </c>
      <c r="CC631" t="str">
        <f>VLOOKUP(B631,Securities_csv_Sector!$A$1:$H$506,4)</f>
        <v>Industrials</v>
      </c>
      <c r="CD631" t="str">
        <f>VLOOKUP(B631,Securities_csv_Sector!$A$1:$H$506,5)</f>
        <v>Air Freight &amp; Logistics</v>
      </c>
    </row>
    <row r="632" spans="1:82">
      <c r="A632">
        <v>630</v>
      </c>
      <c r="B632" t="s">
        <v>236</v>
      </c>
      <c r="C632" t="s">
        <v>531</v>
      </c>
      <c r="D632" s="1">
        <v>42155</v>
      </c>
      <c r="E632">
        <v>5937000000</v>
      </c>
      <c r="F632">
        <v>-392000000</v>
      </c>
      <c r="G632">
        <v>-5000000</v>
      </c>
      <c r="H632">
        <v>7</v>
      </c>
      <c r="I632">
        <v>-4347000000</v>
      </c>
      <c r="J632">
        <v>2786000000</v>
      </c>
      <c r="K632">
        <v>63</v>
      </c>
      <c r="L632">
        <v>3763000000</v>
      </c>
      <c r="M632">
        <v>0</v>
      </c>
      <c r="N632">
        <v>32000000</v>
      </c>
      <c r="O632">
        <v>16984000000</v>
      </c>
      <c r="P632">
        <v>174</v>
      </c>
      <c r="Q632">
        <v>0</v>
      </c>
      <c r="R632">
        <v>2102000000</v>
      </c>
      <c r="S632">
        <v>2611000000</v>
      </c>
      <c r="T632">
        <v>1862000000</v>
      </c>
      <c r="U632">
        <v>1627000000</v>
      </c>
      <c r="V632">
        <v>-108000000</v>
      </c>
      <c r="W632">
        <v>0</v>
      </c>
      <c r="X632">
        <v>20875000000</v>
      </c>
      <c r="Y632">
        <v>3810000000</v>
      </c>
      <c r="Z632">
        <v>64</v>
      </c>
      <c r="AA632">
        <v>30469000000</v>
      </c>
      <c r="AB632">
        <v>577000000</v>
      </c>
      <c r="AC632">
        <v>0</v>
      </c>
      <c r="AD632">
        <v>235000000</v>
      </c>
      <c r="AE632">
        <v>498000000</v>
      </c>
      <c r="AF632">
        <v>0</v>
      </c>
      <c r="AG632">
        <v>-33000000</v>
      </c>
      <c r="AH632">
        <v>7249000000</v>
      </c>
      <c r="AI632">
        <v>0</v>
      </c>
      <c r="AJ632">
        <v>0</v>
      </c>
      <c r="AK632">
        <v>0</v>
      </c>
      <c r="AL632">
        <v>2486000000</v>
      </c>
      <c r="AM632">
        <v>855000000</v>
      </c>
      <c r="AN632">
        <v>5366000000</v>
      </c>
      <c r="AO632">
        <v>1349000000</v>
      </c>
      <c r="AP632">
        <v>-5752000000</v>
      </c>
      <c r="AQ632">
        <v>1050000000</v>
      </c>
      <c r="AR632">
        <v>2142000000</v>
      </c>
      <c r="AS632">
        <v>1050000000</v>
      </c>
      <c r="AT632">
        <v>1050000000</v>
      </c>
      <c r="AU632">
        <v>5719000000</v>
      </c>
      <c r="AV632">
        <v>276000000</v>
      </c>
      <c r="AW632">
        <v>1867000000</v>
      </c>
      <c r="AX632">
        <v>4</v>
      </c>
      <c r="AY632">
        <v>1511000000</v>
      </c>
      <c r="AZ632">
        <v>355000000</v>
      </c>
      <c r="BA632">
        <v>0</v>
      </c>
      <c r="BB632">
        <v>172000000</v>
      </c>
      <c r="BC632">
        <v>-27000000</v>
      </c>
      <c r="BD632">
        <v>-1405000000</v>
      </c>
      <c r="BE632">
        <v>6231000000</v>
      </c>
      <c r="BF632">
        <v>-12000000</v>
      </c>
      <c r="BG632">
        <v>2611000000</v>
      </c>
      <c r="BH632">
        <v>3</v>
      </c>
      <c r="BI632">
        <v>11</v>
      </c>
      <c r="BJ632">
        <v>2</v>
      </c>
      <c r="BK632">
        <v>165</v>
      </c>
      <c r="BL632">
        <v>0</v>
      </c>
      <c r="BM632">
        <v>16900000000</v>
      </c>
      <c r="BN632">
        <v>-934000000</v>
      </c>
      <c r="BO632">
        <v>25715000000</v>
      </c>
      <c r="BP632">
        <v>19000000</v>
      </c>
      <c r="BQ632">
        <v>0</v>
      </c>
      <c r="BR632">
        <v>36531000000</v>
      </c>
      <c r="BS632">
        <v>10335000000</v>
      </c>
      <c r="BT632">
        <v>5956000000</v>
      </c>
      <c r="BU632">
        <v>14993000000</v>
      </c>
      <c r="BV632">
        <v>21538000000</v>
      </c>
      <c r="BW632">
        <v>36531000000</v>
      </c>
      <c r="BX632">
        <v>47453000000</v>
      </c>
      <c r="BY632">
        <v>-4897000000</v>
      </c>
      <c r="BZ632">
        <v>2015</v>
      </c>
      <c r="CA632">
        <v>3.7</v>
      </c>
      <c r="CB632">
        <v>283783783.78399998</v>
      </c>
      <c r="CC632" t="str">
        <f>VLOOKUP(B632,Securities_csv_Sector!$A$1:$H$506,4)</f>
        <v>Industrials</v>
      </c>
      <c r="CD632" t="str">
        <f>VLOOKUP(B632,Securities_csv_Sector!$A$1:$H$506,5)</f>
        <v>Air Freight &amp; Logistics</v>
      </c>
    </row>
    <row r="633" spans="1:82">
      <c r="A633">
        <v>631</v>
      </c>
      <c r="B633" t="s">
        <v>236</v>
      </c>
      <c r="C633" t="s">
        <v>532</v>
      </c>
      <c r="D633" s="1">
        <v>42521</v>
      </c>
      <c r="E633">
        <v>7979000000</v>
      </c>
      <c r="F633">
        <v>-199000000</v>
      </c>
      <c r="G633">
        <v>-1000000</v>
      </c>
      <c r="H633">
        <v>13</v>
      </c>
      <c r="I633">
        <v>-4818000000</v>
      </c>
      <c r="J633">
        <v>2892000000</v>
      </c>
      <c r="K633">
        <v>44</v>
      </c>
      <c r="L633">
        <v>3534000000</v>
      </c>
      <c r="M633">
        <v>0</v>
      </c>
      <c r="N633">
        <v>32000000</v>
      </c>
      <c r="O633">
        <v>17327000000</v>
      </c>
      <c r="P633">
        <v>150</v>
      </c>
      <c r="Q633">
        <v>0</v>
      </c>
      <c r="R633">
        <v>2122000000</v>
      </c>
      <c r="S633">
        <v>2631000000</v>
      </c>
      <c r="T633">
        <v>3076000000</v>
      </c>
      <c r="U633">
        <v>2740000000</v>
      </c>
      <c r="V633">
        <v>-102000000</v>
      </c>
      <c r="W633">
        <v>0</v>
      </c>
      <c r="X633">
        <v>24284000000</v>
      </c>
      <c r="Y633">
        <v>6747000000</v>
      </c>
      <c r="Z633">
        <v>66</v>
      </c>
      <c r="AA633">
        <v>33038000000</v>
      </c>
      <c r="AB633">
        <v>920000000</v>
      </c>
      <c r="AC633">
        <v>0</v>
      </c>
      <c r="AD633">
        <v>336000000</v>
      </c>
      <c r="AE633">
        <v>496000000</v>
      </c>
      <c r="AF633">
        <v>0</v>
      </c>
      <c r="AG633">
        <v>121000000</v>
      </c>
      <c r="AH633">
        <v>13838000000</v>
      </c>
      <c r="AI633">
        <v>0</v>
      </c>
      <c r="AJ633">
        <v>0</v>
      </c>
      <c r="AK633">
        <v>0</v>
      </c>
      <c r="AL633">
        <v>6478000000</v>
      </c>
      <c r="AM633">
        <v>-229000000</v>
      </c>
      <c r="AN633">
        <v>5708000000</v>
      </c>
      <c r="AO633">
        <v>3611000000</v>
      </c>
      <c r="AP633">
        <v>-9446000000</v>
      </c>
      <c r="AQ633">
        <v>1820000000</v>
      </c>
      <c r="AR633">
        <v>1794000000</v>
      </c>
      <c r="AS633">
        <v>1820000000</v>
      </c>
      <c r="AT633">
        <v>1820000000</v>
      </c>
      <c r="AU633">
        <v>7252000000</v>
      </c>
      <c r="AV633">
        <v>0</v>
      </c>
      <c r="AW633">
        <v>3077000000</v>
      </c>
      <c r="AX633">
        <v>6</v>
      </c>
      <c r="AY633">
        <v>3044000000</v>
      </c>
      <c r="AZ633">
        <v>707000000</v>
      </c>
      <c r="BA633">
        <v>0</v>
      </c>
      <c r="BB633">
        <v>-169000000</v>
      </c>
      <c r="BC633">
        <v>-54000000</v>
      </c>
      <c r="BD633">
        <v>-4628000000</v>
      </c>
      <c r="BE633">
        <v>8312000000</v>
      </c>
      <c r="BF633">
        <v>-459000000</v>
      </c>
      <c r="BG633">
        <v>2631000000</v>
      </c>
      <c r="BH633">
        <v>5</v>
      </c>
      <c r="BI633">
        <v>20</v>
      </c>
      <c r="BJ633">
        <v>4</v>
      </c>
      <c r="BK633">
        <v>144</v>
      </c>
      <c r="BL633">
        <v>0</v>
      </c>
      <c r="BM633">
        <v>18371000000</v>
      </c>
      <c r="BN633">
        <v>-2539000000</v>
      </c>
      <c r="BO633">
        <v>27330000000</v>
      </c>
      <c r="BP633">
        <v>29000000</v>
      </c>
      <c r="BQ633">
        <v>0</v>
      </c>
      <c r="BR633">
        <v>46064000000</v>
      </c>
      <c r="BS633">
        <v>11989000000</v>
      </c>
      <c r="BT633">
        <v>8008000000</v>
      </c>
      <c r="BU633">
        <v>13784000000</v>
      </c>
      <c r="BV633">
        <v>32280000000</v>
      </c>
      <c r="BW633">
        <v>46064000000</v>
      </c>
      <c r="BX633">
        <v>50365000000</v>
      </c>
      <c r="BY633">
        <v>-7342000000</v>
      </c>
      <c r="BZ633">
        <v>2016</v>
      </c>
      <c r="CA633">
        <v>6.59</v>
      </c>
      <c r="CB633">
        <v>276176024.27899998</v>
      </c>
      <c r="CC633" t="str">
        <f>VLOOKUP(B633,Securities_csv_Sector!$A$1:$H$506,4)</f>
        <v>Industrials</v>
      </c>
      <c r="CD633" t="str">
        <f>VLOOKUP(B633,Securities_csv_Sector!$A$1:$H$506,5)</f>
        <v>Air Freight &amp; Logistics</v>
      </c>
    </row>
    <row r="634" spans="1:82">
      <c r="A634">
        <v>632</v>
      </c>
      <c r="B634" t="s">
        <v>237</v>
      </c>
      <c r="C634" t="s">
        <v>527</v>
      </c>
      <c r="D634" s="1">
        <v>41274</v>
      </c>
      <c r="E634">
        <v>2473000000</v>
      </c>
      <c r="F634">
        <v>-13000000</v>
      </c>
      <c r="G634">
        <v>77000000</v>
      </c>
      <c r="H634">
        <v>6</v>
      </c>
      <c r="I634">
        <v>-2678000000</v>
      </c>
      <c r="J634">
        <v>9769000000</v>
      </c>
      <c r="K634">
        <v>2</v>
      </c>
      <c r="L634">
        <v>172000000</v>
      </c>
      <c r="M634">
        <v>-50000000</v>
      </c>
      <c r="N634">
        <v>42000000</v>
      </c>
      <c r="O634">
        <v>6717000000</v>
      </c>
      <c r="P634">
        <v>50</v>
      </c>
      <c r="Q634">
        <v>1719000000</v>
      </c>
      <c r="R634">
        <v>7508000000</v>
      </c>
      <c r="S634">
        <v>1327000000</v>
      </c>
      <c r="T634">
        <v>2211000000</v>
      </c>
      <c r="U634">
        <v>1300000000</v>
      </c>
      <c r="V634">
        <v>0</v>
      </c>
      <c r="W634">
        <v>0</v>
      </c>
      <c r="X634">
        <v>33090000000</v>
      </c>
      <c r="Y634">
        <v>6447000000</v>
      </c>
      <c r="Z634">
        <v>56</v>
      </c>
      <c r="AA634">
        <v>8538000000</v>
      </c>
      <c r="AB634">
        <v>545000000</v>
      </c>
      <c r="AC634">
        <v>0</v>
      </c>
      <c r="AD634">
        <v>911000000</v>
      </c>
      <c r="AE634">
        <v>861000000</v>
      </c>
      <c r="AF634">
        <v>62000000</v>
      </c>
      <c r="AG634">
        <v>31000000</v>
      </c>
      <c r="AH634">
        <v>15685000000</v>
      </c>
      <c r="AI634">
        <v>3140000000</v>
      </c>
      <c r="AJ634">
        <v>9000000</v>
      </c>
      <c r="AK634">
        <v>0</v>
      </c>
      <c r="AL634">
        <v>1779000000</v>
      </c>
      <c r="AM634">
        <v>-30000000</v>
      </c>
      <c r="AN634">
        <v>2320000000</v>
      </c>
      <c r="AO634">
        <v>807000000</v>
      </c>
      <c r="AP634">
        <v>-3157000000</v>
      </c>
      <c r="AQ634">
        <v>770000000</v>
      </c>
      <c r="AR634">
        <v>129000000</v>
      </c>
      <c r="AS634">
        <v>770000000</v>
      </c>
      <c r="AT634">
        <v>755000000</v>
      </c>
      <c r="AU634">
        <v>2248000000</v>
      </c>
      <c r="AV634">
        <v>0</v>
      </c>
      <c r="AW634">
        <v>2134000000</v>
      </c>
      <c r="AX634">
        <v>14</v>
      </c>
      <c r="AY634">
        <v>2330000000</v>
      </c>
      <c r="AZ634">
        <v>487000000</v>
      </c>
      <c r="BA634">
        <v>1038000000</v>
      </c>
      <c r="BB634">
        <v>385000000</v>
      </c>
      <c r="BC634">
        <v>-52000000</v>
      </c>
      <c r="BD634">
        <v>-541000000</v>
      </c>
      <c r="BE634">
        <v>6603000000</v>
      </c>
      <c r="BF634">
        <v>125000000</v>
      </c>
      <c r="BG634">
        <v>1051000000</v>
      </c>
      <c r="BH634">
        <v>9</v>
      </c>
      <c r="BI634">
        <v>10</v>
      </c>
      <c r="BJ634">
        <v>5</v>
      </c>
      <c r="BK634">
        <v>38</v>
      </c>
      <c r="BL634">
        <v>0</v>
      </c>
      <c r="BM634">
        <v>2888000000</v>
      </c>
      <c r="BN634">
        <v>0</v>
      </c>
      <c r="BO634">
        <v>5353000000</v>
      </c>
      <c r="BP634">
        <v>4094000000</v>
      </c>
      <c r="BQ634">
        <v>0</v>
      </c>
      <c r="BR634">
        <v>50494000000</v>
      </c>
      <c r="BS634">
        <v>3768000000</v>
      </c>
      <c r="BT634">
        <v>7605000000</v>
      </c>
      <c r="BU634">
        <v>13084000000</v>
      </c>
      <c r="BV634">
        <v>37410000000</v>
      </c>
      <c r="BW634">
        <v>50494000000</v>
      </c>
      <c r="BX634">
        <v>15255000000</v>
      </c>
      <c r="BY634">
        <v>0</v>
      </c>
      <c r="BZ634">
        <v>2012</v>
      </c>
      <c r="CA634">
        <v>1.85</v>
      </c>
      <c r="CB634">
        <v>416216216.21600002</v>
      </c>
      <c r="CC634" t="str">
        <f>VLOOKUP(B634,Securities_csv_Sector!$A$1:$H$506,4)</f>
        <v>Utilities</v>
      </c>
      <c r="CD634" t="str">
        <f>VLOOKUP(B634,Securities_csv_Sector!$A$1:$H$506,5)</f>
        <v>Electric Utilities</v>
      </c>
    </row>
    <row r="635" spans="1:82">
      <c r="A635">
        <v>633</v>
      </c>
      <c r="B635" t="s">
        <v>237</v>
      </c>
      <c r="C635" t="s">
        <v>529</v>
      </c>
      <c r="D635" s="1">
        <v>41639</v>
      </c>
      <c r="E635">
        <v>2086000000</v>
      </c>
      <c r="F635">
        <v>-114000000</v>
      </c>
      <c r="G635">
        <v>-99000000</v>
      </c>
      <c r="H635">
        <v>3</v>
      </c>
      <c r="I635">
        <v>-2638000000</v>
      </c>
      <c r="J635">
        <v>9776000000</v>
      </c>
      <c r="K635">
        <v>3</v>
      </c>
      <c r="L635">
        <v>218000000</v>
      </c>
      <c r="M635">
        <v>96000000</v>
      </c>
      <c r="N635">
        <v>42000000</v>
      </c>
      <c r="O635">
        <v>6459000000</v>
      </c>
      <c r="P635">
        <v>53</v>
      </c>
      <c r="Q635">
        <v>1548000000</v>
      </c>
      <c r="R635">
        <v>7826000000</v>
      </c>
      <c r="S635">
        <v>2022000000</v>
      </c>
      <c r="T635">
        <v>1483000000</v>
      </c>
      <c r="U635">
        <v>570000000</v>
      </c>
      <c r="V635">
        <v>0</v>
      </c>
      <c r="W635">
        <v>0</v>
      </c>
      <c r="X635">
        <v>33487000000</v>
      </c>
      <c r="Y635">
        <v>6418000000</v>
      </c>
      <c r="Z635">
        <v>57</v>
      </c>
      <c r="AA635">
        <v>8433000000</v>
      </c>
      <c r="AB635">
        <v>195000000</v>
      </c>
      <c r="AC635">
        <v>0</v>
      </c>
      <c r="AD635">
        <v>913000000</v>
      </c>
      <c r="AE635">
        <v>752000000</v>
      </c>
      <c r="AF635">
        <v>-72000000</v>
      </c>
      <c r="AG635">
        <v>7000000</v>
      </c>
      <c r="AH635">
        <v>16121000000</v>
      </c>
      <c r="AI635">
        <v>3104000000</v>
      </c>
      <c r="AJ635">
        <v>3000000</v>
      </c>
      <c r="AK635">
        <v>0</v>
      </c>
      <c r="AL635">
        <v>1470000000</v>
      </c>
      <c r="AM635">
        <v>46000000</v>
      </c>
      <c r="AN635">
        <v>2662000000</v>
      </c>
      <c r="AO635">
        <v>477000000</v>
      </c>
      <c r="AP635">
        <v>-3093000000</v>
      </c>
      <c r="AQ635">
        <v>392000000</v>
      </c>
      <c r="AR635">
        <v>429000000</v>
      </c>
      <c r="AS635">
        <v>392000000</v>
      </c>
      <c r="AT635">
        <v>375000000</v>
      </c>
      <c r="AU635">
        <v>2284000000</v>
      </c>
      <c r="AV635">
        <v>795000000</v>
      </c>
      <c r="AW635">
        <v>1582000000</v>
      </c>
      <c r="AX635">
        <v>11</v>
      </c>
      <c r="AY635">
        <v>1854000000</v>
      </c>
      <c r="AZ635">
        <v>759000000</v>
      </c>
      <c r="BA635">
        <v>621000000</v>
      </c>
      <c r="BB635">
        <v>284000000</v>
      </c>
      <c r="BC635">
        <v>-73000000</v>
      </c>
      <c r="BD635">
        <v>-383000000</v>
      </c>
      <c r="BE635">
        <v>6145000000</v>
      </c>
      <c r="BF635">
        <v>-170000000</v>
      </c>
      <c r="BG635">
        <v>1741000000</v>
      </c>
      <c r="BH635">
        <v>4</v>
      </c>
      <c r="BI635">
        <v>4</v>
      </c>
      <c r="BJ635">
        <v>3</v>
      </c>
      <c r="BK635">
        <v>43</v>
      </c>
      <c r="BL635">
        <v>0</v>
      </c>
      <c r="BM635">
        <v>2590000000</v>
      </c>
      <c r="BN635">
        <v>0</v>
      </c>
      <c r="BO635">
        <v>4315000000</v>
      </c>
      <c r="BP635">
        <v>4930000000</v>
      </c>
      <c r="BQ635">
        <v>0</v>
      </c>
      <c r="BR635">
        <v>50424000000</v>
      </c>
      <c r="BS635">
        <v>4013000000</v>
      </c>
      <c r="BT635">
        <v>7637000000</v>
      </c>
      <c r="BU635">
        <v>12692000000</v>
      </c>
      <c r="BV635">
        <v>37732000000</v>
      </c>
      <c r="BW635">
        <v>50424000000</v>
      </c>
      <c r="BX635">
        <v>14892000000</v>
      </c>
      <c r="BY635">
        <v>0</v>
      </c>
      <c r="BZ635">
        <v>2013</v>
      </c>
      <c r="CA635">
        <v>0.94</v>
      </c>
      <c r="CB635">
        <v>417021276.59600002</v>
      </c>
      <c r="CC635" t="str">
        <f>VLOOKUP(B635,Securities_csv_Sector!$A$1:$H$506,4)</f>
        <v>Utilities</v>
      </c>
      <c r="CD635" t="str">
        <f>VLOOKUP(B635,Securities_csv_Sector!$A$1:$H$506,5)</f>
        <v>Electric Utilities</v>
      </c>
    </row>
    <row r="636" spans="1:82">
      <c r="A636">
        <v>634</v>
      </c>
      <c r="B636" t="s">
        <v>237</v>
      </c>
      <c r="C636" t="s">
        <v>531</v>
      </c>
      <c r="D636" s="1">
        <v>42004</v>
      </c>
      <c r="E636">
        <v>2098000000</v>
      </c>
      <c r="F636">
        <v>139000000</v>
      </c>
      <c r="G636">
        <v>64000000</v>
      </c>
      <c r="H636">
        <v>2</v>
      </c>
      <c r="I636">
        <v>-3312000000</v>
      </c>
      <c r="J636">
        <v>9847000000</v>
      </c>
      <c r="K636">
        <v>2</v>
      </c>
      <c r="L636">
        <v>85000000</v>
      </c>
      <c r="M636">
        <v>-65000000</v>
      </c>
      <c r="N636">
        <v>42000000</v>
      </c>
      <c r="O636">
        <v>6996000000</v>
      </c>
      <c r="P636">
        <v>60</v>
      </c>
      <c r="Q636">
        <v>1456000000</v>
      </c>
      <c r="R636">
        <v>7363000000</v>
      </c>
      <c r="S636">
        <v>1563000000</v>
      </c>
      <c r="T636">
        <v>1126000000</v>
      </c>
      <c r="U636">
        <v>171000000</v>
      </c>
      <c r="V636">
        <v>0</v>
      </c>
      <c r="W636">
        <v>0</v>
      </c>
      <c r="X636">
        <v>35783000000</v>
      </c>
      <c r="Y636">
        <v>6418000000</v>
      </c>
      <c r="Z636">
        <v>54</v>
      </c>
      <c r="AA636">
        <v>8053000000</v>
      </c>
      <c r="AB636">
        <v>-42000000</v>
      </c>
      <c r="AC636">
        <v>0</v>
      </c>
      <c r="AD636">
        <v>955000000</v>
      </c>
      <c r="AE636">
        <v>817000000</v>
      </c>
      <c r="AF636">
        <v>-68000000</v>
      </c>
      <c r="AG636">
        <v>-91000000</v>
      </c>
      <c r="AH636">
        <v>19393000000</v>
      </c>
      <c r="AI636">
        <v>3222000000</v>
      </c>
      <c r="AJ636">
        <v>2000000</v>
      </c>
      <c r="AK636">
        <v>0</v>
      </c>
      <c r="AL636">
        <v>1164000000</v>
      </c>
      <c r="AM636">
        <v>-133000000</v>
      </c>
      <c r="AN636">
        <v>2713000000</v>
      </c>
      <c r="AO636">
        <v>513000000</v>
      </c>
      <c r="AP636">
        <v>-3359000000</v>
      </c>
      <c r="AQ636">
        <v>299000000</v>
      </c>
      <c r="AR636">
        <v>727000000</v>
      </c>
      <c r="AS636">
        <v>299000000</v>
      </c>
      <c r="AT636">
        <v>213000000</v>
      </c>
      <c r="AU636">
        <v>1779000000</v>
      </c>
      <c r="AV636">
        <v>0</v>
      </c>
      <c r="AW636">
        <v>1062000000</v>
      </c>
      <c r="AX636">
        <v>7</v>
      </c>
      <c r="AY636">
        <v>1411000000</v>
      </c>
      <c r="AZ636">
        <v>677000000</v>
      </c>
      <c r="BA636">
        <v>693000000</v>
      </c>
      <c r="BB636">
        <v>246000000</v>
      </c>
      <c r="BC636">
        <v>-47000000</v>
      </c>
      <c r="BD636">
        <v>21000000</v>
      </c>
      <c r="BE636">
        <v>6909000000</v>
      </c>
      <c r="BF636">
        <v>141000000</v>
      </c>
      <c r="BG636">
        <v>1232000000</v>
      </c>
      <c r="BH636">
        <v>1</v>
      </c>
      <c r="BI636">
        <v>1</v>
      </c>
      <c r="BJ636">
        <v>2</v>
      </c>
      <c r="BK636">
        <v>46</v>
      </c>
      <c r="BL636">
        <v>0</v>
      </c>
      <c r="BM636">
        <v>2285000000</v>
      </c>
      <c r="BN636">
        <v>0</v>
      </c>
      <c r="BO636">
        <v>5759000000</v>
      </c>
      <c r="BP636">
        <v>2770000000</v>
      </c>
      <c r="BQ636">
        <v>0</v>
      </c>
      <c r="BR636">
        <v>51648000000</v>
      </c>
      <c r="BS636">
        <v>3358000000</v>
      </c>
      <c r="BT636">
        <v>5561000000</v>
      </c>
      <c r="BU636">
        <v>12420000000</v>
      </c>
      <c r="BV636">
        <v>39228000000</v>
      </c>
      <c r="BW636">
        <v>51648000000</v>
      </c>
      <c r="BX636">
        <v>15049000000</v>
      </c>
      <c r="BY636">
        <v>0</v>
      </c>
      <c r="CC636" t="str">
        <f>VLOOKUP(B636,Securities_csv_Sector!$A$1:$H$506,4)</f>
        <v>Utilities</v>
      </c>
      <c r="CD636" t="str">
        <f>VLOOKUP(B636,Securities_csv_Sector!$A$1:$H$506,5)</f>
        <v>Electric Utilities</v>
      </c>
    </row>
    <row r="637" spans="1:82">
      <c r="A637">
        <v>635</v>
      </c>
      <c r="B637" t="s">
        <v>237</v>
      </c>
      <c r="C637" t="s">
        <v>532</v>
      </c>
      <c r="D637" s="1">
        <v>42369</v>
      </c>
      <c r="E637">
        <v>1928000000</v>
      </c>
      <c r="F637">
        <v>184000000</v>
      </c>
      <c r="G637">
        <v>-22000000</v>
      </c>
      <c r="H637">
        <v>5</v>
      </c>
      <c r="I637">
        <v>-2704000000</v>
      </c>
      <c r="J637">
        <v>9952000000</v>
      </c>
      <c r="K637">
        <v>2</v>
      </c>
      <c r="L637">
        <v>131000000</v>
      </c>
      <c r="M637">
        <v>-15000000</v>
      </c>
      <c r="N637">
        <v>42000000</v>
      </c>
      <c r="O637">
        <v>6173000000</v>
      </c>
      <c r="P637">
        <v>54</v>
      </c>
      <c r="Q637">
        <v>1379000000</v>
      </c>
      <c r="R637">
        <v>7564000000</v>
      </c>
      <c r="S637">
        <v>1836000000</v>
      </c>
      <c r="T637">
        <v>1908000000</v>
      </c>
      <c r="U637">
        <v>893000000</v>
      </c>
      <c r="V637">
        <v>0</v>
      </c>
      <c r="W637">
        <v>-362000000</v>
      </c>
      <c r="X637">
        <v>37214000000</v>
      </c>
      <c r="Y637">
        <v>6418000000</v>
      </c>
      <c r="Z637">
        <v>59</v>
      </c>
      <c r="AA637">
        <v>8853000000</v>
      </c>
      <c r="AB637">
        <v>315000000</v>
      </c>
      <c r="AC637">
        <v>0</v>
      </c>
      <c r="AD637">
        <v>1015000000</v>
      </c>
      <c r="AE637">
        <v>785000000</v>
      </c>
      <c r="AF637">
        <v>-107000000</v>
      </c>
      <c r="AG637">
        <v>-140000000</v>
      </c>
      <c r="AH637">
        <v>19389000000</v>
      </c>
      <c r="AI637">
        <v>2788000000</v>
      </c>
      <c r="AJ637">
        <v>1000000</v>
      </c>
      <c r="AK637">
        <v>0</v>
      </c>
      <c r="AL637">
        <v>341000000</v>
      </c>
      <c r="AM637">
        <v>46000000</v>
      </c>
      <c r="AN637">
        <v>3447000000</v>
      </c>
      <c r="AO637">
        <v>-279000000</v>
      </c>
      <c r="AP637">
        <v>-3122000000</v>
      </c>
      <c r="AQ637">
        <v>578000000</v>
      </c>
      <c r="AR637">
        <v>640000000</v>
      </c>
      <c r="AS637">
        <v>578000000</v>
      </c>
      <c r="AT637">
        <v>578000000</v>
      </c>
      <c r="AU637">
        <v>1595000000</v>
      </c>
      <c r="AV637">
        <v>42000000</v>
      </c>
      <c r="AW637">
        <v>2292000000</v>
      </c>
      <c r="AX637">
        <v>15</v>
      </c>
      <c r="AY637">
        <v>1348000000</v>
      </c>
      <c r="AZ637">
        <v>529000000</v>
      </c>
      <c r="BA637">
        <v>694000000</v>
      </c>
      <c r="BB637">
        <v>171000000</v>
      </c>
      <c r="BC637">
        <v>-13000000</v>
      </c>
      <c r="BD637">
        <v>-311000000</v>
      </c>
      <c r="BE637">
        <v>7210000000</v>
      </c>
      <c r="BF637">
        <v>364000000</v>
      </c>
      <c r="BG637">
        <v>1550000000</v>
      </c>
      <c r="BH637">
        <v>6</v>
      </c>
      <c r="BI637">
        <v>7</v>
      </c>
      <c r="BJ637">
        <v>4</v>
      </c>
      <c r="BK637">
        <v>40</v>
      </c>
      <c r="BL637">
        <v>0</v>
      </c>
      <c r="BM637">
        <v>2256000000</v>
      </c>
      <c r="BN637">
        <v>0</v>
      </c>
      <c r="BO637">
        <v>4969000000</v>
      </c>
      <c r="BP637">
        <v>2980000000</v>
      </c>
      <c r="BQ637">
        <v>0</v>
      </c>
      <c r="BR637">
        <v>52187000000</v>
      </c>
      <c r="BS637">
        <v>3040000000</v>
      </c>
      <c r="BT637">
        <v>5602000000</v>
      </c>
      <c r="BU637">
        <v>12421000000</v>
      </c>
      <c r="BV637">
        <v>39766000000</v>
      </c>
      <c r="BW637">
        <v>52187000000</v>
      </c>
      <c r="BX637">
        <v>15026000000</v>
      </c>
      <c r="BY637">
        <v>0</v>
      </c>
      <c r="BZ637">
        <v>2015</v>
      </c>
      <c r="CA637">
        <v>1.37</v>
      </c>
      <c r="CB637">
        <v>421897810.21899998</v>
      </c>
      <c r="CC637" t="str">
        <f>VLOOKUP(B637,Securities_csv_Sector!$A$1:$H$506,4)</f>
        <v>Utilities</v>
      </c>
      <c r="CD637" t="str">
        <f>VLOOKUP(B637,Securities_csv_Sector!$A$1:$H$506,5)</f>
        <v>Electric Utilities</v>
      </c>
    </row>
    <row r="638" spans="1:82">
      <c r="A638">
        <v>636</v>
      </c>
      <c r="B638" t="s">
        <v>238</v>
      </c>
      <c r="C638" t="s">
        <v>527</v>
      </c>
      <c r="D638" s="1">
        <v>41547</v>
      </c>
      <c r="E638">
        <v>129921000</v>
      </c>
      <c r="F638">
        <v>-18867000</v>
      </c>
      <c r="G638">
        <v>7274000</v>
      </c>
      <c r="H638">
        <v>18</v>
      </c>
      <c r="I638">
        <v>-26583000</v>
      </c>
      <c r="J638">
        <v>0</v>
      </c>
      <c r="K638">
        <v>98</v>
      </c>
      <c r="L638">
        <v>189693000</v>
      </c>
      <c r="M638">
        <v>-1617000</v>
      </c>
      <c r="N638">
        <v>262505000</v>
      </c>
      <c r="O638">
        <v>253047000</v>
      </c>
      <c r="P638">
        <v>148</v>
      </c>
      <c r="Q638">
        <v>22389000</v>
      </c>
      <c r="R638">
        <v>115290000</v>
      </c>
      <c r="S638">
        <v>40005000</v>
      </c>
      <c r="T638">
        <v>438092000</v>
      </c>
      <c r="U638">
        <v>438092000</v>
      </c>
      <c r="V638">
        <v>-2393000</v>
      </c>
      <c r="W638">
        <v>0</v>
      </c>
      <c r="X638">
        <v>63522000</v>
      </c>
      <c r="Y638">
        <v>523727000</v>
      </c>
      <c r="Z638">
        <v>83</v>
      </c>
      <c r="AA638">
        <v>1228267000</v>
      </c>
      <c r="AB638">
        <v>160778000</v>
      </c>
      <c r="AC638">
        <v>0</v>
      </c>
      <c r="AD638">
        <v>0</v>
      </c>
      <c r="AE638">
        <v>19026000</v>
      </c>
      <c r="AF638">
        <v>-112633000</v>
      </c>
      <c r="AG638">
        <v>100265000</v>
      </c>
      <c r="AH638">
        <v>0</v>
      </c>
      <c r="AI638">
        <v>728981000</v>
      </c>
      <c r="AJ638">
        <v>0</v>
      </c>
      <c r="AK638">
        <v>0</v>
      </c>
      <c r="AL638">
        <v>0</v>
      </c>
      <c r="AM638">
        <v>-19095000</v>
      </c>
      <c r="AN638">
        <v>499693000</v>
      </c>
      <c r="AO638">
        <v>-166318000</v>
      </c>
      <c r="AP638">
        <v>-352470000</v>
      </c>
      <c r="AQ638">
        <v>277314000</v>
      </c>
      <c r="AR638">
        <v>105524000</v>
      </c>
      <c r="AS638">
        <v>277314000</v>
      </c>
      <c r="AT638">
        <v>277314000</v>
      </c>
      <c r="AU638">
        <v>220547000</v>
      </c>
      <c r="AV638">
        <v>0</v>
      </c>
      <c r="AW638">
        <v>430818000</v>
      </c>
      <c r="AX638">
        <v>29</v>
      </c>
      <c r="AY638">
        <v>75564000</v>
      </c>
      <c r="AZ638">
        <v>34655000</v>
      </c>
      <c r="BA638">
        <v>421429000</v>
      </c>
      <c r="BB638">
        <v>-7414000</v>
      </c>
      <c r="BC638">
        <v>0</v>
      </c>
      <c r="BD638">
        <v>-213254000</v>
      </c>
      <c r="BE638">
        <v>25202000</v>
      </c>
      <c r="BF638">
        <v>-2931000</v>
      </c>
      <c r="BG638">
        <v>0</v>
      </c>
      <c r="BH638">
        <v>30</v>
      </c>
      <c r="BI638">
        <v>28</v>
      </c>
      <c r="BJ638">
        <v>19</v>
      </c>
      <c r="BK638">
        <v>145</v>
      </c>
      <c r="BL638">
        <v>209614000</v>
      </c>
      <c r="BM638">
        <v>1283621000</v>
      </c>
      <c r="BN638">
        <v>-170409000</v>
      </c>
      <c r="BO638">
        <v>587835000</v>
      </c>
      <c r="BP638">
        <v>0</v>
      </c>
      <c r="BQ638">
        <v>352450000</v>
      </c>
      <c r="BR638">
        <v>2230554000</v>
      </c>
      <c r="BS638">
        <v>816371000</v>
      </c>
      <c r="BT638">
        <v>551350000</v>
      </c>
      <c r="BU638">
        <v>1538712000</v>
      </c>
      <c r="BV638">
        <v>691842000</v>
      </c>
      <c r="BW638">
        <v>2230554000</v>
      </c>
      <c r="BX638">
        <v>1481314000</v>
      </c>
      <c r="BY638">
        <v>0</v>
      </c>
      <c r="BZ638">
        <v>2013</v>
      </c>
      <c r="CA638">
        <v>3.53</v>
      </c>
      <c r="CB638">
        <v>78559206.798899993</v>
      </c>
      <c r="CC638" t="str">
        <f>VLOOKUP(B638,Securities_csv_Sector!$A$1:$H$506,4)</f>
        <v>Information Technology</v>
      </c>
      <c r="CD638" t="str">
        <f>VLOOKUP(B638,Securities_csv_Sector!$A$1:$H$506,5)</f>
        <v>Networking Equipment</v>
      </c>
    </row>
    <row r="639" spans="1:82">
      <c r="A639">
        <v>637</v>
      </c>
      <c r="B639" t="s">
        <v>238</v>
      </c>
      <c r="C639" t="s">
        <v>529</v>
      </c>
      <c r="D639" s="1">
        <v>41912</v>
      </c>
      <c r="E639">
        <v>152544000</v>
      </c>
      <c r="F639">
        <v>-40895000</v>
      </c>
      <c r="G639">
        <v>3785000</v>
      </c>
      <c r="H639">
        <v>23</v>
      </c>
      <c r="I639">
        <v>-22718000</v>
      </c>
      <c r="J639">
        <v>0</v>
      </c>
      <c r="K639">
        <v>101</v>
      </c>
      <c r="L639">
        <v>281502000</v>
      </c>
      <c r="M639">
        <v>-5445000</v>
      </c>
      <c r="N639">
        <v>15753000</v>
      </c>
      <c r="O639">
        <v>309959000</v>
      </c>
      <c r="P639">
        <v>157</v>
      </c>
      <c r="Q639">
        <v>4434000</v>
      </c>
      <c r="R639">
        <v>155941000</v>
      </c>
      <c r="S639">
        <v>46121000</v>
      </c>
      <c r="T639">
        <v>497342000</v>
      </c>
      <c r="U639">
        <v>497342000</v>
      </c>
      <c r="V639">
        <v>-2864000</v>
      </c>
      <c r="W639">
        <v>0</v>
      </c>
      <c r="X639">
        <v>66791000</v>
      </c>
      <c r="Y639">
        <v>556957000</v>
      </c>
      <c r="Z639">
        <v>82</v>
      </c>
      <c r="AA639">
        <v>1422087000</v>
      </c>
      <c r="AB639">
        <v>186159000</v>
      </c>
      <c r="AC639">
        <v>0</v>
      </c>
      <c r="AD639">
        <v>0</v>
      </c>
      <c r="AE639">
        <v>24471000</v>
      </c>
      <c r="AF639">
        <v>222739000</v>
      </c>
      <c r="AG639">
        <v>123617000</v>
      </c>
      <c r="AH639">
        <v>0</v>
      </c>
      <c r="AI639">
        <v>482917000</v>
      </c>
      <c r="AJ639">
        <v>0</v>
      </c>
      <c r="AK639">
        <v>0</v>
      </c>
      <c r="AL639">
        <v>0</v>
      </c>
      <c r="AM639">
        <v>94673000</v>
      </c>
      <c r="AN639">
        <v>548992000</v>
      </c>
      <c r="AO639">
        <v>-604960000</v>
      </c>
      <c r="AP639">
        <v>150641000</v>
      </c>
      <c r="AQ639">
        <v>311183000</v>
      </c>
      <c r="AR639">
        <v>126741000</v>
      </c>
      <c r="AS639">
        <v>311183000</v>
      </c>
      <c r="AT639">
        <v>311183000</v>
      </c>
      <c r="AU639">
        <v>284532000</v>
      </c>
      <c r="AV639">
        <v>0</v>
      </c>
      <c r="AW639">
        <v>493557000</v>
      </c>
      <c r="AX639">
        <v>28</v>
      </c>
      <c r="AY639">
        <v>75003000</v>
      </c>
      <c r="AZ639">
        <v>44466000</v>
      </c>
      <c r="BA639">
        <v>484437000</v>
      </c>
      <c r="BB639">
        <v>-9584000</v>
      </c>
      <c r="BC639">
        <v>0</v>
      </c>
      <c r="BD639">
        <v>-49380000</v>
      </c>
      <c r="BE639">
        <v>22718000</v>
      </c>
      <c r="BF639">
        <v>-12330000</v>
      </c>
      <c r="BG639">
        <v>0</v>
      </c>
      <c r="BH639">
        <v>29</v>
      </c>
      <c r="BI639">
        <v>36</v>
      </c>
      <c r="BJ639">
        <v>18</v>
      </c>
      <c r="BK639">
        <v>153</v>
      </c>
      <c r="BL639">
        <v>263792000</v>
      </c>
      <c r="BM639">
        <v>1363141000</v>
      </c>
      <c r="BN639">
        <v>-615243000</v>
      </c>
      <c r="BO639">
        <v>664738000</v>
      </c>
      <c r="BP639">
        <v>0</v>
      </c>
      <c r="BQ639">
        <v>363877000</v>
      </c>
      <c r="BR639">
        <v>2184950000</v>
      </c>
      <c r="BS639">
        <v>998848000</v>
      </c>
      <c r="BT639">
        <v>636981000</v>
      </c>
      <c r="BU639">
        <v>1369310000</v>
      </c>
      <c r="BV639">
        <v>815640000</v>
      </c>
      <c r="BW639">
        <v>2184950000</v>
      </c>
      <c r="BX639">
        <v>1732046000</v>
      </c>
      <c r="BY639">
        <v>0</v>
      </c>
      <c r="BZ639">
        <v>2014</v>
      </c>
      <c r="CA639">
        <v>4.13</v>
      </c>
      <c r="CB639">
        <v>75346973.365600005</v>
      </c>
      <c r="CC639" t="str">
        <f>VLOOKUP(B639,Securities_csv_Sector!$A$1:$H$506,4)</f>
        <v>Information Technology</v>
      </c>
      <c r="CD639" t="str">
        <f>VLOOKUP(B639,Securities_csv_Sector!$A$1:$H$506,5)</f>
        <v>Networking Equipment</v>
      </c>
    </row>
    <row r="640" spans="1:82">
      <c r="A640">
        <v>638</v>
      </c>
      <c r="B640" t="s">
        <v>238</v>
      </c>
      <c r="C640" t="s">
        <v>531</v>
      </c>
      <c r="D640" s="1">
        <v>42277</v>
      </c>
      <c r="E640">
        <v>181215000</v>
      </c>
      <c r="F640">
        <v>-38680000</v>
      </c>
      <c r="G640">
        <v>8445000</v>
      </c>
      <c r="H640">
        <v>28</v>
      </c>
      <c r="I640">
        <v>-60307000</v>
      </c>
      <c r="J640">
        <v>0</v>
      </c>
      <c r="K640">
        <v>103</v>
      </c>
      <c r="L640">
        <v>390460000</v>
      </c>
      <c r="M640">
        <v>-9246000</v>
      </c>
      <c r="N640">
        <v>10159000</v>
      </c>
      <c r="O640">
        <v>332261000</v>
      </c>
      <c r="P640">
        <v>157</v>
      </c>
      <c r="Q640">
        <v>6492000</v>
      </c>
      <c r="R640">
        <v>210303000</v>
      </c>
      <c r="S640">
        <v>52583000</v>
      </c>
      <c r="T640">
        <v>561344000</v>
      </c>
      <c r="U640">
        <v>561344000</v>
      </c>
      <c r="V640">
        <v>-7982000</v>
      </c>
      <c r="W640">
        <v>0</v>
      </c>
      <c r="X640">
        <v>95909000</v>
      </c>
      <c r="Y640">
        <v>555965000</v>
      </c>
      <c r="Z640">
        <v>83</v>
      </c>
      <c r="AA640">
        <v>1587562000</v>
      </c>
      <c r="AB640">
        <v>196330000</v>
      </c>
      <c r="AC640">
        <v>0</v>
      </c>
      <c r="AD640">
        <v>0</v>
      </c>
      <c r="AE640">
        <v>33717000</v>
      </c>
      <c r="AF640">
        <v>56744000</v>
      </c>
      <c r="AG640">
        <v>186082000</v>
      </c>
      <c r="AH640">
        <v>0</v>
      </c>
      <c r="AI640">
        <v>397656000</v>
      </c>
      <c r="AJ640">
        <v>0</v>
      </c>
      <c r="AK640">
        <v>0</v>
      </c>
      <c r="AL640">
        <v>0</v>
      </c>
      <c r="AM640">
        <v>116940000</v>
      </c>
      <c r="AN640">
        <v>684541000</v>
      </c>
      <c r="AO640">
        <v>-556902000</v>
      </c>
      <c r="AP640">
        <v>-10699000</v>
      </c>
      <c r="AQ640">
        <v>365014000</v>
      </c>
      <c r="AR640">
        <v>134752000</v>
      </c>
      <c r="AS640">
        <v>365014000</v>
      </c>
      <c r="AT640">
        <v>365014000</v>
      </c>
      <c r="AU640">
        <v>329562000</v>
      </c>
      <c r="AV640">
        <v>0</v>
      </c>
      <c r="AW640">
        <v>552899000</v>
      </c>
      <c r="AX640">
        <v>29</v>
      </c>
      <c r="AY640">
        <v>68128000</v>
      </c>
      <c r="AZ640">
        <v>50519000</v>
      </c>
      <c r="BA640">
        <v>573908000</v>
      </c>
      <c r="BB640">
        <v>-15288000</v>
      </c>
      <c r="BC640">
        <v>0</v>
      </c>
      <c r="BD640">
        <v>-7136000</v>
      </c>
      <c r="BE640">
        <v>30136000</v>
      </c>
      <c r="BF640">
        <v>-5964000</v>
      </c>
      <c r="BG640">
        <v>0</v>
      </c>
      <c r="BH640">
        <v>29</v>
      </c>
      <c r="BI640">
        <v>43</v>
      </c>
      <c r="BJ640">
        <v>19</v>
      </c>
      <c r="BK640">
        <v>153</v>
      </c>
      <c r="BL640">
        <v>296583000</v>
      </c>
      <c r="BM640">
        <v>1321857000</v>
      </c>
      <c r="BN640">
        <v>-566419000</v>
      </c>
      <c r="BO640">
        <v>738080000</v>
      </c>
      <c r="BP640">
        <v>0</v>
      </c>
      <c r="BQ640">
        <v>383882000</v>
      </c>
      <c r="BR640">
        <v>2312290000</v>
      </c>
      <c r="BS640">
        <v>1188140000</v>
      </c>
      <c r="BT640">
        <v>755123000</v>
      </c>
      <c r="BU640">
        <v>1316728000</v>
      </c>
      <c r="BV640">
        <v>995562000</v>
      </c>
      <c r="BW640">
        <v>2312290000</v>
      </c>
      <c r="BX640">
        <v>1919823000</v>
      </c>
      <c r="BY640">
        <v>0</v>
      </c>
      <c r="BZ640">
        <v>2015</v>
      </c>
      <c r="CA640">
        <v>5.07</v>
      </c>
      <c r="CB640">
        <v>71994871.7949</v>
      </c>
      <c r="CC640" t="str">
        <f>VLOOKUP(B640,Securities_csv_Sector!$A$1:$H$506,4)</f>
        <v>Information Technology</v>
      </c>
      <c r="CD640" t="str">
        <f>VLOOKUP(B640,Securities_csv_Sector!$A$1:$H$506,5)</f>
        <v>Networking Equipment</v>
      </c>
    </row>
    <row r="641" spans="1:82">
      <c r="A641">
        <v>639</v>
      </c>
      <c r="B641" t="s">
        <v>238</v>
      </c>
      <c r="C641" t="s">
        <v>532</v>
      </c>
      <c r="D641" s="1">
        <v>42643</v>
      </c>
      <c r="E641">
        <v>212470000</v>
      </c>
      <c r="F641">
        <v>9732000</v>
      </c>
      <c r="G641">
        <v>2514000</v>
      </c>
      <c r="H641">
        <v>31</v>
      </c>
      <c r="I641">
        <v>-63488000</v>
      </c>
      <c r="J641">
        <v>0</v>
      </c>
      <c r="K641">
        <v>105</v>
      </c>
      <c r="L641">
        <v>514571000</v>
      </c>
      <c r="M641">
        <v>-334000</v>
      </c>
      <c r="N641">
        <v>13191000</v>
      </c>
      <c r="O641">
        <v>337205000</v>
      </c>
      <c r="P641">
        <v>153</v>
      </c>
      <c r="Q641">
        <v>2044000</v>
      </c>
      <c r="R641">
        <v>242685000</v>
      </c>
      <c r="S641">
        <v>56776000</v>
      </c>
      <c r="T641">
        <v>549891000</v>
      </c>
      <c r="U641">
        <v>549891000</v>
      </c>
      <c r="V641">
        <v>2503000</v>
      </c>
      <c r="W641">
        <v>0</v>
      </c>
      <c r="X641">
        <v>123248000</v>
      </c>
      <c r="Y641">
        <v>555965000</v>
      </c>
      <c r="Z641">
        <v>83</v>
      </c>
      <c r="AA641">
        <v>1657829000</v>
      </c>
      <c r="AB641">
        <v>184036000</v>
      </c>
      <c r="AC641">
        <v>0</v>
      </c>
      <c r="AD641">
        <v>0</v>
      </c>
      <c r="AE641">
        <v>34051000</v>
      </c>
      <c r="AF641">
        <v>130961000</v>
      </c>
      <c r="AG641">
        <v>120148000</v>
      </c>
      <c r="AH641">
        <v>0</v>
      </c>
      <c r="AI641">
        <v>276375000</v>
      </c>
      <c r="AJ641">
        <v>0</v>
      </c>
      <c r="AK641">
        <v>0</v>
      </c>
      <c r="AL641">
        <v>0</v>
      </c>
      <c r="AM641">
        <v>121608000</v>
      </c>
      <c r="AN641">
        <v>711535000</v>
      </c>
      <c r="AO641">
        <v>-652647000</v>
      </c>
      <c r="AP641">
        <v>62720000</v>
      </c>
      <c r="AQ641">
        <v>365855000</v>
      </c>
      <c r="AR641">
        <v>161946000</v>
      </c>
      <c r="AS641">
        <v>365855000</v>
      </c>
      <c r="AT641">
        <v>365855000</v>
      </c>
      <c r="AU641">
        <v>319776000</v>
      </c>
      <c r="AV641">
        <v>9051000</v>
      </c>
      <c r="AW641">
        <v>547377000</v>
      </c>
      <c r="AX641">
        <v>27</v>
      </c>
      <c r="AY641">
        <v>59890000</v>
      </c>
      <c r="AZ641">
        <v>52579000</v>
      </c>
      <c r="BA641">
        <v>631768000</v>
      </c>
      <c r="BB641">
        <v>-13194000</v>
      </c>
      <c r="BC641">
        <v>0</v>
      </c>
      <c r="BD641">
        <v>-4753000</v>
      </c>
      <c r="BE641">
        <v>34138000</v>
      </c>
      <c r="BF641">
        <v>-2588000</v>
      </c>
      <c r="BG641">
        <v>0</v>
      </c>
      <c r="BH641">
        <v>28</v>
      </c>
      <c r="BI641">
        <v>46</v>
      </c>
      <c r="BJ641">
        <v>18</v>
      </c>
      <c r="BK641">
        <v>149</v>
      </c>
      <c r="BL641">
        <v>334227000</v>
      </c>
      <c r="BM641">
        <v>1185265000</v>
      </c>
      <c r="BN641">
        <v>-655255000</v>
      </c>
      <c r="BO641">
        <v>767174000</v>
      </c>
      <c r="BP641">
        <v>0</v>
      </c>
      <c r="BQ641">
        <v>367824000</v>
      </c>
      <c r="BR641">
        <v>2306323000</v>
      </c>
      <c r="BS641">
        <v>1288801000</v>
      </c>
      <c r="BT641">
        <v>844238000</v>
      </c>
      <c r="BU641">
        <v>1185262000</v>
      </c>
      <c r="BV641">
        <v>1121061000</v>
      </c>
      <c r="BW641">
        <v>2306323000</v>
      </c>
      <c r="BX641">
        <v>1995034000</v>
      </c>
      <c r="BY641">
        <v>0</v>
      </c>
      <c r="BZ641">
        <v>2016</v>
      </c>
      <c r="CA641">
        <v>5.43</v>
      </c>
      <c r="CB641">
        <v>67376611.417999998</v>
      </c>
      <c r="CC641" t="str">
        <f>VLOOKUP(B641,Securities_csv_Sector!$A$1:$H$506,4)</f>
        <v>Information Technology</v>
      </c>
      <c r="CD641" t="str">
        <f>VLOOKUP(B641,Securities_csv_Sector!$A$1:$H$506,5)</f>
        <v>Networking Equipment</v>
      </c>
    </row>
    <row r="642" spans="1:82">
      <c r="A642">
        <v>640</v>
      </c>
      <c r="B642" t="s">
        <v>239</v>
      </c>
      <c r="C642" t="s">
        <v>527</v>
      </c>
      <c r="D642" s="1">
        <v>41274</v>
      </c>
      <c r="E642">
        <v>643400000</v>
      </c>
      <c r="F642">
        <v>-68000000</v>
      </c>
      <c r="G642">
        <v>-16700000</v>
      </c>
      <c r="H642">
        <v>7</v>
      </c>
      <c r="I642">
        <v>-123700000</v>
      </c>
      <c r="J642">
        <v>7197000000</v>
      </c>
      <c r="K642">
        <v>41</v>
      </c>
      <c r="L642">
        <v>517600000</v>
      </c>
      <c r="M642">
        <v>0</v>
      </c>
      <c r="N642">
        <v>3800000</v>
      </c>
      <c r="O642">
        <v>3956200000</v>
      </c>
      <c r="P642">
        <v>147</v>
      </c>
      <c r="Q642">
        <v>211200000</v>
      </c>
      <c r="R642">
        <v>864000000</v>
      </c>
      <c r="S642">
        <v>662200000</v>
      </c>
      <c r="T642">
        <v>1059600000</v>
      </c>
      <c r="U642">
        <v>828300000</v>
      </c>
      <c r="V642">
        <v>-600000</v>
      </c>
      <c r="W642">
        <v>0</v>
      </c>
      <c r="X642">
        <v>419500000</v>
      </c>
      <c r="Y642">
        <v>8381500000</v>
      </c>
      <c r="Z642">
        <v>32</v>
      </c>
      <c r="AA642">
        <v>1839600000</v>
      </c>
      <c r="AB642">
        <v>270100000</v>
      </c>
      <c r="AC642">
        <v>2423200000</v>
      </c>
      <c r="AD642">
        <v>231300000</v>
      </c>
      <c r="AE642">
        <v>0</v>
      </c>
      <c r="AF642">
        <v>0</v>
      </c>
      <c r="AG642">
        <v>68400000</v>
      </c>
      <c r="AH642">
        <v>4231600000</v>
      </c>
      <c r="AI642">
        <v>0</v>
      </c>
      <c r="AJ642">
        <v>152700000</v>
      </c>
      <c r="AK642">
        <v>0</v>
      </c>
      <c r="AL642">
        <v>-427100000</v>
      </c>
      <c r="AM642">
        <v>102100000</v>
      </c>
      <c r="AN642">
        <v>1046700000</v>
      </c>
      <c r="AO642">
        <v>-920800000</v>
      </c>
      <c r="AP642">
        <v>-23200000</v>
      </c>
      <c r="AQ642">
        <v>481100000</v>
      </c>
      <c r="AR642">
        <v>-11200000</v>
      </c>
      <c r="AS642">
        <v>461200000</v>
      </c>
      <c r="AT642">
        <v>558200000</v>
      </c>
      <c r="AU642">
        <v>1182100000</v>
      </c>
      <c r="AV642">
        <v>0</v>
      </c>
      <c r="AW642">
        <v>1076300000</v>
      </c>
      <c r="AX642">
        <v>19</v>
      </c>
      <c r="AY642">
        <v>270100000</v>
      </c>
      <c r="AZ642">
        <v>144500000</v>
      </c>
      <c r="BA642">
        <v>287300000</v>
      </c>
      <c r="BB642">
        <v>30000000</v>
      </c>
      <c r="BC642">
        <v>-6500000</v>
      </c>
      <c r="BD642">
        <v>100500000</v>
      </c>
      <c r="BE642">
        <v>403700000</v>
      </c>
      <c r="BF642">
        <v>-85800000</v>
      </c>
      <c r="BG642">
        <v>0</v>
      </c>
      <c r="BH642">
        <v>14</v>
      </c>
      <c r="BI642">
        <v>12</v>
      </c>
      <c r="BJ642">
        <v>8</v>
      </c>
      <c r="BK642">
        <v>147</v>
      </c>
      <c r="BL642">
        <v>0</v>
      </c>
      <c r="BM642">
        <v>2105800000</v>
      </c>
      <c r="BN642">
        <v>-234700000</v>
      </c>
      <c r="BO642">
        <v>763300000</v>
      </c>
      <c r="BP642">
        <v>326100000</v>
      </c>
      <c r="BQ642">
        <v>0</v>
      </c>
      <c r="BR642">
        <v>13549700000</v>
      </c>
      <c r="BS642">
        <v>1844200000</v>
      </c>
      <c r="BT642">
        <v>1256800000</v>
      </c>
      <c r="BU642">
        <v>6640900000</v>
      </c>
      <c r="BV642">
        <v>6908800000</v>
      </c>
      <c r="BW642">
        <v>13549700000</v>
      </c>
      <c r="BX642">
        <v>5795800000</v>
      </c>
      <c r="BY642">
        <v>-2695700000</v>
      </c>
      <c r="BZ642">
        <v>2012</v>
      </c>
      <c r="CA642">
        <v>1.58</v>
      </c>
      <c r="CB642">
        <v>304493670.88599998</v>
      </c>
      <c r="CC642" t="str">
        <f>VLOOKUP(B642,Securities_csv_Sector!$A$1:$H$506,4)</f>
        <v>Information Technology</v>
      </c>
      <c r="CD642" t="str">
        <f>VLOOKUP(B642,Securities_csv_Sector!$A$1:$H$506,5)</f>
        <v>Internet Software &amp; Services</v>
      </c>
    </row>
    <row r="643" spans="1:82">
      <c r="A643">
        <v>641</v>
      </c>
      <c r="B643" t="s">
        <v>239</v>
      </c>
      <c r="C643" t="s">
        <v>529</v>
      </c>
      <c r="D643" s="1">
        <v>41639</v>
      </c>
      <c r="E643">
        <v>781700000</v>
      </c>
      <c r="F643">
        <v>-56100000</v>
      </c>
      <c r="G643">
        <v>-40800000</v>
      </c>
      <c r="H643">
        <v>8</v>
      </c>
      <c r="I643">
        <v>-131700000</v>
      </c>
      <c r="J643">
        <v>7247600000</v>
      </c>
      <c r="K643">
        <v>33</v>
      </c>
      <c r="L643">
        <v>547500000</v>
      </c>
      <c r="M643">
        <v>0</v>
      </c>
      <c r="N643">
        <v>3900000</v>
      </c>
      <c r="O643">
        <v>4092700000</v>
      </c>
      <c r="P643">
        <v>141</v>
      </c>
      <c r="Q643">
        <v>206800000</v>
      </c>
      <c r="R643">
        <v>850800000</v>
      </c>
      <c r="S643">
        <v>634500000</v>
      </c>
      <c r="T643">
        <v>1022100000</v>
      </c>
      <c r="U643">
        <v>823500000</v>
      </c>
      <c r="V643">
        <v>-19700000</v>
      </c>
      <c r="W643">
        <v>0</v>
      </c>
      <c r="X643">
        <v>439000000</v>
      </c>
      <c r="Y643">
        <v>8500000000</v>
      </c>
      <c r="Z643">
        <v>33</v>
      </c>
      <c r="AA643">
        <v>1970700000</v>
      </c>
      <c r="AB643">
        <v>308900000</v>
      </c>
      <c r="AC643">
        <v>2195800000</v>
      </c>
      <c r="AD643">
        <v>198600000</v>
      </c>
      <c r="AE643">
        <v>0</v>
      </c>
      <c r="AF643">
        <v>0</v>
      </c>
      <c r="AG643">
        <v>100800000</v>
      </c>
      <c r="AH643">
        <v>4339800000</v>
      </c>
      <c r="AI643">
        <v>0</v>
      </c>
      <c r="AJ643">
        <v>156800000</v>
      </c>
      <c r="AK643">
        <v>0</v>
      </c>
      <c r="AL643">
        <v>72600000</v>
      </c>
      <c r="AM643">
        <v>29900000</v>
      </c>
      <c r="AN643">
        <v>1060300000</v>
      </c>
      <c r="AO643">
        <v>-546000000</v>
      </c>
      <c r="AP643">
        <v>-464700000</v>
      </c>
      <c r="AQ643">
        <v>517700000</v>
      </c>
      <c r="AR643">
        <v>-26300000</v>
      </c>
      <c r="AS643">
        <v>493100000</v>
      </c>
      <c r="AT643">
        <v>514600000</v>
      </c>
      <c r="AU643">
        <v>1322900000</v>
      </c>
      <c r="AV643">
        <v>0</v>
      </c>
      <c r="AW643">
        <v>1062900000</v>
      </c>
      <c r="AX643">
        <v>18</v>
      </c>
      <c r="AY643">
        <v>266600000</v>
      </c>
      <c r="AZ643">
        <v>481500000</v>
      </c>
      <c r="BA643">
        <v>243600000</v>
      </c>
      <c r="BB643">
        <v>-9900000</v>
      </c>
      <c r="BC643">
        <v>-51100000</v>
      </c>
      <c r="BD643">
        <v>-333000000</v>
      </c>
      <c r="BE643">
        <v>359500000</v>
      </c>
      <c r="BF643">
        <v>-110300000</v>
      </c>
      <c r="BG643">
        <v>0</v>
      </c>
      <c r="BH643">
        <v>14</v>
      </c>
      <c r="BI643">
        <v>13</v>
      </c>
      <c r="BJ643">
        <v>9</v>
      </c>
      <c r="BK643">
        <v>141</v>
      </c>
      <c r="BL643">
        <v>0</v>
      </c>
      <c r="BM643">
        <v>2341900000</v>
      </c>
      <c r="BN643">
        <v>-332900000</v>
      </c>
      <c r="BO643">
        <v>907800000</v>
      </c>
      <c r="BP643">
        <v>647400000</v>
      </c>
      <c r="BQ643">
        <v>0</v>
      </c>
      <c r="BR643">
        <v>13960100000</v>
      </c>
      <c r="BS643">
        <v>2351900000</v>
      </c>
      <c r="BT643">
        <v>1672700000</v>
      </c>
      <c r="BU643">
        <v>6580500000</v>
      </c>
      <c r="BV643">
        <v>7379600000</v>
      </c>
      <c r="BW643">
        <v>13960100000</v>
      </c>
      <c r="BX643">
        <v>6063400000</v>
      </c>
      <c r="BY643">
        <v>-3003000000</v>
      </c>
      <c r="BZ643">
        <v>2013</v>
      </c>
      <c r="CA643">
        <v>1.7</v>
      </c>
      <c r="CB643">
        <v>304529411.76499999</v>
      </c>
      <c r="CC643" t="str">
        <f>VLOOKUP(B643,Securities_csv_Sector!$A$1:$H$506,4)</f>
        <v>Information Technology</v>
      </c>
      <c r="CD643" t="str">
        <f>VLOOKUP(B643,Securities_csv_Sector!$A$1:$H$506,5)</f>
        <v>Internet Software &amp; Services</v>
      </c>
    </row>
    <row r="644" spans="1:82">
      <c r="A644">
        <v>642</v>
      </c>
      <c r="B644" t="s">
        <v>239</v>
      </c>
      <c r="C644" t="s">
        <v>531</v>
      </c>
      <c r="D644" s="1">
        <v>42004</v>
      </c>
      <c r="E644">
        <v>743600000</v>
      </c>
      <c r="F644">
        <v>-115200000</v>
      </c>
      <c r="G644">
        <v>-44400000</v>
      </c>
      <c r="H644">
        <v>11</v>
      </c>
      <c r="I644">
        <v>-148500000</v>
      </c>
      <c r="J644">
        <v>7336800000</v>
      </c>
      <c r="K644">
        <v>31</v>
      </c>
      <c r="L644">
        <v>492800000</v>
      </c>
      <c r="M644">
        <v>0</v>
      </c>
      <c r="N644">
        <v>3900000</v>
      </c>
      <c r="O644">
        <v>4328300000</v>
      </c>
      <c r="P644">
        <v>155</v>
      </c>
      <c r="Q644">
        <v>213200000</v>
      </c>
      <c r="R644">
        <v>900500000</v>
      </c>
      <c r="S644">
        <v>646000000</v>
      </c>
      <c r="T644">
        <v>1226200000</v>
      </c>
      <c r="U644">
        <v>1053400000</v>
      </c>
      <c r="V644">
        <v>-36900000</v>
      </c>
      <c r="W644">
        <v>0</v>
      </c>
      <c r="X644">
        <v>483300000</v>
      </c>
      <c r="Y644">
        <v>8877600000</v>
      </c>
      <c r="Z644">
        <v>33</v>
      </c>
      <c r="AA644">
        <v>2085500000</v>
      </c>
      <c r="AB644">
        <v>335100000</v>
      </c>
      <c r="AC644">
        <v>2161400000</v>
      </c>
      <c r="AD644">
        <v>172800000</v>
      </c>
      <c r="AE644">
        <v>0</v>
      </c>
      <c r="AF644">
        <v>0</v>
      </c>
      <c r="AG644">
        <v>22700000</v>
      </c>
      <c r="AH644">
        <v>5054600000</v>
      </c>
      <c r="AI644">
        <v>0</v>
      </c>
      <c r="AJ644">
        <v>134800000</v>
      </c>
      <c r="AK644">
        <v>0</v>
      </c>
      <c r="AL644">
        <v>571900000</v>
      </c>
      <c r="AM644">
        <v>-54700000</v>
      </c>
      <c r="AN644">
        <v>1164900000</v>
      </c>
      <c r="AO644">
        <v>-198100000</v>
      </c>
      <c r="AP644">
        <v>-984600000</v>
      </c>
      <c r="AQ644">
        <v>706900000</v>
      </c>
      <c r="AR644">
        <v>31600000</v>
      </c>
      <c r="AS644">
        <v>679100000</v>
      </c>
      <c r="AT644">
        <v>718300000</v>
      </c>
      <c r="AU644">
        <v>1412600000</v>
      </c>
      <c r="AV644">
        <v>0</v>
      </c>
      <c r="AW644">
        <v>1270600000</v>
      </c>
      <c r="AX644">
        <v>20</v>
      </c>
      <c r="AY644">
        <v>311900000</v>
      </c>
      <c r="AZ644">
        <v>567700000</v>
      </c>
      <c r="BA644">
        <v>283800000</v>
      </c>
      <c r="BB644">
        <v>-107200000</v>
      </c>
      <c r="BC644">
        <v>-25000000</v>
      </c>
      <c r="BD644">
        <v>-836100000</v>
      </c>
      <c r="BE644">
        <v>275000000</v>
      </c>
      <c r="BF644">
        <v>-127100000</v>
      </c>
      <c r="BG644">
        <v>0</v>
      </c>
      <c r="BH644">
        <v>16</v>
      </c>
      <c r="BI644">
        <v>16</v>
      </c>
      <c r="BJ644">
        <v>11</v>
      </c>
      <c r="BK644">
        <v>155</v>
      </c>
      <c r="BL644">
        <v>0</v>
      </c>
      <c r="BM644">
        <v>2746800000</v>
      </c>
      <c r="BN644">
        <v>-460800000</v>
      </c>
      <c r="BO644">
        <v>814900000</v>
      </c>
      <c r="BP644">
        <v>571500000</v>
      </c>
      <c r="BQ644">
        <v>0</v>
      </c>
      <c r="BR644">
        <v>14520500000</v>
      </c>
      <c r="BS644">
        <v>2473100000</v>
      </c>
      <c r="BT644">
        <v>1598900000</v>
      </c>
      <c r="BU644">
        <v>6556700000</v>
      </c>
      <c r="BV644">
        <v>7963800000</v>
      </c>
      <c r="BW644">
        <v>14520500000</v>
      </c>
      <c r="BX644">
        <v>6413800000</v>
      </c>
      <c r="BY644">
        <v>-3423600000</v>
      </c>
      <c r="BZ644">
        <v>2014</v>
      </c>
      <c r="CA644">
        <v>2.38</v>
      </c>
      <c r="CB644">
        <v>297016806.72299999</v>
      </c>
      <c r="CC644" t="str">
        <f>VLOOKUP(B644,Securities_csv_Sector!$A$1:$H$506,4)</f>
        <v>Information Technology</v>
      </c>
      <c r="CD644" t="str">
        <f>VLOOKUP(B644,Securities_csv_Sector!$A$1:$H$506,5)</f>
        <v>Internet Software &amp; Services</v>
      </c>
    </row>
    <row r="645" spans="1:82">
      <c r="A645">
        <v>643</v>
      </c>
      <c r="B645" t="s">
        <v>239</v>
      </c>
      <c r="C645" t="s">
        <v>532</v>
      </c>
      <c r="D645" s="1">
        <v>42369</v>
      </c>
      <c r="E645">
        <v>1195600000</v>
      </c>
      <c r="F645">
        <v>-102800000</v>
      </c>
      <c r="G645">
        <v>136800000</v>
      </c>
      <c r="H645">
        <v>7</v>
      </c>
      <c r="I645">
        <v>-133300000</v>
      </c>
      <c r="J645">
        <v>10209700000</v>
      </c>
      <c r="K645">
        <v>29</v>
      </c>
      <c r="L645">
        <v>687600000</v>
      </c>
      <c r="M645">
        <v>0</v>
      </c>
      <c r="N645">
        <v>4300000</v>
      </c>
      <c r="O645">
        <v>4393200000</v>
      </c>
      <c r="P645">
        <v>149</v>
      </c>
      <c r="Q645">
        <v>253000000</v>
      </c>
      <c r="R645">
        <v>2688800000</v>
      </c>
      <c r="S645">
        <v>680300000</v>
      </c>
      <c r="T645">
        <v>1236000000</v>
      </c>
      <c r="U645">
        <v>1036900000</v>
      </c>
      <c r="V645">
        <v>-58800000</v>
      </c>
      <c r="W645">
        <v>0</v>
      </c>
      <c r="X645">
        <v>610700000</v>
      </c>
      <c r="Y645">
        <v>14744700000</v>
      </c>
      <c r="Z645">
        <v>33</v>
      </c>
      <c r="AA645">
        <v>2202000000</v>
      </c>
      <c r="AB645">
        <v>378800000</v>
      </c>
      <c r="AC645">
        <v>6742800000</v>
      </c>
      <c r="AD645">
        <v>199100000</v>
      </c>
      <c r="AE645">
        <v>0</v>
      </c>
      <c r="AF645">
        <v>0</v>
      </c>
      <c r="AG645">
        <v>91100000</v>
      </c>
      <c r="AH645">
        <v>11497800000</v>
      </c>
      <c r="AI645">
        <v>0</v>
      </c>
      <c r="AJ645">
        <v>85800000</v>
      </c>
      <c r="AK645">
        <v>0</v>
      </c>
      <c r="AL645">
        <v>1655800000</v>
      </c>
      <c r="AM645">
        <v>194800000</v>
      </c>
      <c r="AN645">
        <v>1136900000</v>
      </c>
      <c r="AO645">
        <v>1014700000</v>
      </c>
      <c r="AP645">
        <v>-1898000000</v>
      </c>
      <c r="AQ645">
        <v>650800000</v>
      </c>
      <c r="AR645">
        <v>-28300000</v>
      </c>
      <c r="AS645">
        <v>631500000</v>
      </c>
      <c r="AT645">
        <v>658100000</v>
      </c>
      <c r="AU645">
        <v>2190000000</v>
      </c>
      <c r="AV645">
        <v>0</v>
      </c>
      <c r="AW645">
        <v>1099200000</v>
      </c>
      <c r="AX645">
        <v>17</v>
      </c>
      <c r="AY645">
        <v>406200000</v>
      </c>
      <c r="AZ645">
        <v>633800000</v>
      </c>
      <c r="BA645">
        <v>615300000</v>
      </c>
      <c r="BB645">
        <v>-279400000</v>
      </c>
      <c r="BC645">
        <v>-40900000</v>
      </c>
      <c r="BD645">
        <v>-1764700000</v>
      </c>
      <c r="BE645">
        <v>311500000</v>
      </c>
      <c r="BF645">
        <v>-154200000</v>
      </c>
      <c r="BG645">
        <v>0</v>
      </c>
      <c r="BH645">
        <v>16</v>
      </c>
      <c r="BI645">
        <v>11</v>
      </c>
      <c r="BJ645">
        <v>10</v>
      </c>
      <c r="BK645">
        <v>149</v>
      </c>
      <c r="BL645">
        <v>0</v>
      </c>
      <c r="BM645">
        <v>3072900000</v>
      </c>
      <c r="BN645">
        <v>-263300000</v>
      </c>
      <c r="BO645">
        <v>1102800000</v>
      </c>
      <c r="BP645">
        <v>553000000</v>
      </c>
      <c r="BQ645">
        <v>0</v>
      </c>
      <c r="BR645">
        <v>26268800000</v>
      </c>
      <c r="BS645">
        <v>3511400000</v>
      </c>
      <c r="BT645">
        <v>2363900000</v>
      </c>
      <c r="BU645">
        <v>9321000000</v>
      </c>
      <c r="BV645">
        <v>16947800000</v>
      </c>
      <c r="BW645">
        <v>26268800000</v>
      </c>
      <c r="BX645">
        <v>6595200000</v>
      </c>
      <c r="BY645">
        <v>-3686500000</v>
      </c>
      <c r="BZ645">
        <v>2015</v>
      </c>
      <c r="CA645">
        <v>2.2200000000000002</v>
      </c>
      <c r="CB645">
        <v>293153153.153</v>
      </c>
      <c r="CC645" t="str">
        <f>VLOOKUP(B645,Securities_csv_Sector!$A$1:$H$506,4)</f>
        <v>Information Technology</v>
      </c>
      <c r="CD645" t="str">
        <f>VLOOKUP(B645,Securities_csv_Sector!$A$1:$H$506,5)</f>
        <v>Internet Software &amp; Services</v>
      </c>
    </row>
    <row r="646" spans="1:82">
      <c r="A646">
        <v>644</v>
      </c>
      <c r="B646" t="s">
        <v>240</v>
      </c>
      <c r="C646" t="s">
        <v>527</v>
      </c>
      <c r="D646" s="1">
        <v>41274</v>
      </c>
      <c r="E646">
        <v>721000000</v>
      </c>
      <c r="F646">
        <v>-12000000</v>
      </c>
      <c r="G646">
        <v>7000000</v>
      </c>
      <c r="H646">
        <v>18</v>
      </c>
      <c r="I646">
        <v>-193000000</v>
      </c>
      <c r="J646">
        <v>802000000</v>
      </c>
      <c r="K646">
        <v>32</v>
      </c>
      <c r="L646">
        <v>358000000</v>
      </c>
      <c r="M646">
        <v>0</v>
      </c>
      <c r="N646">
        <v>4000000</v>
      </c>
      <c r="O646">
        <v>2564000000</v>
      </c>
      <c r="P646">
        <v>131</v>
      </c>
      <c r="Q646">
        <v>0</v>
      </c>
      <c r="R646">
        <v>638000000</v>
      </c>
      <c r="S646">
        <v>350000000</v>
      </c>
      <c r="T646">
        <v>1055000000</v>
      </c>
      <c r="U646">
        <v>881000000</v>
      </c>
      <c r="V646">
        <v>0</v>
      </c>
      <c r="W646">
        <v>11000000</v>
      </c>
      <c r="X646">
        <v>248000000</v>
      </c>
      <c r="Y646">
        <v>4705000000</v>
      </c>
      <c r="Z646">
        <v>42</v>
      </c>
      <c r="AA646">
        <v>1872000000</v>
      </c>
      <c r="AB646">
        <v>300000000</v>
      </c>
      <c r="AC646">
        <v>1744000000</v>
      </c>
      <c r="AD646">
        <v>174000000</v>
      </c>
      <c r="AE646">
        <v>0</v>
      </c>
      <c r="AF646">
        <v>28000000</v>
      </c>
      <c r="AG646">
        <v>19000000</v>
      </c>
      <c r="AH646">
        <v>3228000000</v>
      </c>
      <c r="AI646">
        <v>0</v>
      </c>
      <c r="AJ646">
        <v>0</v>
      </c>
      <c r="AK646">
        <v>0</v>
      </c>
      <c r="AL646">
        <v>-173000000</v>
      </c>
      <c r="AM646">
        <v>21000000</v>
      </c>
      <c r="AN646">
        <v>826000000</v>
      </c>
      <c r="AO646">
        <v>-706000000</v>
      </c>
      <c r="AP646">
        <v>-136000000</v>
      </c>
      <c r="AQ646">
        <v>611000000</v>
      </c>
      <c r="AR646">
        <v>-57000000</v>
      </c>
      <c r="AS646">
        <v>611000000</v>
      </c>
      <c r="AT646">
        <v>592000000</v>
      </c>
      <c r="AU646">
        <v>703000000</v>
      </c>
      <c r="AV646">
        <v>0</v>
      </c>
      <c r="AW646">
        <v>1048000000</v>
      </c>
      <c r="AX646">
        <v>24</v>
      </c>
      <c r="AY646">
        <v>357000000</v>
      </c>
      <c r="AZ646">
        <v>382000000</v>
      </c>
      <c r="BA646">
        <v>382000000</v>
      </c>
      <c r="BB646">
        <v>-60000000</v>
      </c>
      <c r="BC646">
        <v>5000000</v>
      </c>
      <c r="BD646">
        <v>29000000</v>
      </c>
      <c r="BE646">
        <v>109000000</v>
      </c>
      <c r="BF646">
        <v>-48000000</v>
      </c>
      <c r="BG646">
        <v>0</v>
      </c>
      <c r="BH646">
        <v>20</v>
      </c>
      <c r="BI646">
        <v>26</v>
      </c>
      <c r="BJ646">
        <v>14</v>
      </c>
      <c r="BK646">
        <v>131</v>
      </c>
      <c r="BL646">
        <v>0</v>
      </c>
      <c r="BM646">
        <v>5950000000</v>
      </c>
      <c r="BN646">
        <v>-538000000</v>
      </c>
      <c r="BO646">
        <v>824000000</v>
      </c>
      <c r="BP646">
        <v>2000000</v>
      </c>
      <c r="BQ646">
        <v>0</v>
      </c>
      <c r="BR646">
        <v>8497000000</v>
      </c>
      <c r="BS646">
        <v>1443000000</v>
      </c>
      <c r="BT646">
        <v>1105000000</v>
      </c>
      <c r="BU646">
        <v>3417000000</v>
      </c>
      <c r="BV646">
        <v>5080000000</v>
      </c>
      <c r="BW646">
        <v>8497000000</v>
      </c>
      <c r="BX646">
        <v>4436000000</v>
      </c>
      <c r="BY646">
        <v>-3279000000</v>
      </c>
      <c r="BZ646">
        <v>2012</v>
      </c>
      <c r="CA646">
        <v>4.5</v>
      </c>
      <c r="CB646">
        <v>135777777.778</v>
      </c>
      <c r="CC646" t="str">
        <f>VLOOKUP(B646,Securities_csv_Sector!$A$1:$H$506,4)</f>
        <v>Information Technology</v>
      </c>
      <c r="CD646" t="str">
        <f>VLOOKUP(B646,Securities_csv_Sector!$A$1:$H$506,5)</f>
        <v>Internet Software &amp; Services</v>
      </c>
    </row>
    <row r="647" spans="1:82">
      <c r="A647">
        <v>645</v>
      </c>
      <c r="B647" t="s">
        <v>240</v>
      </c>
      <c r="C647" t="s">
        <v>529</v>
      </c>
      <c r="D647" s="1">
        <v>41639</v>
      </c>
      <c r="E647">
        <v>756000000</v>
      </c>
      <c r="F647">
        <v>-47000000</v>
      </c>
      <c r="G647">
        <v>0</v>
      </c>
      <c r="H647">
        <v>18</v>
      </c>
      <c r="I647">
        <v>-236000000</v>
      </c>
      <c r="J647">
        <v>844000000</v>
      </c>
      <c r="K647">
        <v>30</v>
      </c>
      <c r="L647">
        <v>400000000</v>
      </c>
      <c r="M647">
        <v>0</v>
      </c>
      <c r="N647">
        <v>4000000</v>
      </c>
      <c r="O647">
        <v>2776000000</v>
      </c>
      <c r="P647">
        <v>118</v>
      </c>
      <c r="Q647">
        <v>0</v>
      </c>
      <c r="R647">
        <v>713000000</v>
      </c>
      <c r="S647">
        <v>403000000</v>
      </c>
      <c r="T647">
        <v>1061000000</v>
      </c>
      <c r="U647">
        <v>898000000</v>
      </c>
      <c r="V647">
        <v>0</v>
      </c>
      <c r="W647">
        <v>80000000</v>
      </c>
      <c r="X647">
        <v>266000000</v>
      </c>
      <c r="Y647">
        <v>5216000000</v>
      </c>
      <c r="Z647">
        <v>42</v>
      </c>
      <c r="AA647">
        <v>2038000000</v>
      </c>
      <c r="AB647">
        <v>328000000</v>
      </c>
      <c r="AC647">
        <v>2142000000</v>
      </c>
      <c r="AD647">
        <v>163000000</v>
      </c>
      <c r="AE647">
        <v>0</v>
      </c>
      <c r="AF647">
        <v>4000000</v>
      </c>
      <c r="AG647">
        <v>99000000</v>
      </c>
      <c r="AH647">
        <v>3756000000</v>
      </c>
      <c r="AI647">
        <v>0</v>
      </c>
      <c r="AJ647">
        <v>0</v>
      </c>
      <c r="AK647">
        <v>0</v>
      </c>
      <c r="AL647">
        <v>-338000000</v>
      </c>
      <c r="AM647">
        <v>42000000</v>
      </c>
      <c r="AN647">
        <v>1039000000</v>
      </c>
      <c r="AO647">
        <v>-873000000</v>
      </c>
      <c r="AP647">
        <v>-148000000</v>
      </c>
      <c r="AQ647">
        <v>648000000</v>
      </c>
      <c r="AR647">
        <v>-16000000</v>
      </c>
      <c r="AS647">
        <v>648000000</v>
      </c>
      <c r="AT647">
        <v>650000000</v>
      </c>
      <c r="AU647">
        <v>806000000</v>
      </c>
      <c r="AV647">
        <v>0</v>
      </c>
      <c r="AW647">
        <v>1061000000</v>
      </c>
      <c r="AX647">
        <v>22</v>
      </c>
      <c r="AY647">
        <v>317000000</v>
      </c>
      <c r="AZ647">
        <v>366000000</v>
      </c>
      <c r="BA647">
        <v>484000000</v>
      </c>
      <c r="BB647">
        <v>-60000000</v>
      </c>
      <c r="BC647">
        <v>-17000000</v>
      </c>
      <c r="BD647">
        <v>84000000</v>
      </c>
      <c r="BE647">
        <v>127000000</v>
      </c>
      <c r="BF647">
        <v>-24000000</v>
      </c>
      <c r="BG647">
        <v>0</v>
      </c>
      <c r="BH647">
        <v>19</v>
      </c>
      <c r="BI647">
        <v>25</v>
      </c>
      <c r="BJ647">
        <v>13</v>
      </c>
      <c r="BK647">
        <v>118</v>
      </c>
      <c r="BL647">
        <v>0</v>
      </c>
      <c r="BM647">
        <v>6598000000</v>
      </c>
      <c r="BN647">
        <v>-529000000</v>
      </c>
      <c r="BO647">
        <v>977000000</v>
      </c>
      <c r="BP647">
        <v>92000000</v>
      </c>
      <c r="BQ647">
        <v>0</v>
      </c>
      <c r="BR647">
        <v>9513000000</v>
      </c>
      <c r="BS647">
        <v>1572000000</v>
      </c>
      <c r="BT647">
        <v>1332000000</v>
      </c>
      <c r="BU647">
        <v>3585000000</v>
      </c>
      <c r="BV647">
        <v>5928000000</v>
      </c>
      <c r="BW647">
        <v>9513000000</v>
      </c>
      <c r="BX647">
        <v>4814000000</v>
      </c>
      <c r="BY647">
        <v>-3801000000</v>
      </c>
      <c r="BZ647">
        <v>2013</v>
      </c>
      <c r="CA647">
        <v>2.4700000000000002</v>
      </c>
      <c r="CB647">
        <v>262348178.13800001</v>
      </c>
      <c r="CC647" t="str">
        <f>VLOOKUP(B647,Securities_csv_Sector!$A$1:$H$506,4)</f>
        <v>Information Technology</v>
      </c>
      <c r="CD647" t="str">
        <f>VLOOKUP(B647,Securities_csv_Sector!$A$1:$H$506,5)</f>
        <v>Internet Software &amp; Services</v>
      </c>
    </row>
    <row r="648" spans="1:82">
      <c r="A648">
        <v>646</v>
      </c>
      <c r="B648" t="s">
        <v>240</v>
      </c>
      <c r="C648" t="s">
        <v>531</v>
      </c>
      <c r="D648" s="1">
        <v>42004</v>
      </c>
      <c r="E648">
        <v>905000000</v>
      </c>
      <c r="F648">
        <v>-42000000</v>
      </c>
      <c r="G648">
        <v>0</v>
      </c>
      <c r="H648">
        <v>23</v>
      </c>
      <c r="I648">
        <v>-292000000</v>
      </c>
      <c r="J648">
        <v>897000000</v>
      </c>
      <c r="K648">
        <v>20</v>
      </c>
      <c r="L648">
        <v>294000000</v>
      </c>
      <c r="M648">
        <v>0</v>
      </c>
      <c r="N648">
        <v>4000000</v>
      </c>
      <c r="O648">
        <v>2881000000</v>
      </c>
      <c r="P648">
        <v>97</v>
      </c>
      <c r="Q648">
        <v>0</v>
      </c>
      <c r="R648">
        <v>700000000</v>
      </c>
      <c r="S648">
        <v>404000000</v>
      </c>
      <c r="T648">
        <v>1210000000</v>
      </c>
      <c r="U648">
        <v>1047000000</v>
      </c>
      <c r="V648">
        <v>0</v>
      </c>
      <c r="W648">
        <v>91000000</v>
      </c>
      <c r="X648">
        <v>317000000</v>
      </c>
      <c r="Y648">
        <v>5209000000</v>
      </c>
      <c r="Z648">
        <v>43</v>
      </c>
      <c r="AA648">
        <v>2185000000</v>
      </c>
      <c r="AB648">
        <v>384000000</v>
      </c>
      <c r="AC648">
        <v>2003000000</v>
      </c>
      <c r="AD648">
        <v>163000000</v>
      </c>
      <c r="AE648">
        <v>0</v>
      </c>
      <c r="AF648">
        <v>7000000</v>
      </c>
      <c r="AG648">
        <v>177000000</v>
      </c>
      <c r="AH648">
        <v>3698000000</v>
      </c>
      <c r="AI648">
        <v>0</v>
      </c>
      <c r="AJ648">
        <v>0</v>
      </c>
      <c r="AK648">
        <v>0</v>
      </c>
      <c r="AL648">
        <v>-49000000</v>
      </c>
      <c r="AM648">
        <v>-106000000</v>
      </c>
      <c r="AN648">
        <v>1307000000</v>
      </c>
      <c r="AO648">
        <v>-1126000000</v>
      </c>
      <c r="AP648">
        <v>-286000000</v>
      </c>
      <c r="AQ648">
        <v>754000000</v>
      </c>
      <c r="AR648">
        <v>53000000</v>
      </c>
      <c r="AS648">
        <v>754000000</v>
      </c>
      <c r="AT648">
        <v>754000000</v>
      </c>
      <c r="AU648">
        <v>798000000</v>
      </c>
      <c r="AV648">
        <v>0</v>
      </c>
      <c r="AW648">
        <v>1210000000</v>
      </c>
      <c r="AX648">
        <v>24</v>
      </c>
      <c r="AY648">
        <v>335000000</v>
      </c>
      <c r="AZ648">
        <v>352000000</v>
      </c>
      <c r="BA648">
        <v>489000000</v>
      </c>
      <c r="BB648">
        <v>-63000000</v>
      </c>
      <c r="BC648">
        <v>0</v>
      </c>
      <c r="BD648">
        <v>-1000000</v>
      </c>
      <c r="BE648">
        <v>129000000</v>
      </c>
      <c r="BF648">
        <v>-40000000</v>
      </c>
      <c r="BG648">
        <v>0</v>
      </c>
      <c r="BH648">
        <v>21</v>
      </c>
      <c r="BI648">
        <v>32</v>
      </c>
      <c r="BJ648">
        <v>15</v>
      </c>
      <c r="BK648">
        <v>97</v>
      </c>
      <c r="BL648">
        <v>0</v>
      </c>
      <c r="BM648">
        <v>7352000000</v>
      </c>
      <c r="BN648">
        <v>-1095000000</v>
      </c>
      <c r="BO648">
        <v>975000000</v>
      </c>
      <c r="BP648">
        <v>92000000</v>
      </c>
      <c r="BQ648">
        <v>0</v>
      </c>
      <c r="BR648">
        <v>9308000000</v>
      </c>
      <c r="BS648">
        <v>1444000000</v>
      </c>
      <c r="BT648">
        <v>1486000000</v>
      </c>
      <c r="BU648">
        <v>3295000000</v>
      </c>
      <c r="BV648">
        <v>6013000000</v>
      </c>
      <c r="BW648">
        <v>9308000000</v>
      </c>
      <c r="BX648">
        <v>5066000000</v>
      </c>
      <c r="BY648">
        <v>-4895000000</v>
      </c>
      <c r="BZ648">
        <v>2014</v>
      </c>
      <c r="CA648">
        <v>3.03</v>
      </c>
      <c r="CB648">
        <v>248844884.48800001</v>
      </c>
      <c r="CC648" t="str">
        <f>VLOOKUP(B648,Securities_csv_Sector!$A$1:$H$506,4)</f>
        <v>Information Technology</v>
      </c>
      <c r="CD648" t="str">
        <f>VLOOKUP(B648,Securities_csv_Sector!$A$1:$H$506,5)</f>
        <v>Internet Software &amp; Services</v>
      </c>
    </row>
    <row r="649" spans="1:82">
      <c r="A649">
        <v>647</v>
      </c>
      <c r="B649" t="s">
        <v>240</v>
      </c>
      <c r="C649" t="s">
        <v>532</v>
      </c>
      <c r="D649" s="1">
        <v>42369</v>
      </c>
      <c r="E649">
        <v>1024000000</v>
      </c>
      <c r="F649">
        <v>-2000000</v>
      </c>
      <c r="G649">
        <v>-85000000</v>
      </c>
      <c r="H649">
        <v>27</v>
      </c>
      <c r="I649">
        <v>-359000000</v>
      </c>
      <c r="J649">
        <v>952000000</v>
      </c>
      <c r="K649">
        <v>18</v>
      </c>
      <c r="L649">
        <v>275000000</v>
      </c>
      <c r="M649">
        <v>0</v>
      </c>
      <c r="N649">
        <v>4000000</v>
      </c>
      <c r="O649">
        <v>2909000000</v>
      </c>
      <c r="P649">
        <v>100</v>
      </c>
      <c r="Q649">
        <v>0</v>
      </c>
      <c r="R649">
        <v>726000000</v>
      </c>
      <c r="S649">
        <v>417000000</v>
      </c>
      <c r="T649">
        <v>1226000000</v>
      </c>
      <c r="U649">
        <v>1057000000</v>
      </c>
      <c r="V649">
        <v>0</v>
      </c>
      <c r="W649">
        <v>32000000</v>
      </c>
      <c r="X649">
        <v>396000000</v>
      </c>
      <c r="Y649">
        <v>5200000000</v>
      </c>
      <c r="Z649">
        <v>45</v>
      </c>
      <c r="AA649">
        <v>2345000000</v>
      </c>
      <c r="AB649">
        <v>377000000</v>
      </c>
      <c r="AC649">
        <v>1872000000</v>
      </c>
      <c r="AD649">
        <v>169000000</v>
      </c>
      <c r="AE649">
        <v>0</v>
      </c>
      <c r="AF649">
        <v>1000000</v>
      </c>
      <c r="AG649">
        <v>144000000</v>
      </c>
      <c r="AH649">
        <v>4288000000</v>
      </c>
      <c r="AI649">
        <v>0</v>
      </c>
      <c r="AJ649">
        <v>0</v>
      </c>
      <c r="AK649">
        <v>0</v>
      </c>
      <c r="AL649">
        <v>414000000</v>
      </c>
      <c r="AM649">
        <v>-19000000</v>
      </c>
      <c r="AN649">
        <v>1346000000</v>
      </c>
      <c r="AO649">
        <v>-1005000000</v>
      </c>
      <c r="AP649">
        <v>-360000000</v>
      </c>
      <c r="AQ649">
        <v>712000000</v>
      </c>
      <c r="AR649">
        <v>136000000</v>
      </c>
      <c r="AS649">
        <v>712000000</v>
      </c>
      <c r="AT649">
        <v>712000000</v>
      </c>
      <c r="AU649">
        <v>802000000</v>
      </c>
      <c r="AV649">
        <v>0</v>
      </c>
      <c r="AW649">
        <v>1311000000</v>
      </c>
      <c r="AX649">
        <v>25</v>
      </c>
      <c r="AY649">
        <v>366000000</v>
      </c>
      <c r="AZ649">
        <v>429000000</v>
      </c>
      <c r="BA649">
        <v>473000000</v>
      </c>
      <c r="BB649">
        <v>-74000000</v>
      </c>
      <c r="BC649">
        <v>-6000000</v>
      </c>
      <c r="BD649">
        <v>-2000000</v>
      </c>
      <c r="BE649">
        <v>164000000</v>
      </c>
      <c r="BF649">
        <v>-61000000</v>
      </c>
      <c r="BG649">
        <v>0</v>
      </c>
      <c r="BH649">
        <v>20</v>
      </c>
      <c r="BI649">
        <v>40</v>
      </c>
      <c r="BJ649">
        <v>14</v>
      </c>
      <c r="BK649">
        <v>100</v>
      </c>
      <c r="BL649">
        <v>0</v>
      </c>
      <c r="BM649">
        <v>8064000000</v>
      </c>
      <c r="BN649">
        <v>-1451000000</v>
      </c>
      <c r="BO649">
        <v>1034000000</v>
      </c>
      <c r="BP649">
        <v>5000000</v>
      </c>
      <c r="BQ649">
        <v>0</v>
      </c>
      <c r="BR649">
        <v>9340000000</v>
      </c>
      <c r="BS649">
        <v>1506000000</v>
      </c>
      <c r="BT649">
        <v>1502000000</v>
      </c>
      <c r="BU649">
        <v>2660000000</v>
      </c>
      <c r="BV649">
        <v>6680000000</v>
      </c>
      <c r="BW649">
        <v>9340000000</v>
      </c>
      <c r="BX649">
        <v>5254000000</v>
      </c>
      <c r="BY649">
        <v>-6286000000</v>
      </c>
      <c r="BZ649">
        <v>2015</v>
      </c>
      <c r="CA649">
        <v>3.04</v>
      </c>
      <c r="CB649">
        <v>234210526.31600001</v>
      </c>
      <c r="CC649" t="str">
        <f>VLOOKUP(B649,Securities_csv_Sector!$A$1:$H$506,4)</f>
        <v>Information Technology</v>
      </c>
      <c r="CD649" t="str">
        <f>VLOOKUP(B649,Securities_csv_Sector!$A$1:$H$506,5)</f>
        <v>Internet Software &amp; Services</v>
      </c>
    </row>
    <row r="650" spans="1:82">
      <c r="A650">
        <v>648</v>
      </c>
      <c r="B650" t="s">
        <v>241</v>
      </c>
      <c r="C650" t="s">
        <v>527</v>
      </c>
      <c r="D650" s="1">
        <v>41307</v>
      </c>
      <c r="E650">
        <v>636000000</v>
      </c>
      <c r="F650">
        <v>0</v>
      </c>
      <c r="G650">
        <v>2000000</v>
      </c>
      <c r="H650">
        <v>17</v>
      </c>
      <c r="I650">
        <v>-163000000</v>
      </c>
      <c r="J650">
        <v>0</v>
      </c>
      <c r="K650">
        <v>146</v>
      </c>
      <c r="L650">
        <v>880000000</v>
      </c>
      <c r="M650">
        <v>-91000000</v>
      </c>
      <c r="N650">
        <v>0</v>
      </c>
      <c r="O650">
        <v>4148000000</v>
      </c>
      <c r="P650">
        <v>372</v>
      </c>
      <c r="Q650">
        <v>257000000</v>
      </c>
      <c r="R650">
        <v>0</v>
      </c>
      <c r="S650">
        <v>118000000</v>
      </c>
      <c r="T650">
        <v>612000000</v>
      </c>
      <c r="U650">
        <v>607000000</v>
      </c>
      <c r="V650">
        <v>6000000</v>
      </c>
      <c r="W650">
        <v>0</v>
      </c>
      <c r="X650">
        <v>490000000</v>
      </c>
      <c r="Y650">
        <v>145000000</v>
      </c>
      <c r="Z650">
        <v>33</v>
      </c>
      <c r="AA650">
        <v>2034000000</v>
      </c>
      <c r="AB650">
        <v>210000000</v>
      </c>
      <c r="AC650">
        <v>40000000</v>
      </c>
      <c r="AD650">
        <v>5000000</v>
      </c>
      <c r="AE650">
        <v>1167000000</v>
      </c>
      <c r="AF650">
        <v>-49000000</v>
      </c>
      <c r="AG650">
        <v>19000000</v>
      </c>
      <c r="AH650">
        <v>133000000</v>
      </c>
      <c r="AI650">
        <v>0</v>
      </c>
      <c r="AJ650">
        <v>0</v>
      </c>
      <c r="AK650">
        <v>0</v>
      </c>
      <c r="AL650">
        <v>-2000000</v>
      </c>
      <c r="AM650">
        <v>29000000</v>
      </c>
      <c r="AN650">
        <v>416000000</v>
      </c>
      <c r="AO650">
        <v>-181000000</v>
      </c>
      <c r="AP650">
        <v>-212000000</v>
      </c>
      <c r="AQ650">
        <v>397000000</v>
      </c>
      <c r="AR650">
        <v>17000000</v>
      </c>
      <c r="AS650">
        <v>397000000</v>
      </c>
      <c r="AT650">
        <v>397000000</v>
      </c>
      <c r="AU650">
        <v>0</v>
      </c>
      <c r="AV650">
        <v>12000000</v>
      </c>
      <c r="AW650">
        <v>610000000</v>
      </c>
      <c r="AX650">
        <v>10</v>
      </c>
      <c r="AY650">
        <v>72000000</v>
      </c>
      <c r="AZ650">
        <v>268000000</v>
      </c>
      <c r="BA650">
        <v>0</v>
      </c>
      <c r="BB650">
        <v>0</v>
      </c>
      <c r="BC650">
        <v>0</v>
      </c>
      <c r="BD650">
        <v>0</v>
      </c>
      <c r="BE650">
        <v>221000000</v>
      </c>
      <c r="BF650">
        <v>-44000000</v>
      </c>
      <c r="BG650">
        <v>118000000</v>
      </c>
      <c r="BH650">
        <v>10</v>
      </c>
      <c r="BI650">
        <v>26</v>
      </c>
      <c r="BJ650">
        <v>6</v>
      </c>
      <c r="BK650">
        <v>188</v>
      </c>
      <c r="BL650">
        <v>0</v>
      </c>
      <c r="BM650">
        <v>0</v>
      </c>
      <c r="BN650">
        <v>-81000000</v>
      </c>
      <c r="BO650">
        <v>1294000000</v>
      </c>
      <c r="BP650">
        <v>0</v>
      </c>
      <c r="BQ650">
        <v>48000000</v>
      </c>
      <c r="BR650">
        <v>3367000000</v>
      </c>
      <c r="BS650">
        <v>2363000000</v>
      </c>
      <c r="BT650">
        <v>636000000</v>
      </c>
      <c r="BU650">
        <v>2377000000</v>
      </c>
      <c r="BV650">
        <v>990000000</v>
      </c>
      <c r="BW650">
        <v>3367000000</v>
      </c>
      <c r="BX650">
        <v>6182000000</v>
      </c>
      <c r="BY650">
        <v>0</v>
      </c>
      <c r="BZ650">
        <v>2012</v>
      </c>
      <c r="CA650">
        <v>2.62</v>
      </c>
      <c r="CB650">
        <v>151526717.55700001</v>
      </c>
      <c r="CC650" t="str">
        <f>VLOOKUP(B650,Securities_csv_Sector!$A$1:$H$506,4)</f>
        <v>Consumer Discretionary</v>
      </c>
      <c r="CD650" t="str">
        <f>VLOOKUP(B650,Securities_csv_Sector!$A$1:$H$506,5)</f>
        <v>Apparel Retail</v>
      </c>
    </row>
    <row r="651" spans="1:82">
      <c r="A651">
        <v>649</v>
      </c>
      <c r="B651" t="s">
        <v>241</v>
      </c>
      <c r="C651" t="s">
        <v>529</v>
      </c>
      <c r="D651" s="1">
        <v>41671</v>
      </c>
      <c r="E651">
        <v>623000000</v>
      </c>
      <c r="F651">
        <v>0</v>
      </c>
      <c r="G651">
        <v>4000000</v>
      </c>
      <c r="H651">
        <v>17</v>
      </c>
      <c r="I651">
        <v>-206000000</v>
      </c>
      <c r="J651">
        <v>0</v>
      </c>
      <c r="K651">
        <v>138</v>
      </c>
      <c r="L651">
        <v>858000000</v>
      </c>
      <c r="M651">
        <v>-20000000</v>
      </c>
      <c r="N651">
        <v>0</v>
      </c>
      <c r="O651">
        <v>4372000000</v>
      </c>
      <c r="P651">
        <v>375</v>
      </c>
      <c r="Q651">
        <v>241000000</v>
      </c>
      <c r="R651">
        <v>0</v>
      </c>
      <c r="S651">
        <v>133000000</v>
      </c>
      <c r="T651">
        <v>668000000</v>
      </c>
      <c r="U651">
        <v>663000000</v>
      </c>
      <c r="V651">
        <v>5000000</v>
      </c>
      <c r="W651">
        <v>0</v>
      </c>
      <c r="X651">
        <v>590000000</v>
      </c>
      <c r="Y651">
        <v>163000000</v>
      </c>
      <c r="Z651">
        <v>33</v>
      </c>
      <c r="AA651">
        <v>2133000000</v>
      </c>
      <c r="AB651">
        <v>234000000</v>
      </c>
      <c r="AC651">
        <v>67000000</v>
      </c>
      <c r="AD651">
        <v>5000000</v>
      </c>
      <c r="AE651">
        <v>1220000000</v>
      </c>
      <c r="AF651">
        <v>39000000</v>
      </c>
      <c r="AG651">
        <v>-58000000</v>
      </c>
      <c r="AH651">
        <v>136000000</v>
      </c>
      <c r="AI651">
        <v>0</v>
      </c>
      <c r="AJ651">
        <v>0</v>
      </c>
      <c r="AK651">
        <v>0</v>
      </c>
      <c r="AL651">
        <v>-1000000</v>
      </c>
      <c r="AM651">
        <v>-22000000</v>
      </c>
      <c r="AN651">
        <v>530000000</v>
      </c>
      <c r="AO651">
        <v>-309000000</v>
      </c>
      <c r="AP651">
        <v>-248000000</v>
      </c>
      <c r="AQ651">
        <v>429000000</v>
      </c>
      <c r="AR651">
        <v>34000000</v>
      </c>
      <c r="AS651">
        <v>429000000</v>
      </c>
      <c r="AT651">
        <v>429000000</v>
      </c>
      <c r="AU651">
        <v>0</v>
      </c>
      <c r="AV651">
        <v>2000000</v>
      </c>
      <c r="AW651">
        <v>664000000</v>
      </c>
      <c r="AX651">
        <v>10</v>
      </c>
      <c r="AY651">
        <v>76000000</v>
      </c>
      <c r="AZ651">
        <v>263000000</v>
      </c>
      <c r="BA651">
        <v>0</v>
      </c>
      <c r="BB651">
        <v>0</v>
      </c>
      <c r="BC651">
        <v>0</v>
      </c>
      <c r="BD651">
        <v>-81000000</v>
      </c>
      <c r="BE651">
        <v>229000000</v>
      </c>
      <c r="BF651">
        <v>12000000</v>
      </c>
      <c r="BG651">
        <v>133000000</v>
      </c>
      <c r="BH651">
        <v>10</v>
      </c>
      <c r="BI651">
        <v>27</v>
      </c>
      <c r="BJ651">
        <v>7</v>
      </c>
      <c r="BK651">
        <v>181</v>
      </c>
      <c r="BL651">
        <v>0</v>
      </c>
      <c r="BM651">
        <v>0</v>
      </c>
      <c r="BN651">
        <v>-199000000</v>
      </c>
      <c r="BO651">
        <v>1334000000</v>
      </c>
      <c r="BP651">
        <v>3000000</v>
      </c>
      <c r="BQ651">
        <v>9000000</v>
      </c>
      <c r="BR651">
        <v>3487000000</v>
      </c>
      <c r="BS651">
        <v>2350000000</v>
      </c>
      <c r="BT651">
        <v>626000000</v>
      </c>
      <c r="BU651">
        <v>2496000000</v>
      </c>
      <c r="BV651">
        <v>991000000</v>
      </c>
      <c r="BW651">
        <v>3487000000</v>
      </c>
      <c r="BX651">
        <v>6505000000</v>
      </c>
      <c r="BY651">
        <v>0</v>
      </c>
      <c r="BZ651">
        <v>2013</v>
      </c>
      <c r="CA651">
        <v>2.89</v>
      </c>
      <c r="CB651">
        <v>148442906.574</v>
      </c>
      <c r="CC651" t="str">
        <f>VLOOKUP(B651,Securities_csv_Sector!$A$1:$H$506,4)</f>
        <v>Consumer Discretionary</v>
      </c>
      <c r="CD651" t="str">
        <f>VLOOKUP(B651,Securities_csv_Sector!$A$1:$H$506,5)</f>
        <v>Apparel Retail</v>
      </c>
    </row>
    <row r="652" spans="1:82">
      <c r="A652">
        <v>650</v>
      </c>
      <c r="B652" t="s">
        <v>241</v>
      </c>
      <c r="C652" t="s">
        <v>531</v>
      </c>
      <c r="D652" s="1">
        <v>42035</v>
      </c>
      <c r="E652">
        <v>694000000</v>
      </c>
      <c r="F652">
        <v>0</v>
      </c>
      <c r="G652">
        <v>9000000</v>
      </c>
      <c r="H652">
        <v>21</v>
      </c>
      <c r="I652">
        <v>-190000000</v>
      </c>
      <c r="J652">
        <v>0</v>
      </c>
      <c r="K652">
        <v>139</v>
      </c>
      <c r="L652">
        <v>967000000</v>
      </c>
      <c r="M652">
        <v>-81000000</v>
      </c>
      <c r="N652">
        <v>0</v>
      </c>
      <c r="O652">
        <v>4777000000</v>
      </c>
      <c r="P652">
        <v>353</v>
      </c>
      <c r="Q652">
        <v>221000000</v>
      </c>
      <c r="R652">
        <v>0</v>
      </c>
      <c r="S652">
        <v>139000000</v>
      </c>
      <c r="T652">
        <v>814000000</v>
      </c>
      <c r="U652">
        <v>809000000</v>
      </c>
      <c r="V652">
        <v>-26000000</v>
      </c>
      <c r="W652">
        <v>0</v>
      </c>
      <c r="X652">
        <v>620000000</v>
      </c>
      <c r="Y652">
        <v>157000000</v>
      </c>
      <c r="Z652">
        <v>33</v>
      </c>
      <c r="AA652">
        <v>2374000000</v>
      </c>
      <c r="AB652">
        <v>289000000</v>
      </c>
      <c r="AC652">
        <v>49000000</v>
      </c>
      <c r="AD652">
        <v>5000000</v>
      </c>
      <c r="AE652">
        <v>1250000000</v>
      </c>
      <c r="AF652">
        <v>9000000</v>
      </c>
      <c r="AG652">
        <v>84000000</v>
      </c>
      <c r="AH652">
        <v>132000000</v>
      </c>
      <c r="AI652">
        <v>0</v>
      </c>
      <c r="AJ652">
        <v>0</v>
      </c>
      <c r="AK652">
        <v>0</v>
      </c>
      <c r="AL652">
        <v>-3000000</v>
      </c>
      <c r="AM652">
        <v>109000000</v>
      </c>
      <c r="AN652">
        <v>712000000</v>
      </c>
      <c r="AO652">
        <v>-401000000</v>
      </c>
      <c r="AP652">
        <v>-176000000</v>
      </c>
      <c r="AQ652">
        <v>520000000</v>
      </c>
      <c r="AR652">
        <v>26000000</v>
      </c>
      <c r="AS652">
        <v>520000000</v>
      </c>
      <c r="AT652">
        <v>520000000</v>
      </c>
      <c r="AU652">
        <v>0</v>
      </c>
      <c r="AV652">
        <v>4000000</v>
      </c>
      <c r="AW652">
        <v>805000000</v>
      </c>
      <c r="AX652">
        <v>11</v>
      </c>
      <c r="AY652">
        <v>74000000</v>
      </c>
      <c r="AZ652">
        <v>239000000</v>
      </c>
      <c r="BA652">
        <v>0</v>
      </c>
      <c r="BB652">
        <v>0</v>
      </c>
      <c r="BC652">
        <v>0</v>
      </c>
      <c r="BD652">
        <v>5000000</v>
      </c>
      <c r="BE652">
        <v>253000000</v>
      </c>
      <c r="BF652">
        <v>24000000</v>
      </c>
      <c r="BG652">
        <v>139000000</v>
      </c>
      <c r="BH652">
        <v>11</v>
      </c>
      <c r="BI652">
        <v>32</v>
      </c>
      <c r="BJ652">
        <v>7</v>
      </c>
      <c r="BK652">
        <v>173</v>
      </c>
      <c r="BL652">
        <v>0</v>
      </c>
      <c r="BM652">
        <v>0</v>
      </c>
      <c r="BN652">
        <v>-283000000</v>
      </c>
      <c r="BO652">
        <v>1426000000</v>
      </c>
      <c r="BP652">
        <v>2000000</v>
      </c>
      <c r="BQ652">
        <v>0</v>
      </c>
      <c r="BR652">
        <v>3577000000</v>
      </c>
      <c r="BS652">
        <v>2456000000</v>
      </c>
      <c r="BT652">
        <v>696000000</v>
      </c>
      <c r="BU652">
        <v>2496000000</v>
      </c>
      <c r="BV652">
        <v>1081000000</v>
      </c>
      <c r="BW652">
        <v>3577000000</v>
      </c>
      <c r="BX652">
        <v>7151000000</v>
      </c>
      <c r="BY652">
        <v>0</v>
      </c>
      <c r="BZ652">
        <v>2014</v>
      </c>
      <c r="CA652">
        <v>3.61</v>
      </c>
      <c r="CB652">
        <v>144044321.33000001</v>
      </c>
      <c r="CC652" t="str">
        <f>VLOOKUP(B652,Securities_csv_Sector!$A$1:$H$506,4)</f>
        <v>Consumer Discretionary</v>
      </c>
      <c r="CD652" t="str">
        <f>VLOOKUP(B652,Securities_csv_Sector!$A$1:$H$506,5)</f>
        <v>Apparel Retail</v>
      </c>
    </row>
    <row r="653" spans="1:82">
      <c r="A653">
        <v>651</v>
      </c>
      <c r="B653" t="s">
        <v>241</v>
      </c>
      <c r="C653" t="s">
        <v>532</v>
      </c>
      <c r="D653" s="1">
        <v>42399</v>
      </c>
      <c r="E653">
        <v>699000000</v>
      </c>
      <c r="F653">
        <v>0</v>
      </c>
      <c r="G653">
        <v>4000000</v>
      </c>
      <c r="H653">
        <v>21</v>
      </c>
      <c r="I653">
        <v>-228000000</v>
      </c>
      <c r="J653">
        <v>0</v>
      </c>
      <c r="K653">
        <v>146</v>
      </c>
      <c r="L653">
        <v>1021000000</v>
      </c>
      <c r="M653">
        <v>-49000000</v>
      </c>
      <c r="N653">
        <v>0</v>
      </c>
      <c r="O653">
        <v>4907000000</v>
      </c>
      <c r="P653">
        <v>372</v>
      </c>
      <c r="Q653">
        <v>234000000</v>
      </c>
      <c r="R653">
        <v>0</v>
      </c>
      <c r="S653">
        <v>148000000</v>
      </c>
      <c r="T653">
        <v>841000000</v>
      </c>
      <c r="U653">
        <v>837000000</v>
      </c>
      <c r="V653">
        <v>-5000000</v>
      </c>
      <c r="W653">
        <v>0</v>
      </c>
      <c r="X653">
        <v>661000000</v>
      </c>
      <c r="Y653">
        <v>156000000</v>
      </c>
      <c r="Z653">
        <v>34</v>
      </c>
      <c r="AA653">
        <v>2505000000</v>
      </c>
      <c r="AB653">
        <v>296000000</v>
      </c>
      <c r="AC653">
        <v>45000000</v>
      </c>
      <c r="AD653">
        <v>4000000</v>
      </c>
      <c r="AE653">
        <v>1285000000</v>
      </c>
      <c r="AF653">
        <v>0</v>
      </c>
      <c r="AG653">
        <v>-17000000</v>
      </c>
      <c r="AH653">
        <v>129000000</v>
      </c>
      <c r="AI653">
        <v>0</v>
      </c>
      <c r="AJ653">
        <v>0</v>
      </c>
      <c r="AK653">
        <v>0</v>
      </c>
      <c r="AL653">
        <v>-2000000</v>
      </c>
      <c r="AM653">
        <v>54000000</v>
      </c>
      <c r="AN653">
        <v>745000000</v>
      </c>
      <c r="AO653">
        <v>-456000000</v>
      </c>
      <c r="AP653">
        <v>-230000000</v>
      </c>
      <c r="AQ653">
        <v>541000000</v>
      </c>
      <c r="AR653">
        <v>-18000000</v>
      </c>
      <c r="AS653">
        <v>541000000</v>
      </c>
      <c r="AT653">
        <v>541000000</v>
      </c>
      <c r="AU653">
        <v>0</v>
      </c>
      <c r="AV653">
        <v>105000000</v>
      </c>
      <c r="AW653">
        <v>837000000</v>
      </c>
      <c r="AX653">
        <v>11</v>
      </c>
      <c r="AY653">
        <v>73000000</v>
      </c>
      <c r="AZ653">
        <v>300000000</v>
      </c>
      <c r="BA653">
        <v>0</v>
      </c>
      <c r="BB653">
        <v>0</v>
      </c>
      <c r="BC653">
        <v>0</v>
      </c>
      <c r="BD653">
        <v>-2000000</v>
      </c>
      <c r="BE653">
        <v>393000000</v>
      </c>
      <c r="BF653">
        <v>140000000</v>
      </c>
      <c r="BG653">
        <v>148000000</v>
      </c>
      <c r="BH653">
        <v>11</v>
      </c>
      <c r="BI653">
        <v>33</v>
      </c>
      <c r="BJ653">
        <v>7</v>
      </c>
      <c r="BK653">
        <v>189</v>
      </c>
      <c r="BL653">
        <v>0</v>
      </c>
      <c r="BM653">
        <v>0</v>
      </c>
      <c r="BN653">
        <v>-350000000</v>
      </c>
      <c r="BO653">
        <v>1415000000</v>
      </c>
      <c r="BP653">
        <v>1000000</v>
      </c>
      <c r="BQ653">
        <v>0</v>
      </c>
      <c r="BR653">
        <v>3775000000</v>
      </c>
      <c r="BS653">
        <v>2606000000</v>
      </c>
      <c r="BT653">
        <v>700000000</v>
      </c>
      <c r="BU653">
        <v>2553000000</v>
      </c>
      <c r="BV653">
        <v>1222000000</v>
      </c>
      <c r="BW653">
        <v>3775000000</v>
      </c>
      <c r="BX653">
        <v>7412000000</v>
      </c>
      <c r="BY653">
        <v>0</v>
      </c>
      <c r="BZ653">
        <v>2015</v>
      </c>
      <c r="CA653">
        <v>3.89</v>
      </c>
      <c r="CB653">
        <v>139074550.12900001</v>
      </c>
      <c r="CC653" t="str">
        <f>VLOOKUP(B653,Securities_csv_Sector!$A$1:$H$506,4)</f>
        <v>Consumer Discretionary</v>
      </c>
      <c r="CD653" t="str">
        <f>VLOOKUP(B653,Securities_csv_Sector!$A$1:$H$506,5)</f>
        <v>Apparel Retail</v>
      </c>
    </row>
    <row r="654" spans="1:82">
      <c r="A654">
        <v>652</v>
      </c>
      <c r="B654" t="s">
        <v>242</v>
      </c>
      <c r="C654" t="s">
        <v>527</v>
      </c>
      <c r="D654" s="1">
        <v>41274</v>
      </c>
      <c r="E654">
        <v>205696000</v>
      </c>
      <c r="F654">
        <v>10693000</v>
      </c>
      <c r="G654">
        <v>241000</v>
      </c>
      <c r="H654">
        <v>14</v>
      </c>
      <c r="I654">
        <v>-58089000</v>
      </c>
      <c r="J654">
        <v>0</v>
      </c>
      <c r="K654">
        <v>133</v>
      </c>
      <c r="L654">
        <v>321739000</v>
      </c>
      <c r="M654">
        <v>-23733000</v>
      </c>
      <c r="N654">
        <v>171546000</v>
      </c>
      <c r="O654">
        <v>670174000</v>
      </c>
      <c r="P654">
        <v>482</v>
      </c>
      <c r="Q654">
        <v>32223000</v>
      </c>
      <c r="R654">
        <v>19071000</v>
      </c>
      <c r="S654">
        <v>59715000</v>
      </c>
      <c r="T654">
        <v>303571000</v>
      </c>
      <c r="U654">
        <v>291912000</v>
      </c>
      <c r="V654">
        <v>6677000</v>
      </c>
      <c r="W654">
        <v>0</v>
      </c>
      <c r="X654">
        <v>211615000</v>
      </c>
      <c r="Y654">
        <v>564306000</v>
      </c>
      <c r="Z654">
        <v>52</v>
      </c>
      <c r="AA654">
        <v>735184000</v>
      </c>
      <c r="AB654">
        <v>66556000</v>
      </c>
      <c r="AC654">
        <v>175823000</v>
      </c>
      <c r="AD654">
        <v>11659000</v>
      </c>
      <c r="AE654">
        <v>379080000</v>
      </c>
      <c r="AF654">
        <v>-3002000</v>
      </c>
      <c r="AG654">
        <v>2097000</v>
      </c>
      <c r="AH654">
        <v>248319000</v>
      </c>
      <c r="AI654">
        <v>0</v>
      </c>
      <c r="AJ654">
        <v>0</v>
      </c>
      <c r="AK654">
        <v>0</v>
      </c>
      <c r="AL654">
        <v>0</v>
      </c>
      <c r="AM654">
        <v>-119107000</v>
      </c>
      <c r="AN654">
        <v>285545000</v>
      </c>
      <c r="AO654">
        <v>-244329000</v>
      </c>
      <c r="AP654">
        <v>-167000000</v>
      </c>
      <c r="AQ654">
        <v>222398000</v>
      </c>
      <c r="AR654">
        <v>13500000</v>
      </c>
      <c r="AS654">
        <v>222398000</v>
      </c>
      <c r="AT654">
        <v>225356000</v>
      </c>
      <c r="AU654">
        <v>366123000</v>
      </c>
      <c r="AV654">
        <v>2000000</v>
      </c>
      <c r="AW654">
        <v>303330000</v>
      </c>
      <c r="AX654">
        <v>22</v>
      </c>
      <c r="AY654">
        <v>41442000</v>
      </c>
      <c r="AZ654">
        <v>98304000</v>
      </c>
      <c r="BA654">
        <v>35871000</v>
      </c>
      <c r="BB654">
        <v>9541000</v>
      </c>
      <c r="BC654">
        <v>-166000</v>
      </c>
      <c r="BD654">
        <v>-105909000</v>
      </c>
      <c r="BE654">
        <v>81797000</v>
      </c>
      <c r="BF654">
        <v>875000</v>
      </c>
      <c r="BG654">
        <v>0</v>
      </c>
      <c r="BH654">
        <v>21</v>
      </c>
      <c r="BI654">
        <v>18</v>
      </c>
      <c r="BJ654">
        <v>16</v>
      </c>
      <c r="BK654">
        <v>325</v>
      </c>
      <c r="BL654">
        <v>137354000</v>
      </c>
      <c r="BM654">
        <v>1418814000</v>
      </c>
      <c r="BN654">
        <v>-202997000</v>
      </c>
      <c r="BO654">
        <v>292500000</v>
      </c>
      <c r="BP654">
        <v>0</v>
      </c>
      <c r="BQ654">
        <v>0</v>
      </c>
      <c r="BR654">
        <v>2190655000</v>
      </c>
      <c r="BS654">
        <v>1165246000</v>
      </c>
      <c r="BT654">
        <v>241567000</v>
      </c>
      <c r="BU654">
        <v>1599901000</v>
      </c>
      <c r="BV654">
        <v>590754000</v>
      </c>
      <c r="BW654">
        <v>2190655000</v>
      </c>
      <c r="BX654">
        <v>1405358000</v>
      </c>
      <c r="BY654">
        <v>0</v>
      </c>
      <c r="BZ654">
        <v>2012</v>
      </c>
      <c r="CA654">
        <v>1.47</v>
      </c>
      <c r="CB654">
        <v>151291156.463</v>
      </c>
      <c r="CC654" t="str">
        <f>VLOOKUP(B654,Securities_csv_Sector!$A$1:$H$506,4)</f>
        <v>Information Technology</v>
      </c>
      <c r="CD654" t="str">
        <f>VLOOKUP(B654,Securities_csv_Sector!$A$1:$H$506,5)</f>
        <v>Electronic Equipment &amp; Instruments</v>
      </c>
    </row>
    <row r="655" spans="1:82">
      <c r="A655">
        <v>653</v>
      </c>
      <c r="B655" t="s">
        <v>242</v>
      </c>
      <c r="C655" t="s">
        <v>529</v>
      </c>
      <c r="D655" s="1">
        <v>41639</v>
      </c>
      <c r="E655">
        <v>227857000</v>
      </c>
      <c r="F655">
        <v>48640000</v>
      </c>
      <c r="G655">
        <v>2334000</v>
      </c>
      <c r="H655">
        <v>11</v>
      </c>
      <c r="I655">
        <v>-52061000</v>
      </c>
      <c r="J655">
        <v>0</v>
      </c>
      <c r="K655">
        <v>196</v>
      </c>
      <c r="L655">
        <v>542476000</v>
      </c>
      <c r="M655">
        <v>35181000</v>
      </c>
      <c r="N655">
        <v>42955000</v>
      </c>
      <c r="O655">
        <v>759362000</v>
      </c>
      <c r="P655">
        <v>474</v>
      </c>
      <c r="Q655">
        <v>17883000</v>
      </c>
      <c r="R655">
        <v>12255000</v>
      </c>
      <c r="S655">
        <v>62796000</v>
      </c>
      <c r="T655">
        <v>243077000</v>
      </c>
      <c r="U655">
        <v>228986000</v>
      </c>
      <c r="V655">
        <v>4019000</v>
      </c>
      <c r="W655">
        <v>0</v>
      </c>
      <c r="X655">
        <v>234041000</v>
      </c>
      <c r="Y655">
        <v>575701000</v>
      </c>
      <c r="Z655">
        <v>49</v>
      </c>
      <c r="AA655">
        <v>737010000</v>
      </c>
      <c r="AB655">
        <v>51971000</v>
      </c>
      <c r="AC655">
        <v>154195000</v>
      </c>
      <c r="AD655">
        <v>14091000</v>
      </c>
      <c r="AE655">
        <v>344719000</v>
      </c>
      <c r="AF655">
        <v>0</v>
      </c>
      <c r="AG655">
        <v>-2259000</v>
      </c>
      <c r="AH655">
        <v>372528000</v>
      </c>
      <c r="AI655">
        <v>0</v>
      </c>
      <c r="AJ655">
        <v>0</v>
      </c>
      <c r="AK655">
        <v>0</v>
      </c>
      <c r="AL655">
        <v>138750000</v>
      </c>
      <c r="AM655">
        <v>220737000</v>
      </c>
      <c r="AN655">
        <v>354965000</v>
      </c>
      <c r="AO655">
        <v>-66113000</v>
      </c>
      <c r="AP655">
        <v>-72134000</v>
      </c>
      <c r="AQ655">
        <v>177015000</v>
      </c>
      <c r="AR655">
        <v>29678000</v>
      </c>
      <c r="AS655">
        <v>177015000</v>
      </c>
      <c r="AT655">
        <v>177015000</v>
      </c>
      <c r="AU655">
        <v>324962000</v>
      </c>
      <c r="AV655">
        <v>25832000</v>
      </c>
      <c r="AW655">
        <v>240743000</v>
      </c>
      <c r="AX655">
        <v>16</v>
      </c>
      <c r="AY655">
        <v>51808000</v>
      </c>
      <c r="AZ655">
        <v>97574000</v>
      </c>
      <c r="BA655">
        <v>33658000</v>
      </c>
      <c r="BB655">
        <v>26000000</v>
      </c>
      <c r="BC655">
        <v>-1100000</v>
      </c>
      <c r="BD655">
        <v>-20073000</v>
      </c>
      <c r="BE655">
        <v>68681000</v>
      </c>
      <c r="BF655">
        <v>3914000</v>
      </c>
      <c r="BG655">
        <v>0</v>
      </c>
      <c r="BH655">
        <v>15</v>
      </c>
      <c r="BI655">
        <v>14</v>
      </c>
      <c r="BJ655">
        <v>12</v>
      </c>
      <c r="BK655">
        <v>349</v>
      </c>
      <c r="BL655">
        <v>147696000</v>
      </c>
      <c r="BM655">
        <v>1544425000</v>
      </c>
      <c r="BN655">
        <v>-153428000</v>
      </c>
      <c r="BO655">
        <v>322739000</v>
      </c>
      <c r="BP655">
        <v>15000000</v>
      </c>
      <c r="BQ655">
        <v>0</v>
      </c>
      <c r="BR655">
        <v>2343359000</v>
      </c>
      <c r="BS655">
        <v>1309731000</v>
      </c>
      <c r="BT655">
        <v>276515000</v>
      </c>
      <c r="BU655">
        <v>1613380000</v>
      </c>
      <c r="BV655">
        <v>729979000</v>
      </c>
      <c r="BW655">
        <v>2343359000</v>
      </c>
      <c r="BX655">
        <v>1496372000</v>
      </c>
      <c r="BY655">
        <v>0</v>
      </c>
      <c r="BZ655">
        <v>2013</v>
      </c>
      <c r="CA655">
        <v>1.24</v>
      </c>
      <c r="CB655">
        <v>142754032.25799999</v>
      </c>
      <c r="CC655" t="str">
        <f>VLOOKUP(B655,Securities_csv_Sector!$A$1:$H$506,4)</f>
        <v>Information Technology</v>
      </c>
      <c r="CD655" t="str">
        <f>VLOOKUP(B655,Securities_csv_Sector!$A$1:$H$506,5)</f>
        <v>Electronic Equipment &amp; Instruments</v>
      </c>
    </row>
    <row r="656" spans="1:82">
      <c r="A656">
        <v>654</v>
      </c>
      <c r="B656" t="s">
        <v>242</v>
      </c>
      <c r="C656" t="s">
        <v>531</v>
      </c>
      <c r="D656" s="1">
        <v>42004</v>
      </c>
      <c r="E656">
        <v>258448000</v>
      </c>
      <c r="F656">
        <v>-76705000</v>
      </c>
      <c r="G656">
        <v>4878000</v>
      </c>
      <c r="H656">
        <v>12</v>
      </c>
      <c r="I656">
        <v>-61262000</v>
      </c>
      <c r="J656">
        <v>0</v>
      </c>
      <c r="K656">
        <v>172</v>
      </c>
      <c r="L656">
        <v>531374000</v>
      </c>
      <c r="M656">
        <v>11363000</v>
      </c>
      <c r="N656">
        <v>1396000</v>
      </c>
      <c r="O656">
        <v>780281000</v>
      </c>
      <c r="P656">
        <v>420</v>
      </c>
      <c r="Q656">
        <v>54102000</v>
      </c>
      <c r="R656">
        <v>9193000</v>
      </c>
      <c r="S656">
        <v>57245000</v>
      </c>
      <c r="T656">
        <v>264122000</v>
      </c>
      <c r="U656">
        <v>249529000</v>
      </c>
      <c r="V656">
        <v>-36057000</v>
      </c>
      <c r="W656">
        <v>0</v>
      </c>
      <c r="X656">
        <v>247094000</v>
      </c>
      <c r="Y656">
        <v>553335000</v>
      </c>
      <c r="Z656">
        <v>49</v>
      </c>
      <c r="AA656">
        <v>750373000</v>
      </c>
      <c r="AB656">
        <v>49268000</v>
      </c>
      <c r="AC656">
        <v>133212000</v>
      </c>
      <c r="AD656">
        <v>14593000</v>
      </c>
      <c r="AE656">
        <v>320605000</v>
      </c>
      <c r="AF656">
        <v>0</v>
      </c>
      <c r="AG656">
        <v>27961000</v>
      </c>
      <c r="AH656">
        <v>357986000</v>
      </c>
      <c r="AI656">
        <v>0</v>
      </c>
      <c r="AJ656">
        <v>0</v>
      </c>
      <c r="AK656">
        <v>0</v>
      </c>
      <c r="AL656">
        <v>-15000000</v>
      </c>
      <c r="AM656">
        <v>-11102000</v>
      </c>
      <c r="AN656">
        <v>226244000</v>
      </c>
      <c r="AO656">
        <v>-152027000</v>
      </c>
      <c r="AP656">
        <v>-49262000</v>
      </c>
      <c r="AQ656">
        <v>200261000</v>
      </c>
      <c r="AR656">
        <v>24626000</v>
      </c>
      <c r="AS656">
        <v>200261000</v>
      </c>
      <c r="AT656">
        <v>200261000</v>
      </c>
      <c r="AU656">
        <v>354658000</v>
      </c>
      <c r="AV656">
        <v>16383000</v>
      </c>
      <c r="AW656">
        <v>259244000</v>
      </c>
      <c r="AX656">
        <v>17</v>
      </c>
      <c r="AY656">
        <v>61240000</v>
      </c>
      <c r="AZ656">
        <v>93691000</v>
      </c>
      <c r="BA656">
        <v>36109000</v>
      </c>
      <c r="BB656">
        <v>-63409000</v>
      </c>
      <c r="BC656">
        <v>-18000</v>
      </c>
      <c r="BD656">
        <v>12000000</v>
      </c>
      <c r="BE656">
        <v>62802000</v>
      </c>
      <c r="BF656">
        <v>-18507000</v>
      </c>
      <c r="BG656">
        <v>0</v>
      </c>
      <c r="BH656">
        <v>16</v>
      </c>
      <c r="BI656">
        <v>16</v>
      </c>
      <c r="BJ656">
        <v>13</v>
      </c>
      <c r="BK656">
        <v>316</v>
      </c>
      <c r="BL656">
        <v>142751000</v>
      </c>
      <c r="BM656">
        <v>1671786000</v>
      </c>
      <c r="BN656">
        <v>-91657000</v>
      </c>
      <c r="BO656">
        <v>331995000</v>
      </c>
      <c r="BP656">
        <v>15000000</v>
      </c>
      <c r="BQ656">
        <v>0</v>
      </c>
      <c r="BR656">
        <v>2349311000</v>
      </c>
      <c r="BS656">
        <v>1300328000</v>
      </c>
      <c r="BT656">
        <v>309557000</v>
      </c>
      <c r="BU656">
        <v>1609773000</v>
      </c>
      <c r="BV656">
        <v>739538000</v>
      </c>
      <c r="BW656">
        <v>2349311000</v>
      </c>
      <c r="BX656">
        <v>1530654000</v>
      </c>
      <c r="BY656">
        <v>0</v>
      </c>
      <c r="BZ656">
        <v>2014</v>
      </c>
      <c r="CA656">
        <v>1.42</v>
      </c>
      <c r="CB656">
        <v>141028873.23899999</v>
      </c>
      <c r="CC656" t="str">
        <f>VLOOKUP(B656,Securities_csv_Sector!$A$1:$H$506,4)</f>
        <v>Information Technology</v>
      </c>
      <c r="CD656" t="str">
        <f>VLOOKUP(B656,Securities_csv_Sector!$A$1:$H$506,5)</f>
        <v>Electronic Equipment &amp; Instruments</v>
      </c>
    </row>
    <row r="657" spans="1:82">
      <c r="A657">
        <v>655</v>
      </c>
      <c r="B657" t="s">
        <v>242</v>
      </c>
      <c r="C657" t="s">
        <v>532</v>
      </c>
      <c r="D657" s="1">
        <v>42369</v>
      </c>
      <c r="E657">
        <v>282731000</v>
      </c>
      <c r="F657">
        <v>28258000</v>
      </c>
      <c r="G657">
        <v>13768000</v>
      </c>
      <c r="H657">
        <v>15</v>
      </c>
      <c r="I657">
        <v>-68234000</v>
      </c>
      <c r="J657">
        <v>0</v>
      </c>
      <c r="K657">
        <v>81</v>
      </c>
      <c r="L657">
        <v>472785000</v>
      </c>
      <c r="M657">
        <v>-74816000</v>
      </c>
      <c r="N657">
        <v>1374000</v>
      </c>
      <c r="O657">
        <v>803506000</v>
      </c>
      <c r="P657">
        <v>220</v>
      </c>
      <c r="Q657">
        <v>55429000</v>
      </c>
      <c r="R657">
        <v>3623000</v>
      </c>
      <c r="S657">
        <v>49534000</v>
      </c>
      <c r="T657">
        <v>319532000</v>
      </c>
      <c r="U657">
        <v>305446000</v>
      </c>
      <c r="V657">
        <v>-33020000</v>
      </c>
      <c r="W657">
        <v>0</v>
      </c>
      <c r="X657">
        <v>272629000</v>
      </c>
      <c r="Y657">
        <v>596316000</v>
      </c>
      <c r="Z657">
        <v>48</v>
      </c>
      <c r="AA657">
        <v>753561000</v>
      </c>
      <c r="AB657">
        <v>63760000</v>
      </c>
      <c r="AC657">
        <v>141302000</v>
      </c>
      <c r="AD657">
        <v>14086000</v>
      </c>
      <c r="AE657">
        <v>393092000</v>
      </c>
      <c r="AF657">
        <v>0</v>
      </c>
      <c r="AG657">
        <v>16460000</v>
      </c>
      <c r="AH657">
        <v>93750000</v>
      </c>
      <c r="AI657">
        <v>0</v>
      </c>
      <c r="AJ657">
        <v>0</v>
      </c>
      <c r="AK657">
        <v>0</v>
      </c>
      <c r="AL657">
        <v>-15000000</v>
      </c>
      <c r="AM657">
        <v>-58589000</v>
      </c>
      <c r="AN657">
        <v>275814000</v>
      </c>
      <c r="AO657">
        <v>-166538000</v>
      </c>
      <c r="AP657">
        <v>-134845000</v>
      </c>
      <c r="AQ657">
        <v>241686000</v>
      </c>
      <c r="AR657">
        <v>17167000</v>
      </c>
      <c r="AS657">
        <v>241686000</v>
      </c>
      <c r="AT657">
        <v>241686000</v>
      </c>
      <c r="AU657">
        <v>326098000</v>
      </c>
      <c r="AV657">
        <v>1361000</v>
      </c>
      <c r="AW657">
        <v>305764000</v>
      </c>
      <c r="AX657">
        <v>20</v>
      </c>
      <c r="AY657">
        <v>53210000</v>
      </c>
      <c r="AZ657">
        <v>95539000</v>
      </c>
      <c r="BA657">
        <v>37920000</v>
      </c>
      <c r="BB657">
        <v>-125126000</v>
      </c>
      <c r="BC657">
        <v>-24000</v>
      </c>
      <c r="BD657">
        <v>-66611000</v>
      </c>
      <c r="BE657">
        <v>74167000</v>
      </c>
      <c r="BF657">
        <v>-2475000</v>
      </c>
      <c r="BG657">
        <v>0</v>
      </c>
      <c r="BH657">
        <v>20</v>
      </c>
      <c r="BI657">
        <v>19</v>
      </c>
      <c r="BJ657">
        <v>16</v>
      </c>
      <c r="BK657">
        <v>153</v>
      </c>
      <c r="BL657">
        <v>132892000</v>
      </c>
      <c r="BM657">
        <v>1773267000</v>
      </c>
      <c r="BN657">
        <v>-98358000</v>
      </c>
      <c r="BO657">
        <v>313544000</v>
      </c>
      <c r="BP657">
        <v>264694000</v>
      </c>
      <c r="BQ657">
        <v>0</v>
      </c>
      <c r="BR657">
        <v>2406400000</v>
      </c>
      <c r="BS657">
        <v>1287514000</v>
      </c>
      <c r="BT657">
        <v>585345000</v>
      </c>
      <c r="BU657">
        <v>1649515000</v>
      </c>
      <c r="BV657">
        <v>756885000</v>
      </c>
      <c r="BW657">
        <v>2406400000</v>
      </c>
      <c r="BX657">
        <v>1557067000</v>
      </c>
      <c r="BY657">
        <v>0</v>
      </c>
      <c r="BZ657">
        <v>2015</v>
      </c>
      <c r="CA657">
        <v>1.73</v>
      </c>
      <c r="CB657">
        <v>139702890.17300001</v>
      </c>
      <c r="CC657" t="str">
        <f>VLOOKUP(B657,Securities_csv_Sector!$A$1:$H$506,4)</f>
        <v>Information Technology</v>
      </c>
      <c r="CD657" t="str">
        <f>VLOOKUP(B657,Securities_csv_Sector!$A$1:$H$506,5)</f>
        <v>Electronic Equipment &amp; Instruments</v>
      </c>
    </row>
    <row r="658" spans="1:82">
      <c r="A658">
        <v>656</v>
      </c>
      <c r="B658" t="s">
        <v>243</v>
      </c>
      <c r="C658" t="s">
        <v>527</v>
      </c>
      <c r="D658" s="1">
        <v>41639</v>
      </c>
      <c r="E658">
        <v>3377321000</v>
      </c>
      <c r="F658">
        <v>0</v>
      </c>
      <c r="G658">
        <v>14443000</v>
      </c>
      <c r="H658">
        <v>18</v>
      </c>
      <c r="I658">
        <v>-288487000</v>
      </c>
      <c r="J658">
        <v>12911000</v>
      </c>
      <c r="K658">
        <v>72</v>
      </c>
      <c r="L658">
        <v>2283582000</v>
      </c>
      <c r="M658">
        <v>0</v>
      </c>
      <c r="N658">
        <v>1613000</v>
      </c>
      <c r="O658">
        <v>25986382000</v>
      </c>
      <c r="P658">
        <v>176</v>
      </c>
      <c r="Q658">
        <v>528181000</v>
      </c>
      <c r="R658">
        <v>0</v>
      </c>
      <c r="S658">
        <v>250007000</v>
      </c>
      <c r="T658">
        <v>1204486000</v>
      </c>
      <c r="U658">
        <v>1177599000</v>
      </c>
      <c r="V658">
        <v>-55686000</v>
      </c>
      <c r="W658">
        <v>0</v>
      </c>
      <c r="X658">
        <v>966953000</v>
      </c>
      <c r="Y658">
        <v>114107000</v>
      </c>
      <c r="Z658">
        <v>5</v>
      </c>
      <c r="AA658">
        <v>1365191000</v>
      </c>
      <c r="AB658">
        <v>354573000</v>
      </c>
      <c r="AC658">
        <v>0</v>
      </c>
      <c r="AD658">
        <v>26887000</v>
      </c>
      <c r="AE658">
        <v>1740821000</v>
      </c>
      <c r="AF658">
        <v>-34309000</v>
      </c>
      <c r="AG658">
        <v>0</v>
      </c>
      <c r="AH658">
        <v>496604000</v>
      </c>
      <c r="AI658">
        <v>473588000</v>
      </c>
      <c r="AJ658">
        <v>123836000</v>
      </c>
      <c r="AK658">
        <v>0</v>
      </c>
      <c r="AL658">
        <v>-26435000</v>
      </c>
      <c r="AM658">
        <v>129041000</v>
      </c>
      <c r="AN658">
        <v>788906000</v>
      </c>
      <c r="AO658">
        <v>-369569000</v>
      </c>
      <c r="AP658">
        <v>-234610000</v>
      </c>
      <c r="AQ658">
        <v>667711000</v>
      </c>
      <c r="AR658">
        <v>-22531000</v>
      </c>
      <c r="AS658">
        <v>667711000</v>
      </c>
      <c r="AT658">
        <v>823026000</v>
      </c>
      <c r="AU658">
        <v>1519820000</v>
      </c>
      <c r="AV658">
        <v>0</v>
      </c>
      <c r="AW658">
        <v>1190043000</v>
      </c>
      <c r="AX658">
        <v>4</v>
      </c>
      <c r="AY658">
        <v>237338000</v>
      </c>
      <c r="AZ658">
        <v>273437000</v>
      </c>
      <c r="BA658">
        <v>0</v>
      </c>
      <c r="BB658">
        <v>-298201000</v>
      </c>
      <c r="BC658">
        <v>-716000</v>
      </c>
      <c r="BD658">
        <v>88186000</v>
      </c>
      <c r="BE658">
        <v>539263000</v>
      </c>
      <c r="BF658">
        <v>-261596000</v>
      </c>
      <c r="BG658">
        <v>0</v>
      </c>
      <c r="BH658">
        <v>4</v>
      </c>
      <c r="BI658">
        <v>31</v>
      </c>
      <c r="BJ658">
        <v>2</v>
      </c>
      <c r="BK658">
        <v>125</v>
      </c>
      <c r="BL658">
        <v>0</v>
      </c>
      <c r="BM658">
        <v>4040664000</v>
      </c>
      <c r="BN658">
        <v>-145517000</v>
      </c>
      <c r="BO658">
        <v>175148000</v>
      </c>
      <c r="BP658">
        <v>29839000</v>
      </c>
      <c r="BQ658">
        <v>186023000</v>
      </c>
      <c r="BR658">
        <v>8323850000</v>
      </c>
      <c r="BS658">
        <v>6003683000</v>
      </c>
      <c r="BT658">
        <v>3407160000</v>
      </c>
      <c r="BU658">
        <v>3756987000</v>
      </c>
      <c r="BV658">
        <v>4566863000</v>
      </c>
      <c r="BW658">
        <v>8323850000</v>
      </c>
      <c r="BX658">
        <v>27351573000</v>
      </c>
      <c r="BY658">
        <v>0</v>
      </c>
      <c r="BZ658">
        <v>2013</v>
      </c>
      <c r="CA658">
        <v>4.1100000000000003</v>
      </c>
      <c r="CB658">
        <v>162460097.324</v>
      </c>
      <c r="CC658" t="str">
        <f>VLOOKUP(B658,Securities_csv_Sector!$A$1:$H$506,4)</f>
        <v>Industrials</v>
      </c>
      <c r="CD658" t="str">
        <f>VLOOKUP(B658,Securities_csv_Sector!$A$1:$H$506,5)</f>
        <v>Diversified Commercial Services</v>
      </c>
    </row>
    <row r="659" spans="1:82">
      <c r="A659">
        <v>657</v>
      </c>
      <c r="B659" t="s">
        <v>243</v>
      </c>
      <c r="C659" t="s">
        <v>529</v>
      </c>
      <c r="D659" s="1">
        <v>42004</v>
      </c>
      <c r="E659">
        <v>3302111000</v>
      </c>
      <c r="F659">
        <v>0</v>
      </c>
      <c r="G659">
        <v>18268000</v>
      </c>
      <c r="H659">
        <v>16</v>
      </c>
      <c r="I659">
        <v>-324704000</v>
      </c>
      <c r="J659">
        <v>0</v>
      </c>
      <c r="K659">
        <v>63</v>
      </c>
      <c r="L659">
        <v>1993125000</v>
      </c>
      <c r="M659">
        <v>0</v>
      </c>
      <c r="N659">
        <v>1486000</v>
      </c>
      <c r="O659">
        <v>20132544000</v>
      </c>
      <c r="P659">
        <v>173</v>
      </c>
      <c r="Q659">
        <v>606026000</v>
      </c>
      <c r="R659">
        <v>0</v>
      </c>
      <c r="S659">
        <v>240826000</v>
      </c>
      <c r="T659">
        <v>1234590000</v>
      </c>
      <c r="U659">
        <v>1204909000</v>
      </c>
      <c r="V659">
        <v>-67500000</v>
      </c>
      <c r="W659">
        <v>0</v>
      </c>
      <c r="X659">
        <v>980263000</v>
      </c>
      <c r="Y659">
        <v>112952000</v>
      </c>
      <c r="Z659">
        <v>6</v>
      </c>
      <c r="AA659">
        <v>1399033000</v>
      </c>
      <c r="AB659">
        <v>352815000</v>
      </c>
      <c r="AC659">
        <v>0</v>
      </c>
      <c r="AD659">
        <v>29681000</v>
      </c>
      <c r="AE659">
        <v>1587275000</v>
      </c>
      <c r="AF659">
        <v>14203000</v>
      </c>
      <c r="AG659">
        <v>0</v>
      </c>
      <c r="AH659">
        <v>991685000</v>
      </c>
      <c r="AI659">
        <v>533449000</v>
      </c>
      <c r="AJ659">
        <v>112959000</v>
      </c>
      <c r="AK659">
        <v>0</v>
      </c>
      <c r="AL659">
        <v>494521000</v>
      </c>
      <c r="AM659">
        <v>-290457000</v>
      </c>
      <c r="AN659">
        <v>642574000</v>
      </c>
      <c r="AO659">
        <v>-666416000</v>
      </c>
      <c r="AP659">
        <v>-199115000</v>
      </c>
      <c r="AQ659">
        <v>510909000</v>
      </c>
      <c r="AR659">
        <v>171124000</v>
      </c>
      <c r="AS659">
        <v>510909000</v>
      </c>
      <c r="AT659">
        <v>852094000</v>
      </c>
      <c r="AU659">
        <v>1811928000</v>
      </c>
      <c r="AV659">
        <v>0</v>
      </c>
      <c r="AW659">
        <v>1216322000</v>
      </c>
      <c r="AX659">
        <v>6</v>
      </c>
      <c r="AY659">
        <v>203692000</v>
      </c>
      <c r="AZ659">
        <v>260588000</v>
      </c>
      <c r="BA659">
        <v>0</v>
      </c>
      <c r="BB659">
        <v>-484212000</v>
      </c>
      <c r="BC659">
        <v>-14524000</v>
      </c>
      <c r="BD659">
        <v>111386000</v>
      </c>
      <c r="BE659">
        <v>648061000</v>
      </c>
      <c r="BF659">
        <v>-408861000</v>
      </c>
      <c r="BG659">
        <v>0</v>
      </c>
      <c r="BH659">
        <v>6</v>
      </c>
      <c r="BI659">
        <v>39</v>
      </c>
      <c r="BJ659">
        <v>2</v>
      </c>
      <c r="BK659">
        <v>125</v>
      </c>
      <c r="BL659">
        <v>0</v>
      </c>
      <c r="BM659">
        <v>3593597000</v>
      </c>
      <c r="BN659">
        <v>-878558000</v>
      </c>
      <c r="BO659">
        <v>182711000</v>
      </c>
      <c r="BP659">
        <v>28742000</v>
      </c>
      <c r="BQ659">
        <v>105131000</v>
      </c>
      <c r="BR659">
        <v>8194429000</v>
      </c>
      <c r="BS659">
        <v>5758047000</v>
      </c>
      <c r="BT659">
        <v>3330853000</v>
      </c>
      <c r="BU659">
        <v>3110871000</v>
      </c>
      <c r="BV659">
        <v>5083558000</v>
      </c>
      <c r="BW659">
        <v>8194429000</v>
      </c>
      <c r="BX659">
        <v>21531577000</v>
      </c>
      <c r="BY659">
        <v>0</v>
      </c>
      <c r="BZ659">
        <v>2014</v>
      </c>
      <c r="CA659">
        <v>3.24</v>
      </c>
      <c r="CB659">
        <v>157687962.963</v>
      </c>
      <c r="CC659" t="str">
        <f>VLOOKUP(B659,Securities_csv_Sector!$A$1:$H$506,4)</f>
        <v>Industrials</v>
      </c>
      <c r="CD659" t="str">
        <f>VLOOKUP(B659,Securities_csv_Sector!$A$1:$H$506,5)</f>
        <v>Diversified Commercial Services</v>
      </c>
    </row>
    <row r="660" spans="1:82">
      <c r="A660">
        <v>658</v>
      </c>
      <c r="B660" t="s">
        <v>243</v>
      </c>
      <c r="C660" t="s">
        <v>531</v>
      </c>
      <c r="D660" s="1">
        <v>42369</v>
      </c>
      <c r="E660">
        <v>2935352000</v>
      </c>
      <c r="F660">
        <v>0</v>
      </c>
      <c r="G660">
        <v>84851000</v>
      </c>
      <c r="H660">
        <v>14</v>
      </c>
      <c r="I660">
        <v>-240220000</v>
      </c>
      <c r="J660">
        <v>0</v>
      </c>
      <c r="K660">
        <v>73</v>
      </c>
      <c r="L660">
        <v>1949886000</v>
      </c>
      <c r="M660">
        <v>0</v>
      </c>
      <c r="N660">
        <v>1390000</v>
      </c>
      <c r="O660">
        <v>17019352000</v>
      </c>
      <c r="P660">
        <v>174</v>
      </c>
      <c r="Q660">
        <v>755557000</v>
      </c>
      <c r="R660">
        <v>0</v>
      </c>
      <c r="S660">
        <v>250791000</v>
      </c>
      <c r="T660">
        <v>771322000</v>
      </c>
      <c r="U660">
        <v>726552000</v>
      </c>
      <c r="V660">
        <v>-97634000</v>
      </c>
      <c r="W660">
        <v>0</v>
      </c>
      <c r="X660">
        <v>892340000</v>
      </c>
      <c r="Y660">
        <v>111646000</v>
      </c>
      <c r="Z660">
        <v>6</v>
      </c>
      <c r="AA660">
        <v>1094696000</v>
      </c>
      <c r="AB660">
        <v>245888000</v>
      </c>
      <c r="AC660">
        <v>0</v>
      </c>
      <c r="AD660">
        <v>44770000</v>
      </c>
      <c r="AE660">
        <v>1376471000</v>
      </c>
      <c r="AF660">
        <v>-65719000</v>
      </c>
      <c r="AG660">
        <v>0</v>
      </c>
      <c r="AH660">
        <v>986564000</v>
      </c>
      <c r="AI660">
        <v>558564000</v>
      </c>
      <c r="AJ660">
        <v>116152000</v>
      </c>
      <c r="AK660">
        <v>0</v>
      </c>
      <c r="AL660">
        <v>-28425000</v>
      </c>
      <c r="AM660">
        <v>-43239000</v>
      </c>
      <c r="AN660">
        <v>849132000</v>
      </c>
      <c r="AO660">
        <v>-728230000</v>
      </c>
      <c r="AP660">
        <v>-66507000</v>
      </c>
      <c r="AQ660">
        <v>412512000</v>
      </c>
      <c r="AR660">
        <v>135634000</v>
      </c>
      <c r="AS660">
        <v>412512000</v>
      </c>
      <c r="AT660">
        <v>480664000</v>
      </c>
      <c r="AU660">
        <v>1203024000</v>
      </c>
      <c r="AV660">
        <v>0</v>
      </c>
      <c r="AW660">
        <v>686471000</v>
      </c>
      <c r="AX660">
        <v>4</v>
      </c>
      <c r="AY660">
        <v>201899000</v>
      </c>
      <c r="AZ660">
        <v>378927000</v>
      </c>
      <c r="BA660">
        <v>0</v>
      </c>
      <c r="BB660">
        <v>-432775000</v>
      </c>
      <c r="BC660">
        <v>-12991000</v>
      </c>
      <c r="BD660">
        <v>239432000</v>
      </c>
      <c r="BE660">
        <v>589991000</v>
      </c>
      <c r="BF660">
        <v>303896000</v>
      </c>
      <c r="BG660">
        <v>0</v>
      </c>
      <c r="BH660">
        <v>4</v>
      </c>
      <c r="BI660">
        <v>24</v>
      </c>
      <c r="BJ660">
        <v>2</v>
      </c>
      <c r="BK660">
        <v>127</v>
      </c>
      <c r="BL660">
        <v>0</v>
      </c>
      <c r="BM660">
        <v>3428732000</v>
      </c>
      <c r="BN660">
        <v>-502624000</v>
      </c>
      <c r="BO660">
        <v>408225000</v>
      </c>
      <c r="BP660">
        <v>0</v>
      </c>
      <c r="BQ660">
        <v>197092000</v>
      </c>
      <c r="BR660">
        <v>7625406000</v>
      </c>
      <c r="BS660">
        <v>5105400000</v>
      </c>
      <c r="BT660">
        <v>2935352000</v>
      </c>
      <c r="BU660">
        <v>2997347000</v>
      </c>
      <c r="BV660">
        <v>4628059000</v>
      </c>
      <c r="BW660">
        <v>7625406000</v>
      </c>
      <c r="BX660">
        <v>18114048000</v>
      </c>
      <c r="BY660">
        <v>0</v>
      </c>
      <c r="BZ660">
        <v>2015</v>
      </c>
      <c r="CA660">
        <v>2.85</v>
      </c>
      <c r="CB660">
        <v>144741052.632</v>
      </c>
      <c r="CC660" t="str">
        <f>VLOOKUP(B660,Securities_csv_Sector!$A$1:$H$506,4)</f>
        <v>Industrials</v>
      </c>
      <c r="CD660" t="str">
        <f>VLOOKUP(B660,Securities_csv_Sector!$A$1:$H$506,5)</f>
        <v>Diversified Commercial Services</v>
      </c>
    </row>
    <row r="661" spans="1:82">
      <c r="A661">
        <v>659</v>
      </c>
      <c r="B661" t="s">
        <v>243</v>
      </c>
      <c r="C661" t="s">
        <v>532</v>
      </c>
      <c r="D661" s="1">
        <v>42735</v>
      </c>
      <c r="E661">
        <v>3733786000</v>
      </c>
      <c r="F661">
        <v>0</v>
      </c>
      <c r="G661">
        <v>17046000</v>
      </c>
      <c r="H661">
        <v>9</v>
      </c>
      <c r="I661">
        <v>-235904000</v>
      </c>
      <c r="J661">
        <v>38317000</v>
      </c>
      <c r="K661">
        <v>51</v>
      </c>
      <c r="L661">
        <v>1850436000</v>
      </c>
      <c r="M661">
        <v>0</v>
      </c>
      <c r="N661">
        <v>1393000</v>
      </c>
      <c r="O661">
        <v>18246209000</v>
      </c>
      <c r="P661">
        <v>147</v>
      </c>
      <c r="Q661">
        <v>802596000</v>
      </c>
      <c r="R661">
        <v>0</v>
      </c>
      <c r="S661">
        <v>265999000</v>
      </c>
      <c r="T661">
        <v>616289000</v>
      </c>
      <c r="U661">
        <v>546600000</v>
      </c>
      <c r="V661">
        <v>-53668000</v>
      </c>
      <c r="W661">
        <v>0</v>
      </c>
      <c r="X661">
        <v>1017223000</v>
      </c>
      <c r="Y661">
        <v>532239000</v>
      </c>
      <c r="Z661">
        <v>4</v>
      </c>
      <c r="AA661">
        <v>790316000</v>
      </c>
      <c r="AB661">
        <v>219151000</v>
      </c>
      <c r="AC661">
        <v>0</v>
      </c>
      <c r="AD661">
        <v>69689000</v>
      </c>
      <c r="AE661">
        <v>1537289000</v>
      </c>
      <c r="AF661">
        <v>-356112000</v>
      </c>
      <c r="AG661">
        <v>0</v>
      </c>
      <c r="AH661">
        <v>1517949000</v>
      </c>
      <c r="AI661">
        <v>883938000</v>
      </c>
      <c r="AJ661">
        <v>117640000</v>
      </c>
      <c r="AK661">
        <v>0</v>
      </c>
      <c r="AL661">
        <v>184419000</v>
      </c>
      <c r="AM661">
        <v>-99450000</v>
      </c>
      <c r="AN661">
        <v>705919000</v>
      </c>
      <c r="AO661">
        <v>-10350000</v>
      </c>
      <c r="AP661">
        <v>-741351000</v>
      </c>
      <c r="AQ661">
        <v>281401000</v>
      </c>
      <c r="AR661">
        <v>-22922000</v>
      </c>
      <c r="AS661">
        <v>281401000</v>
      </c>
      <c r="AT661">
        <v>327449000</v>
      </c>
      <c r="AU661">
        <v>1700224000</v>
      </c>
      <c r="AV661">
        <v>0</v>
      </c>
      <c r="AW661">
        <v>599243000</v>
      </c>
      <c r="AX661">
        <v>3</v>
      </c>
      <c r="AY661">
        <v>370151000</v>
      </c>
      <c r="AZ661">
        <v>411284000</v>
      </c>
      <c r="BA661">
        <v>0</v>
      </c>
      <c r="BB661">
        <v>-496669000</v>
      </c>
      <c r="BC661">
        <v>-18369000</v>
      </c>
      <c r="BD661">
        <v>-149335000</v>
      </c>
      <c r="BE661">
        <v>639608000</v>
      </c>
      <c r="BF661">
        <v>135393000</v>
      </c>
      <c r="BG661">
        <v>0</v>
      </c>
      <c r="BH661">
        <v>3</v>
      </c>
      <c r="BI661">
        <v>17</v>
      </c>
      <c r="BJ661">
        <v>1</v>
      </c>
      <c r="BK661">
        <v>107</v>
      </c>
      <c r="BL661">
        <v>0</v>
      </c>
      <c r="BM661">
        <v>3582150000</v>
      </c>
      <c r="BN661">
        <v>3012000</v>
      </c>
      <c r="BO661">
        <v>191073000</v>
      </c>
      <c r="BP661">
        <v>82243000</v>
      </c>
      <c r="BQ661">
        <v>111037000</v>
      </c>
      <c r="BR661">
        <v>9216417000</v>
      </c>
      <c r="BS661">
        <v>5610270000</v>
      </c>
      <c r="BT661">
        <v>3816029000</v>
      </c>
      <c r="BU661">
        <v>3125191000</v>
      </c>
      <c r="BV661">
        <v>6091226000</v>
      </c>
      <c r="BW661">
        <v>9216417000</v>
      </c>
      <c r="BX661">
        <v>19036525000</v>
      </c>
      <c r="BY661">
        <v>0</v>
      </c>
      <c r="CC661" t="str">
        <f>VLOOKUP(B661,Securities_csv_Sector!$A$1:$H$506,4)</f>
        <v>Industrials</v>
      </c>
      <c r="CD661" t="str">
        <f>VLOOKUP(B661,Securities_csv_Sector!$A$1:$H$506,5)</f>
        <v>Diversified Commercial Services</v>
      </c>
    </row>
    <row r="662" spans="1:82">
      <c r="A662">
        <v>660</v>
      </c>
      <c r="B662" t="s">
        <v>244</v>
      </c>
      <c r="C662" t="s">
        <v>527</v>
      </c>
      <c r="D662" s="1">
        <v>41639</v>
      </c>
      <c r="E662">
        <v>1485421000</v>
      </c>
      <c r="F662">
        <v>-53823000</v>
      </c>
      <c r="G662">
        <v>-12849000</v>
      </c>
      <c r="H662">
        <v>26</v>
      </c>
      <c r="I662">
        <v>-139090000</v>
      </c>
      <c r="J662">
        <v>476218000</v>
      </c>
      <c r="K662">
        <v>23</v>
      </c>
      <c r="L662">
        <v>363804000</v>
      </c>
      <c r="M662">
        <v>28616000</v>
      </c>
      <c r="N662">
        <v>220991000</v>
      </c>
      <c r="O662">
        <v>3266524000</v>
      </c>
      <c r="P662">
        <v>183</v>
      </c>
      <c r="Q662">
        <v>19533000</v>
      </c>
      <c r="R662">
        <v>0</v>
      </c>
      <c r="S662">
        <v>106392000</v>
      </c>
      <c r="T662">
        <v>747434000</v>
      </c>
      <c r="U662">
        <v>693021000</v>
      </c>
      <c r="V662">
        <v>-4385000</v>
      </c>
      <c r="W662">
        <v>39017000</v>
      </c>
      <c r="X662">
        <v>716289000</v>
      </c>
      <c r="Y662">
        <v>1107551000</v>
      </c>
      <c r="Z662">
        <v>34</v>
      </c>
      <c r="AA662">
        <v>1688095000</v>
      </c>
      <c r="AB662">
        <v>204701000</v>
      </c>
      <c r="AC662">
        <v>160548000</v>
      </c>
      <c r="AD662">
        <v>54413000</v>
      </c>
      <c r="AE662">
        <v>1060670000</v>
      </c>
      <c r="AF662">
        <v>0</v>
      </c>
      <c r="AG662">
        <v>-84489000</v>
      </c>
      <c r="AH662">
        <v>1127619000</v>
      </c>
      <c r="AI662">
        <v>0</v>
      </c>
      <c r="AJ662">
        <v>6742000</v>
      </c>
      <c r="AK662">
        <v>0</v>
      </c>
      <c r="AL662">
        <v>273195000</v>
      </c>
      <c r="AM662">
        <v>59552000</v>
      </c>
      <c r="AN662">
        <v>487759000</v>
      </c>
      <c r="AO662">
        <v>-255824000</v>
      </c>
      <c r="AP662">
        <v>-167998000</v>
      </c>
      <c r="AQ662">
        <v>485530000</v>
      </c>
      <c r="AR662">
        <v>-4126000</v>
      </c>
      <c r="AS662">
        <v>485530000</v>
      </c>
      <c r="AT662">
        <v>524547000</v>
      </c>
      <c r="AU662">
        <v>1312775000</v>
      </c>
      <c r="AV662">
        <v>0</v>
      </c>
      <c r="AW662">
        <v>760283000</v>
      </c>
      <c r="AX662">
        <v>15</v>
      </c>
      <c r="AY662">
        <v>185430000</v>
      </c>
      <c r="AZ662">
        <v>110133000</v>
      </c>
      <c r="BA662">
        <v>0</v>
      </c>
      <c r="BB662">
        <v>-211955000</v>
      </c>
      <c r="BC662">
        <v>-179000</v>
      </c>
      <c r="BD662">
        <v>-28908000</v>
      </c>
      <c r="BE662">
        <v>473894000</v>
      </c>
      <c r="BF662">
        <v>6869000</v>
      </c>
      <c r="BG662">
        <v>0</v>
      </c>
      <c r="BH662">
        <v>14</v>
      </c>
      <c r="BI662">
        <v>37</v>
      </c>
      <c r="BJ662">
        <v>10</v>
      </c>
      <c r="BK662">
        <v>115</v>
      </c>
      <c r="BL662">
        <v>0</v>
      </c>
      <c r="BM662">
        <v>2985391000</v>
      </c>
      <c r="BN662">
        <v>-458310000</v>
      </c>
      <c r="BO662">
        <v>966829000</v>
      </c>
      <c r="BP662">
        <v>72678000</v>
      </c>
      <c r="BQ662">
        <v>0</v>
      </c>
      <c r="BR662">
        <v>5036733000</v>
      </c>
      <c r="BS662">
        <v>2847382000</v>
      </c>
      <c r="BT662">
        <v>1558099000</v>
      </c>
      <c r="BU662">
        <v>1870379000</v>
      </c>
      <c r="BV662">
        <v>3166354000</v>
      </c>
      <c r="BW662">
        <v>5036733000</v>
      </c>
      <c r="BX662">
        <v>4954619000</v>
      </c>
      <c r="BY662">
        <v>-1600266000</v>
      </c>
      <c r="BZ662">
        <v>2013</v>
      </c>
      <c r="CA662">
        <v>3.43</v>
      </c>
      <c r="CB662">
        <v>141553935.86000001</v>
      </c>
      <c r="CC662" t="str">
        <f>VLOOKUP(B662,Securities_csv_Sector!$A$1:$H$506,4)</f>
        <v>Industrials</v>
      </c>
      <c r="CD662" t="str">
        <f>VLOOKUP(B662,Securities_csv_Sector!$A$1:$H$506,5)</f>
        <v>Industrial Machinery</v>
      </c>
    </row>
    <row r="663" spans="1:82">
      <c r="A663">
        <v>661</v>
      </c>
      <c r="B663" t="s">
        <v>244</v>
      </c>
      <c r="C663" t="s">
        <v>529</v>
      </c>
      <c r="D663" s="1">
        <v>42004</v>
      </c>
      <c r="E663">
        <v>1418744000</v>
      </c>
      <c r="F663">
        <v>-79655000</v>
      </c>
      <c r="G663">
        <v>3680000</v>
      </c>
      <c r="H663">
        <v>27</v>
      </c>
      <c r="I663">
        <v>-132619000</v>
      </c>
      <c r="J663">
        <v>495600000</v>
      </c>
      <c r="K663">
        <v>31</v>
      </c>
      <c r="L663">
        <v>450350000</v>
      </c>
      <c r="M663">
        <v>-35519000</v>
      </c>
      <c r="N663">
        <v>220991000</v>
      </c>
      <c r="O663">
        <v>3163268000</v>
      </c>
      <c r="P663">
        <v>190</v>
      </c>
      <c r="Q663">
        <v>31419000</v>
      </c>
      <c r="R663">
        <v>0</v>
      </c>
      <c r="S663">
        <v>110277000</v>
      </c>
      <c r="T663">
        <v>793512000</v>
      </c>
      <c r="U663">
        <v>733190000</v>
      </c>
      <c r="V663">
        <v>-32675000</v>
      </c>
      <c r="W663">
        <v>12115000</v>
      </c>
      <c r="X663">
        <v>693881000</v>
      </c>
      <c r="Y663">
        <v>1067255000</v>
      </c>
      <c r="Z663">
        <v>35</v>
      </c>
      <c r="AA663">
        <v>1714617000</v>
      </c>
      <c r="AB663">
        <v>208305000</v>
      </c>
      <c r="AC663">
        <v>146337000</v>
      </c>
      <c r="AD663">
        <v>60322000</v>
      </c>
      <c r="AE663">
        <v>995564000</v>
      </c>
      <c r="AF663">
        <v>0</v>
      </c>
      <c r="AG663">
        <v>15286000</v>
      </c>
      <c r="AH663">
        <v>1101791000</v>
      </c>
      <c r="AI663">
        <v>0</v>
      </c>
      <c r="AJ663">
        <v>10281000</v>
      </c>
      <c r="AK663">
        <v>0</v>
      </c>
      <c r="AL663">
        <v>-41217000</v>
      </c>
      <c r="AM663">
        <v>86546000</v>
      </c>
      <c r="AN663">
        <v>570160000</v>
      </c>
      <c r="AO663">
        <v>-366856000</v>
      </c>
      <c r="AP663">
        <v>-84083000</v>
      </c>
      <c r="AQ663">
        <v>518824000</v>
      </c>
      <c r="AR663">
        <v>60312000</v>
      </c>
      <c r="AS663">
        <v>518824000</v>
      </c>
      <c r="AT663">
        <v>530939000</v>
      </c>
      <c r="AU663">
        <v>1241359000</v>
      </c>
      <c r="AV663">
        <v>0</v>
      </c>
      <c r="AW663">
        <v>789832000</v>
      </c>
      <c r="AX663">
        <v>16</v>
      </c>
      <c r="AY663">
        <v>234965000</v>
      </c>
      <c r="AZ663">
        <v>106890000</v>
      </c>
      <c r="BA663">
        <v>0</v>
      </c>
      <c r="BB663">
        <v>-369848000</v>
      </c>
      <c r="BC663">
        <v>-2604000</v>
      </c>
      <c r="BD663">
        <v>48536000</v>
      </c>
      <c r="BE663">
        <v>452511000</v>
      </c>
      <c r="BF663">
        <v>-25426000</v>
      </c>
      <c r="BG663">
        <v>0</v>
      </c>
      <c r="BH663">
        <v>15</v>
      </c>
      <c r="BI663">
        <v>38</v>
      </c>
      <c r="BJ663">
        <v>11</v>
      </c>
      <c r="BK663">
        <v>122</v>
      </c>
      <c r="BL663">
        <v>0</v>
      </c>
      <c r="BM663">
        <v>3415738000</v>
      </c>
      <c r="BN663">
        <v>-246504000</v>
      </c>
      <c r="BO663">
        <v>936900000</v>
      </c>
      <c r="BP663">
        <v>53131000</v>
      </c>
      <c r="BQ663">
        <v>0</v>
      </c>
      <c r="BR663">
        <v>4968020000</v>
      </c>
      <c r="BS663">
        <v>2794163000</v>
      </c>
      <c r="BT663">
        <v>1471875000</v>
      </c>
      <c r="BU663">
        <v>1931562000</v>
      </c>
      <c r="BV663">
        <v>3036458000</v>
      </c>
      <c r="BW663">
        <v>4968020000</v>
      </c>
      <c r="BX663">
        <v>4877885000</v>
      </c>
      <c r="BY663">
        <v>-1830919000</v>
      </c>
      <c r="BZ663">
        <v>2014</v>
      </c>
      <c r="CA663">
        <v>3.79</v>
      </c>
      <c r="CB663">
        <v>136892875.98899999</v>
      </c>
      <c r="CC663" t="str">
        <f>VLOOKUP(B663,Securities_csv_Sector!$A$1:$H$506,4)</f>
        <v>Industrials</v>
      </c>
      <c r="CD663" t="str">
        <f>VLOOKUP(B663,Securities_csv_Sector!$A$1:$H$506,5)</f>
        <v>Industrial Machinery</v>
      </c>
    </row>
    <row r="664" spans="1:82">
      <c r="A664">
        <v>662</v>
      </c>
      <c r="B664" t="s">
        <v>244</v>
      </c>
      <c r="C664" t="s">
        <v>531</v>
      </c>
      <c r="D664" s="1">
        <v>42369</v>
      </c>
      <c r="E664">
        <v>1288142000</v>
      </c>
      <c r="F664">
        <v>50441000</v>
      </c>
      <c r="G664">
        <v>-38102000</v>
      </c>
      <c r="H664">
        <v>16</v>
      </c>
      <c r="I664">
        <v>-181861000</v>
      </c>
      <c r="J664">
        <v>494961000</v>
      </c>
      <c r="K664">
        <v>27</v>
      </c>
      <c r="L664">
        <v>366444000</v>
      </c>
      <c r="M664">
        <v>-26232000</v>
      </c>
      <c r="N664">
        <v>220991000</v>
      </c>
      <c r="O664">
        <v>3073712000</v>
      </c>
      <c r="P664">
        <v>184</v>
      </c>
      <c r="Q664">
        <v>69327000</v>
      </c>
      <c r="R664">
        <v>0</v>
      </c>
      <c r="S664">
        <v>127087000</v>
      </c>
      <c r="T664">
        <v>487466000</v>
      </c>
      <c r="U664">
        <v>422196000</v>
      </c>
      <c r="V664">
        <v>-37025000</v>
      </c>
      <c r="W664">
        <v>9861000</v>
      </c>
      <c r="X664">
        <v>758427000</v>
      </c>
      <c r="Y664">
        <v>1223986000</v>
      </c>
      <c r="Z664">
        <v>33</v>
      </c>
      <c r="AA664">
        <v>1487318000</v>
      </c>
      <c r="AB664">
        <v>148922000</v>
      </c>
      <c r="AC664">
        <v>228777000</v>
      </c>
      <c r="AD664">
        <v>65270000</v>
      </c>
      <c r="AE664">
        <v>995565000</v>
      </c>
      <c r="AF664">
        <v>0</v>
      </c>
      <c r="AG664">
        <v>-101670000</v>
      </c>
      <c r="AH664">
        <v>1560562000</v>
      </c>
      <c r="AI664">
        <v>0</v>
      </c>
      <c r="AJ664">
        <v>17256000</v>
      </c>
      <c r="AK664">
        <v>0</v>
      </c>
      <c r="AL664">
        <v>455809000</v>
      </c>
      <c r="AM664">
        <v>-83906000</v>
      </c>
      <c r="AN664">
        <v>418102000</v>
      </c>
      <c r="AO664">
        <v>60312000</v>
      </c>
      <c r="AP664">
        <v>-525295000</v>
      </c>
      <c r="AQ664">
        <v>267669000</v>
      </c>
      <c r="AR664">
        <v>100891000</v>
      </c>
      <c r="AS664">
        <v>267669000</v>
      </c>
      <c r="AT664">
        <v>277530000</v>
      </c>
      <c r="AU664">
        <v>988391000</v>
      </c>
      <c r="AV664">
        <v>0</v>
      </c>
      <c r="AW664">
        <v>525568000</v>
      </c>
      <c r="AX664">
        <v>12</v>
      </c>
      <c r="AY664">
        <v>224330000</v>
      </c>
      <c r="AZ664">
        <v>125410000</v>
      </c>
      <c r="BA664">
        <v>0</v>
      </c>
      <c r="BB664">
        <v>-529810000</v>
      </c>
      <c r="BC664">
        <v>99000</v>
      </c>
      <c r="BD664">
        <v>-343434000</v>
      </c>
      <c r="BE664">
        <v>387786000</v>
      </c>
      <c r="BF664">
        <v>-5689000</v>
      </c>
      <c r="BG664">
        <v>0</v>
      </c>
      <c r="BH664">
        <v>9</v>
      </c>
      <c r="BI664">
        <v>25</v>
      </c>
      <c r="BJ664">
        <v>6</v>
      </c>
      <c r="BK664">
        <v>110</v>
      </c>
      <c r="BL664">
        <v>0</v>
      </c>
      <c r="BM664">
        <v>3587120000</v>
      </c>
      <c r="BN664">
        <v>-303651000</v>
      </c>
      <c r="BO664">
        <v>971611000</v>
      </c>
      <c r="BP664">
        <v>60434000</v>
      </c>
      <c r="BQ664">
        <v>0</v>
      </c>
      <c r="BR664">
        <v>4980657000</v>
      </c>
      <c r="BS664">
        <v>2475810000</v>
      </c>
      <c r="BT664">
        <v>1348576000</v>
      </c>
      <c r="BU664">
        <v>1666477000</v>
      </c>
      <c r="BV664">
        <v>3314180000</v>
      </c>
      <c r="BW664">
        <v>4980657000</v>
      </c>
      <c r="BX664">
        <v>4561030000</v>
      </c>
      <c r="BY664">
        <v>-2106785000</v>
      </c>
      <c r="BZ664">
        <v>2015</v>
      </c>
      <c r="CA664">
        <v>2.0099999999999998</v>
      </c>
      <c r="CB664">
        <v>133168656.71600001</v>
      </c>
      <c r="CC664" t="str">
        <f>VLOOKUP(B664,Securities_csv_Sector!$A$1:$H$506,4)</f>
        <v>Industrials</v>
      </c>
      <c r="CD664" t="str">
        <f>VLOOKUP(B664,Securities_csv_Sector!$A$1:$H$506,5)</f>
        <v>Industrial Machinery</v>
      </c>
    </row>
    <row r="665" spans="1:82">
      <c r="A665">
        <v>663</v>
      </c>
      <c r="B665" t="s">
        <v>244</v>
      </c>
      <c r="C665" t="s">
        <v>532</v>
      </c>
      <c r="D665" s="1">
        <v>42735</v>
      </c>
      <c r="E665">
        <v>1092776000</v>
      </c>
      <c r="F665">
        <v>37695000</v>
      </c>
      <c r="G665">
        <v>6105000</v>
      </c>
      <c r="H665">
        <v>9</v>
      </c>
      <c r="I665">
        <v>-89699000</v>
      </c>
      <c r="J665">
        <v>491848000</v>
      </c>
      <c r="K665">
        <v>31</v>
      </c>
      <c r="L665">
        <v>367162000</v>
      </c>
      <c r="M665">
        <v>30877000</v>
      </c>
      <c r="N665">
        <v>220991000</v>
      </c>
      <c r="O665">
        <v>2759908000</v>
      </c>
      <c r="P665">
        <v>198</v>
      </c>
      <c r="Q665">
        <v>87178000</v>
      </c>
      <c r="R665">
        <v>0</v>
      </c>
      <c r="S665">
        <v>116752000</v>
      </c>
      <c r="T665">
        <v>283560000</v>
      </c>
      <c r="U665">
        <v>223423000</v>
      </c>
      <c r="V665">
        <v>-4568000</v>
      </c>
      <c r="W665">
        <v>11223000</v>
      </c>
      <c r="X665">
        <v>723628000</v>
      </c>
      <c r="Y665">
        <v>1205054000</v>
      </c>
      <c r="Z665">
        <v>31</v>
      </c>
      <c r="AA665">
        <v>1231554000</v>
      </c>
      <c r="AB665">
        <v>75286000</v>
      </c>
      <c r="AC665">
        <v>214527000</v>
      </c>
      <c r="AD665">
        <v>60137000</v>
      </c>
      <c r="AE665">
        <v>919251000</v>
      </c>
      <c r="AF665">
        <v>0</v>
      </c>
      <c r="AG665">
        <v>-151127000</v>
      </c>
      <c r="AH665">
        <v>1485258000</v>
      </c>
      <c r="AI665">
        <v>0</v>
      </c>
      <c r="AJ665">
        <v>20961000</v>
      </c>
      <c r="AK665">
        <v>0</v>
      </c>
      <c r="AL665">
        <v>-36956000</v>
      </c>
      <c r="AM665">
        <v>718000</v>
      </c>
      <c r="AN665">
        <v>227594000</v>
      </c>
      <c r="AO665">
        <v>-130839000</v>
      </c>
      <c r="AP665">
        <v>-91469000</v>
      </c>
      <c r="AQ665">
        <v>145060000</v>
      </c>
      <c r="AR665">
        <v>109802000</v>
      </c>
      <c r="AS665">
        <v>145060000</v>
      </c>
      <c r="AT665">
        <v>156283000</v>
      </c>
      <c r="AU665">
        <v>894749000</v>
      </c>
      <c r="AV665">
        <v>0</v>
      </c>
      <c r="AW665">
        <v>277455000</v>
      </c>
      <c r="AX665">
        <v>7</v>
      </c>
      <c r="AY665">
        <v>181014000</v>
      </c>
      <c r="AZ665">
        <v>150199000</v>
      </c>
      <c r="BA665">
        <v>0</v>
      </c>
      <c r="BB665">
        <v>-618241000</v>
      </c>
      <c r="BC665">
        <v>1386000</v>
      </c>
      <c r="BD665">
        <v>-1770000</v>
      </c>
      <c r="BE665">
        <v>410168000</v>
      </c>
      <c r="BF665">
        <v>-64542000</v>
      </c>
      <c r="BG665">
        <v>0</v>
      </c>
      <c r="BH665">
        <v>6</v>
      </c>
      <c r="BI665">
        <v>14</v>
      </c>
      <c r="BJ665">
        <v>4</v>
      </c>
      <c r="BK665">
        <v>120</v>
      </c>
      <c r="BL665">
        <v>0</v>
      </c>
      <c r="BM665">
        <v>3632163000</v>
      </c>
      <c r="BN665">
        <v>0</v>
      </c>
      <c r="BO665">
        <v>965322000</v>
      </c>
      <c r="BP665">
        <v>85365000</v>
      </c>
      <c r="BQ665">
        <v>0</v>
      </c>
      <c r="BR665">
        <v>4742762000</v>
      </c>
      <c r="BS665">
        <v>2331361000</v>
      </c>
      <c r="BT665">
        <v>1178141000</v>
      </c>
      <c r="BU665">
        <v>1648234000</v>
      </c>
      <c r="BV665">
        <v>3094528000</v>
      </c>
      <c r="BW665">
        <v>4742762000</v>
      </c>
      <c r="BX665">
        <v>3991462000</v>
      </c>
      <c r="BY665">
        <v>-2078527000</v>
      </c>
      <c r="CC665" t="str">
        <f>VLOOKUP(B665,Securities_csv_Sector!$A$1:$H$506,4)</f>
        <v>Industrials</v>
      </c>
      <c r="CD665" t="str">
        <f>VLOOKUP(B665,Securities_csv_Sector!$A$1:$H$506,5)</f>
        <v>Industrial Machinery</v>
      </c>
    </row>
    <row r="666" spans="1:82">
      <c r="A666">
        <v>664</v>
      </c>
      <c r="B666" t="s">
        <v>245</v>
      </c>
      <c r="C666" t="s">
        <v>527</v>
      </c>
      <c r="D666" s="1">
        <v>41274</v>
      </c>
      <c r="E666">
        <v>994400000</v>
      </c>
      <c r="F666">
        <v>-191600000</v>
      </c>
      <c r="G666">
        <v>100000</v>
      </c>
      <c r="H666">
        <v>28</v>
      </c>
      <c r="I666">
        <v>-177300000</v>
      </c>
      <c r="J666">
        <v>481900000</v>
      </c>
      <c r="K666">
        <v>7</v>
      </c>
      <c r="L666">
        <v>77100000</v>
      </c>
      <c r="M666">
        <v>-194500000</v>
      </c>
      <c r="N666">
        <v>18600000</v>
      </c>
      <c r="O666">
        <v>2141600000</v>
      </c>
      <c r="P666">
        <v>192</v>
      </c>
      <c r="Q666">
        <v>234600000</v>
      </c>
      <c r="R666">
        <v>0</v>
      </c>
      <c r="S666">
        <v>115900000</v>
      </c>
      <c r="T666">
        <v>638500000</v>
      </c>
      <c r="U666">
        <v>597700000</v>
      </c>
      <c r="V666">
        <v>300000</v>
      </c>
      <c r="W666">
        <v>-700000</v>
      </c>
      <c r="X666">
        <v>956200000</v>
      </c>
      <c r="Y666">
        <v>277600000</v>
      </c>
      <c r="Z666">
        <v>37</v>
      </c>
      <c r="AA666">
        <v>1268300000</v>
      </c>
      <c r="AB666">
        <v>134500000</v>
      </c>
      <c r="AC666">
        <v>205700000</v>
      </c>
      <c r="AD666">
        <v>40800000</v>
      </c>
      <c r="AE666">
        <v>642400000</v>
      </c>
      <c r="AF666">
        <v>-13900000</v>
      </c>
      <c r="AG666">
        <v>99000000</v>
      </c>
      <c r="AH666">
        <v>908800000</v>
      </c>
      <c r="AI666">
        <v>26100000</v>
      </c>
      <c r="AJ666">
        <v>74500000</v>
      </c>
      <c r="AK666">
        <v>0</v>
      </c>
      <c r="AL666">
        <v>138100000</v>
      </c>
      <c r="AM666">
        <v>-81800000</v>
      </c>
      <c r="AN666">
        <v>422300000</v>
      </c>
      <c r="AO666">
        <v>-48200000</v>
      </c>
      <c r="AP666">
        <v>-363600000</v>
      </c>
      <c r="AQ666">
        <v>416200000</v>
      </c>
      <c r="AR666">
        <v>167100000</v>
      </c>
      <c r="AS666">
        <v>416200000</v>
      </c>
      <c r="AT666">
        <v>463200000</v>
      </c>
      <c r="AU666">
        <v>1197100000</v>
      </c>
      <c r="AV666">
        <v>27500000</v>
      </c>
      <c r="AW666">
        <v>639100000</v>
      </c>
      <c r="AX666">
        <v>19</v>
      </c>
      <c r="AY666">
        <v>491800000</v>
      </c>
      <c r="AZ666">
        <v>265300000</v>
      </c>
      <c r="BA666">
        <v>85500000</v>
      </c>
      <c r="BB666">
        <v>-408900000</v>
      </c>
      <c r="BC666">
        <v>-2500000</v>
      </c>
      <c r="BD666">
        <v>-172400000</v>
      </c>
      <c r="BE666">
        <v>774800000</v>
      </c>
      <c r="BF666">
        <v>-101900000</v>
      </c>
      <c r="BG666">
        <v>0</v>
      </c>
      <c r="BH666">
        <v>18</v>
      </c>
      <c r="BI666">
        <v>40</v>
      </c>
      <c r="BJ666">
        <v>12</v>
      </c>
      <c r="BK666">
        <v>136</v>
      </c>
      <c r="BL666">
        <v>112000000</v>
      </c>
      <c r="BM666">
        <v>2536500000</v>
      </c>
      <c r="BN666">
        <v>-145700000</v>
      </c>
      <c r="BO666">
        <v>489700000</v>
      </c>
      <c r="BP666">
        <v>55600000</v>
      </c>
      <c r="BQ666">
        <v>0</v>
      </c>
      <c r="BR666">
        <v>4373900000</v>
      </c>
      <c r="BS666">
        <v>2181900000</v>
      </c>
      <c r="BT666">
        <v>1135500000</v>
      </c>
      <c r="BU666">
        <v>1480300000</v>
      </c>
      <c r="BV666">
        <v>2893600000</v>
      </c>
      <c r="BW666">
        <v>4373900000</v>
      </c>
      <c r="BX666">
        <v>3409900000</v>
      </c>
      <c r="BY666">
        <v>-1147800000</v>
      </c>
      <c r="BZ666">
        <v>2012</v>
      </c>
      <c r="CA666">
        <v>3.01</v>
      </c>
      <c r="CB666">
        <v>138272425.24900001</v>
      </c>
      <c r="CC666" t="str">
        <f>VLOOKUP(B666,Securities_csv_Sector!$A$1:$H$506,4)</f>
        <v>Materials</v>
      </c>
      <c r="CD666" t="str">
        <f>VLOOKUP(B666,Securities_csv_Sector!$A$1:$H$506,5)</f>
        <v>Diversified Chemicals</v>
      </c>
    </row>
    <row r="667" spans="1:82">
      <c r="A667">
        <v>665</v>
      </c>
      <c r="B667" t="s">
        <v>245</v>
      </c>
      <c r="C667" t="s">
        <v>529</v>
      </c>
      <c r="D667" s="1">
        <v>41639</v>
      </c>
      <c r="E667">
        <v>1212800000</v>
      </c>
      <c r="F667">
        <v>-382200000</v>
      </c>
      <c r="G667">
        <v>200000</v>
      </c>
      <c r="H667">
        <v>19</v>
      </c>
      <c r="I667">
        <v>-165000000</v>
      </c>
      <c r="J667">
        <v>448300000</v>
      </c>
      <c r="K667">
        <v>6</v>
      </c>
      <c r="L667">
        <v>123200000</v>
      </c>
      <c r="M667">
        <v>2400000</v>
      </c>
      <c r="N667">
        <v>18600000</v>
      </c>
      <c r="O667">
        <v>1929800000</v>
      </c>
      <c r="P667">
        <v>148</v>
      </c>
      <c r="Q667">
        <v>91400000</v>
      </c>
      <c r="R667">
        <v>73100000</v>
      </c>
      <c r="S667">
        <v>88000000</v>
      </c>
      <c r="T667">
        <v>539700000</v>
      </c>
      <c r="U667">
        <v>503200000</v>
      </c>
      <c r="V667">
        <v>-600000</v>
      </c>
      <c r="W667">
        <v>800000</v>
      </c>
      <c r="X667">
        <v>1248300000</v>
      </c>
      <c r="Y667">
        <v>389400000</v>
      </c>
      <c r="Z667">
        <v>38</v>
      </c>
      <c r="AA667">
        <v>1200900000</v>
      </c>
      <c r="AB667">
        <v>131600000</v>
      </c>
      <c r="AC667">
        <v>272300000</v>
      </c>
      <c r="AD667">
        <v>36500000</v>
      </c>
      <c r="AE667">
        <v>688400000</v>
      </c>
      <c r="AF667">
        <v>0</v>
      </c>
      <c r="AG667">
        <v>60000000</v>
      </c>
      <c r="AH667">
        <v>1154100000</v>
      </c>
      <c r="AI667">
        <v>26800000</v>
      </c>
      <c r="AJ667">
        <v>52300000</v>
      </c>
      <c r="AK667">
        <v>0</v>
      </c>
      <c r="AL667">
        <v>888900000</v>
      </c>
      <c r="AM667">
        <v>46100000</v>
      </c>
      <c r="AN667">
        <v>258300000</v>
      </c>
      <c r="AO667">
        <v>371200000</v>
      </c>
      <c r="AP667">
        <v>-565300000</v>
      </c>
      <c r="AQ667">
        <v>293900000</v>
      </c>
      <c r="AR667">
        <v>190300000</v>
      </c>
      <c r="AS667">
        <v>293900000</v>
      </c>
      <c r="AT667">
        <v>371600000</v>
      </c>
      <c r="AU667">
        <v>1698300000</v>
      </c>
      <c r="AV667">
        <v>50500000</v>
      </c>
      <c r="AW667">
        <v>538700000</v>
      </c>
      <c r="AX667">
        <v>17</v>
      </c>
      <c r="AY667">
        <v>262000000</v>
      </c>
      <c r="AZ667">
        <v>435100000</v>
      </c>
      <c r="BA667">
        <v>76100000</v>
      </c>
      <c r="BB667">
        <v>-201900000</v>
      </c>
      <c r="BC667">
        <v>-1000000</v>
      </c>
      <c r="BD667">
        <v>-400300000</v>
      </c>
      <c r="BE667">
        <v>449200000</v>
      </c>
      <c r="BF667">
        <v>-25700000</v>
      </c>
      <c r="BG667">
        <v>0</v>
      </c>
      <c r="BH667">
        <v>16</v>
      </c>
      <c r="BI667">
        <v>33</v>
      </c>
      <c r="BJ667">
        <v>9</v>
      </c>
      <c r="BK667">
        <v>114</v>
      </c>
      <c r="BL667">
        <v>115600000</v>
      </c>
      <c r="BM667">
        <v>2757300000</v>
      </c>
      <c r="BN667">
        <v>-446200000</v>
      </c>
      <c r="BO667">
        <v>496100000</v>
      </c>
      <c r="BP667">
        <v>697800000</v>
      </c>
      <c r="BQ667">
        <v>0</v>
      </c>
      <c r="BR667">
        <v>5235200000</v>
      </c>
      <c r="BS667">
        <v>2945000000</v>
      </c>
      <c r="BT667">
        <v>1986700000</v>
      </c>
      <c r="BU667">
        <v>1519800000</v>
      </c>
      <c r="BV667">
        <v>3715400000</v>
      </c>
      <c r="BW667">
        <v>5235200000</v>
      </c>
      <c r="BX667">
        <v>3130700000</v>
      </c>
      <c r="BY667">
        <v>-1502500000</v>
      </c>
      <c r="BZ667">
        <v>2013</v>
      </c>
      <c r="CA667">
        <v>2.16</v>
      </c>
      <c r="CB667">
        <v>136064814.815</v>
      </c>
      <c r="CC667" t="str">
        <f>VLOOKUP(B667,Securities_csv_Sector!$A$1:$H$506,4)</f>
        <v>Materials</v>
      </c>
      <c r="CD667" t="str">
        <f>VLOOKUP(B667,Securities_csv_Sector!$A$1:$H$506,5)</f>
        <v>Diversified Chemicals</v>
      </c>
    </row>
    <row r="668" spans="1:82">
      <c r="A668">
        <v>666</v>
      </c>
      <c r="B668" t="s">
        <v>245</v>
      </c>
      <c r="C668" t="s">
        <v>531</v>
      </c>
      <c r="D668" s="1">
        <v>42004</v>
      </c>
      <c r="E668">
        <v>1246600000</v>
      </c>
      <c r="F668">
        <v>-274700000</v>
      </c>
      <c r="G668">
        <v>200000</v>
      </c>
      <c r="H668">
        <v>20</v>
      </c>
      <c r="I668">
        <v>-182200000</v>
      </c>
      <c r="J668">
        <v>401900000</v>
      </c>
      <c r="K668">
        <v>6</v>
      </c>
      <c r="L668">
        <v>109500000</v>
      </c>
      <c r="M668">
        <v>36200000</v>
      </c>
      <c r="N668">
        <v>18600000</v>
      </c>
      <c r="O668">
        <v>2047800000</v>
      </c>
      <c r="P668">
        <v>154</v>
      </c>
      <c r="Q668">
        <v>200100000</v>
      </c>
      <c r="R668">
        <v>51300000</v>
      </c>
      <c r="S668">
        <v>93500000</v>
      </c>
      <c r="T668">
        <v>415200000</v>
      </c>
      <c r="U668">
        <v>363800000</v>
      </c>
      <c r="V668">
        <v>-2200000</v>
      </c>
      <c r="W668">
        <v>200000</v>
      </c>
      <c r="X668">
        <v>930000000</v>
      </c>
      <c r="Y668">
        <v>352500000</v>
      </c>
      <c r="Z668">
        <v>37</v>
      </c>
      <c r="AA668">
        <v>1210900000</v>
      </c>
      <c r="AB668">
        <v>56200000</v>
      </c>
      <c r="AC668">
        <v>246900000</v>
      </c>
      <c r="AD668">
        <v>51400000</v>
      </c>
      <c r="AE668">
        <v>607600000</v>
      </c>
      <c r="AF668">
        <v>27500000</v>
      </c>
      <c r="AG668">
        <v>-26200000</v>
      </c>
      <c r="AH668">
        <v>1138900000</v>
      </c>
      <c r="AI668">
        <v>5500000</v>
      </c>
      <c r="AJ668">
        <v>33500000</v>
      </c>
      <c r="AK668">
        <v>0</v>
      </c>
      <c r="AL668">
        <v>-171200000</v>
      </c>
      <c r="AM668">
        <v>-13700000</v>
      </c>
      <c r="AN668">
        <v>284900000</v>
      </c>
      <c r="AO668">
        <v>-349900000</v>
      </c>
      <c r="AP668">
        <v>-190200000</v>
      </c>
      <c r="AQ668">
        <v>307500000</v>
      </c>
      <c r="AR668">
        <v>6100000</v>
      </c>
      <c r="AS668">
        <v>307500000</v>
      </c>
      <c r="AT668">
        <v>307600000</v>
      </c>
      <c r="AU668">
        <v>1825200000</v>
      </c>
      <c r="AV668">
        <v>80000000</v>
      </c>
      <c r="AW668">
        <v>414800000</v>
      </c>
      <c r="AX668">
        <v>13</v>
      </c>
      <c r="AY668">
        <v>656600000</v>
      </c>
      <c r="AZ668">
        <v>392100000</v>
      </c>
      <c r="BA668">
        <v>138600000</v>
      </c>
      <c r="BB668">
        <v>-375800000</v>
      </c>
      <c r="BC668">
        <v>0</v>
      </c>
      <c r="BD668">
        <v>-35500000</v>
      </c>
      <c r="BE668">
        <v>661400000</v>
      </c>
      <c r="BF668">
        <v>371600000</v>
      </c>
      <c r="BG668">
        <v>0</v>
      </c>
      <c r="BH668">
        <v>11</v>
      </c>
      <c r="BI668">
        <v>24</v>
      </c>
      <c r="BJ668">
        <v>9</v>
      </c>
      <c r="BK668">
        <v>122</v>
      </c>
      <c r="BL668">
        <v>126300000</v>
      </c>
      <c r="BM668">
        <v>2984500000</v>
      </c>
      <c r="BN668">
        <v>-94800000</v>
      </c>
      <c r="BO668">
        <v>589800000</v>
      </c>
      <c r="BP668">
        <v>525200000</v>
      </c>
      <c r="BQ668">
        <v>0</v>
      </c>
      <c r="BR668">
        <v>5326000000</v>
      </c>
      <c r="BS668">
        <v>2934400000</v>
      </c>
      <c r="BT668">
        <v>1910400000</v>
      </c>
      <c r="BU668">
        <v>1530500000</v>
      </c>
      <c r="BV668">
        <v>3795500000</v>
      </c>
      <c r="BW668">
        <v>5326000000</v>
      </c>
      <c r="BX668">
        <v>3258700000</v>
      </c>
      <c r="BY668">
        <v>-1498700000</v>
      </c>
      <c r="BZ668">
        <v>2014</v>
      </c>
      <c r="CA668">
        <v>2.2999999999999998</v>
      </c>
      <c r="CB668">
        <v>133695652.17399999</v>
      </c>
      <c r="CC668" t="str">
        <f>VLOOKUP(B668,Securities_csv_Sector!$A$1:$H$506,4)</f>
        <v>Materials</v>
      </c>
      <c r="CD668" t="str">
        <f>VLOOKUP(B668,Securities_csv_Sector!$A$1:$H$506,5)</f>
        <v>Diversified Chemicals</v>
      </c>
    </row>
    <row r="669" spans="1:82">
      <c r="A669">
        <v>667</v>
      </c>
      <c r="B669" t="s">
        <v>245</v>
      </c>
      <c r="C669" t="s">
        <v>532</v>
      </c>
      <c r="D669" s="1">
        <v>42369</v>
      </c>
      <c r="E669">
        <v>1273500000</v>
      </c>
      <c r="F669">
        <v>140900000</v>
      </c>
      <c r="G669">
        <v>1300000</v>
      </c>
      <c r="H669">
        <v>26</v>
      </c>
      <c r="I669">
        <v>-108500000</v>
      </c>
      <c r="J669">
        <v>417700000</v>
      </c>
      <c r="K669">
        <v>5</v>
      </c>
      <c r="L669">
        <v>78600000</v>
      </c>
      <c r="M669">
        <v>78300000</v>
      </c>
      <c r="N669">
        <v>18600000</v>
      </c>
      <c r="O669">
        <v>2201100000</v>
      </c>
      <c r="P669">
        <v>204</v>
      </c>
      <c r="Q669">
        <v>286900000</v>
      </c>
      <c r="R669">
        <v>173200000</v>
      </c>
      <c r="S669">
        <v>115700000</v>
      </c>
      <c r="T669">
        <v>-49100000</v>
      </c>
      <c r="U669">
        <v>-130500000</v>
      </c>
      <c r="V669">
        <v>-5300000</v>
      </c>
      <c r="W669">
        <v>-200000</v>
      </c>
      <c r="X669">
        <v>1016400000</v>
      </c>
      <c r="Y669">
        <v>776100000</v>
      </c>
      <c r="Z669">
        <v>33</v>
      </c>
      <c r="AA669">
        <v>1075400000</v>
      </c>
      <c r="AB669">
        <v>47400000</v>
      </c>
      <c r="AC669">
        <v>837000000</v>
      </c>
      <c r="AD669">
        <v>81400000</v>
      </c>
      <c r="AE669">
        <v>800200000</v>
      </c>
      <c r="AF669">
        <v>66400000</v>
      </c>
      <c r="AG669">
        <v>-585500000</v>
      </c>
      <c r="AH669">
        <v>2036300000</v>
      </c>
      <c r="AI669">
        <v>2500000</v>
      </c>
      <c r="AJ669">
        <v>42600000</v>
      </c>
      <c r="AK669">
        <v>0</v>
      </c>
      <c r="AL669">
        <v>66100000</v>
      </c>
      <c r="AM669">
        <v>-30900000</v>
      </c>
      <c r="AN669">
        <v>-277100000</v>
      </c>
      <c r="AO669">
        <v>-16700000</v>
      </c>
      <c r="AP669">
        <v>-1285500000</v>
      </c>
      <c r="AQ669">
        <v>489000000</v>
      </c>
      <c r="AR669">
        <v>-381300000</v>
      </c>
      <c r="AS669">
        <v>489000000</v>
      </c>
      <c r="AT669">
        <v>-177900000</v>
      </c>
      <c r="AU669">
        <v>1851400000</v>
      </c>
      <c r="AV669">
        <v>244000000</v>
      </c>
      <c r="AW669">
        <v>-50200000</v>
      </c>
      <c r="AX669">
        <v>2</v>
      </c>
      <c r="AY669">
        <v>435100000</v>
      </c>
      <c r="AZ669">
        <v>241700000</v>
      </c>
      <c r="BA669">
        <v>67200000</v>
      </c>
      <c r="BB669">
        <v>-457300000</v>
      </c>
      <c r="BC669">
        <v>0</v>
      </c>
      <c r="BD669">
        <v>-1243400000</v>
      </c>
      <c r="BE669">
        <v>754800000</v>
      </c>
      <c r="BF669">
        <v>1410000000</v>
      </c>
      <c r="BG669">
        <v>0</v>
      </c>
      <c r="BH669">
        <v>4</v>
      </c>
      <c r="BI669">
        <v>7</v>
      </c>
      <c r="BJ669">
        <v>15</v>
      </c>
      <c r="BK669">
        <v>149</v>
      </c>
      <c r="BL669">
        <v>143700000</v>
      </c>
      <c r="BM669">
        <v>3385000000</v>
      </c>
      <c r="BN669">
        <v>2200000</v>
      </c>
      <c r="BO669">
        <v>737900000</v>
      </c>
      <c r="BP669">
        <v>112600000</v>
      </c>
      <c r="BQ669">
        <v>0</v>
      </c>
      <c r="BR669">
        <v>6325900000</v>
      </c>
      <c r="BS669">
        <v>2971900000</v>
      </c>
      <c r="BT669">
        <v>1453300000</v>
      </c>
      <c r="BU669">
        <v>1865700000</v>
      </c>
      <c r="BV669">
        <v>4460200000</v>
      </c>
      <c r="BW669">
        <v>6325900000</v>
      </c>
      <c r="BX669">
        <v>3276500000</v>
      </c>
      <c r="BY669">
        <v>-1498300000</v>
      </c>
      <c r="BZ669">
        <v>2015</v>
      </c>
      <c r="CA669">
        <v>3.66</v>
      </c>
      <c r="CB669">
        <v>133606557.377</v>
      </c>
      <c r="CC669" t="str">
        <f>VLOOKUP(B669,Securities_csv_Sector!$A$1:$H$506,4)</f>
        <v>Materials</v>
      </c>
      <c r="CD669" t="str">
        <f>VLOOKUP(B669,Securities_csv_Sector!$A$1:$H$506,5)</f>
        <v>Diversified Chemicals</v>
      </c>
    </row>
    <row r="670" spans="1:82">
      <c r="A670">
        <v>668</v>
      </c>
      <c r="B670" t="s">
        <v>246</v>
      </c>
      <c r="C670" t="s">
        <v>527</v>
      </c>
      <c r="D670" s="1">
        <v>41639</v>
      </c>
      <c r="E670">
        <v>208655000</v>
      </c>
      <c r="F670">
        <v>-6321000</v>
      </c>
      <c r="G670">
        <v>-7877000</v>
      </c>
      <c r="H670">
        <v>11</v>
      </c>
      <c r="I670">
        <v>-377418000</v>
      </c>
      <c r="J670">
        <v>2062708000</v>
      </c>
      <c r="L670">
        <v>88927000</v>
      </c>
      <c r="M670">
        <v>0</v>
      </c>
      <c r="N670">
        <v>667000</v>
      </c>
      <c r="O670">
        <v>190454000</v>
      </c>
      <c r="Q670">
        <v>14056000</v>
      </c>
      <c r="R670">
        <v>0</v>
      </c>
      <c r="S670">
        <v>161099000</v>
      </c>
      <c r="T670">
        <v>254594000</v>
      </c>
      <c r="U670">
        <v>149617000</v>
      </c>
      <c r="V670">
        <v>0</v>
      </c>
      <c r="W670">
        <v>1498000</v>
      </c>
      <c r="X670">
        <v>3798992000</v>
      </c>
      <c r="Y670">
        <v>0</v>
      </c>
      <c r="Z670">
        <v>70</v>
      </c>
      <c r="AA670">
        <v>446959000</v>
      </c>
      <c r="AB670">
        <v>0</v>
      </c>
      <c r="AC670">
        <v>0</v>
      </c>
      <c r="AD670">
        <v>104977000</v>
      </c>
      <c r="AE670">
        <v>0</v>
      </c>
      <c r="AF670">
        <v>1747000</v>
      </c>
      <c r="AG670">
        <v>5325000</v>
      </c>
      <c r="AH670">
        <v>2321862000</v>
      </c>
      <c r="AI670">
        <v>32264000</v>
      </c>
      <c r="AJ670">
        <v>23137000</v>
      </c>
      <c r="AK670">
        <v>104425000</v>
      </c>
      <c r="AL670">
        <v>96225000</v>
      </c>
      <c r="AM670">
        <v>51939000</v>
      </c>
      <c r="AN670">
        <v>314498000</v>
      </c>
      <c r="AO670">
        <v>82639000</v>
      </c>
      <c r="AP670">
        <v>-345198000</v>
      </c>
      <c r="AQ670">
        <v>162681000</v>
      </c>
      <c r="AR670">
        <v>-14345000</v>
      </c>
      <c r="AS670">
        <v>162140000</v>
      </c>
      <c r="AT670">
        <v>137878000</v>
      </c>
      <c r="AU670">
        <v>139993000</v>
      </c>
      <c r="AV670">
        <v>0</v>
      </c>
      <c r="AW670">
        <v>254161000</v>
      </c>
      <c r="AX670">
        <v>40</v>
      </c>
      <c r="AY670">
        <v>145062000</v>
      </c>
      <c r="AZ670">
        <v>0</v>
      </c>
      <c r="BA670">
        <v>0</v>
      </c>
      <c r="BB670">
        <v>-1417000</v>
      </c>
      <c r="BC670">
        <v>0</v>
      </c>
      <c r="BD670">
        <v>30473000</v>
      </c>
      <c r="BE670">
        <v>100283000</v>
      </c>
      <c r="BF670">
        <v>1132000</v>
      </c>
      <c r="BG670">
        <v>160828000</v>
      </c>
      <c r="BH670">
        <v>23</v>
      </c>
      <c r="BI670">
        <v>10</v>
      </c>
      <c r="BJ670">
        <v>26</v>
      </c>
      <c r="BL670">
        <v>0</v>
      </c>
      <c r="BM670">
        <v>-623795000</v>
      </c>
      <c r="BN670">
        <v>186548000</v>
      </c>
      <c r="BO670">
        <v>31970000</v>
      </c>
      <c r="BP670">
        <v>12772000</v>
      </c>
      <c r="BQ670">
        <v>0</v>
      </c>
      <c r="BR670">
        <v>4219294000</v>
      </c>
      <c r="BS670">
        <v>0</v>
      </c>
      <c r="BT670">
        <v>0</v>
      </c>
      <c r="BU670">
        <v>1448160000</v>
      </c>
      <c r="BV670">
        <v>2771134000</v>
      </c>
      <c r="BW670">
        <v>4219294000</v>
      </c>
      <c r="BX670">
        <v>637413000</v>
      </c>
      <c r="BY670">
        <v>0</v>
      </c>
      <c r="BZ670">
        <v>2013</v>
      </c>
      <c r="CA670">
        <v>2.4700000000000002</v>
      </c>
      <c r="CB670">
        <v>65862753.036399998</v>
      </c>
      <c r="CC670" t="str">
        <f>VLOOKUP(B670,Securities_csv_Sector!$A$1:$H$506,4)</f>
        <v>Real Estate</v>
      </c>
      <c r="CD670" t="str">
        <f>VLOOKUP(B670,Securities_csv_Sector!$A$1:$H$506,5)</f>
        <v>Retail REITs</v>
      </c>
    </row>
    <row r="671" spans="1:82">
      <c r="A671">
        <v>669</v>
      </c>
      <c r="B671" t="s">
        <v>246</v>
      </c>
      <c r="C671" t="s">
        <v>529</v>
      </c>
      <c r="D671" s="1">
        <v>42004</v>
      </c>
      <c r="E671">
        <v>206305000</v>
      </c>
      <c r="F671">
        <v>-3063000</v>
      </c>
      <c r="G671">
        <v>-6050000</v>
      </c>
      <c r="H671">
        <v>10</v>
      </c>
      <c r="I671">
        <v>-370112000</v>
      </c>
      <c r="J671">
        <v>2281223000</v>
      </c>
      <c r="L671">
        <v>47951000</v>
      </c>
      <c r="M671">
        <v>0</v>
      </c>
      <c r="N671">
        <v>687000</v>
      </c>
      <c r="O671">
        <v>211923000</v>
      </c>
      <c r="Q671">
        <v>15068000</v>
      </c>
      <c r="R671">
        <v>0</v>
      </c>
      <c r="S671">
        <v>170814000</v>
      </c>
      <c r="T671">
        <v>271131000</v>
      </c>
      <c r="U671">
        <v>177190000</v>
      </c>
      <c r="V671">
        <v>0</v>
      </c>
      <c r="W671">
        <v>1243000</v>
      </c>
      <c r="X671">
        <v>4141948000</v>
      </c>
      <c r="Y671">
        <v>0</v>
      </c>
      <c r="Z671">
        <v>69</v>
      </c>
      <c r="AA671">
        <v>474167000</v>
      </c>
      <c r="AB671">
        <v>0</v>
      </c>
      <c r="AC671">
        <v>0</v>
      </c>
      <c r="AD671">
        <v>93941000</v>
      </c>
      <c r="AE671">
        <v>0</v>
      </c>
      <c r="AF671">
        <v>-1158000</v>
      </c>
      <c r="AG671">
        <v>4253000</v>
      </c>
      <c r="AH671">
        <v>2409677000</v>
      </c>
      <c r="AI671">
        <v>37457000</v>
      </c>
      <c r="AJ671">
        <v>88155000</v>
      </c>
      <c r="AK671">
        <v>119053000</v>
      </c>
      <c r="AL671">
        <v>15917000</v>
      </c>
      <c r="AM671">
        <v>-40976000</v>
      </c>
      <c r="AN671">
        <v>346130000</v>
      </c>
      <c r="AO671">
        <v>9044000</v>
      </c>
      <c r="AP671">
        <v>-396150000</v>
      </c>
      <c r="AQ671">
        <v>164535000</v>
      </c>
      <c r="AR671">
        <v>5634000</v>
      </c>
      <c r="AS671">
        <v>163994000</v>
      </c>
      <c r="AT671">
        <v>164535000</v>
      </c>
      <c r="AU671">
        <v>144279000</v>
      </c>
      <c r="AV671">
        <v>0</v>
      </c>
      <c r="AW671">
        <v>271037000</v>
      </c>
      <c r="AX671">
        <v>40</v>
      </c>
      <c r="AY671">
        <v>160167000</v>
      </c>
      <c r="AZ671">
        <v>0</v>
      </c>
      <c r="BA671">
        <v>0</v>
      </c>
      <c r="BB671">
        <v>-3515000</v>
      </c>
      <c r="BC671">
        <v>0</v>
      </c>
      <c r="BD671">
        <v>-24880000</v>
      </c>
      <c r="BE671">
        <v>105164000</v>
      </c>
      <c r="BF671">
        <v>-3797000</v>
      </c>
      <c r="BG671">
        <v>170814000</v>
      </c>
      <c r="BH671">
        <v>26</v>
      </c>
      <c r="BI671">
        <v>11</v>
      </c>
      <c r="BJ671">
        <v>24</v>
      </c>
      <c r="BL671">
        <v>0</v>
      </c>
      <c r="BM671">
        <v>-683991000</v>
      </c>
      <c r="BN671">
        <v>216155000</v>
      </c>
      <c r="BO671">
        <v>32316000</v>
      </c>
      <c r="BP671">
        <v>14115000</v>
      </c>
      <c r="BQ671">
        <v>0</v>
      </c>
      <c r="BR671">
        <v>4546870000</v>
      </c>
      <c r="BS671">
        <v>0</v>
      </c>
      <c r="BT671">
        <v>0</v>
      </c>
      <c r="BU671">
        <v>1604401000</v>
      </c>
      <c r="BV671">
        <v>2942469000</v>
      </c>
      <c r="BW671">
        <v>4546870000</v>
      </c>
      <c r="BX671">
        <v>686090000</v>
      </c>
      <c r="BY671">
        <v>0</v>
      </c>
      <c r="BZ671">
        <v>2014</v>
      </c>
      <c r="CA671">
        <v>2.42</v>
      </c>
      <c r="CB671">
        <v>67989669.421499997</v>
      </c>
      <c r="CC671" t="str">
        <f>VLOOKUP(B671,Securities_csv_Sector!$A$1:$H$506,4)</f>
        <v>Real Estate</v>
      </c>
      <c r="CD671" t="str">
        <f>VLOOKUP(B671,Securities_csv_Sector!$A$1:$H$506,5)</f>
        <v>Retail REITs</v>
      </c>
    </row>
    <row r="672" spans="1:82">
      <c r="A672">
        <v>670</v>
      </c>
      <c r="B672" t="s">
        <v>246</v>
      </c>
      <c r="C672" t="s">
        <v>531</v>
      </c>
      <c r="D672" s="1">
        <v>42369</v>
      </c>
      <c r="E672">
        <v>212870000</v>
      </c>
      <c r="F672">
        <v>-9200000</v>
      </c>
      <c r="G672">
        <v>9407000</v>
      </c>
      <c r="H672">
        <v>13</v>
      </c>
      <c r="I672">
        <v>-436846000</v>
      </c>
      <c r="J672">
        <v>2381867000</v>
      </c>
      <c r="L672">
        <v>21046000</v>
      </c>
      <c r="M672">
        <v>0</v>
      </c>
      <c r="N672">
        <v>696000</v>
      </c>
      <c r="O672">
        <v>233417000</v>
      </c>
      <c r="Q672">
        <v>0</v>
      </c>
      <c r="R672">
        <v>0</v>
      </c>
      <c r="S672">
        <v>174796000</v>
      </c>
      <c r="T672">
        <v>300303000</v>
      </c>
      <c r="U672">
        <v>207750000</v>
      </c>
      <c r="V672">
        <v>0</v>
      </c>
      <c r="W672">
        <v>1416000</v>
      </c>
      <c r="X672">
        <v>4490365000</v>
      </c>
      <c r="Y672">
        <v>0</v>
      </c>
      <c r="Z672">
        <v>69</v>
      </c>
      <c r="AA672">
        <v>510595000</v>
      </c>
      <c r="AB672">
        <v>0</v>
      </c>
      <c r="AC672">
        <v>0</v>
      </c>
      <c r="AD672">
        <v>92553000</v>
      </c>
      <c r="AE672">
        <v>0</v>
      </c>
      <c r="AF672">
        <v>8043000</v>
      </c>
      <c r="AG672">
        <v>-9995000</v>
      </c>
      <c r="AH672">
        <v>2627216000</v>
      </c>
      <c r="AI672">
        <v>41546000</v>
      </c>
      <c r="AJ672">
        <v>118182000</v>
      </c>
      <c r="AK672">
        <v>137316000</v>
      </c>
      <c r="AL672">
        <v>109108000</v>
      </c>
      <c r="AM672">
        <v>-26905000</v>
      </c>
      <c r="AN672">
        <v>359835000</v>
      </c>
      <c r="AO672">
        <v>-32977000</v>
      </c>
      <c r="AP672">
        <v>-353763000</v>
      </c>
      <c r="AQ672">
        <v>210219000</v>
      </c>
      <c r="AR672">
        <v>-10497000</v>
      </c>
      <c r="AS672">
        <v>209678000</v>
      </c>
      <c r="AT672">
        <v>210219000</v>
      </c>
      <c r="AU672">
        <v>152020000</v>
      </c>
      <c r="AV672">
        <v>0</v>
      </c>
      <c r="AW672">
        <v>300154000</v>
      </c>
      <c r="AX672">
        <v>40</v>
      </c>
      <c r="AY672">
        <v>191582000</v>
      </c>
      <c r="AZ672">
        <v>0</v>
      </c>
      <c r="BA672">
        <v>0</v>
      </c>
      <c r="BB672">
        <v>-4110000</v>
      </c>
      <c r="BC672">
        <v>0</v>
      </c>
      <c r="BD672">
        <v>75040000</v>
      </c>
      <c r="BE672">
        <v>121787000</v>
      </c>
      <c r="BF672">
        <v>-3693000</v>
      </c>
      <c r="BG672">
        <v>174796000</v>
      </c>
      <c r="BH672">
        <v>28</v>
      </c>
      <c r="BI672">
        <v>12</v>
      </c>
      <c r="BJ672">
        <v>28</v>
      </c>
      <c r="BL672">
        <v>0</v>
      </c>
      <c r="BM672">
        <v>-724701000</v>
      </c>
      <c r="BN672">
        <v>110855000</v>
      </c>
      <c r="BO672">
        <v>35645000</v>
      </c>
      <c r="BP672">
        <v>15439000</v>
      </c>
      <c r="BQ672">
        <v>0</v>
      </c>
      <c r="BR672">
        <v>4896559000</v>
      </c>
      <c r="BS672">
        <v>0</v>
      </c>
      <c r="BT672">
        <v>0</v>
      </c>
      <c r="BU672">
        <v>1663749000</v>
      </c>
      <c r="BV672">
        <v>3232810000</v>
      </c>
      <c r="BW672">
        <v>4896559000</v>
      </c>
      <c r="BX672">
        <v>744012000</v>
      </c>
      <c r="BY672">
        <v>0</v>
      </c>
      <c r="BZ672">
        <v>2015</v>
      </c>
      <c r="CA672">
        <v>3.04</v>
      </c>
      <c r="CB672">
        <v>69150986.842099994</v>
      </c>
      <c r="CC672" t="str">
        <f>VLOOKUP(B672,Securities_csv_Sector!$A$1:$H$506,4)</f>
        <v>Real Estate</v>
      </c>
      <c r="CD672" t="str">
        <f>VLOOKUP(B672,Securities_csv_Sector!$A$1:$H$506,5)</f>
        <v>Retail REITs</v>
      </c>
    </row>
    <row r="673" spans="1:82">
      <c r="A673">
        <v>671</v>
      </c>
      <c r="B673" t="s">
        <v>246</v>
      </c>
      <c r="C673" t="s">
        <v>532</v>
      </c>
      <c r="D673" s="1">
        <v>42735</v>
      </c>
      <c r="E673">
        <v>273196000</v>
      </c>
      <c r="F673">
        <v>1868000</v>
      </c>
      <c r="G673">
        <v>32832000</v>
      </c>
      <c r="H673">
        <v>13</v>
      </c>
      <c r="I673">
        <v>-580238000</v>
      </c>
      <c r="J673">
        <v>2718325000</v>
      </c>
      <c r="L673">
        <v>23368000</v>
      </c>
      <c r="M673">
        <v>0</v>
      </c>
      <c r="N673">
        <v>722000</v>
      </c>
      <c r="O673">
        <v>253612000</v>
      </c>
      <c r="Q673">
        <v>0</v>
      </c>
      <c r="R673">
        <v>0</v>
      </c>
      <c r="S673">
        <v>193585000</v>
      </c>
      <c r="T673">
        <v>321369000</v>
      </c>
      <c r="U673">
        <v>226375000</v>
      </c>
      <c r="V673">
        <v>0</v>
      </c>
      <c r="W673">
        <v>50000</v>
      </c>
      <c r="X673">
        <v>4995983000</v>
      </c>
      <c r="Y673">
        <v>0</v>
      </c>
      <c r="Z673">
        <v>68</v>
      </c>
      <c r="AA673">
        <v>547979000</v>
      </c>
      <c r="AB673">
        <v>0</v>
      </c>
      <c r="AC673">
        <v>0</v>
      </c>
      <c r="AD673">
        <v>94994000</v>
      </c>
      <c r="AE673">
        <v>0</v>
      </c>
      <c r="AF673">
        <v>8316000</v>
      </c>
      <c r="AG673">
        <v>4759000</v>
      </c>
      <c r="AH673">
        <v>2798452000</v>
      </c>
      <c r="AI673">
        <v>14864000</v>
      </c>
      <c r="AJ673">
        <v>99102000</v>
      </c>
      <c r="AK673">
        <v>143694000</v>
      </c>
      <c r="AL673">
        <v>135320000</v>
      </c>
      <c r="AM673">
        <v>2322000</v>
      </c>
      <c r="AN673">
        <v>419254000</v>
      </c>
      <c r="AO673">
        <v>173289000</v>
      </c>
      <c r="AP673">
        <v>-590221000</v>
      </c>
      <c r="AQ673">
        <v>249910000</v>
      </c>
      <c r="AR673">
        <v>-32597000</v>
      </c>
      <c r="AS673">
        <v>249369000</v>
      </c>
      <c r="AT673">
        <v>249910000</v>
      </c>
      <c r="AU673">
        <v>146653000</v>
      </c>
      <c r="AV673">
        <v>0</v>
      </c>
      <c r="AW673">
        <v>320995000</v>
      </c>
      <c r="AX673">
        <v>40</v>
      </c>
      <c r="AY673">
        <v>208555000</v>
      </c>
      <c r="AZ673">
        <v>0</v>
      </c>
      <c r="BA673">
        <v>0</v>
      </c>
      <c r="BB673">
        <v>-2577000</v>
      </c>
      <c r="BC673">
        <v>0</v>
      </c>
      <c r="BD673">
        <v>-18299000</v>
      </c>
      <c r="BE673">
        <v>115817000</v>
      </c>
      <c r="BF673">
        <v>-7244000</v>
      </c>
      <c r="BG673">
        <v>193585000</v>
      </c>
      <c r="BH673">
        <v>28</v>
      </c>
      <c r="BI673">
        <v>11</v>
      </c>
      <c r="BJ673">
        <v>31</v>
      </c>
      <c r="BL673">
        <v>0</v>
      </c>
      <c r="BM673">
        <v>-749734000</v>
      </c>
      <c r="BN673">
        <v>316085000</v>
      </c>
      <c r="BO673">
        <v>33399000</v>
      </c>
      <c r="BP673">
        <v>16285000</v>
      </c>
      <c r="BQ673">
        <v>0</v>
      </c>
      <c r="BR673">
        <v>5423279000</v>
      </c>
      <c r="BS673">
        <v>0</v>
      </c>
      <c r="BT673">
        <v>0</v>
      </c>
      <c r="BU673">
        <v>1976733000</v>
      </c>
      <c r="BV673">
        <v>3446546000</v>
      </c>
      <c r="BW673">
        <v>5423279000</v>
      </c>
      <c r="BX673">
        <v>801591000</v>
      </c>
      <c r="BY673">
        <v>0</v>
      </c>
      <c r="CC673" t="str">
        <f>VLOOKUP(B673,Securities_csv_Sector!$A$1:$H$506,4)</f>
        <v>Real Estate</v>
      </c>
      <c r="CD673" t="str">
        <f>VLOOKUP(B673,Securities_csv_Sector!$A$1:$H$506,5)</f>
        <v>Retail REITs</v>
      </c>
    </row>
    <row r="674" spans="1:82">
      <c r="A674">
        <v>672</v>
      </c>
      <c r="B674" t="s">
        <v>247</v>
      </c>
      <c r="C674" t="s">
        <v>527</v>
      </c>
      <c r="D674" s="1">
        <v>41274</v>
      </c>
      <c r="E674">
        <v>910137000</v>
      </c>
      <c r="F674">
        <v>0</v>
      </c>
      <c r="G674">
        <v>11647000</v>
      </c>
      <c r="H674">
        <v>3</v>
      </c>
      <c r="I674">
        <v>-379228000</v>
      </c>
      <c r="J674">
        <v>2065527000</v>
      </c>
      <c r="K674">
        <v>91</v>
      </c>
      <c r="L674">
        <v>901294000</v>
      </c>
      <c r="M674">
        <v>0</v>
      </c>
      <c r="N674">
        <v>87000</v>
      </c>
      <c r="O674">
        <v>2515796000</v>
      </c>
      <c r="P674">
        <v>257</v>
      </c>
      <c r="Q674">
        <v>317473000</v>
      </c>
      <c r="R674">
        <v>636518000</v>
      </c>
      <c r="S674">
        <v>0</v>
      </c>
      <c r="T674">
        <v>-25916000</v>
      </c>
      <c r="U674">
        <v>-39804000</v>
      </c>
      <c r="V674">
        <v>6307000</v>
      </c>
      <c r="W674">
        <v>0</v>
      </c>
      <c r="X674">
        <v>1659757000</v>
      </c>
      <c r="Y674">
        <v>65444000</v>
      </c>
      <c r="Z674">
        <v>25</v>
      </c>
      <c r="AA674">
        <v>852749000</v>
      </c>
      <c r="AB674">
        <v>56534000</v>
      </c>
      <c r="AC674">
        <v>0</v>
      </c>
      <c r="AD674">
        <v>13888000</v>
      </c>
      <c r="AE674">
        <v>434921000</v>
      </c>
      <c r="AF674">
        <v>-23365000</v>
      </c>
      <c r="AG674">
        <v>1627000</v>
      </c>
      <c r="AH674">
        <v>500223000</v>
      </c>
      <c r="AI674">
        <v>0</v>
      </c>
      <c r="AJ674">
        <v>0</v>
      </c>
      <c r="AK674">
        <v>0</v>
      </c>
      <c r="AL674">
        <v>-108842000</v>
      </c>
      <c r="AM674">
        <v>295675000</v>
      </c>
      <c r="AN674">
        <v>762209000</v>
      </c>
      <c r="AO674">
        <v>-89109000</v>
      </c>
      <c r="AP674">
        <v>-383732000</v>
      </c>
      <c r="AQ674">
        <v>-96338000</v>
      </c>
      <c r="AR674">
        <v>761251000</v>
      </c>
      <c r="AS674">
        <v>-96338000</v>
      </c>
      <c r="AT674">
        <v>-96338000</v>
      </c>
      <c r="AU674">
        <v>1016349000</v>
      </c>
      <c r="AV674">
        <v>476924000</v>
      </c>
      <c r="AW674">
        <v>-37563000</v>
      </c>
      <c r="AX674">
        <v>1</v>
      </c>
      <c r="AY674">
        <v>1473694000</v>
      </c>
      <c r="AZ674">
        <v>377182000</v>
      </c>
      <c r="BA674">
        <v>128888000</v>
      </c>
      <c r="BB674">
        <v>10179000</v>
      </c>
      <c r="BC674">
        <v>-7816000</v>
      </c>
      <c r="BD674">
        <v>18861000</v>
      </c>
      <c r="BE674">
        <v>505051000</v>
      </c>
      <c r="BF674">
        <v>-669000</v>
      </c>
      <c r="BG674">
        <v>0</v>
      </c>
      <c r="BH674">
        <v>1</v>
      </c>
      <c r="BI674">
        <v>1</v>
      </c>
      <c r="BJ674">
        <v>3</v>
      </c>
      <c r="BK674">
        <v>218</v>
      </c>
      <c r="BL674">
        <v>132460000</v>
      </c>
      <c r="BM674">
        <v>1529733000</v>
      </c>
      <c r="BN674">
        <v>176000</v>
      </c>
      <c r="BO674">
        <v>280928000</v>
      </c>
      <c r="BP674">
        <v>62349000</v>
      </c>
      <c r="BQ674">
        <v>102578000</v>
      </c>
      <c r="BR674">
        <v>6348692000</v>
      </c>
      <c r="BS674">
        <v>2832324000</v>
      </c>
      <c r="BT674">
        <v>1101374000</v>
      </c>
      <c r="BU674">
        <v>3605526000</v>
      </c>
      <c r="BV674">
        <v>2743166000</v>
      </c>
      <c r="BW674">
        <v>6348692000</v>
      </c>
      <c r="BX674">
        <v>3368545000</v>
      </c>
      <c r="BY674">
        <v>0</v>
      </c>
      <c r="BZ674">
        <v>2012</v>
      </c>
      <c r="CA674">
        <v>-1.1100000000000001</v>
      </c>
      <c r="CB674">
        <v>86790990.990999997</v>
      </c>
      <c r="CC674" t="str">
        <f>VLOOKUP(B674,Securities_csv_Sector!$A$1:$H$506,4)</f>
        <v>Information Technology</v>
      </c>
      <c r="CD674" t="str">
        <f>VLOOKUP(B674,Securities_csv_Sector!$A$1:$H$506,5)</f>
        <v>Semiconductors</v>
      </c>
    </row>
    <row r="675" spans="1:82">
      <c r="A675">
        <v>673</v>
      </c>
      <c r="B675" t="s">
        <v>247</v>
      </c>
      <c r="C675" t="s">
        <v>529</v>
      </c>
      <c r="D675" s="1">
        <v>41639</v>
      </c>
      <c r="E675">
        <v>705883000</v>
      </c>
      <c r="F675">
        <v>570731000</v>
      </c>
      <c r="G675">
        <v>12456000</v>
      </c>
      <c r="H675">
        <v>8</v>
      </c>
      <c r="I675">
        <v>-282576000</v>
      </c>
      <c r="J675">
        <v>2646022000</v>
      </c>
      <c r="K675">
        <v>111</v>
      </c>
      <c r="L675">
        <v>1325072000</v>
      </c>
      <c r="M675">
        <v>15394000</v>
      </c>
      <c r="N675">
        <v>100000</v>
      </c>
      <c r="O675">
        <v>2444984000</v>
      </c>
      <c r="P675">
        <v>239</v>
      </c>
      <c r="Q675">
        <v>296603000</v>
      </c>
      <c r="R675">
        <v>0</v>
      </c>
      <c r="S675">
        <v>234370000</v>
      </c>
      <c r="T675">
        <v>382863000</v>
      </c>
      <c r="U675">
        <v>380979000</v>
      </c>
      <c r="V675">
        <v>3594000</v>
      </c>
      <c r="W675">
        <v>-163000</v>
      </c>
      <c r="X675">
        <v>1514748000</v>
      </c>
      <c r="Y675">
        <v>84985000</v>
      </c>
      <c r="Z675">
        <v>26</v>
      </c>
      <c r="AA675">
        <v>864632000</v>
      </c>
      <c r="AB675">
        <v>30098000</v>
      </c>
      <c r="AC675">
        <v>117416000</v>
      </c>
      <c r="AD675">
        <v>1884000</v>
      </c>
      <c r="AE675">
        <v>388951000</v>
      </c>
      <c r="AF675">
        <v>-341828000</v>
      </c>
      <c r="AG675">
        <v>-196474000</v>
      </c>
      <c r="AH675">
        <v>162780000</v>
      </c>
      <c r="AI675">
        <v>17321000</v>
      </c>
      <c r="AJ675">
        <v>0</v>
      </c>
      <c r="AK675">
        <v>0</v>
      </c>
      <c r="AL675">
        <v>-334954000</v>
      </c>
      <c r="AM675">
        <v>423778000</v>
      </c>
      <c r="AN675">
        <v>856126000</v>
      </c>
      <c r="AO675">
        <v>101164000</v>
      </c>
      <c r="AP675">
        <v>-537106000</v>
      </c>
      <c r="AQ675">
        <v>350718000</v>
      </c>
      <c r="AR675">
        <v>80535000</v>
      </c>
      <c r="AS675">
        <v>350718000</v>
      </c>
      <c r="AT675">
        <v>350718000</v>
      </c>
      <c r="AU675">
        <v>721605000</v>
      </c>
      <c r="AV675">
        <v>89664000</v>
      </c>
      <c r="AW675">
        <v>370407000</v>
      </c>
      <c r="AX675">
        <v>11</v>
      </c>
      <c r="AY675">
        <v>1059665000</v>
      </c>
      <c r="AZ675">
        <v>918034000</v>
      </c>
      <c r="BA675">
        <v>821635000</v>
      </c>
      <c r="BB675">
        <v>-25776000</v>
      </c>
      <c r="BC675">
        <v>-27148000</v>
      </c>
      <c r="BD675">
        <v>87298000</v>
      </c>
      <c r="BE675">
        <v>629544000</v>
      </c>
      <c r="BF675">
        <v>-199148000</v>
      </c>
      <c r="BG675">
        <v>0</v>
      </c>
      <c r="BH675">
        <v>12</v>
      </c>
      <c r="BI675">
        <v>8</v>
      </c>
      <c r="BJ675">
        <v>11</v>
      </c>
      <c r="BK675">
        <v>214</v>
      </c>
      <c r="BL675">
        <v>134300000</v>
      </c>
      <c r="BM675">
        <v>1882771000</v>
      </c>
      <c r="BN675">
        <v>428190000</v>
      </c>
      <c r="BO675">
        <v>270261000</v>
      </c>
      <c r="BP675">
        <v>60543000</v>
      </c>
      <c r="BQ675">
        <v>439102000</v>
      </c>
      <c r="BR675">
        <v>6883502000</v>
      </c>
      <c r="BS675">
        <v>3792764000</v>
      </c>
      <c r="BT675">
        <v>1588061000</v>
      </c>
      <c r="BU675">
        <v>4503117000</v>
      </c>
      <c r="BV675">
        <v>2380385000</v>
      </c>
      <c r="BW675">
        <v>6883502000</v>
      </c>
      <c r="BX675">
        <v>3309616000</v>
      </c>
      <c r="BY675">
        <v>0</v>
      </c>
      <c r="BZ675">
        <v>2013</v>
      </c>
      <c r="CA675">
        <v>3.77</v>
      </c>
      <c r="CB675">
        <v>93028647.214900002</v>
      </c>
      <c r="CC675" t="str">
        <f>VLOOKUP(B675,Securities_csv_Sector!$A$1:$H$506,4)</f>
        <v>Information Technology</v>
      </c>
      <c r="CD675" t="str">
        <f>VLOOKUP(B675,Securities_csv_Sector!$A$1:$H$506,5)</f>
        <v>Semiconductors</v>
      </c>
    </row>
    <row r="676" spans="1:82">
      <c r="A676">
        <v>674</v>
      </c>
      <c r="B676" t="s">
        <v>247</v>
      </c>
      <c r="C676" t="s">
        <v>531</v>
      </c>
      <c r="D676" s="1">
        <v>42004</v>
      </c>
      <c r="E676">
        <v>799885000</v>
      </c>
      <c r="F676">
        <v>462630000</v>
      </c>
      <c r="G676">
        <v>12084000</v>
      </c>
      <c r="H676">
        <v>8</v>
      </c>
      <c r="I676">
        <v>-257549000</v>
      </c>
      <c r="J676">
        <v>2697558000</v>
      </c>
      <c r="K676">
        <v>199</v>
      </c>
      <c r="L676">
        <v>1482054000</v>
      </c>
      <c r="M676">
        <v>-99870000</v>
      </c>
      <c r="N676">
        <v>100000</v>
      </c>
      <c r="O676">
        <v>2566246000</v>
      </c>
      <c r="P676">
        <v>308</v>
      </c>
      <c r="Q676">
        <v>313891000</v>
      </c>
      <c r="R676">
        <v>0</v>
      </c>
      <c r="S676">
        <v>245798000</v>
      </c>
      <c r="T676">
        <v>434083000</v>
      </c>
      <c r="U676">
        <v>432101000</v>
      </c>
      <c r="V676">
        <v>-19487000</v>
      </c>
      <c r="W676">
        <v>-4949000</v>
      </c>
      <c r="X676">
        <v>1535605000</v>
      </c>
      <c r="Y676">
        <v>84985000</v>
      </c>
      <c r="Z676">
        <v>24</v>
      </c>
      <c r="AA676">
        <v>824941000</v>
      </c>
      <c r="AB676">
        <v>31188000</v>
      </c>
      <c r="AC676">
        <v>119236000</v>
      </c>
      <c r="AD676">
        <v>1982000</v>
      </c>
      <c r="AE676">
        <v>505088000</v>
      </c>
      <c r="AF676">
        <v>-125638000</v>
      </c>
      <c r="AG676">
        <v>-470289000</v>
      </c>
      <c r="AH676">
        <v>162074000</v>
      </c>
      <c r="AI676">
        <v>264156000</v>
      </c>
      <c r="AJ676">
        <v>0</v>
      </c>
      <c r="AK676">
        <v>0</v>
      </c>
      <c r="AL676">
        <v>5500000</v>
      </c>
      <c r="AM676">
        <v>156982000</v>
      </c>
      <c r="AN676">
        <v>680989000</v>
      </c>
      <c r="AO676">
        <v>7359000</v>
      </c>
      <c r="AP676">
        <v>-511879000</v>
      </c>
      <c r="AQ676">
        <v>395964000</v>
      </c>
      <c r="AR676">
        <v>45885000</v>
      </c>
      <c r="AS676">
        <v>395964000</v>
      </c>
      <c r="AT676">
        <v>395964000</v>
      </c>
      <c r="AU676">
        <v>224892000</v>
      </c>
      <c r="AV676">
        <v>5146000</v>
      </c>
      <c r="AW676">
        <v>421999000</v>
      </c>
      <c r="AX676">
        <v>12</v>
      </c>
      <c r="AY676">
        <v>1325464000</v>
      </c>
      <c r="AZ676">
        <v>356588000</v>
      </c>
      <c r="BA676">
        <v>149255000</v>
      </c>
      <c r="BB676">
        <v>50140000</v>
      </c>
      <c r="BC676">
        <v>-29307000</v>
      </c>
      <c r="BD676">
        <v>-128692000</v>
      </c>
      <c r="BE676">
        <v>566891000</v>
      </c>
      <c r="BF676">
        <v>100871000</v>
      </c>
      <c r="BG676">
        <v>0</v>
      </c>
      <c r="BH676">
        <v>13</v>
      </c>
      <c r="BI676">
        <v>9</v>
      </c>
      <c r="BJ676">
        <v>12</v>
      </c>
      <c r="BK676">
        <v>257</v>
      </c>
      <c r="BL676">
        <v>143969000</v>
      </c>
      <c r="BM676">
        <v>2243689000</v>
      </c>
      <c r="BN676">
        <v>0</v>
      </c>
      <c r="BO676">
        <v>253827000</v>
      </c>
      <c r="BP676">
        <v>51399000</v>
      </c>
      <c r="BQ676">
        <v>509032000</v>
      </c>
      <c r="BR676">
        <v>6720991000</v>
      </c>
      <c r="BS676">
        <v>3077654000</v>
      </c>
      <c r="BT676">
        <v>1000539000</v>
      </c>
      <c r="BU676">
        <v>4991487000</v>
      </c>
      <c r="BV676">
        <v>1729504000</v>
      </c>
      <c r="BW676">
        <v>6720991000</v>
      </c>
      <c r="BX676">
        <v>3391187000</v>
      </c>
      <c r="BY676">
        <v>0</v>
      </c>
      <c r="BZ676">
        <v>2014</v>
      </c>
      <c r="CA676">
        <v>3.97</v>
      </c>
      <c r="CB676">
        <v>99739042.821199998</v>
      </c>
      <c r="CC676" t="str">
        <f>VLOOKUP(B676,Securities_csv_Sector!$A$1:$H$506,4)</f>
        <v>Information Technology</v>
      </c>
      <c r="CD676" t="str">
        <f>VLOOKUP(B676,Securities_csv_Sector!$A$1:$H$506,5)</f>
        <v>Semiconductors</v>
      </c>
    </row>
    <row r="677" spans="1:82">
      <c r="A677">
        <v>675</v>
      </c>
      <c r="B677" t="s">
        <v>247</v>
      </c>
      <c r="C677" t="s">
        <v>532</v>
      </c>
      <c r="D677" s="1">
        <v>42369</v>
      </c>
      <c r="E677">
        <v>836392000</v>
      </c>
      <c r="F677">
        <v>-340292000</v>
      </c>
      <c r="G677">
        <v>10146000</v>
      </c>
      <c r="H677">
        <v>10</v>
      </c>
      <c r="I677">
        <v>-166438000</v>
      </c>
      <c r="J677">
        <v>2742795000</v>
      </c>
      <c r="K677">
        <v>190</v>
      </c>
      <c r="L677">
        <v>1126826000</v>
      </c>
      <c r="M677">
        <v>113537000</v>
      </c>
      <c r="N677">
        <v>102000</v>
      </c>
      <c r="O677">
        <v>2659728000</v>
      </c>
      <c r="P677">
        <v>348</v>
      </c>
      <c r="Q677">
        <v>357693000</v>
      </c>
      <c r="R677">
        <v>0</v>
      </c>
      <c r="S677">
        <v>257825000</v>
      </c>
      <c r="T677">
        <v>526810000</v>
      </c>
      <c r="U677">
        <v>519835000</v>
      </c>
      <c r="V677">
        <v>-19272000</v>
      </c>
      <c r="W677">
        <v>20430000</v>
      </c>
      <c r="X677">
        <v>1391895000</v>
      </c>
      <c r="Y677">
        <v>84985000</v>
      </c>
      <c r="Z677">
        <v>26</v>
      </c>
      <c r="AA677">
        <v>919267000</v>
      </c>
      <c r="AB677">
        <v>-6156000</v>
      </c>
      <c r="AC677">
        <v>110002000</v>
      </c>
      <c r="AD677">
        <v>6975000</v>
      </c>
      <c r="AE677">
        <v>380424000</v>
      </c>
      <c r="AF677">
        <v>11088000</v>
      </c>
      <c r="AG677">
        <v>-34060000</v>
      </c>
      <c r="AH677">
        <v>251325000</v>
      </c>
      <c r="AI677">
        <v>417692000</v>
      </c>
      <c r="AJ677">
        <v>0</v>
      </c>
      <c r="AK677">
        <v>0</v>
      </c>
      <c r="AL677">
        <v>139965000</v>
      </c>
      <c r="AM677">
        <v>-355228000</v>
      </c>
      <c r="AN677">
        <v>-360919000</v>
      </c>
      <c r="AO677">
        <v>137103000</v>
      </c>
      <c r="AP677">
        <v>-112140000</v>
      </c>
      <c r="AQ677">
        <v>546421000</v>
      </c>
      <c r="AR677">
        <v>298000</v>
      </c>
      <c r="AS677">
        <v>546421000</v>
      </c>
      <c r="AT677">
        <v>546421000</v>
      </c>
      <c r="AU677">
        <v>561076000</v>
      </c>
      <c r="AV677">
        <v>16818000</v>
      </c>
      <c r="AW677">
        <v>516664000</v>
      </c>
      <c r="AX677">
        <v>14</v>
      </c>
      <c r="AY677">
        <v>1608478000</v>
      </c>
      <c r="AZ677">
        <v>573806000</v>
      </c>
      <c r="BA677">
        <v>86318000</v>
      </c>
      <c r="BB677">
        <v>15480000</v>
      </c>
      <c r="BC677">
        <v>-20569000</v>
      </c>
      <c r="BD677">
        <v>43210000</v>
      </c>
      <c r="BE677">
        <v>555719000</v>
      </c>
      <c r="BF677">
        <v>-904648000</v>
      </c>
      <c r="BG677">
        <v>0</v>
      </c>
      <c r="BH677">
        <v>15</v>
      </c>
      <c r="BI677">
        <v>9</v>
      </c>
      <c r="BJ677">
        <v>15</v>
      </c>
      <c r="BK677">
        <v>309</v>
      </c>
      <c r="BL677">
        <v>130593000</v>
      </c>
      <c r="BM677">
        <v>2790110000</v>
      </c>
      <c r="BN677">
        <v>0</v>
      </c>
      <c r="BO677">
        <v>255192000</v>
      </c>
      <c r="BP677">
        <v>38090000</v>
      </c>
      <c r="BQ677">
        <v>703454000</v>
      </c>
      <c r="BR677">
        <v>7316331000</v>
      </c>
      <c r="BS677">
        <v>3345586000</v>
      </c>
      <c r="BT677">
        <v>960800000</v>
      </c>
      <c r="BU677">
        <v>5548487000</v>
      </c>
      <c r="BV677">
        <v>1767844000</v>
      </c>
      <c r="BW677">
        <v>7316331000</v>
      </c>
      <c r="BX677">
        <v>3578995000</v>
      </c>
      <c r="BY677">
        <v>0</v>
      </c>
      <c r="BZ677">
        <v>2015</v>
      </c>
      <c r="CA677">
        <v>5.42</v>
      </c>
      <c r="CB677">
        <v>100815682.65700001</v>
      </c>
      <c r="CC677" t="str">
        <f>VLOOKUP(B677,Securities_csv_Sector!$A$1:$H$506,4)</f>
        <v>Information Technology</v>
      </c>
      <c r="CD677" t="str">
        <f>VLOOKUP(B677,Securities_csv_Sector!$A$1:$H$506,5)</f>
        <v>Semiconductors</v>
      </c>
    </row>
    <row r="678" spans="1:82">
      <c r="A678">
        <v>676</v>
      </c>
      <c r="B678" t="s">
        <v>248</v>
      </c>
      <c r="C678" t="s">
        <v>527</v>
      </c>
      <c r="D678" s="1">
        <v>41274</v>
      </c>
      <c r="E678">
        <v>760134000</v>
      </c>
      <c r="F678">
        <v>43813000</v>
      </c>
      <c r="G678">
        <v>-70231000</v>
      </c>
      <c r="H678">
        <v>1</v>
      </c>
      <c r="I678">
        <v>-802504000</v>
      </c>
      <c r="J678">
        <v>4639563000</v>
      </c>
      <c r="K678">
        <v>86</v>
      </c>
      <c r="L678">
        <v>1341940000</v>
      </c>
      <c r="M678">
        <v>0</v>
      </c>
      <c r="N678">
        <v>256997000</v>
      </c>
      <c r="O678">
        <v>0</v>
      </c>
      <c r="P678">
        <v>134</v>
      </c>
      <c r="Q678">
        <v>0</v>
      </c>
      <c r="R678">
        <v>2357210000</v>
      </c>
      <c r="S678">
        <v>1266807000</v>
      </c>
      <c r="T678">
        <v>916937000</v>
      </c>
      <c r="U678">
        <v>228952000</v>
      </c>
      <c r="V678">
        <v>0</v>
      </c>
      <c r="W678">
        <v>0</v>
      </c>
      <c r="X678">
        <v>7504896000</v>
      </c>
      <c r="Y678">
        <v>6337719000</v>
      </c>
      <c r="Z678">
        <v>100</v>
      </c>
      <c r="AA678">
        <v>5011853000</v>
      </c>
      <c r="AB678">
        <v>75638000</v>
      </c>
      <c r="AC678">
        <v>1542739000</v>
      </c>
      <c r="AD678">
        <v>687985000</v>
      </c>
      <c r="AE678">
        <v>0</v>
      </c>
      <c r="AF678">
        <v>0</v>
      </c>
      <c r="AG678">
        <v>-148906000</v>
      </c>
      <c r="AH678">
        <v>8381947000</v>
      </c>
      <c r="AI678">
        <v>0</v>
      </c>
      <c r="AJ678">
        <v>11675000</v>
      </c>
      <c r="AK678">
        <v>0</v>
      </c>
      <c r="AL678">
        <v>603672000</v>
      </c>
      <c r="AM678">
        <v>1000438000</v>
      </c>
      <c r="AN678">
        <v>1552473000</v>
      </c>
      <c r="AO678">
        <v>82904000</v>
      </c>
      <c r="AP678">
        <v>-634939000</v>
      </c>
      <c r="AQ678">
        <v>46273000</v>
      </c>
      <c r="AR678">
        <v>226045000</v>
      </c>
      <c r="AS678">
        <v>136636000</v>
      </c>
      <c r="AT678">
        <v>46273000</v>
      </c>
      <c r="AU678">
        <v>678291000</v>
      </c>
      <c r="AV678">
        <v>81737000</v>
      </c>
      <c r="AW678">
        <v>987168000</v>
      </c>
      <c r="AX678">
        <v>20</v>
      </c>
      <c r="AY678">
        <v>261074000</v>
      </c>
      <c r="AZ678">
        <v>66972000</v>
      </c>
      <c r="BA678">
        <v>232836000</v>
      </c>
      <c r="BB678">
        <v>-483576000</v>
      </c>
      <c r="BC678">
        <v>-93526000</v>
      </c>
      <c r="BD678">
        <v>167565000</v>
      </c>
      <c r="BE678">
        <v>1321683000</v>
      </c>
      <c r="BF678">
        <v>11400000</v>
      </c>
      <c r="BG678">
        <v>1266807000</v>
      </c>
      <c r="BH678">
        <v>5</v>
      </c>
      <c r="BI678">
        <v>6</v>
      </c>
      <c r="BJ678">
        <v>1</v>
      </c>
      <c r="BK678">
        <v>134</v>
      </c>
      <c r="BL678">
        <v>0</v>
      </c>
      <c r="BM678">
        <v>63205000</v>
      </c>
      <c r="BN678">
        <v>0</v>
      </c>
      <c r="BO678">
        <v>2676141000</v>
      </c>
      <c r="BP678">
        <v>560550000</v>
      </c>
      <c r="BQ678">
        <v>0</v>
      </c>
      <c r="BR678">
        <v>17733631000</v>
      </c>
      <c r="BS678">
        <v>2087203000</v>
      </c>
      <c r="BT678">
        <v>1553520000</v>
      </c>
      <c r="BU678">
        <v>4107596000</v>
      </c>
      <c r="BV678">
        <v>13626035000</v>
      </c>
      <c r="BW678">
        <v>17733631000</v>
      </c>
      <c r="BX678">
        <v>5011853000</v>
      </c>
      <c r="BY678">
        <v>-368593000</v>
      </c>
      <c r="BZ678">
        <v>2012</v>
      </c>
      <c r="CA678">
        <v>0.14000000000000001</v>
      </c>
      <c r="CB678">
        <v>330521428.57099998</v>
      </c>
      <c r="CC678" t="str">
        <f>VLOOKUP(B678,Securities_csv_Sector!$A$1:$H$506,4)</f>
        <v>Telecommunications Services</v>
      </c>
      <c r="CD678" t="str">
        <f>VLOOKUP(B678,Securities_csv_Sector!$A$1:$H$506,5)</f>
        <v>Integrated Telecommunications Services</v>
      </c>
    </row>
    <row r="679" spans="1:82">
      <c r="A679">
        <v>677</v>
      </c>
      <c r="B679" t="s">
        <v>248</v>
      </c>
      <c r="C679" t="s">
        <v>529</v>
      </c>
      <c r="D679" s="1">
        <v>41639</v>
      </c>
      <c r="E679">
        <v>831203000</v>
      </c>
      <c r="F679">
        <v>50000000</v>
      </c>
      <c r="G679">
        <v>-136000000</v>
      </c>
      <c r="H679">
        <v>1</v>
      </c>
      <c r="I679">
        <v>-635000000</v>
      </c>
      <c r="J679">
        <v>4321056000</v>
      </c>
      <c r="K679">
        <v>68</v>
      </c>
      <c r="L679">
        <v>880039000</v>
      </c>
      <c r="M679">
        <v>0</v>
      </c>
      <c r="N679">
        <v>256997000</v>
      </c>
      <c r="O679">
        <v>0</v>
      </c>
      <c r="P679">
        <v>124</v>
      </c>
      <c r="Q679">
        <v>0</v>
      </c>
      <c r="R679">
        <v>2417108000</v>
      </c>
      <c r="S679">
        <v>1182000000</v>
      </c>
      <c r="T679">
        <v>830000000</v>
      </c>
      <c r="U679">
        <v>163000000</v>
      </c>
      <c r="V679">
        <v>0</v>
      </c>
      <c r="W679">
        <v>0</v>
      </c>
      <c r="X679">
        <v>7255762000</v>
      </c>
      <c r="Y679">
        <v>6337719000</v>
      </c>
      <c r="Z679">
        <v>100</v>
      </c>
      <c r="AA679">
        <v>4762000000</v>
      </c>
      <c r="AB679">
        <v>48000000</v>
      </c>
      <c r="AC679">
        <v>1214932000</v>
      </c>
      <c r="AD679">
        <v>667000000</v>
      </c>
      <c r="AE679">
        <v>0</v>
      </c>
      <c r="AF679">
        <v>31000000</v>
      </c>
      <c r="AG679">
        <v>-6000000</v>
      </c>
      <c r="AH679">
        <v>7873667000</v>
      </c>
      <c r="AI679">
        <v>0</v>
      </c>
      <c r="AJ679">
        <v>0</v>
      </c>
      <c r="AK679">
        <v>0</v>
      </c>
      <c r="AL679">
        <v>-813000000</v>
      </c>
      <c r="AM679">
        <v>-447000000</v>
      </c>
      <c r="AN679">
        <v>1496000000</v>
      </c>
      <c r="AO679">
        <v>-1400000000</v>
      </c>
      <c r="AP679">
        <v>-543000000</v>
      </c>
      <c r="AQ679">
        <v>-47000000</v>
      </c>
      <c r="AR679">
        <v>235000000</v>
      </c>
      <c r="AS679">
        <v>113000000</v>
      </c>
      <c r="AT679">
        <v>-47000000</v>
      </c>
      <c r="AU679">
        <v>670227000</v>
      </c>
      <c r="AV679">
        <v>10000000</v>
      </c>
      <c r="AW679">
        <v>981000000</v>
      </c>
      <c r="AX679">
        <v>21</v>
      </c>
      <c r="AY679">
        <v>208232000</v>
      </c>
      <c r="AZ679">
        <v>68573000</v>
      </c>
      <c r="BA679">
        <v>212468000</v>
      </c>
      <c r="BB679">
        <v>-260530000</v>
      </c>
      <c r="BC679">
        <v>-168000000</v>
      </c>
      <c r="BD679">
        <v>61000000</v>
      </c>
      <c r="BE679">
        <v>987641000</v>
      </c>
      <c r="BF679">
        <v>-80000000</v>
      </c>
      <c r="BG679">
        <v>1170000000</v>
      </c>
      <c r="BH679">
        <v>3</v>
      </c>
      <c r="BI679">
        <v>4</v>
      </c>
      <c r="BJ679">
        <v>1</v>
      </c>
      <c r="BK679">
        <v>124</v>
      </c>
      <c r="BL679">
        <v>0</v>
      </c>
      <c r="BM679">
        <v>76108000</v>
      </c>
      <c r="BN679">
        <v>0</v>
      </c>
      <c r="BO679">
        <v>2616000000</v>
      </c>
      <c r="BP679">
        <v>257916000</v>
      </c>
      <c r="BQ679">
        <v>0</v>
      </c>
      <c r="BR679">
        <v>16635484000</v>
      </c>
      <c r="BS679">
        <v>1618839000</v>
      </c>
      <c r="BT679">
        <v>1301587000</v>
      </c>
      <c r="BU679">
        <v>4055481000</v>
      </c>
      <c r="BV679">
        <v>12580003000</v>
      </c>
      <c r="BW679">
        <v>16635484000</v>
      </c>
      <c r="BX679">
        <v>4762000000</v>
      </c>
      <c r="BY679">
        <v>-338150000</v>
      </c>
      <c r="BZ679">
        <v>2013</v>
      </c>
      <c r="CA679">
        <v>0.11</v>
      </c>
      <c r="CB679">
        <v>-427272727.273</v>
      </c>
      <c r="CC679" t="str">
        <f>VLOOKUP(B679,Securities_csv_Sector!$A$1:$H$506,4)</f>
        <v>Telecommunications Services</v>
      </c>
      <c r="CD679" t="str">
        <f>VLOOKUP(B679,Securities_csv_Sector!$A$1:$H$506,5)</f>
        <v>Integrated Telecommunications Services</v>
      </c>
    </row>
    <row r="680" spans="1:82">
      <c r="A680">
        <v>678</v>
      </c>
      <c r="B680" t="s">
        <v>248</v>
      </c>
      <c r="C680" t="s">
        <v>531</v>
      </c>
      <c r="D680" s="1">
        <v>42004</v>
      </c>
      <c r="E680">
        <v>976000000</v>
      </c>
      <c r="F680">
        <v>-61000000</v>
      </c>
      <c r="G680">
        <v>39000000</v>
      </c>
      <c r="H680">
        <v>4</v>
      </c>
      <c r="I680">
        <v>-688000000</v>
      </c>
      <c r="J680">
        <v>3990000000</v>
      </c>
      <c r="K680">
        <v>45</v>
      </c>
      <c r="L680">
        <v>682000000</v>
      </c>
      <c r="M680">
        <v>0</v>
      </c>
      <c r="N680">
        <v>257000000</v>
      </c>
      <c r="O680">
        <v>0</v>
      </c>
      <c r="P680">
        <v>94</v>
      </c>
      <c r="Q680">
        <v>0</v>
      </c>
      <c r="R680">
        <v>2868000000</v>
      </c>
      <c r="S680">
        <v>1149000000</v>
      </c>
      <c r="T680">
        <v>859000000</v>
      </c>
      <c r="U680">
        <v>163000000</v>
      </c>
      <c r="V680">
        <v>0</v>
      </c>
      <c r="W680">
        <v>0</v>
      </c>
      <c r="X680">
        <v>8566000000</v>
      </c>
      <c r="Y680">
        <v>7205000000</v>
      </c>
      <c r="Z680">
        <v>100</v>
      </c>
      <c r="AA680">
        <v>4772000000</v>
      </c>
      <c r="AB680">
        <v>30000000</v>
      </c>
      <c r="AC680">
        <v>1500000000</v>
      </c>
      <c r="AD680">
        <v>696000000</v>
      </c>
      <c r="AE680">
        <v>0</v>
      </c>
      <c r="AF680">
        <v>11000000</v>
      </c>
      <c r="AG680">
        <v>90000000</v>
      </c>
      <c r="AH680">
        <v>9393000000</v>
      </c>
      <c r="AI680">
        <v>0</v>
      </c>
      <c r="AJ680">
        <v>0</v>
      </c>
      <c r="AK680">
        <v>0</v>
      </c>
      <c r="AL680">
        <v>1651000000</v>
      </c>
      <c r="AM680">
        <v>-198000000</v>
      </c>
      <c r="AN680">
        <v>1270000000</v>
      </c>
      <c r="AO680">
        <v>1208000000</v>
      </c>
      <c r="AP680">
        <v>-2676000000</v>
      </c>
      <c r="AQ680">
        <v>133000000</v>
      </c>
      <c r="AR680">
        <v>-88000000</v>
      </c>
      <c r="AS680">
        <v>133000000</v>
      </c>
      <c r="AT680">
        <v>133000000</v>
      </c>
      <c r="AU680">
        <v>672000000</v>
      </c>
      <c r="AV680">
        <v>142000000</v>
      </c>
      <c r="AW680">
        <v>820000000</v>
      </c>
      <c r="AX680">
        <v>17</v>
      </c>
      <c r="AY680">
        <v>124000000</v>
      </c>
      <c r="AZ680">
        <v>61000000</v>
      </c>
      <c r="BA680">
        <v>238000000</v>
      </c>
      <c r="BB680">
        <v>-404000000</v>
      </c>
      <c r="BC680">
        <v>-2000000</v>
      </c>
      <c r="BD680">
        <v>-1999000000</v>
      </c>
      <c r="BE680">
        <v>1379000000</v>
      </c>
      <c r="BF680">
        <v>47000000</v>
      </c>
      <c r="BG680">
        <v>1139000000</v>
      </c>
      <c r="BH680">
        <v>3</v>
      </c>
      <c r="BI680">
        <v>4</v>
      </c>
      <c r="BJ680">
        <v>3</v>
      </c>
      <c r="BK680">
        <v>94</v>
      </c>
      <c r="BL680">
        <v>0</v>
      </c>
      <c r="BM680">
        <v>109000000</v>
      </c>
      <c r="BN680">
        <v>0</v>
      </c>
      <c r="BO680">
        <v>2671000000</v>
      </c>
      <c r="BP680">
        <v>298000000</v>
      </c>
      <c r="BQ680">
        <v>0</v>
      </c>
      <c r="BR680">
        <v>18810000000</v>
      </c>
      <c r="BS680">
        <v>1415000000</v>
      </c>
      <c r="BT680">
        <v>1512000000</v>
      </c>
      <c r="BU680">
        <v>3658000000</v>
      </c>
      <c r="BV680">
        <v>15152000000</v>
      </c>
      <c r="BW680">
        <v>18810000000</v>
      </c>
      <c r="BX680">
        <v>4772000000</v>
      </c>
      <c r="BY680">
        <v>-294000000</v>
      </c>
      <c r="BZ680">
        <v>2014</v>
      </c>
      <c r="CA680">
        <v>0.13</v>
      </c>
      <c r="CB680">
        <v>1023076923.08</v>
      </c>
      <c r="CC680" t="str">
        <f>VLOOKUP(B680,Securities_csv_Sector!$A$1:$H$506,4)</f>
        <v>Telecommunications Services</v>
      </c>
      <c r="CD680" t="str">
        <f>VLOOKUP(B680,Securities_csv_Sector!$A$1:$H$506,5)</f>
        <v>Integrated Telecommunications Services</v>
      </c>
    </row>
    <row r="681" spans="1:82">
      <c r="A681">
        <v>679</v>
      </c>
      <c r="B681" t="s">
        <v>248</v>
      </c>
      <c r="C681" t="s">
        <v>532</v>
      </c>
      <c r="D681" s="1">
        <v>42369</v>
      </c>
      <c r="E681">
        <v>1150000000</v>
      </c>
      <c r="F681">
        <v>62000000</v>
      </c>
      <c r="G681">
        <v>7000000</v>
      </c>
      <c r="H681">
        <v>3</v>
      </c>
      <c r="I681">
        <v>-863000000</v>
      </c>
      <c r="J681">
        <v>6034000000</v>
      </c>
      <c r="K681">
        <v>496</v>
      </c>
      <c r="L681">
        <v>9380000000</v>
      </c>
      <c r="M681">
        <v>0</v>
      </c>
      <c r="N681">
        <v>298000000</v>
      </c>
      <c r="O681">
        <v>0</v>
      </c>
      <c r="P681">
        <v>535</v>
      </c>
      <c r="Q681">
        <v>0</v>
      </c>
      <c r="R681">
        <v>2666000000</v>
      </c>
      <c r="S681">
        <v>1511000000</v>
      </c>
      <c r="T681">
        <v>752000000</v>
      </c>
      <c r="U681">
        <v>-361000000</v>
      </c>
      <c r="V681">
        <v>0</v>
      </c>
      <c r="W681">
        <v>0</v>
      </c>
      <c r="X681">
        <v>8493000000</v>
      </c>
      <c r="Y681">
        <v>7166000000</v>
      </c>
      <c r="Z681">
        <v>100</v>
      </c>
      <c r="AA681">
        <v>5576000000</v>
      </c>
      <c r="AB681">
        <v>-165000000</v>
      </c>
      <c r="AC681">
        <v>1143000000</v>
      </c>
      <c r="AD681">
        <v>1113000000</v>
      </c>
      <c r="AE681">
        <v>0</v>
      </c>
      <c r="AF681">
        <v>-8444000000</v>
      </c>
      <c r="AG681">
        <v>102000000</v>
      </c>
      <c r="AH681">
        <v>15508000000</v>
      </c>
      <c r="AI681">
        <v>0</v>
      </c>
      <c r="AJ681">
        <v>0</v>
      </c>
      <c r="AK681">
        <v>0</v>
      </c>
      <c r="AL681">
        <v>6305000000</v>
      </c>
      <c r="AM681">
        <v>254000000</v>
      </c>
      <c r="AN681">
        <v>1301000000</v>
      </c>
      <c r="AO681">
        <v>8275000000</v>
      </c>
      <c r="AP681">
        <v>-9322000000</v>
      </c>
      <c r="AQ681">
        <v>-196000000</v>
      </c>
      <c r="AR681">
        <v>-130000000</v>
      </c>
      <c r="AS681">
        <v>-316000000</v>
      </c>
      <c r="AT681">
        <v>-196000000</v>
      </c>
      <c r="AU681">
        <v>651000000</v>
      </c>
      <c r="AV681">
        <v>236000000</v>
      </c>
      <c r="AW681">
        <v>745000000</v>
      </c>
      <c r="AX681">
        <v>13</v>
      </c>
      <c r="AY681">
        <v>151000000</v>
      </c>
      <c r="AZ681">
        <v>100000000</v>
      </c>
      <c r="BA681">
        <v>359000000</v>
      </c>
      <c r="BB681">
        <v>-353000000</v>
      </c>
      <c r="BC681">
        <v>0</v>
      </c>
      <c r="BD681">
        <v>-15000000</v>
      </c>
      <c r="BE681">
        <v>1403000000</v>
      </c>
      <c r="BF681">
        <v>-48000000</v>
      </c>
      <c r="BG681">
        <v>1320000000</v>
      </c>
      <c r="BH681">
        <v>6</v>
      </c>
      <c r="BI681">
        <v>6</v>
      </c>
      <c r="BJ681">
        <v>4</v>
      </c>
      <c r="BK681">
        <v>535</v>
      </c>
      <c r="BL681">
        <v>0</v>
      </c>
      <c r="BM681">
        <v>-87000000</v>
      </c>
      <c r="BN681">
        <v>2665000000</v>
      </c>
      <c r="BO681">
        <v>3275000000</v>
      </c>
      <c r="BP681">
        <v>384000000</v>
      </c>
      <c r="BQ681">
        <v>0</v>
      </c>
      <c r="BR681">
        <v>27084000000</v>
      </c>
      <c r="BS681">
        <v>10131000000</v>
      </c>
      <c r="BT681">
        <v>1893000000</v>
      </c>
      <c r="BU681">
        <v>5614000000</v>
      </c>
      <c r="BV681">
        <v>21470000000</v>
      </c>
      <c r="BW681">
        <v>27084000000</v>
      </c>
      <c r="BX681">
        <v>5576000000</v>
      </c>
      <c r="BY681">
        <v>-278000000</v>
      </c>
      <c r="BZ681">
        <v>2015</v>
      </c>
      <c r="CA681">
        <v>-0.28999999999999998</v>
      </c>
      <c r="CB681">
        <v>675862068.96599996</v>
      </c>
      <c r="CC681" t="str">
        <f>VLOOKUP(B681,Securities_csv_Sector!$A$1:$H$506,4)</f>
        <v>Telecommunications Services</v>
      </c>
      <c r="CD681" t="str">
        <f>VLOOKUP(B681,Securities_csv_Sector!$A$1:$H$506,5)</f>
        <v>Integrated Telecommunications Services</v>
      </c>
    </row>
    <row r="682" spans="1:82">
      <c r="A682">
        <v>680</v>
      </c>
      <c r="B682" t="s">
        <v>249</v>
      </c>
      <c r="C682" t="s">
        <v>527</v>
      </c>
      <c r="D682" s="1">
        <v>41639</v>
      </c>
      <c r="E682">
        <v>8800000000</v>
      </c>
      <c r="F682">
        <v>-223000000</v>
      </c>
      <c r="G682">
        <v>8000000</v>
      </c>
      <c r="H682">
        <v>16</v>
      </c>
      <c r="I682">
        <v>-436000000</v>
      </c>
      <c r="J682">
        <v>2226000000</v>
      </c>
      <c r="K682">
        <v>43</v>
      </c>
      <c r="L682">
        <v>5301000000</v>
      </c>
      <c r="M682">
        <v>-200000000</v>
      </c>
      <c r="N682">
        <v>482000000</v>
      </c>
      <c r="O682">
        <v>25202000000</v>
      </c>
      <c r="P682">
        <v>148</v>
      </c>
      <c r="Q682">
        <v>0</v>
      </c>
      <c r="R682">
        <v>0</v>
      </c>
      <c r="S682">
        <v>525000000</v>
      </c>
      <c r="T682">
        <v>3611000000</v>
      </c>
      <c r="U682">
        <v>3611000000</v>
      </c>
      <c r="V682">
        <v>0</v>
      </c>
      <c r="W682">
        <v>0</v>
      </c>
      <c r="X682">
        <v>3359000000</v>
      </c>
      <c r="Y682">
        <v>11932000000</v>
      </c>
      <c r="Z682">
        <v>19</v>
      </c>
      <c r="AA682">
        <v>5728000000</v>
      </c>
      <c r="AB682">
        <v>1125000000</v>
      </c>
      <c r="AC682">
        <v>1044000000</v>
      </c>
      <c r="AD682">
        <v>0</v>
      </c>
      <c r="AE682">
        <v>2890000000</v>
      </c>
      <c r="AF682">
        <v>-22000000</v>
      </c>
      <c r="AG682">
        <v>8000000</v>
      </c>
      <c r="AH682">
        <v>3908000000</v>
      </c>
      <c r="AI682">
        <v>0</v>
      </c>
      <c r="AJ682">
        <v>0</v>
      </c>
      <c r="AK682">
        <v>0</v>
      </c>
      <c r="AL682">
        <v>0</v>
      </c>
      <c r="AM682">
        <v>2005000000</v>
      </c>
      <c r="AN682">
        <v>3111000000</v>
      </c>
      <c r="AO682">
        <v>-725000000</v>
      </c>
      <c r="AP682">
        <v>-363000000</v>
      </c>
      <c r="AQ682">
        <v>2357000000</v>
      </c>
      <c r="AR682">
        <v>341000000</v>
      </c>
      <c r="AS682">
        <v>2357000000</v>
      </c>
      <c r="AT682">
        <v>2486000000</v>
      </c>
      <c r="AU682">
        <v>9150000000</v>
      </c>
      <c r="AV682">
        <v>0</v>
      </c>
      <c r="AW682">
        <v>3689000000</v>
      </c>
      <c r="AX682">
        <v>12</v>
      </c>
      <c r="AY682">
        <v>997000000</v>
      </c>
      <c r="AZ682">
        <v>821000000</v>
      </c>
      <c r="BA682">
        <v>3458000000</v>
      </c>
      <c r="BB682">
        <v>-1185000000</v>
      </c>
      <c r="BC682">
        <v>23000000</v>
      </c>
      <c r="BD682">
        <v>95000000</v>
      </c>
      <c r="BE682">
        <v>4826000000</v>
      </c>
      <c r="BF682">
        <v>285000000</v>
      </c>
      <c r="BG682">
        <v>0</v>
      </c>
      <c r="BH682">
        <v>12</v>
      </c>
      <c r="BI682">
        <v>25</v>
      </c>
      <c r="BJ682">
        <v>8</v>
      </c>
      <c r="BK682">
        <v>125</v>
      </c>
      <c r="BL682">
        <v>0</v>
      </c>
      <c r="BM682">
        <v>19428000000</v>
      </c>
      <c r="BN682">
        <v>-157000000</v>
      </c>
      <c r="BO682">
        <v>2039000000</v>
      </c>
      <c r="BP682">
        <v>1000000</v>
      </c>
      <c r="BQ682">
        <v>0</v>
      </c>
      <c r="BR682">
        <v>35494000000</v>
      </c>
      <c r="BS682">
        <v>18162000000</v>
      </c>
      <c r="BT682">
        <v>12259000000</v>
      </c>
      <c r="BU682">
        <v>14501000000</v>
      </c>
      <c r="BV682">
        <v>20993000000</v>
      </c>
      <c r="BW682">
        <v>35494000000</v>
      </c>
      <c r="BX682">
        <v>30930000000</v>
      </c>
      <c r="BY682">
        <v>-6450000000</v>
      </c>
      <c r="BZ682">
        <v>2013</v>
      </c>
      <c r="CA682">
        <v>6.72</v>
      </c>
      <c r="CB682">
        <v>350744047.61900002</v>
      </c>
      <c r="CC682" t="str">
        <f>VLOOKUP(B682,Securities_csv_Sector!$A$1:$H$506,4)</f>
        <v>Industrials</v>
      </c>
      <c r="CD682" t="str">
        <f>VLOOKUP(B682,Securities_csv_Sector!$A$1:$H$506,5)</f>
        <v>Aerospace &amp; Defense</v>
      </c>
    </row>
    <row r="683" spans="1:82">
      <c r="A683">
        <v>681</v>
      </c>
      <c r="B683" t="s">
        <v>249</v>
      </c>
      <c r="C683" t="s">
        <v>529</v>
      </c>
      <c r="D683" s="1">
        <v>42004</v>
      </c>
      <c r="E683">
        <v>9392000000</v>
      </c>
      <c r="F683">
        <v>330000000</v>
      </c>
      <c r="G683">
        <v>-1000000</v>
      </c>
      <c r="H683">
        <v>21</v>
      </c>
      <c r="I683">
        <v>-521000000</v>
      </c>
      <c r="J683">
        <v>2548000000</v>
      </c>
      <c r="K683">
        <v>32</v>
      </c>
      <c r="L683">
        <v>4388000000</v>
      </c>
      <c r="M683">
        <v>-303000000</v>
      </c>
      <c r="N683">
        <v>482000000</v>
      </c>
      <c r="O683">
        <v>24979000000</v>
      </c>
      <c r="P683">
        <v>127</v>
      </c>
      <c r="Q683">
        <v>0</v>
      </c>
      <c r="R683">
        <v>0</v>
      </c>
      <c r="S683">
        <v>496000000</v>
      </c>
      <c r="T683">
        <v>3802000000</v>
      </c>
      <c r="U683">
        <v>3802000000</v>
      </c>
      <c r="V683">
        <v>0</v>
      </c>
      <c r="W683">
        <v>0</v>
      </c>
      <c r="X683">
        <v>3329000000</v>
      </c>
      <c r="Y683">
        <v>11731000000</v>
      </c>
      <c r="Z683">
        <v>19</v>
      </c>
      <c r="AA683">
        <v>5873000000</v>
      </c>
      <c r="AB683">
        <v>1129000000</v>
      </c>
      <c r="AC683">
        <v>912000000</v>
      </c>
      <c r="AD683">
        <v>0</v>
      </c>
      <c r="AE683">
        <v>3221000000</v>
      </c>
      <c r="AF683">
        <v>-500000000</v>
      </c>
      <c r="AG683">
        <v>301000000</v>
      </c>
      <c r="AH683">
        <v>3392000000</v>
      </c>
      <c r="AI683">
        <v>0</v>
      </c>
      <c r="AJ683">
        <v>0</v>
      </c>
      <c r="AK683">
        <v>0</v>
      </c>
      <c r="AL683">
        <v>0</v>
      </c>
      <c r="AM683">
        <v>-913000000</v>
      </c>
      <c r="AN683">
        <v>3828000000</v>
      </c>
      <c r="AO683">
        <v>-3675000000</v>
      </c>
      <c r="AP683">
        <v>-1102000000</v>
      </c>
      <c r="AQ683">
        <v>2533000000</v>
      </c>
      <c r="AR683">
        <v>404000000</v>
      </c>
      <c r="AS683">
        <v>2533000000</v>
      </c>
      <c r="AT683">
        <v>2673000000</v>
      </c>
      <c r="AU683">
        <v>8641000000</v>
      </c>
      <c r="AV683">
        <v>0</v>
      </c>
      <c r="AW683">
        <v>3889000000</v>
      </c>
      <c r="AX683">
        <v>13</v>
      </c>
      <c r="AY683">
        <v>1958000000</v>
      </c>
      <c r="AZ683">
        <v>1157000000</v>
      </c>
      <c r="BA683">
        <v>3858000000</v>
      </c>
      <c r="BB683">
        <v>-2932000000</v>
      </c>
      <c r="BC683">
        <v>-18000000</v>
      </c>
      <c r="BD683">
        <v>-81000000</v>
      </c>
      <c r="BE683">
        <v>6365000000</v>
      </c>
      <c r="BF683">
        <v>103000000</v>
      </c>
      <c r="BG683">
        <v>0</v>
      </c>
      <c r="BH683">
        <v>12</v>
      </c>
      <c r="BI683">
        <v>32</v>
      </c>
      <c r="BJ683">
        <v>8</v>
      </c>
      <c r="BK683">
        <v>103</v>
      </c>
      <c r="BL683">
        <v>0</v>
      </c>
      <c r="BM683">
        <v>21127000000</v>
      </c>
      <c r="BN683">
        <v>-2835000000</v>
      </c>
      <c r="BO683">
        <v>1984000000</v>
      </c>
      <c r="BP683">
        <v>501000000</v>
      </c>
      <c r="BQ683">
        <v>0</v>
      </c>
      <c r="BR683">
        <v>35337000000</v>
      </c>
      <c r="BS683">
        <v>17407000000</v>
      </c>
      <c r="BT683">
        <v>13751000000</v>
      </c>
      <c r="BU683">
        <v>11829000000</v>
      </c>
      <c r="BV683">
        <v>23508000000</v>
      </c>
      <c r="BW683">
        <v>35337000000</v>
      </c>
      <c r="BX683">
        <v>30852000000</v>
      </c>
      <c r="BY683">
        <v>-9396000000</v>
      </c>
      <c r="BZ683">
        <v>2014</v>
      </c>
      <c r="CA683">
        <v>7.56</v>
      </c>
      <c r="CB683">
        <v>335052910.05299997</v>
      </c>
      <c r="CC683" t="str">
        <f>VLOOKUP(B683,Securities_csv_Sector!$A$1:$H$506,4)</f>
        <v>Industrials</v>
      </c>
      <c r="CD683" t="str">
        <f>VLOOKUP(B683,Securities_csv_Sector!$A$1:$H$506,5)</f>
        <v>Aerospace &amp; Defense</v>
      </c>
    </row>
    <row r="684" spans="1:82">
      <c r="A684">
        <v>682</v>
      </c>
      <c r="B684" t="s">
        <v>249</v>
      </c>
      <c r="C684" t="s">
        <v>531</v>
      </c>
      <c r="D684" s="1">
        <v>42369</v>
      </c>
      <c r="E684">
        <v>7638000000</v>
      </c>
      <c r="F684">
        <v>604000000</v>
      </c>
      <c r="G684">
        <v>7000000</v>
      </c>
      <c r="H684">
        <v>28</v>
      </c>
      <c r="I684">
        <v>-569000000</v>
      </c>
      <c r="J684">
        <v>2730000000</v>
      </c>
      <c r="K684">
        <v>22</v>
      </c>
      <c r="L684">
        <v>2785000000</v>
      </c>
      <c r="M684">
        <v>-156000000</v>
      </c>
      <c r="N684">
        <v>482000000</v>
      </c>
      <c r="O684">
        <v>25339000000</v>
      </c>
      <c r="P684">
        <v>117</v>
      </c>
      <c r="Q684">
        <v>0</v>
      </c>
      <c r="R684">
        <v>0</v>
      </c>
      <c r="S684">
        <v>482000000</v>
      </c>
      <c r="T684">
        <v>4102000000</v>
      </c>
      <c r="U684">
        <v>4102000000</v>
      </c>
      <c r="V684">
        <v>0</v>
      </c>
      <c r="W684">
        <v>0</v>
      </c>
      <c r="X684">
        <v>3466000000</v>
      </c>
      <c r="Y684">
        <v>11443000000</v>
      </c>
      <c r="Z684">
        <v>19</v>
      </c>
      <c r="AA684">
        <v>6130000000</v>
      </c>
      <c r="AB684">
        <v>1137000000</v>
      </c>
      <c r="AC684">
        <v>763000000</v>
      </c>
      <c r="AD684">
        <v>0</v>
      </c>
      <c r="AE684">
        <v>3366000000</v>
      </c>
      <c r="AF684">
        <v>500000000</v>
      </c>
      <c r="AG684">
        <v>-1897000000</v>
      </c>
      <c r="AH684">
        <v>2898000000</v>
      </c>
      <c r="AI684">
        <v>0</v>
      </c>
      <c r="AJ684">
        <v>0</v>
      </c>
      <c r="AK684">
        <v>0</v>
      </c>
      <c r="AL684">
        <v>-500000000</v>
      </c>
      <c r="AM684">
        <v>-1603000000</v>
      </c>
      <c r="AN684">
        <v>2607000000</v>
      </c>
      <c r="AO684">
        <v>-4367000000</v>
      </c>
      <c r="AP684">
        <v>200000000</v>
      </c>
      <c r="AQ684">
        <v>2965000000</v>
      </c>
      <c r="AR684">
        <v>277000000</v>
      </c>
      <c r="AS684">
        <v>2965000000</v>
      </c>
      <c r="AT684">
        <v>2965000000</v>
      </c>
      <c r="AU684">
        <v>7803000000</v>
      </c>
      <c r="AV684">
        <v>0</v>
      </c>
      <c r="AW684">
        <v>4178000000</v>
      </c>
      <c r="AX684">
        <v>13</v>
      </c>
      <c r="AY684">
        <v>1754000000</v>
      </c>
      <c r="AZ684">
        <v>617000000</v>
      </c>
      <c r="BA684">
        <v>4306000000</v>
      </c>
      <c r="BB684">
        <v>-3286000000</v>
      </c>
      <c r="BC684">
        <v>-29000000</v>
      </c>
      <c r="BD684">
        <v>269000000</v>
      </c>
      <c r="BE684">
        <v>5916000000</v>
      </c>
      <c r="BF684">
        <v>289000000</v>
      </c>
      <c r="BG684">
        <v>0</v>
      </c>
      <c r="BH684">
        <v>13</v>
      </c>
      <c r="BI684">
        <v>38</v>
      </c>
      <c r="BJ684">
        <v>9</v>
      </c>
      <c r="BK684">
        <v>90</v>
      </c>
      <c r="BL684">
        <v>0</v>
      </c>
      <c r="BM684">
        <v>23204000000</v>
      </c>
      <c r="BN684">
        <v>-2965000000</v>
      </c>
      <c r="BO684">
        <v>1952000000</v>
      </c>
      <c r="BP684">
        <v>501000000</v>
      </c>
      <c r="BQ684">
        <v>0</v>
      </c>
      <c r="BR684">
        <v>31997000000</v>
      </c>
      <c r="BS684">
        <v>14571000000</v>
      </c>
      <c r="BT684">
        <v>12445000000</v>
      </c>
      <c r="BU684">
        <v>10738000000</v>
      </c>
      <c r="BV684">
        <v>21259000000</v>
      </c>
      <c r="BW684">
        <v>31997000000</v>
      </c>
      <c r="BX684">
        <v>31469000000</v>
      </c>
      <c r="BY684">
        <v>-12392000000</v>
      </c>
      <c r="BZ684">
        <v>2015</v>
      </c>
      <c r="CA684">
        <v>9.23</v>
      </c>
      <c r="CB684">
        <v>321235102.92500001</v>
      </c>
      <c r="CC684" t="str">
        <f>VLOOKUP(B684,Securities_csv_Sector!$A$1:$H$506,4)</f>
        <v>Industrials</v>
      </c>
      <c r="CD684" t="str">
        <f>VLOOKUP(B684,Securities_csv_Sector!$A$1:$H$506,5)</f>
        <v>Aerospace &amp; Defense</v>
      </c>
    </row>
    <row r="685" spans="1:82">
      <c r="A685">
        <v>683</v>
      </c>
      <c r="B685" t="s">
        <v>249</v>
      </c>
      <c r="C685" t="s">
        <v>532</v>
      </c>
      <c r="D685" s="1">
        <v>42735</v>
      </c>
      <c r="E685">
        <v>7477000000</v>
      </c>
      <c r="F685">
        <v>-161000000</v>
      </c>
      <c r="G685">
        <v>13000000</v>
      </c>
      <c r="H685">
        <v>27</v>
      </c>
      <c r="I685">
        <v>-392000000</v>
      </c>
      <c r="J685">
        <v>2819000000</v>
      </c>
      <c r="K685">
        <v>18</v>
      </c>
      <c r="L685">
        <v>2334000000</v>
      </c>
      <c r="M685">
        <v>-154000000</v>
      </c>
      <c r="N685">
        <v>482000000</v>
      </c>
      <c r="O685">
        <v>25104000000</v>
      </c>
      <c r="P685">
        <v>120</v>
      </c>
      <c r="Q685">
        <v>0</v>
      </c>
      <c r="R685">
        <v>0</v>
      </c>
      <c r="S685">
        <v>454000000</v>
      </c>
      <c r="T685">
        <v>4231000000</v>
      </c>
      <c r="U685">
        <v>4231000000</v>
      </c>
      <c r="V685">
        <v>0</v>
      </c>
      <c r="W685">
        <v>0</v>
      </c>
      <c r="X685">
        <v>3467000000</v>
      </c>
      <c r="Y685">
        <v>11445000000</v>
      </c>
      <c r="Z685">
        <v>20</v>
      </c>
      <c r="AA685">
        <v>6249000000</v>
      </c>
      <c r="AB685">
        <v>1169000000</v>
      </c>
      <c r="AC685">
        <v>678000000</v>
      </c>
      <c r="AD685">
        <v>0</v>
      </c>
      <c r="AE685">
        <v>3523000000</v>
      </c>
      <c r="AF685">
        <v>0</v>
      </c>
      <c r="AG685">
        <v>-288000000</v>
      </c>
      <c r="AH685">
        <v>2988000000</v>
      </c>
      <c r="AI685">
        <v>0</v>
      </c>
      <c r="AJ685">
        <v>0</v>
      </c>
      <c r="AK685">
        <v>0</v>
      </c>
      <c r="AL685">
        <v>492000000</v>
      </c>
      <c r="AM685">
        <v>-451000000</v>
      </c>
      <c r="AN685">
        <v>2198000000</v>
      </c>
      <c r="AO685">
        <v>-2169000000</v>
      </c>
      <c r="AP685">
        <v>-426000000</v>
      </c>
      <c r="AQ685">
        <v>2955000000</v>
      </c>
      <c r="AR685">
        <v>583000000</v>
      </c>
      <c r="AS685">
        <v>2955000000</v>
      </c>
      <c r="AT685">
        <v>3062000000</v>
      </c>
      <c r="AU685">
        <v>8893000000</v>
      </c>
      <c r="AV685">
        <v>0</v>
      </c>
      <c r="AW685">
        <v>4309000000</v>
      </c>
      <c r="AX685">
        <v>14</v>
      </c>
      <c r="AY685">
        <v>1835000000</v>
      </c>
      <c r="AZ685">
        <v>697000000</v>
      </c>
      <c r="BA685">
        <v>4469000000</v>
      </c>
      <c r="BB685">
        <v>-3396000000</v>
      </c>
      <c r="BC685">
        <v>-46000000</v>
      </c>
      <c r="BD685">
        <v>-34000000</v>
      </c>
      <c r="BE685">
        <v>6062000000</v>
      </c>
      <c r="BF685">
        <v>-1245000000</v>
      </c>
      <c r="BG685">
        <v>0</v>
      </c>
      <c r="BH685">
        <v>13</v>
      </c>
      <c r="BI685">
        <v>39</v>
      </c>
      <c r="BJ685">
        <v>9</v>
      </c>
      <c r="BK685">
        <v>93</v>
      </c>
      <c r="BL685">
        <v>0</v>
      </c>
      <c r="BM685">
        <v>25227000000</v>
      </c>
      <c r="BN685">
        <v>-1704000000</v>
      </c>
      <c r="BO685">
        <v>1940000000</v>
      </c>
      <c r="BP685">
        <v>900000000</v>
      </c>
      <c r="BQ685">
        <v>0</v>
      </c>
      <c r="BR685">
        <v>32872000000</v>
      </c>
      <c r="BS685">
        <v>15447000000</v>
      </c>
      <c r="BT685">
        <v>12846000000</v>
      </c>
      <c r="BU685">
        <v>10976000000</v>
      </c>
      <c r="BV685">
        <v>21896000000</v>
      </c>
      <c r="BW685">
        <v>32872000000</v>
      </c>
      <c r="BX685">
        <v>31353000000</v>
      </c>
      <c r="BY685">
        <v>-14156000000</v>
      </c>
      <c r="CC685" t="str">
        <f>VLOOKUP(B685,Securities_csv_Sector!$A$1:$H$506,4)</f>
        <v>Industrials</v>
      </c>
      <c r="CD685" t="str">
        <f>VLOOKUP(B685,Securities_csv_Sector!$A$1:$H$506,5)</f>
        <v>Aerospace &amp; Defense</v>
      </c>
    </row>
    <row r="686" spans="1:82">
      <c r="A686">
        <v>684</v>
      </c>
      <c r="B686" t="s">
        <v>250</v>
      </c>
      <c r="C686" t="s">
        <v>527</v>
      </c>
      <c r="D686" s="1">
        <v>41274</v>
      </c>
      <c r="E686">
        <v>1315980000</v>
      </c>
      <c r="F686">
        <v>4985000</v>
      </c>
      <c r="G686">
        <v>-496318000</v>
      </c>
      <c r="H686">
        <v>6</v>
      </c>
      <c r="I686">
        <v>-702346000</v>
      </c>
      <c r="J686">
        <v>10432447000</v>
      </c>
      <c r="L686">
        <v>624815000</v>
      </c>
      <c r="M686">
        <v>0</v>
      </c>
      <c r="N686">
        <v>9392000</v>
      </c>
      <c r="O686">
        <v>800336000</v>
      </c>
      <c r="Q686">
        <v>179837000</v>
      </c>
      <c r="R686">
        <v>28174000</v>
      </c>
      <c r="S686">
        <v>823443000</v>
      </c>
      <c r="T686">
        <v>299992000</v>
      </c>
      <c r="U686">
        <v>-481229000</v>
      </c>
      <c r="V686">
        <v>0</v>
      </c>
      <c r="W686">
        <v>78342000</v>
      </c>
      <c r="X686">
        <v>22021557000</v>
      </c>
      <c r="Y686">
        <v>0</v>
      </c>
      <c r="Z686">
        <v>67</v>
      </c>
      <c r="AA686">
        <v>1625965000</v>
      </c>
      <c r="AB686">
        <v>9091000</v>
      </c>
      <c r="AC686">
        <v>0</v>
      </c>
      <c r="AD686">
        <v>781221000</v>
      </c>
      <c r="AE686">
        <v>0</v>
      </c>
      <c r="AF686">
        <v>83643000</v>
      </c>
      <c r="AG686">
        <v>-63945000</v>
      </c>
      <c r="AH686">
        <v>16173066000</v>
      </c>
      <c r="AI686">
        <v>2865871000</v>
      </c>
      <c r="AJ686">
        <v>83322000</v>
      </c>
      <c r="AK686">
        <v>268219000</v>
      </c>
      <c r="AL686">
        <v>-208268000</v>
      </c>
      <c r="AM686">
        <v>51943000</v>
      </c>
      <c r="AN686">
        <v>807103000</v>
      </c>
      <c r="AO686">
        <v>-533708000</v>
      </c>
      <c r="AP686">
        <v>-221452000</v>
      </c>
      <c r="AQ686">
        <v>-481233000</v>
      </c>
      <c r="AR686">
        <v>440894000</v>
      </c>
      <c r="AS686">
        <v>-481233000</v>
      </c>
      <c r="AT686">
        <v>-426985000</v>
      </c>
      <c r="AU686">
        <v>260860000</v>
      </c>
      <c r="AV686">
        <v>3679000</v>
      </c>
      <c r="AW686">
        <v>781303000</v>
      </c>
      <c r="AX686">
        <v>32</v>
      </c>
      <c r="AY686">
        <v>1329465000</v>
      </c>
      <c r="AZ686">
        <v>0</v>
      </c>
      <c r="BA686">
        <v>0</v>
      </c>
      <c r="BB686">
        <v>-87354000</v>
      </c>
      <c r="BC686">
        <v>14188000</v>
      </c>
      <c r="BD686">
        <v>397251000</v>
      </c>
      <c r="BE686">
        <v>1791946000</v>
      </c>
      <c r="BF686">
        <v>33461000</v>
      </c>
      <c r="BG686">
        <v>768820000</v>
      </c>
      <c r="BH686">
        <v>20</v>
      </c>
      <c r="BI686">
        <v>6</v>
      </c>
      <c r="BJ686">
        <v>20</v>
      </c>
      <c r="BL686">
        <v>0</v>
      </c>
      <c r="BM686">
        <v>-2732787000</v>
      </c>
      <c r="BN686">
        <v>48523000</v>
      </c>
      <c r="BO686">
        <v>72163000</v>
      </c>
      <c r="BP686">
        <v>0</v>
      </c>
      <c r="BQ686">
        <v>0</v>
      </c>
      <c r="BR686">
        <v>27282405000</v>
      </c>
      <c r="BS686">
        <v>0</v>
      </c>
      <c r="BT686">
        <v>0</v>
      </c>
      <c r="BU686">
        <v>7621698000</v>
      </c>
      <c r="BV686">
        <v>19660707000</v>
      </c>
      <c r="BW686">
        <v>27282405000</v>
      </c>
      <c r="BX686">
        <v>2426301000</v>
      </c>
      <c r="BY686">
        <v>0</v>
      </c>
      <c r="CC686" t="str">
        <f>VLOOKUP(B686,Securities_csv_Sector!$A$1:$H$506,4)</f>
        <v>Real Estate</v>
      </c>
      <c r="CD686" t="str">
        <f>VLOOKUP(B686,Securities_csv_Sector!$A$1:$H$506,5)</f>
        <v>Retail REITs</v>
      </c>
    </row>
    <row r="687" spans="1:82">
      <c r="A687">
        <v>685</v>
      </c>
      <c r="B687" t="s">
        <v>250</v>
      </c>
      <c r="C687" t="s">
        <v>529</v>
      </c>
      <c r="D687" s="1">
        <v>41639</v>
      </c>
      <c r="E687">
        <v>1122876000</v>
      </c>
      <c r="F687">
        <v>1697000</v>
      </c>
      <c r="G687">
        <v>143146000</v>
      </c>
      <c r="H687">
        <v>4</v>
      </c>
      <c r="I687">
        <v>-950311000</v>
      </c>
      <c r="J687">
        <v>11372443000</v>
      </c>
      <c r="L687">
        <v>577271000</v>
      </c>
      <c r="M687">
        <v>0</v>
      </c>
      <c r="N687">
        <v>9395000</v>
      </c>
      <c r="O687">
        <v>815095000</v>
      </c>
      <c r="Q687">
        <v>189452000</v>
      </c>
      <c r="R687">
        <v>24667000</v>
      </c>
      <c r="S687">
        <v>826855000</v>
      </c>
      <c r="T687">
        <v>1020041000</v>
      </c>
      <c r="U687">
        <v>296889000</v>
      </c>
      <c r="V687">
        <v>0</v>
      </c>
      <c r="W687">
        <v>68756000</v>
      </c>
      <c r="X687">
        <v>21113414000</v>
      </c>
      <c r="Y687">
        <v>0</v>
      </c>
      <c r="Z687">
        <v>67</v>
      </c>
      <c r="AA687">
        <v>1670922000</v>
      </c>
      <c r="AB687">
        <v>345000</v>
      </c>
      <c r="AC687">
        <v>0</v>
      </c>
      <c r="AD687">
        <v>723152000</v>
      </c>
      <c r="AE687">
        <v>0</v>
      </c>
      <c r="AF687">
        <v>110814000</v>
      </c>
      <c r="AG687">
        <v>-80902000</v>
      </c>
      <c r="AH687">
        <v>15878637000</v>
      </c>
      <c r="AI687">
        <v>2407698000</v>
      </c>
      <c r="AJ687">
        <v>82142000</v>
      </c>
      <c r="AK687">
        <v>228902000</v>
      </c>
      <c r="AL687">
        <v>325046000</v>
      </c>
      <c r="AM687">
        <v>-47544000</v>
      </c>
      <c r="AN687">
        <v>889531000</v>
      </c>
      <c r="AO687">
        <v>-1103935000</v>
      </c>
      <c r="AP687">
        <v>166860000</v>
      </c>
      <c r="AQ687">
        <v>302528000</v>
      </c>
      <c r="AR687">
        <v>-195613000</v>
      </c>
      <c r="AS687">
        <v>288450000</v>
      </c>
      <c r="AT687">
        <v>328821000</v>
      </c>
      <c r="AU687">
        <v>478899000</v>
      </c>
      <c r="AV687">
        <v>3920000</v>
      </c>
      <c r="AW687">
        <v>840416000</v>
      </c>
      <c r="AX687">
        <v>34</v>
      </c>
      <c r="AY687">
        <v>995569000</v>
      </c>
      <c r="AZ687">
        <v>0</v>
      </c>
      <c r="BA687">
        <v>0</v>
      </c>
      <c r="BB687">
        <v>-38173000</v>
      </c>
      <c r="BC687">
        <v>26920000</v>
      </c>
      <c r="BD687">
        <v>1006357000</v>
      </c>
      <c r="BE687">
        <v>321958000</v>
      </c>
      <c r="BF687">
        <v>20295000</v>
      </c>
      <c r="BG687">
        <v>749722000</v>
      </c>
      <c r="BH687">
        <v>12</v>
      </c>
      <c r="BI687">
        <v>4</v>
      </c>
      <c r="BJ687">
        <v>12</v>
      </c>
      <c r="BL687">
        <v>0</v>
      </c>
      <c r="BM687">
        <v>-2915723000</v>
      </c>
      <c r="BN687">
        <v>-957436000</v>
      </c>
      <c r="BO687">
        <v>76864000</v>
      </c>
      <c r="BP687">
        <v>0</v>
      </c>
      <c r="BQ687">
        <v>0</v>
      </c>
      <c r="BR687">
        <v>25762303000</v>
      </c>
      <c r="BS687">
        <v>0</v>
      </c>
      <c r="BT687">
        <v>0</v>
      </c>
      <c r="BU687">
        <v>8103121000</v>
      </c>
      <c r="BV687">
        <v>17659182000</v>
      </c>
      <c r="BW687">
        <v>25762303000</v>
      </c>
      <c r="BX687">
        <v>2486017000</v>
      </c>
      <c r="BY687">
        <v>-566863000</v>
      </c>
      <c r="CC687" t="str">
        <f>VLOOKUP(B687,Securities_csv_Sector!$A$1:$H$506,4)</f>
        <v>Real Estate</v>
      </c>
      <c r="CD687" t="str">
        <f>VLOOKUP(B687,Securities_csv_Sector!$A$1:$H$506,5)</f>
        <v>Retail REITs</v>
      </c>
    </row>
    <row r="688" spans="1:82">
      <c r="A688">
        <v>686</v>
      </c>
      <c r="B688" t="s">
        <v>250</v>
      </c>
      <c r="C688" t="s">
        <v>531</v>
      </c>
      <c r="D688" s="1">
        <v>42004</v>
      </c>
      <c r="E688">
        <v>1125189000</v>
      </c>
      <c r="F688">
        <v>-19613000</v>
      </c>
      <c r="G688">
        <v>101758000</v>
      </c>
      <c r="H688">
        <v>9</v>
      </c>
      <c r="I688">
        <v>-1162186000</v>
      </c>
      <c r="J688">
        <v>11351625000</v>
      </c>
      <c r="L688">
        <v>372471000</v>
      </c>
      <c r="M688">
        <v>0</v>
      </c>
      <c r="N688">
        <v>9409000</v>
      </c>
      <c r="O688">
        <v>783602000</v>
      </c>
      <c r="Q688">
        <v>130389000</v>
      </c>
      <c r="R688">
        <v>21240000</v>
      </c>
      <c r="S688">
        <v>772807000</v>
      </c>
      <c r="T688">
        <v>1043271000</v>
      </c>
      <c r="U688">
        <v>343986000</v>
      </c>
      <c r="V688">
        <v>0</v>
      </c>
      <c r="W688">
        <v>61278000</v>
      </c>
      <c r="X688">
        <v>20696465000</v>
      </c>
      <c r="Y688">
        <v>0</v>
      </c>
      <c r="Z688">
        <v>69</v>
      </c>
      <c r="AA688">
        <v>1751957000</v>
      </c>
      <c r="AB688">
        <v>7253000</v>
      </c>
      <c r="AC688">
        <v>0</v>
      </c>
      <c r="AD688">
        <v>699285000</v>
      </c>
      <c r="AE688">
        <v>0</v>
      </c>
      <c r="AF688">
        <v>123078000</v>
      </c>
      <c r="AG688">
        <v>21703000</v>
      </c>
      <c r="AH688">
        <v>16150387000</v>
      </c>
      <c r="AI688">
        <v>2604762000</v>
      </c>
      <c r="AJ688">
        <v>79601000</v>
      </c>
      <c r="AK688">
        <v>299296000</v>
      </c>
      <c r="AL688">
        <v>620111000</v>
      </c>
      <c r="AM688">
        <v>-204800000</v>
      </c>
      <c r="AN688">
        <v>949724000</v>
      </c>
      <c r="AO688">
        <v>-476599000</v>
      </c>
      <c r="AP688">
        <v>-677925000</v>
      </c>
      <c r="AQ688">
        <v>665850000</v>
      </c>
      <c r="AR688">
        <v>-476035000</v>
      </c>
      <c r="AS688">
        <v>649914000</v>
      </c>
      <c r="AT688">
        <v>398011000</v>
      </c>
      <c r="AU688">
        <v>663768000</v>
      </c>
      <c r="AV688">
        <v>13333000</v>
      </c>
      <c r="AW688">
        <v>941513000</v>
      </c>
      <c r="AX688">
        <v>37</v>
      </c>
      <c r="AY688">
        <v>813777000</v>
      </c>
      <c r="AZ688">
        <v>0</v>
      </c>
      <c r="BA688">
        <v>0</v>
      </c>
      <c r="BB688">
        <v>-51753000</v>
      </c>
      <c r="BC688">
        <v>13782000</v>
      </c>
      <c r="BD688">
        <v>361183000</v>
      </c>
      <c r="BE688">
        <v>0</v>
      </c>
      <c r="BF688">
        <v>-29032000</v>
      </c>
      <c r="BG688">
        <v>708406000</v>
      </c>
      <c r="BH688">
        <v>14</v>
      </c>
      <c r="BI688">
        <v>5</v>
      </c>
      <c r="BJ688">
        <v>26</v>
      </c>
      <c r="BL688">
        <v>0</v>
      </c>
      <c r="BM688">
        <v>-2822740000</v>
      </c>
      <c r="BN688">
        <v>-555295000</v>
      </c>
      <c r="BO688">
        <v>88705000</v>
      </c>
      <c r="BP688">
        <v>0</v>
      </c>
      <c r="BQ688">
        <v>0</v>
      </c>
      <c r="BR688">
        <v>25281632000</v>
      </c>
      <c r="BS688">
        <v>0</v>
      </c>
      <c r="BT688">
        <v>0</v>
      </c>
      <c r="BU688">
        <v>7605919000</v>
      </c>
      <c r="BV688">
        <v>17675713000</v>
      </c>
      <c r="BW688">
        <v>25281632000</v>
      </c>
      <c r="BX688">
        <v>2535559000</v>
      </c>
      <c r="BY688">
        <v>-1122664000</v>
      </c>
      <c r="CC688" t="str">
        <f>VLOOKUP(B688,Securities_csv_Sector!$A$1:$H$506,4)</f>
        <v>Real Estate</v>
      </c>
      <c r="CD688" t="str">
        <f>VLOOKUP(B688,Securities_csv_Sector!$A$1:$H$506,5)</f>
        <v>Retail REITs</v>
      </c>
    </row>
    <row r="689" spans="1:82">
      <c r="A689">
        <v>687</v>
      </c>
      <c r="B689" t="s">
        <v>250</v>
      </c>
      <c r="C689" t="s">
        <v>532</v>
      </c>
      <c r="D689" s="1">
        <v>42369</v>
      </c>
      <c r="E689">
        <v>995051000</v>
      </c>
      <c r="F689">
        <v>-30116000</v>
      </c>
      <c r="G689">
        <v>638637000</v>
      </c>
      <c r="H689">
        <v>17</v>
      </c>
      <c r="I689">
        <v>-1078891000</v>
      </c>
      <c r="J689">
        <v>11362369000</v>
      </c>
      <c r="L689">
        <v>356895000</v>
      </c>
      <c r="M689">
        <v>0</v>
      </c>
      <c r="N689">
        <v>9386000</v>
      </c>
      <c r="O689">
        <v>747276000</v>
      </c>
      <c r="Q689">
        <v>214578000</v>
      </c>
      <c r="R689">
        <v>1289000</v>
      </c>
      <c r="S689">
        <v>702764000</v>
      </c>
      <c r="T689">
        <v>1562530000</v>
      </c>
      <c r="U689">
        <v>954855000</v>
      </c>
      <c r="V689">
        <v>0</v>
      </c>
      <c r="W689">
        <v>400407000</v>
      </c>
      <c r="X689">
        <v>17832919000</v>
      </c>
      <c r="Y689">
        <v>0</v>
      </c>
      <c r="Z689">
        <v>69</v>
      </c>
      <c r="AA689">
        <v>1656630000</v>
      </c>
      <c r="AB689">
        <v>-38334000</v>
      </c>
      <c r="AC689">
        <v>0</v>
      </c>
      <c r="AD689">
        <v>607675000</v>
      </c>
      <c r="AE689">
        <v>0</v>
      </c>
      <c r="AF689">
        <v>-389629000</v>
      </c>
      <c r="AG689">
        <v>-4858000</v>
      </c>
      <c r="AH689">
        <v>14422360000</v>
      </c>
      <c r="AI689">
        <v>3506040000</v>
      </c>
      <c r="AJ689">
        <v>38251000</v>
      </c>
      <c r="AK689">
        <v>287627000</v>
      </c>
      <c r="AL689">
        <v>-1279000</v>
      </c>
      <c r="AM689">
        <v>-15576000</v>
      </c>
      <c r="AN689">
        <v>1064888000</v>
      </c>
      <c r="AO689">
        <v>-767709000</v>
      </c>
      <c r="AP689">
        <v>-312755000</v>
      </c>
      <c r="AQ689">
        <v>1374561000</v>
      </c>
      <c r="AR689">
        <v>-958772000</v>
      </c>
      <c r="AS689">
        <v>1358624000</v>
      </c>
      <c r="AT689">
        <v>1393596000</v>
      </c>
      <c r="AU689">
        <v>949556000</v>
      </c>
      <c r="AV689">
        <v>16685000</v>
      </c>
      <c r="AW689">
        <v>923893000</v>
      </c>
      <c r="AX689">
        <v>38</v>
      </c>
      <c r="AY689">
        <v>997334000</v>
      </c>
      <c r="AZ689">
        <v>0</v>
      </c>
      <c r="BA689">
        <v>0</v>
      </c>
      <c r="BB689">
        <v>-72804000</v>
      </c>
      <c r="BC689">
        <v>24973000</v>
      </c>
      <c r="BD689">
        <v>1155765000</v>
      </c>
      <c r="BE689">
        <v>58934000</v>
      </c>
      <c r="BF689">
        <v>-37726000</v>
      </c>
      <c r="BG689">
        <v>643689000</v>
      </c>
      <c r="BH689">
        <v>40</v>
      </c>
      <c r="BI689">
        <v>12</v>
      </c>
      <c r="BJ689">
        <v>57</v>
      </c>
      <c r="BL689">
        <v>0</v>
      </c>
      <c r="BM689">
        <v>-2141549000</v>
      </c>
      <c r="BN689">
        <v>-108912000</v>
      </c>
      <c r="BO689">
        <v>72363000</v>
      </c>
      <c r="BP689">
        <v>0</v>
      </c>
      <c r="BQ689">
        <v>0</v>
      </c>
      <c r="BR689">
        <v>24073555000</v>
      </c>
      <c r="BS689">
        <v>0</v>
      </c>
      <c r="BT689">
        <v>0</v>
      </c>
      <c r="BU689">
        <v>8270043000</v>
      </c>
      <c r="BV689">
        <v>15803512000</v>
      </c>
      <c r="BW689">
        <v>24073555000</v>
      </c>
      <c r="BX689">
        <v>2403906000</v>
      </c>
      <c r="BY689">
        <v>-1129401000</v>
      </c>
      <c r="CC689" t="str">
        <f>VLOOKUP(B689,Securities_csv_Sector!$A$1:$H$506,4)</f>
        <v>Real Estate</v>
      </c>
      <c r="CD689" t="str">
        <f>VLOOKUP(B689,Securities_csv_Sector!$A$1:$H$506,5)</f>
        <v>Retail REITs</v>
      </c>
    </row>
    <row r="690" spans="1:82">
      <c r="A690">
        <v>688</v>
      </c>
      <c r="B690" t="s">
        <v>251</v>
      </c>
      <c r="C690" t="s">
        <v>527</v>
      </c>
      <c r="D690" s="1">
        <v>41274</v>
      </c>
      <c r="E690">
        <v>2965245000</v>
      </c>
      <c r="F690">
        <v>198000000</v>
      </c>
      <c r="G690">
        <v>-37000000</v>
      </c>
      <c r="H690">
        <v>28</v>
      </c>
      <c r="I690">
        <v>-397000000</v>
      </c>
      <c r="J690">
        <v>5641944000</v>
      </c>
      <c r="K690">
        <v>44</v>
      </c>
      <c r="L690">
        <v>1803694000</v>
      </c>
      <c r="M690">
        <v>-350000000</v>
      </c>
      <c r="N690">
        <v>1519000</v>
      </c>
      <c r="O690">
        <v>2471000000</v>
      </c>
      <c r="P690">
        <v>145</v>
      </c>
      <c r="Q690">
        <v>131107000</v>
      </c>
      <c r="R690">
        <v>30722000</v>
      </c>
      <c r="S690">
        <v>278000000</v>
      </c>
      <c r="T690">
        <v>3973000000</v>
      </c>
      <c r="U690">
        <v>3612000000</v>
      </c>
      <c r="V690">
        <v>8000000</v>
      </c>
      <c r="W690">
        <v>0</v>
      </c>
      <c r="X690">
        <v>1100259000</v>
      </c>
      <c r="Y690">
        <v>1060919000</v>
      </c>
      <c r="Z690">
        <v>75</v>
      </c>
      <c r="AA690">
        <v>7231000000</v>
      </c>
      <c r="AB690">
        <v>1038000000</v>
      </c>
      <c r="AC690">
        <v>11736393000</v>
      </c>
      <c r="AD690">
        <v>361000000</v>
      </c>
      <c r="AE690">
        <v>1744982000</v>
      </c>
      <c r="AF690">
        <v>-697000000</v>
      </c>
      <c r="AG690">
        <v>389000000</v>
      </c>
      <c r="AH690">
        <v>7054555000</v>
      </c>
      <c r="AI690">
        <v>719836000</v>
      </c>
      <c r="AJ690">
        <v>241130000</v>
      </c>
      <c r="AK690">
        <v>7147000</v>
      </c>
      <c r="AL690">
        <v>519000000</v>
      </c>
      <c r="AM690">
        <v>-8080000000</v>
      </c>
      <c r="AN690">
        <v>3195000000</v>
      </c>
      <c r="AO690">
        <v>563000000</v>
      </c>
      <c r="AP690">
        <v>-11846000000</v>
      </c>
      <c r="AQ690">
        <v>2592000000</v>
      </c>
      <c r="AR690">
        <v>235000000</v>
      </c>
      <c r="AS690">
        <v>2592000000</v>
      </c>
      <c r="AT690">
        <v>2592000000</v>
      </c>
      <c r="AU690">
        <v>2014029000</v>
      </c>
      <c r="AV690">
        <v>0</v>
      </c>
      <c r="AW690">
        <v>4010000000</v>
      </c>
      <c r="AX690">
        <v>41</v>
      </c>
      <c r="AY690">
        <v>334977000</v>
      </c>
      <c r="AZ690">
        <v>535086000</v>
      </c>
      <c r="BA690">
        <v>103162000</v>
      </c>
      <c r="BB690">
        <v>-45615000</v>
      </c>
      <c r="BC690">
        <v>0</v>
      </c>
      <c r="BD690">
        <v>-10752000000</v>
      </c>
      <c r="BE690">
        <v>365795000</v>
      </c>
      <c r="BF690">
        <v>-129000000</v>
      </c>
      <c r="BG690">
        <v>0</v>
      </c>
      <c r="BH690">
        <v>37</v>
      </c>
      <c r="BI690">
        <v>39</v>
      </c>
      <c r="BJ690">
        <v>27</v>
      </c>
      <c r="BK690">
        <v>104</v>
      </c>
      <c r="BL690">
        <v>1760000000</v>
      </c>
      <c r="BM690">
        <v>3704744000</v>
      </c>
      <c r="BN690">
        <v>-70000000</v>
      </c>
      <c r="BO690">
        <v>1461000000</v>
      </c>
      <c r="BP690">
        <v>1169490000</v>
      </c>
      <c r="BQ690">
        <v>58556000</v>
      </c>
      <c r="BR690">
        <v>21239838000</v>
      </c>
      <c r="BS690">
        <v>6156347000</v>
      </c>
      <c r="BT690">
        <v>4237897000</v>
      </c>
      <c r="BU690">
        <v>9302592000</v>
      </c>
      <c r="BV690">
        <v>11937246000</v>
      </c>
      <c r="BW690">
        <v>21239838000</v>
      </c>
      <c r="BX690">
        <v>9702000000</v>
      </c>
      <c r="BY690">
        <v>0</v>
      </c>
      <c r="BZ690">
        <v>2012</v>
      </c>
      <c r="CA690">
        <v>1.71</v>
      </c>
      <c r="CB690">
        <v>1515789473.6800001</v>
      </c>
      <c r="CC690" t="str">
        <f>VLOOKUP(B690,Securities_csv_Sector!$A$1:$H$506,4)</f>
        <v>Health Care</v>
      </c>
      <c r="CD690" t="str">
        <f>VLOOKUP(B690,Securities_csv_Sector!$A$1:$H$506,5)</f>
        <v>Biotechnology</v>
      </c>
    </row>
    <row r="691" spans="1:82">
      <c r="A691">
        <v>689</v>
      </c>
      <c r="B691" t="s">
        <v>251</v>
      </c>
      <c r="C691" t="s">
        <v>529</v>
      </c>
      <c r="D691" s="1">
        <v>41639</v>
      </c>
      <c r="E691">
        <v>3599000000</v>
      </c>
      <c r="F691">
        <v>-315000000</v>
      </c>
      <c r="G691">
        <v>-9000000</v>
      </c>
      <c r="H691">
        <v>27</v>
      </c>
      <c r="I691">
        <v>-190000000</v>
      </c>
      <c r="J691">
        <v>5386000000</v>
      </c>
      <c r="K691">
        <v>33</v>
      </c>
      <c r="L691">
        <v>2113000000</v>
      </c>
      <c r="M691">
        <v>-343000000</v>
      </c>
      <c r="N691">
        <v>2000000</v>
      </c>
      <c r="O691">
        <v>2859000000</v>
      </c>
      <c r="P691">
        <v>109</v>
      </c>
      <c r="Q691">
        <v>190000000</v>
      </c>
      <c r="R691">
        <v>83000000</v>
      </c>
      <c r="S691">
        <v>345000000</v>
      </c>
      <c r="T691">
        <v>4515000000</v>
      </c>
      <c r="U691">
        <v>4208000000</v>
      </c>
      <c r="V691">
        <v>2000000</v>
      </c>
      <c r="W691">
        <v>0</v>
      </c>
      <c r="X691">
        <v>1166000000</v>
      </c>
      <c r="Y691">
        <v>1169000000</v>
      </c>
      <c r="Z691">
        <v>74</v>
      </c>
      <c r="AA691">
        <v>8343000000</v>
      </c>
      <c r="AB691">
        <v>1151000000</v>
      </c>
      <c r="AC691">
        <v>11900000000</v>
      </c>
      <c r="AD691">
        <v>307000000</v>
      </c>
      <c r="AE691">
        <v>1697000000</v>
      </c>
      <c r="AF691">
        <v>315000000</v>
      </c>
      <c r="AG691">
        <v>266000000</v>
      </c>
      <c r="AH691">
        <v>3939000000</v>
      </c>
      <c r="AI691">
        <v>439000000</v>
      </c>
      <c r="AJ691">
        <v>375000000</v>
      </c>
      <c r="AK691">
        <v>64000000</v>
      </c>
      <c r="AL691">
        <v>-1666000000</v>
      </c>
      <c r="AM691">
        <v>309000000</v>
      </c>
      <c r="AN691">
        <v>3105000000</v>
      </c>
      <c r="AO691">
        <v>-2544000000</v>
      </c>
      <c r="AP691">
        <v>-254000000</v>
      </c>
      <c r="AQ691">
        <v>3075000000</v>
      </c>
      <c r="AR691">
        <v>265000000</v>
      </c>
      <c r="AS691">
        <v>3075000000</v>
      </c>
      <c r="AT691">
        <v>3075000000</v>
      </c>
      <c r="AU691">
        <v>2513000000</v>
      </c>
      <c r="AV691">
        <v>0</v>
      </c>
      <c r="AW691">
        <v>4524000000</v>
      </c>
      <c r="AX691">
        <v>40</v>
      </c>
      <c r="AY691">
        <v>718000000</v>
      </c>
      <c r="AZ691">
        <v>655000000</v>
      </c>
      <c r="BA691">
        <v>111000000</v>
      </c>
      <c r="BB691">
        <v>-124000000</v>
      </c>
      <c r="BC691">
        <v>-1040000000</v>
      </c>
      <c r="BD691">
        <v>-379000000</v>
      </c>
      <c r="BE691">
        <v>341000000</v>
      </c>
      <c r="BF691">
        <v>-170000000</v>
      </c>
      <c r="BG691">
        <v>0</v>
      </c>
      <c r="BH691">
        <v>38</v>
      </c>
      <c r="BI691">
        <v>37</v>
      </c>
      <c r="BJ691">
        <v>27</v>
      </c>
      <c r="BK691">
        <v>83</v>
      </c>
      <c r="BL691">
        <v>2120000000</v>
      </c>
      <c r="BM691">
        <v>6106000000</v>
      </c>
      <c r="BN691">
        <v>-117000000</v>
      </c>
      <c r="BO691">
        <v>1699000000</v>
      </c>
      <c r="BP691">
        <v>2697000000</v>
      </c>
      <c r="BQ691">
        <v>19000000</v>
      </c>
      <c r="BR691">
        <v>22579000000</v>
      </c>
      <c r="BS691">
        <v>6997000000</v>
      </c>
      <c r="BT691">
        <v>6407000000</v>
      </c>
      <c r="BU691">
        <v>11370000000</v>
      </c>
      <c r="BV691">
        <v>11209000000</v>
      </c>
      <c r="BW691">
        <v>22579000000</v>
      </c>
      <c r="BX691">
        <v>11202000000</v>
      </c>
      <c r="BY691">
        <v>0</v>
      </c>
      <c r="BZ691">
        <v>2013</v>
      </c>
      <c r="CA691">
        <v>2.0099999999999998</v>
      </c>
      <c r="CB691">
        <v>1529850746.27</v>
      </c>
      <c r="CC691" t="str">
        <f>VLOOKUP(B691,Securities_csv_Sector!$A$1:$H$506,4)</f>
        <v>Health Care</v>
      </c>
      <c r="CD691" t="str">
        <f>VLOOKUP(B691,Securities_csv_Sector!$A$1:$H$506,5)</f>
        <v>Biotechnology</v>
      </c>
    </row>
    <row r="692" spans="1:82">
      <c r="A692">
        <v>690</v>
      </c>
      <c r="B692" t="s">
        <v>251</v>
      </c>
      <c r="C692" t="s">
        <v>531</v>
      </c>
      <c r="D692" s="1">
        <v>42004</v>
      </c>
      <c r="E692">
        <v>5144000000</v>
      </c>
      <c r="F692">
        <v>-2578000000</v>
      </c>
      <c r="G692">
        <v>3000000</v>
      </c>
      <c r="H692">
        <v>78</v>
      </c>
      <c r="I692">
        <v>-557000000</v>
      </c>
      <c r="J692">
        <v>2391000000</v>
      </c>
      <c r="K692">
        <v>176</v>
      </c>
      <c r="L692">
        <v>10027000000</v>
      </c>
      <c r="M692">
        <v>143000000</v>
      </c>
      <c r="N692">
        <v>2000000</v>
      </c>
      <c r="O692">
        <v>3788000000</v>
      </c>
      <c r="P692">
        <v>307</v>
      </c>
      <c r="Q692">
        <v>236000000</v>
      </c>
      <c r="R692">
        <v>0</v>
      </c>
      <c r="S692">
        <v>1050000000</v>
      </c>
      <c r="T692">
        <v>15268000000</v>
      </c>
      <c r="U692">
        <v>14856000000</v>
      </c>
      <c r="V692">
        <v>-56000000</v>
      </c>
      <c r="W692">
        <v>0</v>
      </c>
      <c r="X692">
        <v>1674000000</v>
      </c>
      <c r="Y692">
        <v>1172000000</v>
      </c>
      <c r="Z692">
        <v>85</v>
      </c>
      <c r="AA692">
        <v>21102000000</v>
      </c>
      <c r="AB692">
        <v>2797000000</v>
      </c>
      <c r="AC692">
        <v>11073000000</v>
      </c>
      <c r="AD692">
        <v>412000000</v>
      </c>
      <c r="AE692">
        <v>1386000000</v>
      </c>
      <c r="AF692">
        <v>-1266000000</v>
      </c>
      <c r="AG692">
        <v>2288000000</v>
      </c>
      <c r="AH692">
        <v>11921000000</v>
      </c>
      <c r="AI692">
        <v>1598000000</v>
      </c>
      <c r="AJ692">
        <v>393000000</v>
      </c>
      <c r="AK692">
        <v>15000000</v>
      </c>
      <c r="AL692">
        <v>5670000000</v>
      </c>
      <c r="AM692">
        <v>7914000000</v>
      </c>
      <c r="AN692">
        <v>12818000000</v>
      </c>
      <c r="AO692">
        <v>-3025000000</v>
      </c>
      <c r="AP692">
        <v>-1823000000</v>
      </c>
      <c r="AQ692">
        <v>12101000000</v>
      </c>
      <c r="AR692">
        <v>227000000</v>
      </c>
      <c r="AS692">
        <v>12101000000</v>
      </c>
      <c r="AT692">
        <v>12101000000</v>
      </c>
      <c r="AU692">
        <v>5143000000</v>
      </c>
      <c r="AV692">
        <v>0</v>
      </c>
      <c r="AW692">
        <v>15265000000</v>
      </c>
      <c r="AX692">
        <v>61</v>
      </c>
      <c r="AY692">
        <v>1197000000</v>
      </c>
      <c r="AZ692">
        <v>1057000000</v>
      </c>
      <c r="BA692">
        <v>134000000</v>
      </c>
      <c r="BB692">
        <v>301000000</v>
      </c>
      <c r="BC692">
        <v>-4194000000</v>
      </c>
      <c r="BD692">
        <v>0</v>
      </c>
      <c r="BE692">
        <v>1148000000</v>
      </c>
      <c r="BF692">
        <v>-371000000</v>
      </c>
      <c r="BG692">
        <v>0</v>
      </c>
      <c r="BH692">
        <v>60</v>
      </c>
      <c r="BI692">
        <v>96</v>
      </c>
      <c r="BJ692">
        <v>49</v>
      </c>
      <c r="BK692">
        <v>283</v>
      </c>
      <c r="BL692">
        <v>2854000000</v>
      </c>
      <c r="BM692">
        <v>12732000000</v>
      </c>
      <c r="BN692">
        <v>-4983000000</v>
      </c>
      <c r="BO692">
        <v>2983000000</v>
      </c>
      <c r="BP692">
        <v>483000000</v>
      </c>
      <c r="BQ692">
        <v>101000000</v>
      </c>
      <c r="BR692">
        <v>34664000000</v>
      </c>
      <c r="BS692">
        <v>17714000000</v>
      </c>
      <c r="BT692">
        <v>5761000000</v>
      </c>
      <c r="BU692">
        <v>15426000000</v>
      </c>
      <c r="BV692">
        <v>19238000000</v>
      </c>
      <c r="BW692">
        <v>34664000000</v>
      </c>
      <c r="BX692">
        <v>24890000000</v>
      </c>
      <c r="BY692">
        <v>0</v>
      </c>
      <c r="BZ692">
        <v>2014</v>
      </c>
      <c r="CA692">
        <v>7.95</v>
      </c>
      <c r="CB692">
        <v>1522138364.78</v>
      </c>
      <c r="CC692" t="str">
        <f>VLOOKUP(B692,Securities_csv_Sector!$A$1:$H$506,4)</f>
        <v>Health Care</v>
      </c>
      <c r="CD692" t="str">
        <f>VLOOKUP(B692,Securities_csv_Sector!$A$1:$H$506,5)</f>
        <v>Biotechnology</v>
      </c>
    </row>
    <row r="693" spans="1:82">
      <c r="A693">
        <v>691</v>
      </c>
      <c r="B693" t="s">
        <v>251</v>
      </c>
      <c r="C693" t="s">
        <v>532</v>
      </c>
      <c r="D693" s="1">
        <v>42369</v>
      </c>
      <c r="E693">
        <v>8468000000</v>
      </c>
      <c r="F693">
        <v>-1397000000</v>
      </c>
      <c r="G693">
        <v>154000000</v>
      </c>
      <c r="H693">
        <v>98</v>
      </c>
      <c r="I693">
        <v>-747000000</v>
      </c>
      <c r="J693">
        <v>444000000</v>
      </c>
      <c r="K693">
        <v>148</v>
      </c>
      <c r="L693">
        <v>12851000000</v>
      </c>
      <c r="M693">
        <v>-855000000</v>
      </c>
      <c r="N693">
        <v>1000000</v>
      </c>
      <c r="O693">
        <v>4006000000</v>
      </c>
      <c r="P693">
        <v>250</v>
      </c>
      <c r="Q693">
        <v>324000000</v>
      </c>
      <c r="R693">
        <v>0</v>
      </c>
      <c r="S693">
        <v>1098000000</v>
      </c>
      <c r="T693">
        <v>22347000000</v>
      </c>
      <c r="U693">
        <v>21659000000</v>
      </c>
      <c r="V693">
        <v>-67000000</v>
      </c>
      <c r="W693">
        <v>0</v>
      </c>
      <c r="X693">
        <v>2276000000</v>
      </c>
      <c r="Y693">
        <v>1172000000</v>
      </c>
      <c r="Z693">
        <v>88</v>
      </c>
      <c r="AA693">
        <v>28633000000</v>
      </c>
      <c r="AB693">
        <v>3553000000</v>
      </c>
      <c r="AC693">
        <v>10247000000</v>
      </c>
      <c r="AD693">
        <v>688000000</v>
      </c>
      <c r="AE693">
        <v>1955000000</v>
      </c>
      <c r="AF693">
        <v>-11728000000</v>
      </c>
      <c r="AG693">
        <v>3501000000</v>
      </c>
      <c r="AH693">
        <v>21195000000</v>
      </c>
      <c r="AI693">
        <v>11601000000</v>
      </c>
      <c r="AJ693">
        <v>579000000</v>
      </c>
      <c r="AK693">
        <v>2000000</v>
      </c>
      <c r="AL693">
        <v>9689000000</v>
      </c>
      <c r="AM693">
        <v>2824000000</v>
      </c>
      <c r="AN693">
        <v>20329000000</v>
      </c>
      <c r="AO693">
        <v>-4963000000</v>
      </c>
      <c r="AP693">
        <v>-12475000000</v>
      </c>
      <c r="AQ693">
        <v>18108000000</v>
      </c>
      <c r="AR693">
        <v>-34000000</v>
      </c>
      <c r="AS693">
        <v>18108000000</v>
      </c>
      <c r="AT693">
        <v>18108000000</v>
      </c>
      <c r="AU693">
        <v>6682000000</v>
      </c>
      <c r="AV693">
        <v>0</v>
      </c>
      <c r="AW693">
        <v>22193000000</v>
      </c>
      <c r="AX693">
        <v>68</v>
      </c>
      <c r="AY693">
        <v>1456000000</v>
      </c>
      <c r="AZ693">
        <v>1519000000</v>
      </c>
      <c r="BA693">
        <v>440000000</v>
      </c>
      <c r="BB693">
        <v>88000000</v>
      </c>
      <c r="BC693">
        <v>-3868000000</v>
      </c>
      <c r="BD693">
        <v>0</v>
      </c>
      <c r="BE693">
        <v>1638000000</v>
      </c>
      <c r="BF693">
        <v>-90000000</v>
      </c>
      <c r="BG693">
        <v>0</v>
      </c>
      <c r="BH693">
        <v>66</v>
      </c>
      <c r="BI693">
        <v>117</v>
      </c>
      <c r="BJ693">
        <v>55</v>
      </c>
      <c r="BK693">
        <v>231</v>
      </c>
      <c r="BL693">
        <v>3014000000</v>
      </c>
      <c r="BM693">
        <v>18001000000</v>
      </c>
      <c r="BN693">
        <v>-9495000000</v>
      </c>
      <c r="BO693">
        <v>3426000000</v>
      </c>
      <c r="BP693">
        <v>983000000</v>
      </c>
      <c r="BQ693">
        <v>1756000000</v>
      </c>
      <c r="BR693">
        <v>51839000000</v>
      </c>
      <c r="BS693">
        <v>24763000000</v>
      </c>
      <c r="BT693">
        <v>9891000000</v>
      </c>
      <c r="BU693">
        <v>18534000000</v>
      </c>
      <c r="BV693">
        <v>33305000000</v>
      </c>
      <c r="BW693">
        <v>51839000000</v>
      </c>
      <c r="BX693">
        <v>32639000000</v>
      </c>
      <c r="BY693">
        <v>0</v>
      </c>
      <c r="BZ693">
        <v>2015</v>
      </c>
      <c r="CA693">
        <v>12.37</v>
      </c>
      <c r="CB693">
        <v>1463864187.55</v>
      </c>
      <c r="CC693" t="str">
        <f>VLOOKUP(B693,Securities_csv_Sector!$A$1:$H$506,4)</f>
        <v>Health Care</v>
      </c>
      <c r="CD693" t="str">
        <f>VLOOKUP(B693,Securities_csv_Sector!$A$1:$H$506,5)</f>
        <v>Biotechnology</v>
      </c>
    </row>
    <row r="694" spans="1:82">
      <c r="A694">
        <v>692</v>
      </c>
      <c r="B694" t="s">
        <v>252</v>
      </c>
      <c r="C694" t="s">
        <v>527</v>
      </c>
      <c r="D694" s="1">
        <v>41420</v>
      </c>
      <c r="E694">
        <v>1423200000</v>
      </c>
      <c r="F694">
        <v>44600000</v>
      </c>
      <c r="G694">
        <v>0</v>
      </c>
      <c r="H694">
        <v>28</v>
      </c>
      <c r="I694">
        <v>-613900000</v>
      </c>
      <c r="J694">
        <v>1166600000</v>
      </c>
      <c r="K694">
        <v>14</v>
      </c>
      <c r="L694">
        <v>741400000</v>
      </c>
      <c r="M694">
        <v>-18700000</v>
      </c>
      <c r="N694">
        <v>75500000</v>
      </c>
      <c r="O694">
        <v>11350200000</v>
      </c>
      <c r="P694">
        <v>81</v>
      </c>
      <c r="Q694">
        <v>0</v>
      </c>
      <c r="R694">
        <v>1389100000</v>
      </c>
      <c r="S694">
        <v>588000000</v>
      </c>
      <c r="T694">
        <v>2534900000</v>
      </c>
      <c r="U694">
        <v>2534900000</v>
      </c>
      <c r="V694">
        <v>-200000</v>
      </c>
      <c r="W694">
        <v>98800000</v>
      </c>
      <c r="X694">
        <v>3878100000</v>
      </c>
      <c r="Y694">
        <v>8622200000</v>
      </c>
      <c r="Z694">
        <v>36</v>
      </c>
      <c r="AA694">
        <v>6423900000</v>
      </c>
      <c r="AB694">
        <v>741200000</v>
      </c>
      <c r="AC694">
        <v>5015100000</v>
      </c>
      <c r="AD694">
        <v>0</v>
      </c>
      <c r="AE694">
        <v>1545500000</v>
      </c>
      <c r="AF694">
        <v>-24200000</v>
      </c>
      <c r="AG694">
        <v>561300000</v>
      </c>
      <c r="AH694">
        <v>5926100000</v>
      </c>
      <c r="AI694">
        <v>0</v>
      </c>
      <c r="AJ694">
        <v>456300000</v>
      </c>
      <c r="AK694">
        <v>967500000</v>
      </c>
      <c r="AL694">
        <v>458800000</v>
      </c>
      <c r="AM694">
        <v>270200000</v>
      </c>
      <c r="AN694">
        <v>2926000000</v>
      </c>
      <c r="AO694">
        <v>-1140200000</v>
      </c>
      <c r="AP694">
        <v>-1515400000</v>
      </c>
      <c r="AQ694">
        <v>1855200000</v>
      </c>
      <c r="AR694">
        <v>-56100000</v>
      </c>
      <c r="AS694">
        <v>1855200000</v>
      </c>
      <c r="AT694">
        <v>1855200000</v>
      </c>
      <c r="AU694">
        <v>1574400000</v>
      </c>
      <c r="AV694">
        <v>19800000</v>
      </c>
      <c r="AW694">
        <v>2851800000</v>
      </c>
      <c r="AX694">
        <v>16</v>
      </c>
      <c r="AY694">
        <v>843700000</v>
      </c>
      <c r="AZ694">
        <v>437600000</v>
      </c>
      <c r="BA694">
        <v>1827700000</v>
      </c>
      <c r="BB694">
        <v>-1585300000</v>
      </c>
      <c r="BC694">
        <v>-6600000</v>
      </c>
      <c r="BD694">
        <v>-877300000</v>
      </c>
      <c r="BE694">
        <v>1952900000</v>
      </c>
      <c r="BF694">
        <v>565900000</v>
      </c>
      <c r="BG694">
        <v>0</v>
      </c>
      <c r="BH694">
        <v>14</v>
      </c>
      <c r="BI694">
        <v>38</v>
      </c>
      <c r="BJ694">
        <v>10</v>
      </c>
      <c r="BK694">
        <v>52</v>
      </c>
      <c r="BL694">
        <v>0</v>
      </c>
      <c r="BM694">
        <v>10702600000</v>
      </c>
      <c r="BN694">
        <v>-744100000</v>
      </c>
      <c r="BO694">
        <v>3552300000</v>
      </c>
      <c r="BP694">
        <v>2043000000</v>
      </c>
      <c r="BQ694">
        <v>0</v>
      </c>
      <c r="BR694">
        <v>22658000000</v>
      </c>
      <c r="BS694">
        <v>4298900000</v>
      </c>
      <c r="BT694">
        <v>5293900000</v>
      </c>
      <c r="BU694">
        <v>6672200000</v>
      </c>
      <c r="BV694">
        <v>15985800000</v>
      </c>
      <c r="BW694">
        <v>22658000000</v>
      </c>
      <c r="BX694">
        <v>17774100000</v>
      </c>
      <c r="BY694">
        <v>-3687200000</v>
      </c>
      <c r="BZ694">
        <v>2013</v>
      </c>
      <c r="CA694">
        <v>2.86</v>
      </c>
      <c r="CB694">
        <v>648671328.671</v>
      </c>
      <c r="CC694" t="str">
        <f>VLOOKUP(B694,Securities_csv_Sector!$A$1:$H$506,4)</f>
        <v>Consumer Staples</v>
      </c>
      <c r="CD694" t="str">
        <f>VLOOKUP(B694,Securities_csv_Sector!$A$1:$H$506,5)</f>
        <v>Packaged Foods &amp; Meats</v>
      </c>
    </row>
    <row r="695" spans="1:82">
      <c r="A695">
        <v>693</v>
      </c>
      <c r="B695" t="s">
        <v>252</v>
      </c>
      <c r="C695" t="s">
        <v>529</v>
      </c>
      <c r="D695" s="1">
        <v>41784</v>
      </c>
      <c r="E695">
        <v>1611300000</v>
      </c>
      <c r="F695">
        <v>41000000</v>
      </c>
      <c r="G695">
        <v>65500000</v>
      </c>
      <c r="H695">
        <v>28</v>
      </c>
      <c r="I695">
        <v>-663500000</v>
      </c>
      <c r="J695">
        <v>1231800000</v>
      </c>
      <c r="K695">
        <v>16</v>
      </c>
      <c r="L695">
        <v>867300000</v>
      </c>
      <c r="M695">
        <v>88300000</v>
      </c>
      <c r="N695">
        <v>75500000</v>
      </c>
      <c r="O695">
        <v>11539800000</v>
      </c>
      <c r="P695">
        <v>81</v>
      </c>
      <c r="Q695">
        <v>0</v>
      </c>
      <c r="R695">
        <v>1666000000</v>
      </c>
      <c r="S695">
        <v>585400000</v>
      </c>
      <c r="T695">
        <v>2720500000</v>
      </c>
      <c r="U695">
        <v>2720500000</v>
      </c>
      <c r="V695">
        <v>-29200000</v>
      </c>
      <c r="W695">
        <v>89600000</v>
      </c>
      <c r="X695">
        <v>3941900000</v>
      </c>
      <c r="Y695">
        <v>8650500000</v>
      </c>
      <c r="Z695">
        <v>36</v>
      </c>
      <c r="AA695">
        <v>6369800000</v>
      </c>
      <c r="AB695">
        <v>883300000</v>
      </c>
      <c r="AC695">
        <v>5014300000</v>
      </c>
      <c r="AD695">
        <v>0</v>
      </c>
      <c r="AE695">
        <v>1559400000</v>
      </c>
      <c r="AF695">
        <v>-25600000</v>
      </c>
      <c r="AG695">
        <v>86600000</v>
      </c>
      <c r="AH695">
        <v>6423500000</v>
      </c>
      <c r="AI695">
        <v>0</v>
      </c>
      <c r="AJ695">
        <v>470600000</v>
      </c>
      <c r="AK695">
        <v>984100000</v>
      </c>
      <c r="AL695">
        <v>228200000</v>
      </c>
      <c r="AM695">
        <v>125900000</v>
      </c>
      <c r="AN695">
        <v>2541000000</v>
      </c>
      <c r="AO695">
        <v>-1824100000</v>
      </c>
      <c r="AP695">
        <v>-561800000</v>
      </c>
      <c r="AQ695">
        <v>1824400000</v>
      </c>
      <c r="AR695">
        <v>202700000</v>
      </c>
      <c r="AS695">
        <v>1824400000</v>
      </c>
      <c r="AT695">
        <v>1889900000</v>
      </c>
      <c r="AU695">
        <v>1557700000</v>
      </c>
      <c r="AV695">
        <v>3600000</v>
      </c>
      <c r="AW695">
        <v>2957400000</v>
      </c>
      <c r="AX695">
        <v>17</v>
      </c>
      <c r="AY695">
        <v>1145500000</v>
      </c>
      <c r="AZ695">
        <v>409100000</v>
      </c>
      <c r="BA695">
        <v>1449900000</v>
      </c>
      <c r="BB695">
        <v>-1340300000</v>
      </c>
      <c r="BC695">
        <v>-14200000</v>
      </c>
      <c r="BD695">
        <v>127300000</v>
      </c>
      <c r="BE695">
        <v>1643200000</v>
      </c>
      <c r="BF695">
        <v>-118900000</v>
      </c>
      <c r="BG695">
        <v>0</v>
      </c>
      <c r="BH695">
        <v>15</v>
      </c>
      <c r="BI695">
        <v>42</v>
      </c>
      <c r="BJ695">
        <v>10</v>
      </c>
      <c r="BK695">
        <v>52</v>
      </c>
      <c r="BL695">
        <v>0</v>
      </c>
      <c r="BM695">
        <v>11787200000</v>
      </c>
      <c r="BN695">
        <v>-1619600000</v>
      </c>
      <c r="BO695">
        <v>3474300000</v>
      </c>
      <c r="BP695">
        <v>2362300000</v>
      </c>
      <c r="BQ695">
        <v>0</v>
      </c>
      <c r="BR695">
        <v>23145700000</v>
      </c>
      <c r="BS695">
        <v>4393500000</v>
      </c>
      <c r="BT695">
        <v>5423500000</v>
      </c>
      <c r="BU695">
        <v>6534800000</v>
      </c>
      <c r="BV695">
        <v>16610900000</v>
      </c>
      <c r="BW695">
        <v>23145700000</v>
      </c>
      <c r="BX695">
        <v>17909600000</v>
      </c>
      <c r="BY695">
        <v>-5219400000</v>
      </c>
      <c r="BZ695">
        <v>2014</v>
      </c>
      <c r="CA695">
        <v>2.9</v>
      </c>
      <c r="CB695">
        <v>629103448.27600002</v>
      </c>
      <c r="CC695" t="str">
        <f>VLOOKUP(B695,Securities_csv_Sector!$A$1:$H$506,4)</f>
        <v>Consumer Staples</v>
      </c>
      <c r="CD695" t="str">
        <f>VLOOKUP(B695,Securities_csv_Sector!$A$1:$H$506,5)</f>
        <v>Packaged Foods &amp; Meats</v>
      </c>
    </row>
    <row r="696" spans="1:82">
      <c r="A696">
        <v>694</v>
      </c>
      <c r="B696" t="s">
        <v>252</v>
      </c>
      <c r="C696" t="s">
        <v>531</v>
      </c>
      <c r="D696" s="1">
        <v>42155</v>
      </c>
      <c r="E696">
        <v>1684000000</v>
      </c>
      <c r="F696">
        <v>-6800000</v>
      </c>
      <c r="G696">
        <v>0</v>
      </c>
      <c r="H696">
        <v>24</v>
      </c>
      <c r="I696">
        <v>-712400000</v>
      </c>
      <c r="J696">
        <v>1296700000</v>
      </c>
      <c r="K696">
        <v>7</v>
      </c>
      <c r="L696">
        <v>334200000</v>
      </c>
      <c r="M696">
        <v>24200000</v>
      </c>
      <c r="N696">
        <v>75500000</v>
      </c>
      <c r="O696">
        <v>11681100000</v>
      </c>
      <c r="P696">
        <v>75</v>
      </c>
      <c r="Q696">
        <v>0</v>
      </c>
      <c r="R696">
        <v>1450200000</v>
      </c>
      <c r="S696">
        <v>588300000</v>
      </c>
      <c r="T696">
        <v>1761900000</v>
      </c>
      <c r="U696">
        <v>1761900000</v>
      </c>
      <c r="V696">
        <v>-88900000</v>
      </c>
      <c r="W696">
        <v>84300000</v>
      </c>
      <c r="X696">
        <v>3783300000</v>
      </c>
      <c r="Y696">
        <v>8874900000</v>
      </c>
      <c r="Z696">
        <v>34</v>
      </c>
      <c r="AA696">
        <v>5949200000</v>
      </c>
      <c r="AB696">
        <v>586800000</v>
      </c>
      <c r="AC696">
        <v>4677000000</v>
      </c>
      <c r="AD696">
        <v>0</v>
      </c>
      <c r="AE696">
        <v>1540900000</v>
      </c>
      <c r="AF696">
        <v>-74500000</v>
      </c>
      <c r="AG696">
        <v>282600000</v>
      </c>
      <c r="AH696">
        <v>7575300000</v>
      </c>
      <c r="AI696">
        <v>0</v>
      </c>
      <c r="AJ696">
        <v>396000000</v>
      </c>
      <c r="AK696">
        <v>778900000</v>
      </c>
      <c r="AL696">
        <v>1107400000</v>
      </c>
      <c r="AM696">
        <v>-533100000</v>
      </c>
      <c r="AN696">
        <v>2542800000</v>
      </c>
      <c r="AO696">
        <v>-1384800000</v>
      </c>
      <c r="AP696">
        <v>-1602200000</v>
      </c>
      <c r="AQ696">
        <v>1221300000</v>
      </c>
      <c r="AR696">
        <v>618300000</v>
      </c>
      <c r="AS696">
        <v>1221300000</v>
      </c>
      <c r="AT696">
        <v>1221300000</v>
      </c>
      <c r="AU696">
        <v>1386700000</v>
      </c>
      <c r="AV696">
        <v>543900000</v>
      </c>
      <c r="AW696">
        <v>2077300000</v>
      </c>
      <c r="AX696">
        <v>12</v>
      </c>
      <c r="AY696">
        <v>811200000</v>
      </c>
      <c r="AZ696">
        <v>423800000</v>
      </c>
      <c r="BA696">
        <v>1589900000</v>
      </c>
      <c r="BB696">
        <v>-2310700000</v>
      </c>
      <c r="BC696">
        <v>-16100000</v>
      </c>
      <c r="BD696">
        <v>-815300000</v>
      </c>
      <c r="BE696">
        <v>1744800000</v>
      </c>
      <c r="BF696">
        <v>127300000</v>
      </c>
      <c r="BG696">
        <v>0</v>
      </c>
      <c r="BH696">
        <v>10</v>
      </c>
      <c r="BI696">
        <v>35</v>
      </c>
      <c r="BJ696">
        <v>7</v>
      </c>
      <c r="BK696">
        <v>44</v>
      </c>
      <c r="BL696">
        <v>0</v>
      </c>
      <c r="BM696">
        <v>11990800000</v>
      </c>
      <c r="BN696">
        <v>-998200000</v>
      </c>
      <c r="BO696">
        <v>3328000000</v>
      </c>
      <c r="BP696">
        <v>1616200000</v>
      </c>
      <c r="BQ696">
        <v>0</v>
      </c>
      <c r="BR696">
        <v>21832000000</v>
      </c>
      <c r="BS696">
        <v>3685600000</v>
      </c>
      <c r="BT696">
        <v>4890100000</v>
      </c>
      <c r="BU696">
        <v>4996700000</v>
      </c>
      <c r="BV696">
        <v>16835300000</v>
      </c>
      <c r="BW696">
        <v>21832000000</v>
      </c>
      <c r="BX696">
        <v>17630300000</v>
      </c>
      <c r="BY696">
        <v>-6055600000</v>
      </c>
      <c r="BZ696">
        <v>2015</v>
      </c>
      <c r="CA696">
        <v>2.02</v>
      </c>
      <c r="CB696">
        <v>604603960.39600003</v>
      </c>
      <c r="CC696" t="str">
        <f>VLOOKUP(B696,Securities_csv_Sector!$A$1:$H$506,4)</f>
        <v>Consumer Staples</v>
      </c>
      <c r="CD696" t="str">
        <f>VLOOKUP(B696,Securities_csv_Sector!$A$1:$H$506,5)</f>
        <v>Packaged Foods &amp; Meats</v>
      </c>
    </row>
    <row r="697" spans="1:82">
      <c r="A697">
        <v>695</v>
      </c>
      <c r="B697" t="s">
        <v>252</v>
      </c>
      <c r="C697" t="s">
        <v>532</v>
      </c>
      <c r="D697" s="1">
        <v>42519</v>
      </c>
      <c r="E697">
        <v>2046500000</v>
      </c>
      <c r="F697">
        <v>6900000</v>
      </c>
      <c r="G697">
        <v>148200000</v>
      </c>
      <c r="H697">
        <v>34</v>
      </c>
      <c r="I697">
        <v>-729300000</v>
      </c>
      <c r="J697">
        <v>1177000000</v>
      </c>
      <c r="K697">
        <v>15</v>
      </c>
      <c r="L697">
        <v>763700000</v>
      </c>
      <c r="M697">
        <v>146100000</v>
      </c>
      <c r="N697">
        <v>75500000</v>
      </c>
      <c r="O697">
        <v>10733600000</v>
      </c>
      <c r="P697">
        <v>79</v>
      </c>
      <c r="Q697">
        <v>0</v>
      </c>
      <c r="R697">
        <v>1399600000</v>
      </c>
      <c r="S697">
        <v>608100000</v>
      </c>
      <c r="T697">
        <v>2551800000</v>
      </c>
      <c r="U697">
        <v>2551800000</v>
      </c>
      <c r="V697">
        <v>-8100000</v>
      </c>
      <c r="W697">
        <v>88400000</v>
      </c>
      <c r="X697">
        <v>3743600000</v>
      </c>
      <c r="Y697">
        <v>8741200000</v>
      </c>
      <c r="Z697">
        <v>35</v>
      </c>
      <c r="AA697">
        <v>5829500000</v>
      </c>
      <c r="AB697">
        <v>755200000</v>
      </c>
      <c r="AC697">
        <v>4538600000</v>
      </c>
      <c r="AD697">
        <v>0</v>
      </c>
      <c r="AE697">
        <v>1413700000</v>
      </c>
      <c r="AF697">
        <v>85000000</v>
      </c>
      <c r="AG697">
        <v>411300000</v>
      </c>
      <c r="AH697">
        <v>7057700000</v>
      </c>
      <c r="AI697">
        <v>0</v>
      </c>
      <c r="AJ697">
        <v>376900000</v>
      </c>
      <c r="AK697">
        <v>845600000</v>
      </c>
      <c r="AL697">
        <v>-457900000</v>
      </c>
      <c r="AM697">
        <v>429500000</v>
      </c>
      <c r="AN697">
        <v>2629800000</v>
      </c>
      <c r="AO697">
        <v>-2285600000</v>
      </c>
      <c r="AP697">
        <v>93400000</v>
      </c>
      <c r="AQ697">
        <v>1697400000</v>
      </c>
      <c r="AR697">
        <v>132300000</v>
      </c>
      <c r="AS697">
        <v>1697400000</v>
      </c>
      <c r="AT697">
        <v>1845600000</v>
      </c>
      <c r="AU697">
        <v>1360800000</v>
      </c>
      <c r="AV697">
        <v>151400000</v>
      </c>
      <c r="AW697">
        <v>2707400000</v>
      </c>
      <c r="AX697">
        <v>16</v>
      </c>
      <c r="AY697">
        <v>751700000</v>
      </c>
      <c r="AZ697">
        <v>399000000</v>
      </c>
      <c r="BA697">
        <v>1595000000</v>
      </c>
      <c r="BB697">
        <v>-2612200000</v>
      </c>
      <c r="BC697">
        <v>-7200000</v>
      </c>
      <c r="BD697">
        <v>737700000</v>
      </c>
      <c r="BE697">
        <v>2087600000</v>
      </c>
      <c r="BF697">
        <v>152700000</v>
      </c>
      <c r="BG697">
        <v>0</v>
      </c>
      <c r="BH697">
        <v>15</v>
      </c>
      <c r="BI697">
        <v>52</v>
      </c>
      <c r="BJ697">
        <v>10</v>
      </c>
      <c r="BK697">
        <v>50</v>
      </c>
      <c r="BL697">
        <v>0</v>
      </c>
      <c r="BM697">
        <v>12616500000</v>
      </c>
      <c r="BN697">
        <v>-434800000</v>
      </c>
      <c r="BO697">
        <v>3118900000</v>
      </c>
      <c r="BP697">
        <v>1373200000</v>
      </c>
      <c r="BQ697">
        <v>0</v>
      </c>
      <c r="BR697">
        <v>21712300000</v>
      </c>
      <c r="BS697">
        <v>3937200000</v>
      </c>
      <c r="BT697">
        <v>5014700000</v>
      </c>
      <c r="BU697">
        <v>4930200000</v>
      </c>
      <c r="BV697">
        <v>16782100000</v>
      </c>
      <c r="BW697">
        <v>21712300000</v>
      </c>
      <c r="BX697">
        <v>16563100000</v>
      </c>
      <c r="BY697">
        <v>-6326600000</v>
      </c>
      <c r="BZ697">
        <v>2016</v>
      </c>
      <c r="CA697">
        <v>2.83</v>
      </c>
      <c r="CB697">
        <v>599787985.86600006</v>
      </c>
      <c r="CC697" t="str">
        <f>VLOOKUP(B697,Securities_csv_Sector!$A$1:$H$506,4)</f>
        <v>Consumer Staples</v>
      </c>
      <c r="CD697" t="str">
        <f>VLOOKUP(B697,Securities_csv_Sector!$A$1:$H$506,5)</f>
        <v>Packaged Foods &amp; Meats</v>
      </c>
    </row>
    <row r="698" spans="1:82">
      <c r="A698">
        <v>696</v>
      </c>
      <c r="B698" t="s">
        <v>253</v>
      </c>
      <c r="C698" t="s">
        <v>527</v>
      </c>
      <c r="D698" s="1">
        <v>41639</v>
      </c>
      <c r="E698">
        <v>1725000000</v>
      </c>
      <c r="F698">
        <v>-29000000</v>
      </c>
      <c r="G698">
        <v>675000000</v>
      </c>
      <c r="H698">
        <v>9</v>
      </c>
      <c r="I698">
        <v>-1019000000</v>
      </c>
      <c r="J698">
        <v>13066000000</v>
      </c>
      <c r="K698">
        <v>300</v>
      </c>
      <c r="L698">
        <v>4704000000</v>
      </c>
      <c r="M698">
        <v>-247000000</v>
      </c>
      <c r="N698">
        <v>831000000</v>
      </c>
      <c r="O698">
        <v>4495000000</v>
      </c>
      <c r="P698">
        <v>509</v>
      </c>
      <c r="Q698">
        <v>2234000000</v>
      </c>
      <c r="R698">
        <v>0</v>
      </c>
      <c r="S698">
        <v>1002000000</v>
      </c>
      <c r="T698">
        <v>2593000000</v>
      </c>
      <c r="U698">
        <v>2473000000</v>
      </c>
      <c r="V698">
        <v>-4000000</v>
      </c>
      <c r="W698">
        <v>547000000</v>
      </c>
      <c r="X698">
        <v>9801000000</v>
      </c>
      <c r="Y698">
        <v>1002000000</v>
      </c>
      <c r="Z698">
        <v>43</v>
      </c>
      <c r="AA698">
        <v>3324000000</v>
      </c>
      <c r="AB698">
        <v>512000000</v>
      </c>
      <c r="AC698">
        <v>540000000</v>
      </c>
      <c r="AD698">
        <v>120000000</v>
      </c>
      <c r="AE698">
        <v>1270000000</v>
      </c>
      <c r="AF698">
        <v>102000000</v>
      </c>
      <c r="AG698">
        <v>-23000000</v>
      </c>
      <c r="AH698">
        <v>3272000000</v>
      </c>
      <c r="AI698">
        <v>5537000000</v>
      </c>
      <c r="AJ698">
        <v>49000000</v>
      </c>
      <c r="AK698">
        <v>0</v>
      </c>
      <c r="AL698">
        <v>-52000000</v>
      </c>
      <c r="AM698">
        <v>-284000000</v>
      </c>
      <c r="AN698">
        <v>2787000000</v>
      </c>
      <c r="AO698">
        <v>-2063000000</v>
      </c>
      <c r="AP698">
        <v>-1004000000</v>
      </c>
      <c r="AQ698">
        <v>1961000000</v>
      </c>
      <c r="AR698">
        <v>71000000</v>
      </c>
      <c r="AS698">
        <v>1961000000</v>
      </c>
      <c r="AT698">
        <v>2508000000</v>
      </c>
      <c r="AU698">
        <v>1531000000</v>
      </c>
      <c r="AV698">
        <v>86000000</v>
      </c>
      <c r="AW698">
        <v>1371000000</v>
      </c>
      <c r="AX698">
        <v>18</v>
      </c>
      <c r="AY698">
        <v>473000000</v>
      </c>
      <c r="AZ698">
        <v>855000000</v>
      </c>
      <c r="BA698">
        <v>0</v>
      </c>
      <c r="BB698">
        <v>44000000</v>
      </c>
      <c r="BC698">
        <v>0</v>
      </c>
      <c r="BD698">
        <v>-87000000</v>
      </c>
      <c r="BE698">
        <v>2249000000</v>
      </c>
      <c r="BF698">
        <v>52000000</v>
      </c>
      <c r="BG698">
        <v>31000000</v>
      </c>
      <c r="BH698">
        <v>32</v>
      </c>
      <c r="BI698">
        <v>12</v>
      </c>
      <c r="BJ698">
        <v>25</v>
      </c>
      <c r="BK698">
        <v>436</v>
      </c>
      <c r="BL698">
        <v>710000000</v>
      </c>
      <c r="BM698">
        <v>11320000000</v>
      </c>
      <c r="BN698">
        <v>-1478000000</v>
      </c>
      <c r="BO698">
        <v>1126000000</v>
      </c>
      <c r="BP698">
        <v>21000000</v>
      </c>
      <c r="BQ698">
        <v>531000000</v>
      </c>
      <c r="BR698">
        <v>28478000000</v>
      </c>
      <c r="BS698">
        <v>8891000000</v>
      </c>
      <c r="BT698">
        <v>1746000000</v>
      </c>
      <c r="BU698">
        <v>21162000000</v>
      </c>
      <c r="BV698">
        <v>7316000000</v>
      </c>
      <c r="BW698">
        <v>28478000000</v>
      </c>
      <c r="BX698">
        <v>7819000000</v>
      </c>
      <c r="BY698">
        <v>-4099000000</v>
      </c>
      <c r="BZ698">
        <v>2013</v>
      </c>
      <c r="CA698">
        <v>1.35</v>
      </c>
      <c r="CB698">
        <v>1452592592.5899999</v>
      </c>
      <c r="CC698" t="str">
        <f>VLOOKUP(B698,Securities_csv_Sector!$A$1:$H$506,4)</f>
        <v>Information Technology</v>
      </c>
      <c r="CD698" t="str">
        <f>VLOOKUP(B698,Securities_csv_Sector!$A$1:$H$506,5)</f>
        <v>Electronic Components</v>
      </c>
    </row>
    <row r="699" spans="1:82">
      <c r="A699">
        <v>697</v>
      </c>
      <c r="B699" t="s">
        <v>253</v>
      </c>
      <c r="C699" t="s">
        <v>529</v>
      </c>
      <c r="D699" s="1">
        <v>42004</v>
      </c>
      <c r="E699">
        <v>2288000000</v>
      </c>
      <c r="F699">
        <v>-16000000</v>
      </c>
      <c r="G699">
        <v>1494000000</v>
      </c>
      <c r="H699">
        <v>11</v>
      </c>
      <c r="I699">
        <v>-1076000000</v>
      </c>
      <c r="J699">
        <v>13456000000</v>
      </c>
      <c r="K699">
        <v>261</v>
      </c>
      <c r="L699">
        <v>5309000000</v>
      </c>
      <c r="M699">
        <v>2000000</v>
      </c>
      <c r="N699">
        <v>836000000</v>
      </c>
      <c r="O699">
        <v>5663000000</v>
      </c>
      <c r="P699">
        <v>441</v>
      </c>
      <c r="Q699">
        <v>1889000000</v>
      </c>
      <c r="R699">
        <v>0</v>
      </c>
      <c r="S699">
        <v>1200000000</v>
      </c>
      <c r="T699">
        <v>3691000000</v>
      </c>
      <c r="U699">
        <v>3568000000</v>
      </c>
      <c r="V699">
        <v>-556000000</v>
      </c>
      <c r="W699">
        <v>266000000</v>
      </c>
      <c r="X699">
        <v>12766000000</v>
      </c>
      <c r="Y699">
        <v>1150000000</v>
      </c>
      <c r="Z699">
        <v>42</v>
      </c>
      <c r="AA699">
        <v>4052000000</v>
      </c>
      <c r="AB699">
        <v>1096000000</v>
      </c>
      <c r="AC699">
        <v>497000000</v>
      </c>
      <c r="AD699">
        <v>123000000</v>
      </c>
      <c r="AE699">
        <v>1322000000</v>
      </c>
      <c r="AF699">
        <v>-317000000</v>
      </c>
      <c r="AG699">
        <v>-3000000</v>
      </c>
      <c r="AH699">
        <v>3227000000</v>
      </c>
      <c r="AI699">
        <v>1801000000</v>
      </c>
      <c r="AJ699">
        <v>73000000</v>
      </c>
      <c r="AK699">
        <v>0</v>
      </c>
      <c r="AL699">
        <v>-28000000</v>
      </c>
      <c r="AM699">
        <v>605000000</v>
      </c>
      <c r="AN699">
        <v>4709000000</v>
      </c>
      <c r="AO699">
        <v>-2586000000</v>
      </c>
      <c r="AP699">
        <v>-962000000</v>
      </c>
      <c r="AQ699">
        <v>2472000000</v>
      </c>
      <c r="AR699">
        <v>901000000</v>
      </c>
      <c r="AS699">
        <v>2472000000</v>
      </c>
      <c r="AT699">
        <v>2738000000</v>
      </c>
      <c r="AU699">
        <v>1749000000</v>
      </c>
      <c r="AV699">
        <v>71000000</v>
      </c>
      <c r="AW699">
        <v>1931000000</v>
      </c>
      <c r="AX699">
        <v>20</v>
      </c>
      <c r="AY699">
        <v>1722000000</v>
      </c>
      <c r="AZ699">
        <v>1099000000</v>
      </c>
      <c r="BA699">
        <v>0</v>
      </c>
      <c r="BB699">
        <v>-1307000000</v>
      </c>
      <c r="BC699">
        <v>0</v>
      </c>
      <c r="BD699">
        <v>431000000</v>
      </c>
      <c r="BE699">
        <v>2860000000</v>
      </c>
      <c r="BF699">
        <v>153000000</v>
      </c>
      <c r="BG699">
        <v>33000000</v>
      </c>
      <c r="BH699">
        <v>37</v>
      </c>
      <c r="BI699">
        <v>17</v>
      </c>
      <c r="BJ699">
        <v>25</v>
      </c>
      <c r="BK699">
        <v>384</v>
      </c>
      <c r="BL699">
        <v>815000000</v>
      </c>
      <c r="BM699">
        <v>13021000000</v>
      </c>
      <c r="BN699">
        <v>-1967000000</v>
      </c>
      <c r="BO699">
        <v>1202000000</v>
      </c>
      <c r="BP699">
        <v>36000000</v>
      </c>
      <c r="BQ699">
        <v>759000000</v>
      </c>
      <c r="BR699">
        <v>30063000000</v>
      </c>
      <c r="BS699">
        <v>10238000000</v>
      </c>
      <c r="BT699">
        <v>2324000000</v>
      </c>
      <c r="BU699">
        <v>21579000000</v>
      </c>
      <c r="BV699">
        <v>8484000000</v>
      </c>
      <c r="BW699">
        <v>30063000000</v>
      </c>
      <c r="BX699">
        <v>9715000000</v>
      </c>
      <c r="BY699">
        <v>-6727000000</v>
      </c>
      <c r="BZ699">
        <v>2014</v>
      </c>
      <c r="CA699">
        <v>1.82</v>
      </c>
      <c r="CB699">
        <v>1358241758.24</v>
      </c>
      <c r="CC699" t="str">
        <f>VLOOKUP(B699,Securities_csv_Sector!$A$1:$H$506,4)</f>
        <v>Information Technology</v>
      </c>
      <c r="CD699" t="str">
        <f>VLOOKUP(B699,Securities_csv_Sector!$A$1:$H$506,5)</f>
        <v>Electronic Components</v>
      </c>
    </row>
    <row r="700" spans="1:82">
      <c r="A700">
        <v>698</v>
      </c>
      <c r="B700" t="s">
        <v>253</v>
      </c>
      <c r="C700" t="s">
        <v>531</v>
      </c>
      <c r="D700" s="1">
        <v>42369</v>
      </c>
      <c r="E700">
        <v>2242000000</v>
      </c>
      <c r="F700">
        <v>162000000</v>
      </c>
      <c r="G700">
        <v>5000000</v>
      </c>
      <c r="H700">
        <v>7</v>
      </c>
      <c r="I700">
        <v>-1250000000</v>
      </c>
      <c r="J700">
        <v>13352000000</v>
      </c>
      <c r="K700">
        <v>163</v>
      </c>
      <c r="L700">
        <v>4500000000</v>
      </c>
      <c r="M700">
        <v>-77000000</v>
      </c>
      <c r="N700">
        <v>840000000</v>
      </c>
      <c r="O700">
        <v>5458000000</v>
      </c>
      <c r="P700">
        <v>294</v>
      </c>
      <c r="Q700">
        <v>2056000000</v>
      </c>
      <c r="R700">
        <v>0</v>
      </c>
      <c r="S700">
        <v>1184000000</v>
      </c>
      <c r="T700">
        <v>1626000000</v>
      </c>
      <c r="U700">
        <v>1486000000</v>
      </c>
      <c r="V700">
        <v>-330000000</v>
      </c>
      <c r="W700">
        <v>299000000</v>
      </c>
      <c r="X700">
        <v>12648000000</v>
      </c>
      <c r="Y700">
        <v>1380000000</v>
      </c>
      <c r="Z700">
        <v>40</v>
      </c>
      <c r="AA700">
        <v>3653000000</v>
      </c>
      <c r="AB700">
        <v>147000000</v>
      </c>
      <c r="AC700">
        <v>706000000</v>
      </c>
      <c r="AD700">
        <v>140000000</v>
      </c>
      <c r="AE700">
        <v>1385000000</v>
      </c>
      <c r="AF700">
        <v>633000000</v>
      </c>
      <c r="AG700">
        <v>-146000000</v>
      </c>
      <c r="AH700">
        <v>3890000000</v>
      </c>
      <c r="AI700">
        <v>1975000000</v>
      </c>
      <c r="AJ700">
        <v>75000000</v>
      </c>
      <c r="AK700">
        <v>0</v>
      </c>
      <c r="AL700">
        <v>1212000000</v>
      </c>
      <c r="AM700">
        <v>-809000000</v>
      </c>
      <c r="AN700">
        <v>2809000000</v>
      </c>
      <c r="AO700">
        <v>-2603000000</v>
      </c>
      <c r="AP700">
        <v>-685000000</v>
      </c>
      <c r="AQ700">
        <v>1339000000</v>
      </c>
      <c r="AR700">
        <v>224000000</v>
      </c>
      <c r="AS700">
        <v>1339000000</v>
      </c>
      <c r="AT700">
        <v>1638000000</v>
      </c>
      <c r="AU700">
        <v>1372000000</v>
      </c>
      <c r="AV700">
        <v>0</v>
      </c>
      <c r="AW700">
        <v>1322000000</v>
      </c>
      <c r="AX700">
        <v>15</v>
      </c>
      <c r="AY700">
        <v>1493000000</v>
      </c>
      <c r="AZ700">
        <v>912000000</v>
      </c>
      <c r="BA700">
        <v>0</v>
      </c>
      <c r="BB700">
        <v>-1811000000</v>
      </c>
      <c r="BC700">
        <v>0</v>
      </c>
      <c r="BD700">
        <v>-68000000</v>
      </c>
      <c r="BE700">
        <v>2960000000</v>
      </c>
      <c r="BF700">
        <v>123000000</v>
      </c>
      <c r="BG700">
        <v>54000000</v>
      </c>
      <c r="BH700">
        <v>16</v>
      </c>
      <c r="BI700">
        <v>8</v>
      </c>
      <c r="BJ700">
        <v>15</v>
      </c>
      <c r="BK700">
        <v>245</v>
      </c>
      <c r="BL700">
        <v>769000000</v>
      </c>
      <c r="BM700">
        <v>13832000000</v>
      </c>
      <c r="BN700">
        <v>-3126000000</v>
      </c>
      <c r="BO700">
        <v>1508000000</v>
      </c>
      <c r="BP700">
        <v>572000000</v>
      </c>
      <c r="BQ700">
        <v>100000000</v>
      </c>
      <c r="BR700">
        <v>28527000000</v>
      </c>
      <c r="BS700">
        <v>8269000000</v>
      </c>
      <c r="BT700">
        <v>2814000000</v>
      </c>
      <c r="BU700">
        <v>18788000000</v>
      </c>
      <c r="BV700">
        <v>9739000000</v>
      </c>
      <c r="BW700">
        <v>28527000000</v>
      </c>
      <c r="BX700">
        <v>9111000000</v>
      </c>
      <c r="BY700">
        <v>-9725000000</v>
      </c>
      <c r="BZ700">
        <v>2015</v>
      </c>
      <c r="CA700">
        <v>1.02</v>
      </c>
      <c r="CB700">
        <v>1312745098.04</v>
      </c>
      <c r="CC700" t="str">
        <f>VLOOKUP(B700,Securities_csv_Sector!$A$1:$H$506,4)</f>
        <v>Information Technology</v>
      </c>
      <c r="CD700" t="str">
        <f>VLOOKUP(B700,Securities_csv_Sector!$A$1:$H$506,5)</f>
        <v>Electronic Components</v>
      </c>
    </row>
    <row r="701" spans="1:82">
      <c r="A701">
        <v>699</v>
      </c>
      <c r="B701" t="s">
        <v>253</v>
      </c>
      <c r="C701" t="s">
        <v>532</v>
      </c>
      <c r="D701" s="1">
        <v>42735</v>
      </c>
      <c r="E701">
        <v>2495000000</v>
      </c>
      <c r="F701">
        <v>-106000000</v>
      </c>
      <c r="G701">
        <v>-500000000</v>
      </c>
      <c r="H701">
        <v>21</v>
      </c>
      <c r="I701">
        <v>-1130000000</v>
      </c>
      <c r="J701">
        <v>13695000000</v>
      </c>
      <c r="K701">
        <v>192</v>
      </c>
      <c r="L701">
        <v>5291000000</v>
      </c>
      <c r="M701">
        <v>-68000000</v>
      </c>
      <c r="N701">
        <v>846000000</v>
      </c>
      <c r="O701">
        <v>5644000000</v>
      </c>
      <c r="P701">
        <v>329</v>
      </c>
      <c r="Q701">
        <v>2325000000</v>
      </c>
      <c r="R701">
        <v>0</v>
      </c>
      <c r="S701">
        <v>1195000000</v>
      </c>
      <c r="T701">
        <v>3851000000</v>
      </c>
      <c r="U701">
        <v>3692000000</v>
      </c>
      <c r="V701">
        <v>-86000000</v>
      </c>
      <c r="W701">
        <v>2960000000</v>
      </c>
      <c r="X701">
        <v>12546000000</v>
      </c>
      <c r="Y701">
        <v>1577000000</v>
      </c>
      <c r="Z701">
        <v>40</v>
      </c>
      <c r="AA701">
        <v>3746000000</v>
      </c>
      <c r="AB701">
        <v>-3000000</v>
      </c>
      <c r="AC701">
        <v>796000000</v>
      </c>
      <c r="AD701">
        <v>159000000</v>
      </c>
      <c r="AE701">
        <v>1471000000</v>
      </c>
      <c r="AF701">
        <v>4872000000</v>
      </c>
      <c r="AG701">
        <v>243000000</v>
      </c>
      <c r="AH701">
        <v>3646000000</v>
      </c>
      <c r="AI701">
        <v>336000000</v>
      </c>
      <c r="AJ701">
        <v>67000000</v>
      </c>
      <c r="AK701">
        <v>0</v>
      </c>
      <c r="AL701">
        <v>-572000000</v>
      </c>
      <c r="AM701">
        <v>791000000</v>
      </c>
      <c r="AN701">
        <v>2521000000</v>
      </c>
      <c r="AO701">
        <v>-5306000000</v>
      </c>
      <c r="AP701">
        <v>3662000000</v>
      </c>
      <c r="AQ701">
        <v>3695000000</v>
      </c>
      <c r="AR701">
        <v>-2577000000</v>
      </c>
      <c r="AS701">
        <v>3695000000</v>
      </c>
      <c r="AT701">
        <v>6655000000</v>
      </c>
      <c r="AU701">
        <v>1481000000</v>
      </c>
      <c r="AV701">
        <v>77000000</v>
      </c>
      <c r="AW701">
        <v>1391000000</v>
      </c>
      <c r="AX701">
        <v>15</v>
      </c>
      <c r="AY701">
        <v>1271000000</v>
      </c>
      <c r="AZ701">
        <v>805000000</v>
      </c>
      <c r="BA701">
        <v>0</v>
      </c>
      <c r="BB701">
        <v>-1676000000</v>
      </c>
      <c r="BC701">
        <v>0</v>
      </c>
      <c r="BD701">
        <v>-80000000</v>
      </c>
      <c r="BE701">
        <v>3542000000</v>
      </c>
      <c r="BF701">
        <v>139000000</v>
      </c>
      <c r="BG701">
        <v>64000000</v>
      </c>
      <c r="BH701">
        <v>39</v>
      </c>
      <c r="BI701">
        <v>21</v>
      </c>
      <c r="BJ701">
        <v>39</v>
      </c>
      <c r="BK701">
        <v>275</v>
      </c>
      <c r="BL701">
        <v>742000000</v>
      </c>
      <c r="BM701">
        <v>16880000000</v>
      </c>
      <c r="BN701">
        <v>-4089000000</v>
      </c>
      <c r="BO701">
        <v>1472000000</v>
      </c>
      <c r="BP701">
        <v>256000000</v>
      </c>
      <c r="BQ701">
        <v>0</v>
      </c>
      <c r="BR701">
        <v>27899000000</v>
      </c>
      <c r="BS701">
        <v>9048000000</v>
      </c>
      <c r="BT701">
        <v>2751000000</v>
      </c>
      <c r="BU701">
        <v>17893000000</v>
      </c>
      <c r="BV701">
        <v>10006000000</v>
      </c>
      <c r="BW701">
        <v>27899000000</v>
      </c>
      <c r="BX701">
        <v>9390000000</v>
      </c>
      <c r="BY701">
        <v>-14152000000</v>
      </c>
      <c r="CC701" t="str">
        <f>VLOOKUP(B701,Securities_csv_Sector!$A$1:$H$506,4)</f>
        <v>Information Technology</v>
      </c>
      <c r="CD701" t="str">
        <f>VLOOKUP(B701,Securities_csv_Sector!$A$1:$H$506,5)</f>
        <v>Electronic Components</v>
      </c>
    </row>
    <row r="702" spans="1:82">
      <c r="A702">
        <v>700</v>
      </c>
      <c r="B702" t="s">
        <v>254</v>
      </c>
      <c r="C702" t="s">
        <v>527</v>
      </c>
      <c r="D702" s="1">
        <v>41639</v>
      </c>
      <c r="E702">
        <v>48254000000</v>
      </c>
      <c r="F702">
        <v>0</v>
      </c>
      <c r="G702">
        <v>851000000</v>
      </c>
      <c r="H702">
        <v>13</v>
      </c>
      <c r="I702">
        <v>-7565000000</v>
      </c>
      <c r="J702">
        <v>28780000000</v>
      </c>
      <c r="K702">
        <v>48</v>
      </c>
      <c r="L702">
        <v>21268000000</v>
      </c>
      <c r="M702">
        <v>0</v>
      </c>
      <c r="N702">
        <v>15000000</v>
      </c>
      <c r="O702" s="2">
        <v>137373000000</v>
      </c>
      <c r="P702">
        <v>131</v>
      </c>
      <c r="Q702">
        <v>22736000000</v>
      </c>
      <c r="R702">
        <v>0</v>
      </c>
      <c r="S702">
        <v>8155000000</v>
      </c>
      <c r="T702">
        <v>7792000000</v>
      </c>
      <c r="U702">
        <v>7458000000</v>
      </c>
      <c r="V702">
        <v>-400000000</v>
      </c>
      <c r="W702">
        <v>1810000000</v>
      </c>
      <c r="X702">
        <v>29250000000</v>
      </c>
      <c r="Y702">
        <v>1560000000</v>
      </c>
      <c r="Z702">
        <v>12</v>
      </c>
      <c r="AA702">
        <v>18054000000</v>
      </c>
      <c r="AB702">
        <v>2127000000</v>
      </c>
      <c r="AC702">
        <v>5668000000</v>
      </c>
      <c r="AD702">
        <v>334000000</v>
      </c>
      <c r="AE702">
        <v>14039000000</v>
      </c>
      <c r="AF702">
        <v>-5184000000</v>
      </c>
      <c r="AG702">
        <v>0</v>
      </c>
      <c r="AH702">
        <v>22025000000</v>
      </c>
      <c r="AI702">
        <v>22448000000</v>
      </c>
      <c r="AJ702">
        <v>567000000</v>
      </c>
      <c r="AK702">
        <v>0</v>
      </c>
      <c r="AL702">
        <v>8006000000</v>
      </c>
      <c r="AM702">
        <v>1599000000</v>
      </c>
      <c r="AN702">
        <v>12630000000</v>
      </c>
      <c r="AO702">
        <v>3731000000</v>
      </c>
      <c r="AP702">
        <v>-14362000000</v>
      </c>
      <c r="AQ702">
        <v>5346000000</v>
      </c>
      <c r="AR702">
        <v>1211000000</v>
      </c>
      <c r="AS702">
        <v>3770000000</v>
      </c>
      <c r="AT702">
        <v>6944000000</v>
      </c>
      <c r="AU702">
        <v>33162000000</v>
      </c>
      <c r="AV702">
        <v>541000000</v>
      </c>
      <c r="AW702">
        <v>5131000000</v>
      </c>
      <c r="AX702">
        <v>3</v>
      </c>
      <c r="AY702">
        <v>3181000000</v>
      </c>
      <c r="AZ702">
        <v>4060000000</v>
      </c>
      <c r="BA702">
        <v>0</v>
      </c>
      <c r="BB702">
        <v>-3113000000</v>
      </c>
      <c r="BC702">
        <v>-150000000</v>
      </c>
      <c r="BD702">
        <v>-1613000000</v>
      </c>
      <c r="BE702">
        <v>38733000000</v>
      </c>
      <c r="BF702">
        <v>-2067000000</v>
      </c>
      <c r="BG702">
        <v>0</v>
      </c>
      <c r="BH702">
        <v>5</v>
      </c>
      <c r="BI702">
        <v>18</v>
      </c>
      <c r="BJ702">
        <v>3</v>
      </c>
      <c r="BK702">
        <v>108</v>
      </c>
      <c r="BL702">
        <v>0</v>
      </c>
      <c r="BM702">
        <v>13816000000</v>
      </c>
      <c r="BN702">
        <v>-2438000000</v>
      </c>
      <c r="BO702">
        <v>12382000000</v>
      </c>
      <c r="BP702">
        <v>14158000000</v>
      </c>
      <c r="BQ702">
        <v>8972000000</v>
      </c>
      <c r="BR702" s="2">
        <v>166344000000</v>
      </c>
      <c r="BS702">
        <v>81501000000</v>
      </c>
      <c r="BT702">
        <v>62412000000</v>
      </c>
      <c r="BU702">
        <v>42607000000</v>
      </c>
      <c r="BV702" s="2">
        <v>123737000000</v>
      </c>
      <c r="BW702" s="2">
        <v>166344000000</v>
      </c>
      <c r="BX702" s="2">
        <v>155427000000</v>
      </c>
      <c r="BY702">
        <v>0</v>
      </c>
      <c r="BZ702">
        <v>2013</v>
      </c>
      <c r="CA702">
        <v>2.71</v>
      </c>
      <c r="CB702">
        <v>1972693726.9400001</v>
      </c>
      <c r="CC702" t="str">
        <f>VLOOKUP(B702,Securities_csv_Sector!$A$1:$H$506,4)</f>
        <v>Consumer Discretionary</v>
      </c>
      <c r="CD702" t="str">
        <f>VLOOKUP(B702,Securities_csv_Sector!$A$1:$H$506,5)</f>
        <v>Automobile Manufacturers</v>
      </c>
    </row>
    <row r="703" spans="1:82">
      <c r="A703">
        <v>701</v>
      </c>
      <c r="B703" t="s">
        <v>254</v>
      </c>
      <c r="C703" t="s">
        <v>529</v>
      </c>
      <c r="D703" s="1">
        <v>42004</v>
      </c>
      <c r="E703">
        <v>50713000000</v>
      </c>
      <c r="F703">
        <v>0</v>
      </c>
      <c r="G703">
        <v>1025000000</v>
      </c>
      <c r="H703">
        <v>11</v>
      </c>
      <c r="I703">
        <v>-7091000000</v>
      </c>
      <c r="J703">
        <v>28937000000</v>
      </c>
      <c r="K703">
        <v>45</v>
      </c>
      <c r="L703">
        <v>20292000000</v>
      </c>
      <c r="M703">
        <v>0</v>
      </c>
      <c r="N703">
        <v>16000000</v>
      </c>
      <c r="O703" s="2">
        <v>142121000000</v>
      </c>
      <c r="P703">
        <v>127</v>
      </c>
      <c r="Q703">
        <v>25414000000</v>
      </c>
      <c r="R703">
        <v>0</v>
      </c>
      <c r="S703">
        <v>7238000000</v>
      </c>
      <c r="T703">
        <v>4649000000</v>
      </c>
      <c r="U703">
        <v>4246000000</v>
      </c>
      <c r="V703">
        <v>-1230000000</v>
      </c>
      <c r="W703">
        <v>2094000000</v>
      </c>
      <c r="X703">
        <v>34803000000</v>
      </c>
      <c r="Y703">
        <v>0</v>
      </c>
      <c r="Z703">
        <v>9</v>
      </c>
      <c r="AA703">
        <v>13808000000</v>
      </c>
      <c r="AB703">
        <v>228000000</v>
      </c>
      <c r="AC703">
        <v>6410000000</v>
      </c>
      <c r="AD703">
        <v>403000000</v>
      </c>
      <c r="AE703">
        <v>13642000000</v>
      </c>
      <c r="AF703">
        <v>-8526000000</v>
      </c>
      <c r="AG703">
        <v>0</v>
      </c>
      <c r="AH703">
        <v>31721000000</v>
      </c>
      <c r="AI703">
        <v>24356000000</v>
      </c>
      <c r="AJ703">
        <v>567000000</v>
      </c>
      <c r="AK703">
        <v>0</v>
      </c>
      <c r="AL703">
        <v>12240000000</v>
      </c>
      <c r="AM703">
        <v>-853000000</v>
      </c>
      <c r="AN703">
        <v>10061000000</v>
      </c>
      <c r="AO703">
        <v>5675000000</v>
      </c>
      <c r="AP703">
        <v>-15359000000</v>
      </c>
      <c r="AQ703">
        <v>3949000000</v>
      </c>
      <c r="AR703">
        <v>-1516000000</v>
      </c>
      <c r="AS703">
        <v>2804000000</v>
      </c>
      <c r="AT703">
        <v>6245000000</v>
      </c>
      <c r="AU703">
        <v>35366000000</v>
      </c>
      <c r="AV703">
        <v>120000000</v>
      </c>
      <c r="AW703">
        <v>1530000000</v>
      </c>
      <c r="AX703">
        <v>1</v>
      </c>
      <c r="AY703">
        <v>2892000000</v>
      </c>
      <c r="AZ703">
        <v>5104000000</v>
      </c>
      <c r="BA703">
        <v>0</v>
      </c>
      <c r="BB703">
        <v>-8073000000</v>
      </c>
      <c r="BC703">
        <v>-123000000</v>
      </c>
      <c r="BD703">
        <v>258000000</v>
      </c>
      <c r="BE703">
        <v>44099000000</v>
      </c>
      <c r="BF703">
        <v>321000000</v>
      </c>
      <c r="BG703">
        <v>0</v>
      </c>
      <c r="BH703">
        <v>3</v>
      </c>
      <c r="BI703">
        <v>12</v>
      </c>
      <c r="BJ703">
        <v>3</v>
      </c>
      <c r="BK703">
        <v>107</v>
      </c>
      <c r="BL703">
        <v>0</v>
      </c>
      <c r="BM703">
        <v>14577000000</v>
      </c>
      <c r="BN703">
        <v>-3277000000</v>
      </c>
      <c r="BO703">
        <v>12158000000</v>
      </c>
      <c r="BP703">
        <v>14944000000</v>
      </c>
      <c r="BQ703">
        <v>9222000000</v>
      </c>
      <c r="BR703" s="2">
        <v>177501000000</v>
      </c>
      <c r="BS703">
        <v>83626000000</v>
      </c>
      <c r="BT703">
        <v>65657000000</v>
      </c>
      <c r="BU703">
        <v>35457000000</v>
      </c>
      <c r="BV703" s="2">
        <v>142044000000</v>
      </c>
      <c r="BW703" s="2">
        <v>177501000000</v>
      </c>
      <c r="BX703" s="2">
        <v>155929000000</v>
      </c>
      <c r="BY703">
        <v>0</v>
      </c>
      <c r="BZ703">
        <v>2014</v>
      </c>
      <c r="CA703">
        <v>1.75</v>
      </c>
      <c r="CB703">
        <v>2256571428.5700002</v>
      </c>
      <c r="CC703" t="str">
        <f>VLOOKUP(B703,Securities_csv_Sector!$A$1:$H$506,4)</f>
        <v>Consumer Discretionary</v>
      </c>
      <c r="CD703" t="str">
        <f>VLOOKUP(B703,Securities_csv_Sector!$A$1:$H$506,5)</f>
        <v>Automobile Manufacturers</v>
      </c>
    </row>
    <row r="704" spans="1:82">
      <c r="A704">
        <v>702</v>
      </c>
      <c r="B704" t="s">
        <v>254</v>
      </c>
      <c r="C704" t="s">
        <v>531</v>
      </c>
      <c r="D704" s="1">
        <v>42369</v>
      </c>
      <c r="E704">
        <v>51655000000</v>
      </c>
      <c r="F704">
        <v>0</v>
      </c>
      <c r="G704">
        <v>1070000000</v>
      </c>
      <c r="H704">
        <v>24</v>
      </c>
      <c r="I704">
        <v>-7874000000</v>
      </c>
      <c r="J704">
        <v>27607000000</v>
      </c>
      <c r="K704">
        <v>33</v>
      </c>
      <c r="L704">
        <v>15238000000</v>
      </c>
      <c r="M704">
        <v>0</v>
      </c>
      <c r="N704">
        <v>15000000</v>
      </c>
      <c r="O704" s="2">
        <v>134054000000</v>
      </c>
      <c r="P704">
        <v>97</v>
      </c>
      <c r="Q704">
        <v>36860000000</v>
      </c>
      <c r="R704">
        <v>0</v>
      </c>
      <c r="S704">
        <v>8017000000</v>
      </c>
      <c r="T704">
        <v>8161000000</v>
      </c>
      <c r="U704">
        <v>7718000000</v>
      </c>
      <c r="V704">
        <v>-1524000000</v>
      </c>
      <c r="W704">
        <v>2194000000</v>
      </c>
      <c r="X704">
        <v>51401000000</v>
      </c>
      <c r="Y704">
        <v>0</v>
      </c>
      <c r="Z704">
        <v>12</v>
      </c>
      <c r="AA704">
        <v>18302000000</v>
      </c>
      <c r="AB704">
        <v>-1897000000</v>
      </c>
      <c r="AC704">
        <v>5947000000</v>
      </c>
      <c r="AD704">
        <v>443000000</v>
      </c>
      <c r="AE704">
        <v>13764000000</v>
      </c>
      <c r="AF704">
        <v>-18973000000</v>
      </c>
      <c r="AG704">
        <v>0</v>
      </c>
      <c r="AH704">
        <v>43549000000</v>
      </c>
      <c r="AI704">
        <v>27701000000</v>
      </c>
      <c r="AJ704">
        <v>452000000</v>
      </c>
      <c r="AK704">
        <v>0</v>
      </c>
      <c r="AL704">
        <v>19551000000</v>
      </c>
      <c r="AM704">
        <v>-3857000000</v>
      </c>
      <c r="AN704">
        <v>11691000000</v>
      </c>
      <c r="AO704">
        <v>13686000000</v>
      </c>
      <c r="AP704">
        <v>-27710000000</v>
      </c>
      <c r="AQ704">
        <v>9687000000</v>
      </c>
      <c r="AR704">
        <v>-3803000000</v>
      </c>
      <c r="AS704">
        <v>9687000000</v>
      </c>
      <c r="AT704">
        <v>12330000000</v>
      </c>
      <c r="AU704">
        <v>26388000000</v>
      </c>
      <c r="AV704">
        <v>0</v>
      </c>
      <c r="AW704">
        <v>4897000000</v>
      </c>
      <c r="AX704">
        <v>3</v>
      </c>
      <c r="AY704">
        <v>3021000000</v>
      </c>
      <c r="AZ704">
        <v>5855000000</v>
      </c>
      <c r="BA704">
        <v>0</v>
      </c>
      <c r="BB704">
        <v>-8036000000</v>
      </c>
      <c r="BC704">
        <v>-103000000</v>
      </c>
      <c r="BD704">
        <v>-863000000</v>
      </c>
      <c r="BE704">
        <v>39249000000</v>
      </c>
      <c r="BF704">
        <v>-2138000000</v>
      </c>
      <c r="BG704">
        <v>0</v>
      </c>
      <c r="BH704">
        <v>5</v>
      </c>
      <c r="BI704">
        <v>19</v>
      </c>
      <c r="BJ704">
        <v>6</v>
      </c>
      <c r="BK704">
        <v>78</v>
      </c>
      <c r="BL704">
        <v>0</v>
      </c>
      <c r="BM704">
        <v>20285000000</v>
      </c>
      <c r="BN704">
        <v>-3520000000</v>
      </c>
      <c r="BO704">
        <v>13405000000</v>
      </c>
      <c r="BP704">
        <v>19562000000</v>
      </c>
      <c r="BQ704">
        <v>8163000000</v>
      </c>
      <c r="BR704" s="2">
        <v>194338000000</v>
      </c>
      <c r="BS704">
        <v>69408000000</v>
      </c>
      <c r="BT704">
        <v>71217000000</v>
      </c>
      <c r="BU704">
        <v>39871000000</v>
      </c>
      <c r="BV704" s="2">
        <v>154467000000</v>
      </c>
      <c r="BW704" s="2">
        <v>194338000000</v>
      </c>
      <c r="BX704" s="2">
        <v>152356000000</v>
      </c>
      <c r="BY704">
        <v>0</v>
      </c>
      <c r="BZ704">
        <v>2015</v>
      </c>
      <c r="CA704">
        <v>6.11</v>
      </c>
      <c r="CB704">
        <v>1585433715.22</v>
      </c>
      <c r="CC704" t="str">
        <f>VLOOKUP(B704,Securities_csv_Sector!$A$1:$H$506,4)</f>
        <v>Consumer Discretionary</v>
      </c>
      <c r="CD704" t="str">
        <f>VLOOKUP(B704,Securities_csv_Sector!$A$1:$H$506,5)</f>
        <v>Automobile Manufacturers</v>
      </c>
    </row>
    <row r="705" spans="1:82">
      <c r="A705">
        <v>703</v>
      </c>
      <c r="B705" t="s">
        <v>254</v>
      </c>
      <c r="C705" t="s">
        <v>532</v>
      </c>
      <c r="D705" s="1">
        <v>42735</v>
      </c>
      <c r="E705">
        <v>56153000000</v>
      </c>
      <c r="F705">
        <v>0</v>
      </c>
      <c r="G705">
        <v>429000000</v>
      </c>
      <c r="H705">
        <v>22</v>
      </c>
      <c r="I705">
        <v>-9542000000</v>
      </c>
      <c r="J705">
        <v>26983000000</v>
      </c>
      <c r="K705">
        <v>29</v>
      </c>
      <c r="L705">
        <v>12960000000</v>
      </c>
      <c r="M705">
        <v>0</v>
      </c>
      <c r="N705">
        <v>15000000</v>
      </c>
      <c r="O705" s="2">
        <v>145125000000</v>
      </c>
      <c r="P705">
        <v>89</v>
      </c>
      <c r="Q705">
        <v>35092000000</v>
      </c>
      <c r="R705">
        <v>0</v>
      </c>
      <c r="S705">
        <v>10408000000</v>
      </c>
      <c r="T705">
        <v>12256000000</v>
      </c>
      <c r="U705">
        <v>11684000000</v>
      </c>
      <c r="V705">
        <v>-213000000</v>
      </c>
      <c r="W705">
        <v>2282000000</v>
      </c>
      <c r="X705">
        <v>70346000000</v>
      </c>
      <c r="Y705">
        <v>0</v>
      </c>
      <c r="Z705">
        <v>13</v>
      </c>
      <c r="AA705">
        <v>21255000000</v>
      </c>
      <c r="AB705">
        <v>2416000000</v>
      </c>
      <c r="AC705">
        <v>6259000000</v>
      </c>
      <c r="AD705">
        <v>572000000</v>
      </c>
      <c r="AE705">
        <v>13788000000</v>
      </c>
      <c r="AF705">
        <v>-25465000000</v>
      </c>
      <c r="AG705">
        <v>0</v>
      </c>
      <c r="AH705">
        <v>55600000000</v>
      </c>
      <c r="AI705">
        <v>29720000000</v>
      </c>
      <c r="AJ705">
        <v>239000000</v>
      </c>
      <c r="AK705">
        <v>0</v>
      </c>
      <c r="AL705">
        <v>22124000000</v>
      </c>
      <c r="AM705">
        <v>-2172000000</v>
      </c>
      <c r="AN705">
        <v>16545000000</v>
      </c>
      <c r="AO705">
        <v>17139000000</v>
      </c>
      <c r="AP705">
        <v>-35643000000</v>
      </c>
      <c r="AQ705">
        <v>9427000000</v>
      </c>
      <c r="AR705">
        <v>-1789000000</v>
      </c>
      <c r="AS705">
        <v>9427000000</v>
      </c>
      <c r="AT705">
        <v>11709000000</v>
      </c>
      <c r="AU705">
        <v>31703000000</v>
      </c>
      <c r="AV705">
        <v>0</v>
      </c>
      <c r="AW705">
        <v>9545000000</v>
      </c>
      <c r="AX705">
        <v>6</v>
      </c>
      <c r="AY705">
        <v>4070000000</v>
      </c>
      <c r="AZ705">
        <v>5911000000</v>
      </c>
      <c r="BA705">
        <v>0</v>
      </c>
      <c r="BB705">
        <v>-9330000000</v>
      </c>
      <c r="BC705">
        <v>-117000000</v>
      </c>
      <c r="BD705">
        <v>-636000000</v>
      </c>
      <c r="BE705">
        <v>36834000000</v>
      </c>
      <c r="BF705">
        <v>-1342000000</v>
      </c>
      <c r="BG705">
        <v>0</v>
      </c>
      <c r="BH705">
        <v>7</v>
      </c>
      <c r="BI705">
        <v>27</v>
      </c>
      <c r="BJ705">
        <v>6</v>
      </c>
      <c r="BK705">
        <v>73</v>
      </c>
      <c r="BL705">
        <v>0</v>
      </c>
      <c r="BM705">
        <v>26168000000</v>
      </c>
      <c r="BN705">
        <v>-2500000000</v>
      </c>
      <c r="BO705">
        <v>11710000000</v>
      </c>
      <c r="BP705">
        <v>29028000000</v>
      </c>
      <c r="BQ705">
        <v>11841000000</v>
      </c>
      <c r="BR705" s="2">
        <v>221690000000</v>
      </c>
      <c r="BS705">
        <v>76203000000</v>
      </c>
      <c r="BT705">
        <v>85181000000</v>
      </c>
      <c r="BU705">
        <v>43836000000</v>
      </c>
      <c r="BV705" s="2">
        <v>177854000000</v>
      </c>
      <c r="BW705" s="2">
        <v>221690000000</v>
      </c>
      <c r="BX705" s="2">
        <v>166380000000</v>
      </c>
      <c r="BY705">
        <v>0</v>
      </c>
      <c r="CC705" t="str">
        <f>VLOOKUP(B705,Securities_csv_Sector!$A$1:$H$506,4)</f>
        <v>Consumer Discretionary</v>
      </c>
      <c r="CD705" t="str">
        <f>VLOOKUP(B705,Securities_csv_Sector!$A$1:$H$506,5)</f>
        <v>Automobile Manufacturers</v>
      </c>
    </row>
    <row r="706" spans="1:82">
      <c r="A706">
        <v>704</v>
      </c>
      <c r="B706" t="s">
        <v>255</v>
      </c>
      <c r="C706" t="s">
        <v>527</v>
      </c>
      <c r="D706" s="1">
        <v>41274</v>
      </c>
      <c r="E706">
        <v>2237638000</v>
      </c>
      <c r="F706">
        <v>13366000</v>
      </c>
      <c r="G706">
        <v>24283000</v>
      </c>
      <c r="H706">
        <v>22</v>
      </c>
      <c r="I706">
        <v>-101987000</v>
      </c>
      <c r="J706">
        <v>0</v>
      </c>
      <c r="K706">
        <v>16</v>
      </c>
      <c r="L706">
        <v>403095000</v>
      </c>
      <c r="M706">
        <v>-25845000</v>
      </c>
      <c r="N706">
        <v>154841000</v>
      </c>
      <c r="O706">
        <v>9235777000</v>
      </c>
      <c r="P706">
        <v>194</v>
      </c>
      <c r="Q706">
        <v>279463000</v>
      </c>
      <c r="R706">
        <v>0</v>
      </c>
      <c r="S706">
        <v>98383000</v>
      </c>
      <c r="T706">
        <v>1039414000</v>
      </c>
      <c r="U706">
        <v>1018932000</v>
      </c>
      <c r="V706">
        <v>2304000</v>
      </c>
      <c r="W706">
        <v>0</v>
      </c>
      <c r="X706">
        <v>566365000</v>
      </c>
      <c r="Y706">
        <v>298040000</v>
      </c>
      <c r="Z706">
        <v>29</v>
      </c>
      <c r="AA706">
        <v>3778091000</v>
      </c>
      <c r="AB706">
        <v>370891000</v>
      </c>
      <c r="AC706">
        <v>199799000</v>
      </c>
      <c r="AD706">
        <v>20482000</v>
      </c>
      <c r="AE706">
        <v>2602560000</v>
      </c>
      <c r="AF706">
        <v>0</v>
      </c>
      <c r="AG706">
        <v>220694000</v>
      </c>
      <c r="AH706">
        <v>250000000</v>
      </c>
      <c r="AI706">
        <v>0</v>
      </c>
      <c r="AJ706">
        <v>10292000</v>
      </c>
      <c r="AK706">
        <v>0</v>
      </c>
      <c r="AL706">
        <v>0</v>
      </c>
      <c r="AM706">
        <v>-121959000</v>
      </c>
      <c r="AN706">
        <v>906438000</v>
      </c>
      <c r="AO706">
        <v>-378834000</v>
      </c>
      <c r="AP706">
        <v>-651867000</v>
      </c>
      <c r="AQ706">
        <v>648041000</v>
      </c>
      <c r="AR706">
        <v>10537000</v>
      </c>
      <c r="AS706">
        <v>648041000</v>
      </c>
      <c r="AT706">
        <v>648041000</v>
      </c>
      <c r="AU706">
        <v>1490028000</v>
      </c>
      <c r="AV706">
        <v>8047000</v>
      </c>
      <c r="AW706">
        <v>1015131000</v>
      </c>
      <c r="AX706">
        <v>8</v>
      </c>
      <c r="AY706">
        <v>643263000</v>
      </c>
      <c r="AZ706">
        <v>324448000</v>
      </c>
      <c r="BA706">
        <v>0</v>
      </c>
      <c r="BB706">
        <v>-501492000</v>
      </c>
      <c r="BC706">
        <v>0</v>
      </c>
      <c r="BD706">
        <v>-549880000</v>
      </c>
      <c r="BE706">
        <v>1061244000</v>
      </c>
      <c r="BF706">
        <v>-58738000</v>
      </c>
      <c r="BG706">
        <v>98383000</v>
      </c>
      <c r="BH706">
        <v>8</v>
      </c>
      <c r="BI706">
        <v>34</v>
      </c>
      <c r="BJ706">
        <v>5</v>
      </c>
      <c r="BK706">
        <v>89</v>
      </c>
      <c r="BL706">
        <v>0</v>
      </c>
      <c r="BM706">
        <v>3344538000</v>
      </c>
      <c r="BN706">
        <v>-88869000</v>
      </c>
      <c r="BO706">
        <v>2656530000</v>
      </c>
      <c r="BP706">
        <v>250000000</v>
      </c>
      <c r="BQ706">
        <v>0</v>
      </c>
      <c r="BR706">
        <v>6807061000</v>
      </c>
      <c r="BS706">
        <v>4820131000</v>
      </c>
      <c r="BT706">
        <v>2487638000</v>
      </c>
      <c r="BU706">
        <v>2997887000</v>
      </c>
      <c r="BV706">
        <v>3809174000</v>
      </c>
      <c r="BW706">
        <v>6807061000</v>
      </c>
      <c r="BX706">
        <v>13013868000</v>
      </c>
      <c r="BY706">
        <v>0</v>
      </c>
      <c r="BZ706">
        <v>2012</v>
      </c>
      <c r="CA706">
        <v>4.17</v>
      </c>
      <c r="CB706">
        <v>155405515.588</v>
      </c>
      <c r="CC706" t="str">
        <f>VLOOKUP(B706,Securities_csv_Sector!$A$1:$H$506,4)</f>
        <v>Consumer Discretionary</v>
      </c>
      <c r="CD706" t="str">
        <f>VLOOKUP(B706,Securities_csv_Sector!$A$1:$H$506,5)</f>
        <v>Specialty Stores</v>
      </c>
    </row>
    <row r="707" spans="1:82">
      <c r="A707">
        <v>705</v>
      </c>
      <c r="B707" t="s">
        <v>255</v>
      </c>
      <c r="C707" t="s">
        <v>529</v>
      </c>
      <c r="D707" s="1">
        <v>41639</v>
      </c>
      <c r="E707">
        <v>2918386000</v>
      </c>
      <c r="F707">
        <v>-116080000</v>
      </c>
      <c r="G707">
        <v>22031000</v>
      </c>
      <c r="H707">
        <v>20</v>
      </c>
      <c r="I707">
        <v>-124063000</v>
      </c>
      <c r="J707">
        <v>14935000</v>
      </c>
      <c r="K707">
        <v>6</v>
      </c>
      <c r="L707">
        <v>196893000</v>
      </c>
      <c r="M707">
        <v>-79253000</v>
      </c>
      <c r="N707">
        <v>153773000</v>
      </c>
      <c r="O707">
        <v>9857923000</v>
      </c>
      <c r="P707">
        <v>164</v>
      </c>
      <c r="Q707">
        <v>97555000</v>
      </c>
      <c r="R707">
        <v>83316000</v>
      </c>
      <c r="S707">
        <v>133957000</v>
      </c>
      <c r="T707">
        <v>1071275000</v>
      </c>
      <c r="U707">
        <v>1044304000</v>
      </c>
      <c r="V707">
        <v>-12237000</v>
      </c>
      <c r="W707">
        <v>0</v>
      </c>
      <c r="X707">
        <v>670061000</v>
      </c>
      <c r="Y707">
        <v>789971000</v>
      </c>
      <c r="Z707">
        <v>30</v>
      </c>
      <c r="AA707">
        <v>4219920000</v>
      </c>
      <c r="AB707">
        <v>359345000</v>
      </c>
      <c r="AC707">
        <v>499385000</v>
      </c>
      <c r="AD707">
        <v>26971000</v>
      </c>
      <c r="AE707">
        <v>2946021000</v>
      </c>
      <c r="AF707">
        <v>0</v>
      </c>
      <c r="AG707">
        <v>473424000</v>
      </c>
      <c r="AH707">
        <v>500000000</v>
      </c>
      <c r="AI707">
        <v>0</v>
      </c>
      <c r="AJ707">
        <v>9694000</v>
      </c>
      <c r="AK707">
        <v>0</v>
      </c>
      <c r="AL707">
        <v>24596000</v>
      </c>
      <c r="AM707">
        <v>-206202000</v>
      </c>
      <c r="AN707">
        <v>1056731000</v>
      </c>
      <c r="AO707">
        <v>-425117000</v>
      </c>
      <c r="AP707">
        <v>-825579000</v>
      </c>
      <c r="AQ707">
        <v>684959000</v>
      </c>
      <c r="AR707">
        <v>-85608000</v>
      </c>
      <c r="AS707">
        <v>684959000</v>
      </c>
      <c r="AT707">
        <v>684959000</v>
      </c>
      <c r="AU707">
        <v>1664819000</v>
      </c>
      <c r="AV707">
        <v>8691000</v>
      </c>
      <c r="AW707">
        <v>1049244000</v>
      </c>
      <c r="AX707">
        <v>7</v>
      </c>
      <c r="AY707">
        <v>401834000</v>
      </c>
      <c r="AZ707">
        <v>413758000</v>
      </c>
      <c r="BA707">
        <v>0</v>
      </c>
      <c r="BB707">
        <v>-397655000</v>
      </c>
      <c r="BC707">
        <v>0</v>
      </c>
      <c r="BD707">
        <v>-701516000</v>
      </c>
      <c r="BE707">
        <v>555169000</v>
      </c>
      <c r="BF707">
        <v>45332000</v>
      </c>
      <c r="BG707">
        <v>133957000</v>
      </c>
      <c r="BH707">
        <v>7</v>
      </c>
      <c r="BI707">
        <v>31</v>
      </c>
      <c r="BJ707">
        <v>5</v>
      </c>
      <c r="BK707">
        <v>71</v>
      </c>
      <c r="BL707">
        <v>0</v>
      </c>
      <c r="BM707">
        <v>3578021000</v>
      </c>
      <c r="BN707">
        <v>-136401000</v>
      </c>
      <c r="BO707">
        <v>3028028000</v>
      </c>
      <c r="BP707">
        <v>264658000</v>
      </c>
      <c r="BQ707">
        <v>0</v>
      </c>
      <c r="BR707">
        <v>7680297000</v>
      </c>
      <c r="BS707">
        <v>5221491000</v>
      </c>
      <c r="BT707">
        <v>3183044000</v>
      </c>
      <c r="BU707">
        <v>3349074000</v>
      </c>
      <c r="BV707">
        <v>4331223000</v>
      </c>
      <c r="BW707">
        <v>7680297000</v>
      </c>
      <c r="BX707">
        <v>14077843000</v>
      </c>
      <c r="BY707">
        <v>0</v>
      </c>
      <c r="BZ707">
        <v>2013</v>
      </c>
      <c r="CA707">
        <v>4.43</v>
      </c>
      <c r="CB707">
        <v>154618284.42399999</v>
      </c>
      <c r="CC707" t="str">
        <f>VLOOKUP(B707,Securities_csv_Sector!$A$1:$H$506,4)</f>
        <v>Consumer Discretionary</v>
      </c>
      <c r="CD707" t="str">
        <f>VLOOKUP(B707,Securities_csv_Sector!$A$1:$H$506,5)</f>
        <v>Specialty Stores</v>
      </c>
    </row>
    <row r="708" spans="1:82">
      <c r="A708">
        <v>706</v>
      </c>
      <c r="B708" t="s">
        <v>255</v>
      </c>
      <c r="C708" t="s">
        <v>531</v>
      </c>
      <c r="D708" s="1">
        <v>42004</v>
      </c>
      <c r="E708">
        <v>2808089000</v>
      </c>
      <c r="F708">
        <v>-225178000</v>
      </c>
      <c r="G708">
        <v>18601000</v>
      </c>
      <c r="H708">
        <v>22</v>
      </c>
      <c r="I708">
        <v>-107681000</v>
      </c>
      <c r="J708">
        <v>26414000</v>
      </c>
      <c r="K708">
        <v>4</v>
      </c>
      <c r="L708">
        <v>137730000</v>
      </c>
      <c r="M708">
        <v>-100820000</v>
      </c>
      <c r="N708">
        <v>153113000</v>
      </c>
      <c r="O708">
        <v>10747886000</v>
      </c>
      <c r="P708">
        <v>156</v>
      </c>
      <c r="Q708">
        <v>145331000</v>
      </c>
      <c r="R708">
        <v>72479000</v>
      </c>
      <c r="S708">
        <v>148313000</v>
      </c>
      <c r="T708">
        <v>1142827000</v>
      </c>
      <c r="U708">
        <v>1117739000</v>
      </c>
      <c r="V708">
        <v>-7153000</v>
      </c>
      <c r="W708">
        <v>0</v>
      </c>
      <c r="X708">
        <v>670102000</v>
      </c>
      <c r="Y708">
        <v>839075000</v>
      </c>
      <c r="Z708">
        <v>30</v>
      </c>
      <c r="AA708">
        <v>4593761000</v>
      </c>
      <c r="AB708">
        <v>406453000</v>
      </c>
      <c r="AC708">
        <v>547515000</v>
      </c>
      <c r="AD708">
        <v>25088000</v>
      </c>
      <c r="AE708">
        <v>3043848000</v>
      </c>
      <c r="AF708">
        <v>0</v>
      </c>
      <c r="AG708">
        <v>292257000</v>
      </c>
      <c r="AH708">
        <v>500000000</v>
      </c>
      <c r="AI708">
        <v>0</v>
      </c>
      <c r="AJ708">
        <v>11116000</v>
      </c>
      <c r="AK708">
        <v>0</v>
      </c>
      <c r="AL708">
        <v>-7938000</v>
      </c>
      <c r="AM708">
        <v>-59163000</v>
      </c>
      <c r="AN708">
        <v>790145000</v>
      </c>
      <c r="AO708">
        <v>-455440000</v>
      </c>
      <c r="AP708">
        <v>-386715000</v>
      </c>
      <c r="AQ708">
        <v>711286000</v>
      </c>
      <c r="AR708">
        <v>49073000</v>
      </c>
      <c r="AS708">
        <v>711286000</v>
      </c>
      <c r="AT708">
        <v>711286000</v>
      </c>
      <c r="AU708">
        <v>1872365000</v>
      </c>
      <c r="AV708">
        <v>7192000</v>
      </c>
      <c r="AW708">
        <v>1124226000</v>
      </c>
      <c r="AX708">
        <v>7</v>
      </c>
      <c r="AY708">
        <v>451690000</v>
      </c>
      <c r="AZ708">
        <v>538582000</v>
      </c>
      <c r="BA708">
        <v>510560000</v>
      </c>
      <c r="BB708">
        <v>-720211000</v>
      </c>
      <c r="BC708">
        <v>0</v>
      </c>
      <c r="BD708">
        <v>-279034000</v>
      </c>
      <c r="BE708">
        <v>777280000</v>
      </c>
      <c r="BF708">
        <v>-84786000</v>
      </c>
      <c r="BG708">
        <v>148313000</v>
      </c>
      <c r="BH708">
        <v>7</v>
      </c>
      <c r="BI708">
        <v>34</v>
      </c>
      <c r="BJ708">
        <v>5</v>
      </c>
      <c r="BK708">
        <v>71</v>
      </c>
      <c r="BL708">
        <v>0</v>
      </c>
      <c r="BM708">
        <v>3841932000</v>
      </c>
      <c r="BN708">
        <v>-117997000</v>
      </c>
      <c r="BO708">
        <v>3314030000</v>
      </c>
      <c r="BP708">
        <v>265466000</v>
      </c>
      <c r="BQ708">
        <v>0</v>
      </c>
      <c r="BR708">
        <v>8246238000</v>
      </c>
      <c r="BS708">
        <v>5592525000</v>
      </c>
      <c r="BT708">
        <v>3584115000</v>
      </c>
      <c r="BU708">
        <v>3301248000</v>
      </c>
      <c r="BV708">
        <v>4944990000</v>
      </c>
      <c r="BW708">
        <v>8246238000</v>
      </c>
      <c r="BX708">
        <v>15341647000</v>
      </c>
      <c r="BY708">
        <v>0</v>
      </c>
      <c r="BZ708">
        <v>2014</v>
      </c>
      <c r="CA708">
        <v>4.6399999999999997</v>
      </c>
      <c r="CB708">
        <v>153294396.55199999</v>
      </c>
      <c r="CC708" t="str">
        <f>VLOOKUP(B708,Securities_csv_Sector!$A$1:$H$506,4)</f>
        <v>Consumer Discretionary</v>
      </c>
      <c r="CD708" t="str">
        <f>VLOOKUP(B708,Securities_csv_Sector!$A$1:$H$506,5)</f>
        <v>Specialty Stores</v>
      </c>
    </row>
    <row r="709" spans="1:82">
      <c r="A709">
        <v>707</v>
      </c>
      <c r="B709" t="s">
        <v>255</v>
      </c>
      <c r="C709" t="s">
        <v>532</v>
      </c>
      <c r="D709" s="1">
        <v>42369</v>
      </c>
      <c r="E709">
        <v>3062386000</v>
      </c>
      <c r="F709">
        <v>1974000</v>
      </c>
      <c r="G709">
        <v>20929000</v>
      </c>
      <c r="H709">
        <v>22</v>
      </c>
      <c r="I709">
        <v>-109544000</v>
      </c>
      <c r="J709">
        <v>41353000</v>
      </c>
      <c r="K709">
        <v>5</v>
      </c>
      <c r="L709">
        <v>211631000</v>
      </c>
      <c r="M709">
        <v>-21821000</v>
      </c>
      <c r="N709">
        <v>150081000</v>
      </c>
      <c r="O709">
        <v>10724192000</v>
      </c>
      <c r="P709">
        <v>141</v>
      </c>
      <c r="Q709">
        <v>118525000</v>
      </c>
      <c r="R709">
        <v>50684000</v>
      </c>
      <c r="S709">
        <v>141675000</v>
      </c>
      <c r="T709">
        <v>1145343000</v>
      </c>
      <c r="U709">
        <v>1123681000</v>
      </c>
      <c r="V709">
        <v>-15771000</v>
      </c>
      <c r="W709">
        <v>0</v>
      </c>
      <c r="X709">
        <v>648217000</v>
      </c>
      <c r="Y709">
        <v>840582000</v>
      </c>
      <c r="Z709">
        <v>30</v>
      </c>
      <c r="AA709">
        <v>4555852000</v>
      </c>
      <c r="AB709">
        <v>418009000</v>
      </c>
      <c r="AC709">
        <v>521213000</v>
      </c>
      <c r="AD709">
        <v>21662000</v>
      </c>
      <c r="AE709">
        <v>2999966000</v>
      </c>
      <c r="AF709">
        <v>0</v>
      </c>
      <c r="AG709">
        <v>331419000</v>
      </c>
      <c r="AH709">
        <v>250000000</v>
      </c>
      <c r="AI709">
        <v>0</v>
      </c>
      <c r="AJ709">
        <v>12675000</v>
      </c>
      <c r="AK709">
        <v>0</v>
      </c>
      <c r="AL709">
        <v>-142967000</v>
      </c>
      <c r="AM709">
        <v>73901000</v>
      </c>
      <c r="AN709">
        <v>1159373000</v>
      </c>
      <c r="AO709">
        <v>-806074000</v>
      </c>
      <c r="AP709">
        <v>-263627000</v>
      </c>
      <c r="AQ709">
        <v>705672000</v>
      </c>
      <c r="AR709">
        <v>43048000</v>
      </c>
      <c r="AS709">
        <v>705672000</v>
      </c>
      <c r="AT709">
        <v>705672000</v>
      </c>
      <c r="AU709">
        <v>1822419000</v>
      </c>
      <c r="AV709">
        <v>12373000</v>
      </c>
      <c r="AW709">
        <v>1124414000</v>
      </c>
      <c r="AX709">
        <v>7</v>
      </c>
      <c r="AY709">
        <v>460918000</v>
      </c>
      <c r="AZ709">
        <v>521300000</v>
      </c>
      <c r="BA709">
        <v>503268000</v>
      </c>
      <c r="BB709">
        <v>-930618000</v>
      </c>
      <c r="BC709">
        <v>0</v>
      </c>
      <c r="BD709">
        <v>-154083000</v>
      </c>
      <c r="BE709">
        <v>744191000</v>
      </c>
      <c r="BF709">
        <v>-42594000</v>
      </c>
      <c r="BG709">
        <v>141675000</v>
      </c>
      <c r="BH709">
        <v>7</v>
      </c>
      <c r="BI709">
        <v>36</v>
      </c>
      <c r="BJ709">
        <v>5</v>
      </c>
      <c r="BK709">
        <v>65</v>
      </c>
      <c r="BL709">
        <v>0</v>
      </c>
      <c r="BM709">
        <v>3885751000</v>
      </c>
      <c r="BN709">
        <v>-301847000</v>
      </c>
      <c r="BO709">
        <v>3277390000</v>
      </c>
      <c r="BP709">
        <v>375000000</v>
      </c>
      <c r="BQ709">
        <v>0</v>
      </c>
      <c r="BR709">
        <v>8144771000</v>
      </c>
      <c r="BS709">
        <v>5555316000</v>
      </c>
      <c r="BT709">
        <v>3940654000</v>
      </c>
      <c r="BU709">
        <v>3146567000</v>
      </c>
      <c r="BV709">
        <v>4998204000</v>
      </c>
      <c r="BW709">
        <v>8144771000</v>
      </c>
      <c r="BX709">
        <v>15280044000</v>
      </c>
      <c r="BY709">
        <v>0</v>
      </c>
      <c r="BZ709">
        <v>2015</v>
      </c>
      <c r="CA709">
        <v>4.6500000000000004</v>
      </c>
      <c r="CB709">
        <v>151757419.35499999</v>
      </c>
      <c r="CC709" t="str">
        <f>VLOOKUP(B709,Securities_csv_Sector!$A$1:$H$506,4)</f>
        <v>Consumer Discretionary</v>
      </c>
      <c r="CD709" t="str">
        <f>VLOOKUP(B709,Securities_csv_Sector!$A$1:$H$506,5)</f>
        <v>Specialty Stores</v>
      </c>
    </row>
    <row r="710" spans="1:82">
      <c r="A710">
        <v>708</v>
      </c>
      <c r="B710" t="s">
        <v>256</v>
      </c>
      <c r="C710" t="s">
        <v>527</v>
      </c>
      <c r="D710" s="1">
        <v>41425</v>
      </c>
      <c r="E710">
        <v>281760000</v>
      </c>
      <c r="F710">
        <v>-17316000</v>
      </c>
      <c r="G710">
        <v>10353000</v>
      </c>
      <c r="H710">
        <v>19</v>
      </c>
      <c r="I710">
        <v>-98590000</v>
      </c>
      <c r="J710">
        <v>202396000</v>
      </c>
      <c r="K710">
        <v>97</v>
      </c>
      <c r="L710">
        <v>680470000</v>
      </c>
      <c r="M710">
        <v>-1187000</v>
      </c>
      <c r="N710">
        <v>0</v>
      </c>
      <c r="O710">
        <v>862075000</v>
      </c>
      <c r="P710">
        <v>172</v>
      </c>
      <c r="Q710">
        <v>95178000</v>
      </c>
      <c r="R710">
        <v>170723000</v>
      </c>
      <c r="S710">
        <v>111788000</v>
      </c>
      <c r="T710">
        <v>367566000</v>
      </c>
      <c r="U710">
        <v>334284000</v>
      </c>
      <c r="V710">
        <v>3694000</v>
      </c>
      <c r="W710">
        <v>0</v>
      </c>
      <c r="X710">
        <v>348064000</v>
      </c>
      <c r="Y710">
        <v>1044222000</v>
      </c>
      <c r="Z710">
        <v>64</v>
      </c>
      <c r="AA710">
        <v>1513848000</v>
      </c>
      <c r="AB710">
        <v>95571000</v>
      </c>
      <c r="AC710">
        <v>400848000</v>
      </c>
      <c r="AD710">
        <v>33282000</v>
      </c>
      <c r="AE710">
        <v>11057000</v>
      </c>
      <c r="AF710">
        <v>4039000</v>
      </c>
      <c r="AG710">
        <v>-32787000</v>
      </c>
      <c r="AH710">
        <v>891134000</v>
      </c>
      <c r="AI710">
        <v>0</v>
      </c>
      <c r="AJ710">
        <v>140522000</v>
      </c>
      <c r="AK710">
        <v>0</v>
      </c>
      <c r="AL710">
        <v>625048000</v>
      </c>
      <c r="AM710">
        <v>-100805000</v>
      </c>
      <c r="AN710">
        <v>240546000</v>
      </c>
      <c r="AO710">
        <v>183522000</v>
      </c>
      <c r="AP710">
        <v>-528567000</v>
      </c>
      <c r="AQ710">
        <v>216125000</v>
      </c>
      <c r="AR710">
        <v>68320000</v>
      </c>
      <c r="AS710">
        <v>216125000</v>
      </c>
      <c r="AT710">
        <v>216125000</v>
      </c>
      <c r="AU710">
        <v>197076000</v>
      </c>
      <c r="AV710">
        <v>0</v>
      </c>
      <c r="AW710">
        <v>357213000</v>
      </c>
      <c r="AX710">
        <v>15</v>
      </c>
      <c r="AY710">
        <v>22252000</v>
      </c>
      <c r="AZ710">
        <v>325889000</v>
      </c>
      <c r="BA710">
        <v>162558000</v>
      </c>
      <c r="BB710">
        <v>-15062000</v>
      </c>
      <c r="BC710">
        <v>0</v>
      </c>
      <c r="BD710">
        <v>-434016000</v>
      </c>
      <c r="BE710">
        <v>72478000</v>
      </c>
      <c r="BF710">
        <v>-126985000</v>
      </c>
      <c r="BG710">
        <v>0</v>
      </c>
      <c r="BH710">
        <v>14</v>
      </c>
      <c r="BI710">
        <v>29</v>
      </c>
      <c r="BJ710">
        <v>9</v>
      </c>
      <c r="BK710">
        <v>171</v>
      </c>
      <c r="BL710">
        <v>0</v>
      </c>
      <c r="BM710">
        <v>958751000</v>
      </c>
      <c r="BN710">
        <v>-416998000</v>
      </c>
      <c r="BO710">
        <v>1156635000</v>
      </c>
      <c r="BP710">
        <v>259796000</v>
      </c>
      <c r="BQ710">
        <v>0</v>
      </c>
      <c r="BR710">
        <v>3125056000</v>
      </c>
      <c r="BS710">
        <v>1214492000</v>
      </c>
      <c r="BT710">
        <v>704114000</v>
      </c>
      <c r="BU710">
        <v>1146085000</v>
      </c>
      <c r="BV710">
        <v>1978971000</v>
      </c>
      <c r="BW710">
        <v>3125056000</v>
      </c>
      <c r="BX710">
        <v>2375923000</v>
      </c>
      <c r="BY710">
        <v>0</v>
      </c>
      <c r="BZ710">
        <v>2013</v>
      </c>
      <c r="CA710">
        <v>2.78</v>
      </c>
      <c r="CB710">
        <v>77742805.755400002</v>
      </c>
      <c r="CC710" t="str">
        <f>VLOOKUP(B710,Securities_csv_Sector!$A$1:$H$506,4)</f>
        <v>Information Technology</v>
      </c>
      <c r="CD710" t="str">
        <f>VLOOKUP(B710,Securities_csv_Sector!$A$1:$H$506,5)</f>
        <v>Data Processing &amp; Outsourced Services</v>
      </c>
    </row>
    <row r="711" spans="1:82">
      <c r="A711">
        <v>709</v>
      </c>
      <c r="B711" t="s">
        <v>256</v>
      </c>
      <c r="C711" t="s">
        <v>529</v>
      </c>
      <c r="D711" s="1">
        <v>41790</v>
      </c>
      <c r="E711">
        <v>302496000</v>
      </c>
      <c r="F711">
        <v>-30108000</v>
      </c>
      <c r="G711">
        <v>13663000</v>
      </c>
      <c r="H711">
        <v>25</v>
      </c>
      <c r="I711">
        <v>-81411000</v>
      </c>
      <c r="J711">
        <v>183023000</v>
      </c>
      <c r="K711">
        <v>48</v>
      </c>
      <c r="L711">
        <v>581872000</v>
      </c>
      <c r="M711">
        <v>0</v>
      </c>
      <c r="N711">
        <v>0</v>
      </c>
      <c r="O711">
        <v>952225000</v>
      </c>
      <c r="P711">
        <v>136</v>
      </c>
      <c r="Q711">
        <v>101928000</v>
      </c>
      <c r="R711">
        <v>209099000</v>
      </c>
      <c r="S711">
        <v>122069000</v>
      </c>
      <c r="T711">
        <v>419162000</v>
      </c>
      <c r="U711">
        <v>377350000</v>
      </c>
      <c r="V711">
        <v>-9922000</v>
      </c>
      <c r="W711">
        <v>0</v>
      </c>
      <c r="X711">
        <v>369753000</v>
      </c>
      <c r="Y711">
        <v>1337285000</v>
      </c>
      <c r="Z711">
        <v>63</v>
      </c>
      <c r="AA711">
        <v>1602011000</v>
      </c>
      <c r="AB711">
        <v>107398000</v>
      </c>
      <c r="AC711">
        <v>535173000</v>
      </c>
      <c r="AD711">
        <v>41812000</v>
      </c>
      <c r="AE711">
        <v>6636000</v>
      </c>
      <c r="AF711">
        <v>0</v>
      </c>
      <c r="AG711">
        <v>2744000</v>
      </c>
      <c r="AH711">
        <v>1376002000</v>
      </c>
      <c r="AI711">
        <v>0</v>
      </c>
      <c r="AJ711">
        <v>135572000</v>
      </c>
      <c r="AK711">
        <v>0</v>
      </c>
      <c r="AL711">
        <v>682070000</v>
      </c>
      <c r="AM711">
        <v>-98598000</v>
      </c>
      <c r="AN711">
        <v>194098000</v>
      </c>
      <c r="AO711">
        <v>218896000</v>
      </c>
      <c r="AP711">
        <v>-501670000</v>
      </c>
      <c r="AQ711">
        <v>245286000</v>
      </c>
      <c r="AR711">
        <v>47084000</v>
      </c>
      <c r="AS711">
        <v>245286000</v>
      </c>
      <c r="AT711">
        <v>245286000</v>
      </c>
      <c r="AU711">
        <v>228346000</v>
      </c>
      <c r="AV711">
        <v>0</v>
      </c>
      <c r="AW711">
        <v>405499000</v>
      </c>
      <c r="AX711">
        <v>16</v>
      </c>
      <c r="AY711">
        <v>31067000</v>
      </c>
      <c r="AZ711">
        <v>826590000</v>
      </c>
      <c r="BA711">
        <v>451317000</v>
      </c>
      <c r="BB711">
        <v>-1776000</v>
      </c>
      <c r="BC711">
        <v>0</v>
      </c>
      <c r="BD711">
        <v>-420259000</v>
      </c>
      <c r="BE711">
        <v>89132000</v>
      </c>
      <c r="BF711">
        <v>-217643000</v>
      </c>
      <c r="BG711">
        <v>0</v>
      </c>
      <c r="BH711">
        <v>15</v>
      </c>
      <c r="BI711">
        <v>38</v>
      </c>
      <c r="BJ711">
        <v>10</v>
      </c>
      <c r="BK711">
        <v>135</v>
      </c>
      <c r="BL711">
        <v>0</v>
      </c>
      <c r="BM711">
        <v>815980000</v>
      </c>
      <c r="BN711">
        <v>-421261000</v>
      </c>
      <c r="BO711">
        <v>1196512000</v>
      </c>
      <c r="BP711">
        <v>457805000</v>
      </c>
      <c r="BQ711">
        <v>0</v>
      </c>
      <c r="BR711">
        <v>4018650000</v>
      </c>
      <c r="BS711">
        <v>1643444000</v>
      </c>
      <c r="BT711">
        <v>1211618000</v>
      </c>
      <c r="BU711">
        <v>997227000</v>
      </c>
      <c r="BV711">
        <v>3021423000</v>
      </c>
      <c r="BW711">
        <v>4018650000</v>
      </c>
      <c r="BX711">
        <v>2554236000</v>
      </c>
      <c r="BY711">
        <v>0</v>
      </c>
      <c r="BZ711">
        <v>2014</v>
      </c>
      <c r="CA711">
        <v>3.4</v>
      </c>
      <c r="CB711">
        <v>72142941.176499993</v>
      </c>
      <c r="CC711" t="str">
        <f>VLOOKUP(B711,Securities_csv_Sector!$A$1:$H$506,4)</f>
        <v>Information Technology</v>
      </c>
      <c r="CD711" t="str">
        <f>VLOOKUP(B711,Securities_csv_Sector!$A$1:$H$506,5)</f>
        <v>Data Processing &amp; Outsourced Services</v>
      </c>
    </row>
    <row r="712" spans="1:82">
      <c r="A712">
        <v>710</v>
      </c>
      <c r="B712" t="s">
        <v>256</v>
      </c>
      <c r="C712" t="s">
        <v>531</v>
      </c>
      <c r="D712" s="1">
        <v>42155</v>
      </c>
      <c r="E712">
        <v>326875000</v>
      </c>
      <c r="F712">
        <v>-8069000</v>
      </c>
      <c r="G712">
        <v>4949000</v>
      </c>
      <c r="H712">
        <v>37</v>
      </c>
      <c r="I712">
        <v>-92550000</v>
      </c>
      <c r="J712">
        <v>148742000</v>
      </c>
      <c r="K712">
        <v>22</v>
      </c>
      <c r="L712">
        <v>650739000</v>
      </c>
      <c r="M712">
        <v>0</v>
      </c>
      <c r="N712">
        <v>0</v>
      </c>
      <c r="O712">
        <v>1022107000</v>
      </c>
      <c r="P712">
        <v>109</v>
      </c>
      <c r="Q712">
        <v>30428000</v>
      </c>
      <c r="R712">
        <v>202855000</v>
      </c>
      <c r="S712">
        <v>137505000</v>
      </c>
      <c r="T712">
        <v>461546000</v>
      </c>
      <c r="U712">
        <v>417110000</v>
      </c>
      <c r="V712">
        <v>-56288000</v>
      </c>
      <c r="W712">
        <v>0</v>
      </c>
      <c r="X712">
        <v>374143000</v>
      </c>
      <c r="Y712">
        <v>1491833000</v>
      </c>
      <c r="Z712">
        <v>63</v>
      </c>
      <c r="AA712">
        <v>1751611000</v>
      </c>
      <c r="AB712">
        <v>107995000</v>
      </c>
      <c r="AC712">
        <v>560136000</v>
      </c>
      <c r="AD712">
        <v>44436000</v>
      </c>
      <c r="AE712">
        <v>0</v>
      </c>
      <c r="AF712">
        <v>0</v>
      </c>
      <c r="AG712">
        <v>-69513000</v>
      </c>
      <c r="AH712">
        <v>1678283000</v>
      </c>
      <c r="AI712">
        <v>0</v>
      </c>
      <c r="AJ712">
        <v>105577000</v>
      </c>
      <c r="AK712">
        <v>0</v>
      </c>
      <c r="AL712">
        <v>546819000</v>
      </c>
      <c r="AM712">
        <v>68867000</v>
      </c>
      <c r="AN712">
        <v>424701000</v>
      </c>
      <c r="AO712">
        <v>141375000</v>
      </c>
      <c r="AP712">
        <v>-440921000</v>
      </c>
      <c r="AQ712">
        <v>278040000</v>
      </c>
      <c r="AR712">
        <v>119714000</v>
      </c>
      <c r="AS712">
        <v>278040000</v>
      </c>
      <c r="AT712">
        <v>278040000</v>
      </c>
      <c r="AU712">
        <v>202938000</v>
      </c>
      <c r="AV712">
        <v>0</v>
      </c>
      <c r="AW712">
        <v>456597000</v>
      </c>
      <c r="AX712">
        <v>16</v>
      </c>
      <c r="AY712">
        <v>32846000</v>
      </c>
      <c r="AZ712">
        <v>2436238000</v>
      </c>
      <c r="BA712">
        <v>2033900000</v>
      </c>
      <c r="BB712">
        <v>-185992000</v>
      </c>
      <c r="BC712">
        <v>0</v>
      </c>
      <c r="BD712">
        <v>-348371000</v>
      </c>
      <c r="BE712">
        <v>19422000</v>
      </c>
      <c r="BF712">
        <v>-64051000</v>
      </c>
      <c r="BG712">
        <v>0</v>
      </c>
      <c r="BH712">
        <v>15</v>
      </c>
      <c r="BI712">
        <v>55</v>
      </c>
      <c r="BJ712">
        <v>10</v>
      </c>
      <c r="BK712">
        <v>109</v>
      </c>
      <c r="BL712">
        <v>0</v>
      </c>
      <c r="BM712">
        <v>795226000</v>
      </c>
      <c r="BN712">
        <v>-365527000</v>
      </c>
      <c r="BO712">
        <v>1295014000</v>
      </c>
      <c r="BP712">
        <v>654413000</v>
      </c>
      <c r="BQ712">
        <v>0</v>
      </c>
      <c r="BR712">
        <v>5779301000</v>
      </c>
      <c r="BS712">
        <v>3289915000</v>
      </c>
      <c r="BT712">
        <v>3015188000</v>
      </c>
      <c r="BU712">
        <v>757976000</v>
      </c>
      <c r="BV712">
        <v>5021325000</v>
      </c>
      <c r="BW712">
        <v>5779301000</v>
      </c>
      <c r="BX712">
        <v>2773718000</v>
      </c>
      <c r="BY712">
        <v>0</v>
      </c>
      <c r="BZ712">
        <v>2015</v>
      </c>
      <c r="CA712">
        <v>4.1500000000000004</v>
      </c>
      <c r="CB712">
        <v>66997590.361400001</v>
      </c>
      <c r="CC712" t="str">
        <f>VLOOKUP(B712,Securities_csv_Sector!$A$1:$H$506,4)</f>
        <v>Information Technology</v>
      </c>
      <c r="CD712" t="str">
        <f>VLOOKUP(B712,Securities_csv_Sector!$A$1:$H$506,5)</f>
        <v>Data Processing &amp; Outsourced Services</v>
      </c>
    </row>
    <row r="713" spans="1:82">
      <c r="A713">
        <v>711</v>
      </c>
      <c r="B713" t="s">
        <v>256</v>
      </c>
      <c r="C713" t="s">
        <v>532</v>
      </c>
      <c r="D713" s="1">
        <v>42521</v>
      </c>
      <c r="E713">
        <v>696414000</v>
      </c>
      <c r="F713">
        <v>-43620000</v>
      </c>
      <c r="G713">
        <v>5284000</v>
      </c>
      <c r="H713">
        <v>10</v>
      </c>
      <c r="I713">
        <v>-91591000</v>
      </c>
      <c r="J713">
        <v>1976715000</v>
      </c>
      <c r="K713">
        <v>43</v>
      </c>
      <c r="L713">
        <v>1044728000</v>
      </c>
      <c r="M713">
        <v>0</v>
      </c>
      <c r="N713">
        <v>0</v>
      </c>
      <c r="O713">
        <v>1147639000</v>
      </c>
      <c r="P713">
        <v>117</v>
      </c>
      <c r="Q713">
        <v>22719000</v>
      </c>
      <c r="R713">
        <v>744862000</v>
      </c>
      <c r="S713">
        <v>187881000</v>
      </c>
      <c r="T713">
        <v>430228000</v>
      </c>
      <c r="U713">
        <v>360912000</v>
      </c>
      <c r="V713">
        <v>-29251000</v>
      </c>
      <c r="W713">
        <v>0</v>
      </c>
      <c r="X713">
        <v>493678000</v>
      </c>
      <c r="Y713">
        <v>4829405000</v>
      </c>
      <c r="Z713">
        <v>60</v>
      </c>
      <c r="AA713">
        <v>1750511000</v>
      </c>
      <c r="AB713">
        <v>70695000</v>
      </c>
      <c r="AC713">
        <v>2264708000</v>
      </c>
      <c r="AD713">
        <v>69316000</v>
      </c>
      <c r="AE713">
        <v>0</v>
      </c>
      <c r="AF713">
        <v>0</v>
      </c>
      <c r="AG713">
        <v>-81506000</v>
      </c>
      <c r="AH713">
        <v>4379744000</v>
      </c>
      <c r="AI713">
        <v>0</v>
      </c>
      <c r="AJ713">
        <v>130928000</v>
      </c>
      <c r="AK713">
        <v>0</v>
      </c>
      <c r="AL713">
        <v>2180613000</v>
      </c>
      <c r="AM713">
        <v>393989000</v>
      </c>
      <c r="AN713">
        <v>585001000</v>
      </c>
      <c r="AO713">
        <v>1965487000</v>
      </c>
      <c r="AP713">
        <v>-2127248000</v>
      </c>
      <c r="AQ713">
        <v>271666000</v>
      </c>
      <c r="AR713">
        <v>49106000</v>
      </c>
      <c r="AS713">
        <v>271666000</v>
      </c>
      <c r="AT713">
        <v>271666000</v>
      </c>
      <c r="AU713">
        <v>288411000</v>
      </c>
      <c r="AV713">
        <v>0</v>
      </c>
      <c r="AW713">
        <v>424944000</v>
      </c>
      <c r="AX713">
        <v>15</v>
      </c>
      <c r="AY713">
        <v>48129000</v>
      </c>
      <c r="AZ713">
        <v>1518174000</v>
      </c>
      <c r="BA713">
        <v>1220315000</v>
      </c>
      <c r="BB713">
        <v>-246050000</v>
      </c>
      <c r="BC713">
        <v>0</v>
      </c>
      <c r="BD713">
        <v>-2035657000</v>
      </c>
      <c r="BE713">
        <v>77235000</v>
      </c>
      <c r="BF713">
        <v>182923000</v>
      </c>
      <c r="BG713">
        <v>0</v>
      </c>
      <c r="BH713">
        <v>12</v>
      </c>
      <c r="BI713">
        <v>13</v>
      </c>
      <c r="BJ713">
        <v>9</v>
      </c>
      <c r="BK713">
        <v>117</v>
      </c>
      <c r="BL713">
        <v>0</v>
      </c>
      <c r="BM713">
        <v>1015811000</v>
      </c>
      <c r="BN713">
        <v>-130886000</v>
      </c>
      <c r="BO713">
        <v>1325567000</v>
      </c>
      <c r="BP713">
        <v>513978000</v>
      </c>
      <c r="BQ713">
        <v>0</v>
      </c>
      <c r="BR713">
        <v>10509952000</v>
      </c>
      <c r="BS713">
        <v>2851313000</v>
      </c>
      <c r="BT713">
        <v>2430707000</v>
      </c>
      <c r="BU713">
        <v>2746476000</v>
      </c>
      <c r="BV713">
        <v>7763476000</v>
      </c>
      <c r="BW713">
        <v>10509952000</v>
      </c>
      <c r="BX713">
        <v>2898150000</v>
      </c>
      <c r="BY713">
        <v>0</v>
      </c>
      <c r="BZ713">
        <v>2016</v>
      </c>
      <c r="CA713">
        <v>2.0499999999999998</v>
      </c>
      <c r="CB713">
        <v>132520000</v>
      </c>
      <c r="CC713" t="str">
        <f>VLOOKUP(B713,Securities_csv_Sector!$A$1:$H$506,4)</f>
        <v>Information Technology</v>
      </c>
      <c r="CD713" t="str">
        <f>VLOOKUP(B713,Securities_csv_Sector!$A$1:$H$506,5)</f>
        <v>Data Processing &amp; Outsourced Services</v>
      </c>
    </row>
    <row r="714" spans="1:82">
      <c r="A714">
        <v>712</v>
      </c>
      <c r="B714" t="s">
        <v>257</v>
      </c>
      <c r="C714" t="s">
        <v>527</v>
      </c>
      <c r="D714" s="1">
        <v>41307</v>
      </c>
      <c r="E714">
        <v>2344000000</v>
      </c>
      <c r="F714">
        <v>0</v>
      </c>
      <c r="G714">
        <v>6000000</v>
      </c>
      <c r="H714">
        <v>39</v>
      </c>
      <c r="I714">
        <v>-659000000</v>
      </c>
      <c r="J714">
        <v>2864000000</v>
      </c>
      <c r="K714">
        <v>64</v>
      </c>
      <c r="L714">
        <v>1460000000</v>
      </c>
      <c r="M714">
        <v>-143000000</v>
      </c>
      <c r="N714">
        <v>55000000</v>
      </c>
      <c r="O714">
        <v>9480000000</v>
      </c>
      <c r="P714">
        <v>176</v>
      </c>
      <c r="Q714">
        <v>0</v>
      </c>
      <c r="R714">
        <v>0</v>
      </c>
      <c r="S714">
        <v>483000000</v>
      </c>
      <c r="T714">
        <v>1948000000</v>
      </c>
      <c r="U714">
        <v>1861000000</v>
      </c>
      <c r="V714">
        <v>-36000000</v>
      </c>
      <c r="W714">
        <v>0</v>
      </c>
      <c r="X714">
        <v>2619000000</v>
      </c>
      <c r="Y714">
        <v>0</v>
      </c>
      <c r="Z714">
        <v>39</v>
      </c>
      <c r="AA714">
        <v>6171000000</v>
      </c>
      <c r="AB714">
        <v>726000000</v>
      </c>
      <c r="AC714">
        <v>0</v>
      </c>
      <c r="AD714">
        <v>87000000</v>
      </c>
      <c r="AE714">
        <v>1758000000</v>
      </c>
      <c r="AF714">
        <v>-50000000</v>
      </c>
      <c r="AG714">
        <v>419000000</v>
      </c>
      <c r="AH714">
        <v>1246000000</v>
      </c>
      <c r="AI714">
        <v>0</v>
      </c>
      <c r="AJ714">
        <v>0</v>
      </c>
      <c r="AK714">
        <v>0</v>
      </c>
      <c r="AL714">
        <v>-419000000</v>
      </c>
      <c r="AM714">
        <v>-425000000</v>
      </c>
      <c r="AN714">
        <v>1936000000</v>
      </c>
      <c r="AO714">
        <v>-1481000000</v>
      </c>
      <c r="AP714">
        <v>-844000000</v>
      </c>
      <c r="AQ714">
        <v>1135000000</v>
      </c>
      <c r="AR714">
        <v>86000000</v>
      </c>
      <c r="AS714">
        <v>1135000000</v>
      </c>
      <c r="AT714">
        <v>1135000000</v>
      </c>
      <c r="AU714">
        <v>0</v>
      </c>
      <c r="AV714">
        <v>0</v>
      </c>
      <c r="AW714">
        <v>1942000000</v>
      </c>
      <c r="AX714">
        <v>12</v>
      </c>
      <c r="AY714">
        <v>719000000</v>
      </c>
      <c r="AZ714">
        <v>864000000</v>
      </c>
      <c r="BA714">
        <v>0</v>
      </c>
      <c r="BB714">
        <v>181000000</v>
      </c>
      <c r="BC714">
        <v>0</v>
      </c>
      <c r="BD714">
        <v>-135000000</v>
      </c>
      <c r="BE714">
        <v>986000000</v>
      </c>
      <c r="BF714">
        <v>-44000000</v>
      </c>
      <c r="BG714">
        <v>0</v>
      </c>
      <c r="BH714">
        <v>12</v>
      </c>
      <c r="BI714">
        <v>64</v>
      </c>
      <c r="BJ714">
        <v>7</v>
      </c>
      <c r="BK714">
        <v>101</v>
      </c>
      <c r="BL714">
        <v>0</v>
      </c>
      <c r="BM714">
        <v>13259000000</v>
      </c>
      <c r="BN714">
        <v>-856000000</v>
      </c>
      <c r="BO714">
        <v>0</v>
      </c>
      <c r="BP714">
        <v>0</v>
      </c>
      <c r="BQ714">
        <v>50000000</v>
      </c>
      <c r="BR714">
        <v>7470000000</v>
      </c>
      <c r="BS714">
        <v>4132000000</v>
      </c>
      <c r="BT714">
        <v>2344000000</v>
      </c>
      <c r="BU714">
        <v>2894000000</v>
      </c>
      <c r="BV714">
        <v>4576000000</v>
      </c>
      <c r="BW714">
        <v>7470000000</v>
      </c>
      <c r="BX714">
        <v>15651000000</v>
      </c>
      <c r="BY714">
        <v>-13465000000</v>
      </c>
      <c r="BZ714">
        <v>2012</v>
      </c>
      <c r="CA714">
        <v>2.35</v>
      </c>
      <c r="CB714">
        <v>482978723.40399998</v>
      </c>
      <c r="CC714" t="str">
        <f>VLOOKUP(B714,Securities_csv_Sector!$A$1:$H$506,4)</f>
        <v>Consumer Discretionary</v>
      </c>
      <c r="CD714" t="str">
        <f>VLOOKUP(B714,Securities_csv_Sector!$A$1:$H$506,5)</f>
        <v>Apparel Retail</v>
      </c>
    </row>
    <row r="715" spans="1:82">
      <c r="A715">
        <v>713</v>
      </c>
      <c r="B715" t="s">
        <v>257</v>
      </c>
      <c r="C715" t="s">
        <v>529</v>
      </c>
      <c r="D715" s="1">
        <v>41671</v>
      </c>
      <c r="E715">
        <v>2420000000</v>
      </c>
      <c r="F715">
        <v>0</v>
      </c>
      <c r="G715">
        <v>5000000</v>
      </c>
      <c r="H715">
        <v>42</v>
      </c>
      <c r="I715">
        <v>-670000000</v>
      </c>
      <c r="J715">
        <v>2899000000</v>
      </c>
      <c r="K715">
        <v>62</v>
      </c>
      <c r="L715">
        <v>1510000000</v>
      </c>
      <c r="M715">
        <v>-193000000</v>
      </c>
      <c r="N715">
        <v>55000000</v>
      </c>
      <c r="O715">
        <v>9855000000</v>
      </c>
      <c r="P715">
        <v>181</v>
      </c>
      <c r="Q715">
        <v>0</v>
      </c>
      <c r="R715">
        <v>0</v>
      </c>
      <c r="S715">
        <v>470000000</v>
      </c>
      <c r="T715">
        <v>2154000000</v>
      </c>
      <c r="U715">
        <v>2093000000</v>
      </c>
      <c r="V715">
        <v>-27000000</v>
      </c>
      <c r="W715">
        <v>0</v>
      </c>
      <c r="X715">
        <v>2758000000</v>
      </c>
      <c r="Y715">
        <v>0</v>
      </c>
      <c r="Z715">
        <v>39</v>
      </c>
      <c r="AA715">
        <v>6293000000</v>
      </c>
      <c r="AB715">
        <v>813000000</v>
      </c>
      <c r="AC715">
        <v>0</v>
      </c>
      <c r="AD715">
        <v>61000000</v>
      </c>
      <c r="AE715">
        <v>1928000000</v>
      </c>
      <c r="AF715">
        <v>50000000</v>
      </c>
      <c r="AG715">
        <v>73000000</v>
      </c>
      <c r="AH715">
        <v>1369000000</v>
      </c>
      <c r="AI715">
        <v>0</v>
      </c>
      <c r="AJ715">
        <v>0</v>
      </c>
      <c r="AK715">
        <v>0</v>
      </c>
      <c r="AL715">
        <v>144000000</v>
      </c>
      <c r="AM715">
        <v>50000000</v>
      </c>
      <c r="AN715">
        <v>1705000000</v>
      </c>
      <c r="AO715">
        <v>-1004000000</v>
      </c>
      <c r="AP715">
        <v>-624000000</v>
      </c>
      <c r="AQ715">
        <v>1280000000</v>
      </c>
      <c r="AR715">
        <v>119000000</v>
      </c>
      <c r="AS715">
        <v>1280000000</v>
      </c>
      <c r="AT715">
        <v>1280000000</v>
      </c>
      <c r="AU715">
        <v>0</v>
      </c>
      <c r="AV715">
        <v>0</v>
      </c>
      <c r="AW715">
        <v>2149000000</v>
      </c>
      <c r="AX715">
        <v>13</v>
      </c>
      <c r="AY715">
        <v>661000000</v>
      </c>
      <c r="AZ715">
        <v>992000000</v>
      </c>
      <c r="BA715">
        <v>0</v>
      </c>
      <c r="BB715">
        <v>135000000</v>
      </c>
      <c r="BC715">
        <v>-46000000</v>
      </c>
      <c r="BD715">
        <v>-4000000</v>
      </c>
      <c r="BE715">
        <v>973000000</v>
      </c>
      <c r="BF715">
        <v>-44000000</v>
      </c>
      <c r="BG715">
        <v>0</v>
      </c>
      <c r="BH715">
        <v>13</v>
      </c>
      <c r="BI715">
        <v>68</v>
      </c>
      <c r="BJ715">
        <v>8</v>
      </c>
      <c r="BK715">
        <v>102</v>
      </c>
      <c r="BL715">
        <v>0</v>
      </c>
      <c r="BM715">
        <v>14218000000</v>
      </c>
      <c r="BN715">
        <v>-837000000</v>
      </c>
      <c r="BO715">
        <v>0</v>
      </c>
      <c r="BP715">
        <v>25000000</v>
      </c>
      <c r="BQ715">
        <v>0</v>
      </c>
      <c r="BR715">
        <v>7849000000</v>
      </c>
      <c r="BS715">
        <v>4430000000</v>
      </c>
      <c r="BT715">
        <v>2445000000</v>
      </c>
      <c r="BU715">
        <v>3062000000</v>
      </c>
      <c r="BV715">
        <v>4787000000</v>
      </c>
      <c r="BW715">
        <v>7849000000</v>
      </c>
      <c r="BX715">
        <v>16148000000</v>
      </c>
      <c r="BY715">
        <v>-14245000000</v>
      </c>
      <c r="BZ715">
        <v>2013</v>
      </c>
      <c r="CA715">
        <v>2.78</v>
      </c>
      <c r="CB715">
        <v>460431654.676</v>
      </c>
      <c r="CC715" t="str">
        <f>VLOOKUP(B715,Securities_csv_Sector!$A$1:$H$506,4)</f>
        <v>Consumer Discretionary</v>
      </c>
      <c r="CD715" t="str">
        <f>VLOOKUP(B715,Securities_csv_Sector!$A$1:$H$506,5)</f>
        <v>Apparel Retail</v>
      </c>
    </row>
    <row r="716" spans="1:82">
      <c r="A716">
        <v>714</v>
      </c>
      <c r="B716" t="s">
        <v>257</v>
      </c>
      <c r="C716" t="s">
        <v>531</v>
      </c>
      <c r="D716" s="1">
        <v>42035</v>
      </c>
      <c r="E716">
        <v>2213000000</v>
      </c>
      <c r="F716">
        <v>0</v>
      </c>
      <c r="G716">
        <v>5000000</v>
      </c>
      <c r="H716">
        <v>42</v>
      </c>
      <c r="I716">
        <v>-714000000</v>
      </c>
      <c r="J716">
        <v>0</v>
      </c>
      <c r="K716">
        <v>68</v>
      </c>
      <c r="L716">
        <v>1515000000</v>
      </c>
      <c r="M716">
        <v>-9000000</v>
      </c>
      <c r="N716">
        <v>21000000</v>
      </c>
      <c r="O716">
        <v>10146000000</v>
      </c>
      <c r="P716">
        <v>193</v>
      </c>
      <c r="Q716">
        <v>0</v>
      </c>
      <c r="R716">
        <v>0</v>
      </c>
      <c r="S716">
        <v>500000000</v>
      </c>
      <c r="T716">
        <v>2088000000</v>
      </c>
      <c r="U716">
        <v>2013000000</v>
      </c>
      <c r="V716">
        <v>-21000000</v>
      </c>
      <c r="W716">
        <v>0</v>
      </c>
      <c r="X716">
        <v>2773000000</v>
      </c>
      <c r="Y716">
        <v>0</v>
      </c>
      <c r="Z716">
        <v>38</v>
      </c>
      <c r="AA716">
        <v>6289000000</v>
      </c>
      <c r="AB716">
        <v>751000000</v>
      </c>
      <c r="AC716">
        <v>0</v>
      </c>
      <c r="AD716">
        <v>75000000</v>
      </c>
      <c r="AE716">
        <v>1889000000</v>
      </c>
      <c r="AF716">
        <v>0</v>
      </c>
      <c r="AG716">
        <v>18000000</v>
      </c>
      <c r="AH716">
        <v>1332000000</v>
      </c>
      <c r="AI716">
        <v>0</v>
      </c>
      <c r="AJ716">
        <v>0</v>
      </c>
      <c r="AK716">
        <v>0</v>
      </c>
      <c r="AL716">
        <v>-21000000</v>
      </c>
      <c r="AM716">
        <v>5000000</v>
      </c>
      <c r="AN716">
        <v>2129000000</v>
      </c>
      <c r="AO716">
        <v>-1507000000</v>
      </c>
      <c r="AP716">
        <v>-596000000</v>
      </c>
      <c r="AQ716">
        <v>1262000000</v>
      </c>
      <c r="AR716">
        <v>118000000</v>
      </c>
      <c r="AS716">
        <v>1262000000</v>
      </c>
      <c r="AT716">
        <v>1262000000</v>
      </c>
      <c r="AU716">
        <v>0</v>
      </c>
      <c r="AV716">
        <v>0</v>
      </c>
      <c r="AW716">
        <v>2083000000</v>
      </c>
      <c r="AX716">
        <v>13</v>
      </c>
      <c r="AY716">
        <v>600000000</v>
      </c>
      <c r="AZ716">
        <v>913000000</v>
      </c>
      <c r="BA716">
        <v>0</v>
      </c>
      <c r="BB716">
        <v>165000000</v>
      </c>
      <c r="BC716">
        <v>-52000000</v>
      </c>
      <c r="BD716">
        <v>118000000</v>
      </c>
      <c r="BE716">
        <v>1141000000</v>
      </c>
      <c r="BF716">
        <v>240000000</v>
      </c>
      <c r="BG716">
        <v>0</v>
      </c>
      <c r="BH716">
        <v>12</v>
      </c>
      <c r="BI716">
        <v>67</v>
      </c>
      <c r="BJ716">
        <v>8</v>
      </c>
      <c r="BK716">
        <v>109</v>
      </c>
      <c r="BL716">
        <v>0</v>
      </c>
      <c r="BM716">
        <v>2797000000</v>
      </c>
      <c r="BN716">
        <v>-1089000000</v>
      </c>
      <c r="BO716">
        <v>0</v>
      </c>
      <c r="BP716">
        <v>21000000</v>
      </c>
      <c r="BQ716">
        <v>0</v>
      </c>
      <c r="BR716">
        <v>7690000000</v>
      </c>
      <c r="BS716">
        <v>4317000000</v>
      </c>
      <c r="BT716">
        <v>2234000000</v>
      </c>
      <c r="BU716">
        <v>2983000000</v>
      </c>
      <c r="BV716">
        <v>4707000000</v>
      </c>
      <c r="BW716">
        <v>7690000000</v>
      </c>
      <c r="BX716">
        <v>16435000000</v>
      </c>
      <c r="BY716">
        <v>0</v>
      </c>
      <c r="BZ716">
        <v>2014</v>
      </c>
      <c r="CA716">
        <v>2.9</v>
      </c>
      <c r="CB716">
        <v>435172413.79299998</v>
      </c>
      <c r="CC716" t="str">
        <f>VLOOKUP(B716,Securities_csv_Sector!$A$1:$H$506,4)</f>
        <v>Consumer Discretionary</v>
      </c>
      <c r="CD716" t="str">
        <f>VLOOKUP(B716,Securities_csv_Sector!$A$1:$H$506,5)</f>
        <v>Apparel Retail</v>
      </c>
    </row>
    <row r="717" spans="1:82">
      <c r="A717">
        <v>715</v>
      </c>
      <c r="B717" t="s">
        <v>257</v>
      </c>
      <c r="C717" t="s">
        <v>532</v>
      </c>
      <c r="D717" s="1">
        <v>42399</v>
      </c>
      <c r="E717">
        <v>2114000000</v>
      </c>
      <c r="F717">
        <v>0</v>
      </c>
      <c r="G717">
        <v>6000000</v>
      </c>
      <c r="H717">
        <v>36</v>
      </c>
      <c r="I717">
        <v>-726000000</v>
      </c>
      <c r="J717">
        <v>0</v>
      </c>
      <c r="K717">
        <v>54</v>
      </c>
      <c r="L717">
        <v>1370000000</v>
      </c>
      <c r="M717">
        <v>-6000000</v>
      </c>
      <c r="N717">
        <v>20000000</v>
      </c>
      <c r="O717">
        <v>10077000000</v>
      </c>
      <c r="P717">
        <v>157</v>
      </c>
      <c r="Q717">
        <v>0</v>
      </c>
      <c r="R717">
        <v>0</v>
      </c>
      <c r="S717">
        <v>527000000</v>
      </c>
      <c r="T717">
        <v>1530000000</v>
      </c>
      <c r="U717">
        <v>1471000000</v>
      </c>
      <c r="V717">
        <v>-19000000</v>
      </c>
      <c r="W717">
        <v>0</v>
      </c>
      <c r="X717">
        <v>2850000000</v>
      </c>
      <c r="Y717">
        <v>0</v>
      </c>
      <c r="Z717">
        <v>36</v>
      </c>
      <c r="AA717">
        <v>5720000000</v>
      </c>
      <c r="AB717">
        <v>551000000</v>
      </c>
      <c r="AC717">
        <v>0</v>
      </c>
      <c r="AD717">
        <v>59000000</v>
      </c>
      <c r="AE717">
        <v>1873000000</v>
      </c>
      <c r="AF717">
        <v>0</v>
      </c>
      <c r="AG717">
        <v>-83000000</v>
      </c>
      <c r="AH717">
        <v>1310000000</v>
      </c>
      <c r="AI717">
        <v>0</v>
      </c>
      <c r="AJ717">
        <v>0</v>
      </c>
      <c r="AK717">
        <v>0</v>
      </c>
      <c r="AL717">
        <v>379000000</v>
      </c>
      <c r="AM717">
        <v>-145000000</v>
      </c>
      <c r="AN717">
        <v>1594000000</v>
      </c>
      <c r="AO717">
        <v>-990000000</v>
      </c>
      <c r="AP717">
        <v>-730000000</v>
      </c>
      <c r="AQ717">
        <v>920000000</v>
      </c>
      <c r="AR717">
        <v>103000000</v>
      </c>
      <c r="AS717">
        <v>920000000</v>
      </c>
      <c r="AT717">
        <v>920000000</v>
      </c>
      <c r="AU717">
        <v>0</v>
      </c>
      <c r="AV717">
        <v>0</v>
      </c>
      <c r="AW717">
        <v>1524000000</v>
      </c>
      <c r="AX717">
        <v>10</v>
      </c>
      <c r="AY717">
        <v>638000000</v>
      </c>
      <c r="AZ717">
        <v>742000000</v>
      </c>
      <c r="BA717">
        <v>0</v>
      </c>
      <c r="BB717">
        <v>85000000</v>
      </c>
      <c r="BC717">
        <v>-70000000</v>
      </c>
      <c r="BD717">
        <v>-4000000</v>
      </c>
      <c r="BE717">
        <v>1083000000</v>
      </c>
      <c r="BF717">
        <v>133000000</v>
      </c>
      <c r="BG717">
        <v>0</v>
      </c>
      <c r="BH717">
        <v>9</v>
      </c>
      <c r="BI717">
        <v>58</v>
      </c>
      <c r="BJ717">
        <v>6</v>
      </c>
      <c r="BK717">
        <v>83</v>
      </c>
      <c r="BL717">
        <v>0</v>
      </c>
      <c r="BM717">
        <v>2440000000</v>
      </c>
      <c r="BN717">
        <v>-950000000</v>
      </c>
      <c r="BO717">
        <v>0</v>
      </c>
      <c r="BP717">
        <v>421000000</v>
      </c>
      <c r="BQ717">
        <v>0</v>
      </c>
      <c r="BR717">
        <v>7473000000</v>
      </c>
      <c r="BS717">
        <v>3985000000</v>
      </c>
      <c r="BT717">
        <v>2535000000</v>
      </c>
      <c r="BU717">
        <v>2545000000</v>
      </c>
      <c r="BV717">
        <v>4928000000</v>
      </c>
      <c r="BW717">
        <v>7473000000</v>
      </c>
      <c r="BX717">
        <v>15797000000</v>
      </c>
      <c r="BY717">
        <v>0</v>
      </c>
      <c r="BZ717">
        <v>2015</v>
      </c>
      <c r="CA717">
        <v>2.2400000000000002</v>
      </c>
      <c r="CB717">
        <v>410714285.71399999</v>
      </c>
      <c r="CC717" t="str">
        <f>VLOOKUP(B717,Securities_csv_Sector!$A$1:$H$506,4)</f>
        <v>Consumer Discretionary</v>
      </c>
      <c r="CD717" t="str">
        <f>VLOOKUP(B717,Securities_csv_Sector!$A$1:$H$506,5)</f>
        <v>Apparel Retail</v>
      </c>
    </row>
    <row r="718" spans="1:82">
      <c r="A718">
        <v>716</v>
      </c>
      <c r="B718" t="s">
        <v>258</v>
      </c>
      <c r="C718" t="s">
        <v>527</v>
      </c>
      <c r="D718" s="1">
        <v>41272</v>
      </c>
      <c r="E718">
        <v>656651000</v>
      </c>
      <c r="F718">
        <v>10808000</v>
      </c>
      <c r="G718">
        <v>20368000</v>
      </c>
      <c r="H718">
        <v>15</v>
      </c>
      <c r="I718">
        <v>-38445000</v>
      </c>
      <c r="J718">
        <v>72462000</v>
      </c>
      <c r="K718">
        <v>152</v>
      </c>
      <c r="L718">
        <v>1231180000</v>
      </c>
      <c r="M718">
        <v>3997000</v>
      </c>
      <c r="N718">
        <v>1797435000</v>
      </c>
      <c r="O718">
        <v>1277195000</v>
      </c>
      <c r="P718">
        <v>279</v>
      </c>
      <c r="Q718">
        <v>136279000</v>
      </c>
      <c r="R718">
        <v>195514000</v>
      </c>
      <c r="S718">
        <v>90467000</v>
      </c>
      <c r="T718">
        <v>624528000</v>
      </c>
      <c r="U718">
        <v>624528000</v>
      </c>
      <c r="V718">
        <v>5352000</v>
      </c>
      <c r="W718">
        <v>0</v>
      </c>
      <c r="X718">
        <v>409751000</v>
      </c>
      <c r="Y718">
        <v>0</v>
      </c>
      <c r="Z718">
        <v>53</v>
      </c>
      <c r="AA718">
        <v>1438480000</v>
      </c>
      <c r="AB718">
        <v>82125000</v>
      </c>
      <c r="AC718">
        <v>232597000</v>
      </c>
      <c r="AD718">
        <v>0</v>
      </c>
      <c r="AE718">
        <v>389931000</v>
      </c>
      <c r="AF718">
        <v>-443995000</v>
      </c>
      <c r="AG718">
        <v>-1810000</v>
      </c>
      <c r="AH718">
        <v>0</v>
      </c>
      <c r="AI718">
        <v>1488312000</v>
      </c>
      <c r="AJ718">
        <v>0</v>
      </c>
      <c r="AK718">
        <v>0</v>
      </c>
      <c r="AL718">
        <v>0</v>
      </c>
      <c r="AM718">
        <v>-55980000</v>
      </c>
      <c r="AN718">
        <v>684745000</v>
      </c>
      <c r="AO718">
        <v>-249849000</v>
      </c>
      <c r="AP718">
        <v>-496228000</v>
      </c>
      <c r="AQ718">
        <v>542403000</v>
      </c>
      <c r="AR718">
        <v>47839000</v>
      </c>
      <c r="AS718">
        <v>542403000</v>
      </c>
      <c r="AT718">
        <v>542403000</v>
      </c>
      <c r="AU718">
        <v>672458000</v>
      </c>
      <c r="AV718">
        <v>0</v>
      </c>
      <c r="AW718">
        <v>604160000</v>
      </c>
      <c r="AX718">
        <v>22</v>
      </c>
      <c r="AY718">
        <v>16065000</v>
      </c>
      <c r="AZ718">
        <v>89468000</v>
      </c>
      <c r="BA718">
        <v>252375000</v>
      </c>
      <c r="BB718">
        <v>138554000</v>
      </c>
      <c r="BC718">
        <v>0</v>
      </c>
      <c r="BD718">
        <v>-13788000</v>
      </c>
      <c r="BE718">
        <v>182788000</v>
      </c>
      <c r="BF718">
        <v>-8959000</v>
      </c>
      <c r="BG718">
        <v>0</v>
      </c>
      <c r="BH718">
        <v>23</v>
      </c>
      <c r="BI718">
        <v>18</v>
      </c>
      <c r="BJ718">
        <v>20</v>
      </c>
      <c r="BK718">
        <v>236</v>
      </c>
      <c r="BL718">
        <v>325773000</v>
      </c>
      <c r="BM718">
        <v>1604625000</v>
      </c>
      <c r="BN718">
        <v>4053000</v>
      </c>
      <c r="BO718">
        <v>508547000</v>
      </c>
      <c r="BP718">
        <v>0</v>
      </c>
      <c r="BQ718">
        <v>153083000</v>
      </c>
      <c r="BR718">
        <v>4819124000</v>
      </c>
      <c r="BS718">
        <v>2536120000</v>
      </c>
      <c r="BT718">
        <v>909026000</v>
      </c>
      <c r="BU718">
        <v>3531796000</v>
      </c>
      <c r="BV718">
        <v>1287328000</v>
      </c>
      <c r="BW718">
        <v>4819124000</v>
      </c>
      <c r="BX718">
        <v>2715675000</v>
      </c>
      <c r="BY718">
        <v>-81280000</v>
      </c>
      <c r="BZ718">
        <v>2012</v>
      </c>
      <c r="CA718">
        <v>2.78</v>
      </c>
      <c r="CB718">
        <v>195108992.80599999</v>
      </c>
      <c r="CC718" t="str">
        <f>VLOOKUP(B718,Securities_csv_Sector!$A$1:$H$506,4)</f>
        <v>Consumer Discretionary</v>
      </c>
      <c r="CD718" t="str">
        <f>VLOOKUP(B718,Securities_csv_Sector!$A$1:$H$506,5)</f>
        <v>Consumer Electronics</v>
      </c>
    </row>
    <row r="719" spans="1:82">
      <c r="A719">
        <v>717</v>
      </c>
      <c r="B719" t="s">
        <v>258</v>
      </c>
      <c r="C719" t="s">
        <v>529</v>
      </c>
      <c r="D719" s="1">
        <v>41636</v>
      </c>
      <c r="E719">
        <v>648396000</v>
      </c>
      <c r="F719">
        <v>38589000</v>
      </c>
      <c r="G719">
        <v>79526000</v>
      </c>
      <c r="H719">
        <v>17</v>
      </c>
      <c r="I719">
        <v>-56083000</v>
      </c>
      <c r="J719">
        <v>79263000</v>
      </c>
      <c r="K719">
        <v>147</v>
      </c>
      <c r="L719">
        <v>1179149000</v>
      </c>
      <c r="M719">
        <v>-17593000</v>
      </c>
      <c r="N719">
        <v>1797435000</v>
      </c>
      <c r="O719">
        <v>1224551000</v>
      </c>
      <c r="P719">
        <v>287</v>
      </c>
      <c r="Q719">
        <v>129481000</v>
      </c>
      <c r="R719">
        <v>172770000</v>
      </c>
      <c r="S719">
        <v>78804000</v>
      </c>
      <c r="T719">
        <v>653558000</v>
      </c>
      <c r="U719">
        <v>653558000</v>
      </c>
      <c r="V719">
        <v>-835000</v>
      </c>
      <c r="W719">
        <v>0</v>
      </c>
      <c r="X719">
        <v>414848000</v>
      </c>
      <c r="Y719">
        <v>0</v>
      </c>
      <c r="Z719">
        <v>53</v>
      </c>
      <c r="AA719">
        <v>1407300000</v>
      </c>
      <c r="AB719">
        <v>41146000</v>
      </c>
      <c r="AC719">
        <v>219494000</v>
      </c>
      <c r="AD719">
        <v>0</v>
      </c>
      <c r="AE719">
        <v>382226000</v>
      </c>
      <c r="AF719">
        <v>-213029000</v>
      </c>
      <c r="AG719">
        <v>-32382000</v>
      </c>
      <c r="AH719">
        <v>0</v>
      </c>
      <c r="AI719">
        <v>1502106000</v>
      </c>
      <c r="AJ719">
        <v>0</v>
      </c>
      <c r="AK719">
        <v>0</v>
      </c>
      <c r="AL719">
        <v>0</v>
      </c>
      <c r="AM719">
        <v>-52031000</v>
      </c>
      <c r="AN719">
        <v>630084000</v>
      </c>
      <c r="AO719">
        <v>-406838000</v>
      </c>
      <c r="AP719">
        <v>-274442000</v>
      </c>
      <c r="AQ719">
        <v>612412000</v>
      </c>
      <c r="AR719">
        <v>6246000</v>
      </c>
      <c r="AS719">
        <v>612412000</v>
      </c>
      <c r="AT719">
        <v>612412000</v>
      </c>
      <c r="AU719">
        <v>771788000</v>
      </c>
      <c r="AV719">
        <v>0</v>
      </c>
      <c r="AW719">
        <v>574032000</v>
      </c>
      <c r="AX719">
        <v>22</v>
      </c>
      <c r="AY719">
        <v>18038000</v>
      </c>
      <c r="AZ719">
        <v>112611000</v>
      </c>
      <c r="BA719">
        <v>256908000</v>
      </c>
      <c r="BB719">
        <v>38041000</v>
      </c>
      <c r="BC719">
        <v>0</v>
      </c>
      <c r="BD719">
        <v>-5330000</v>
      </c>
      <c r="BE719">
        <v>141823000</v>
      </c>
      <c r="BF719">
        <v>-55992000</v>
      </c>
      <c r="BG719">
        <v>0</v>
      </c>
      <c r="BH719">
        <v>25</v>
      </c>
      <c r="BI719">
        <v>18</v>
      </c>
      <c r="BJ719">
        <v>23</v>
      </c>
      <c r="BK719">
        <v>244</v>
      </c>
      <c r="BL719">
        <v>364923000</v>
      </c>
      <c r="BM719">
        <v>1865587000</v>
      </c>
      <c r="BN719">
        <v>-59715000</v>
      </c>
      <c r="BO719">
        <v>468345000</v>
      </c>
      <c r="BP719">
        <v>0</v>
      </c>
      <c r="BQ719">
        <v>149862000</v>
      </c>
      <c r="BR719">
        <v>4879603000</v>
      </c>
      <c r="BS719">
        <v>2595636000</v>
      </c>
      <c r="BT719">
        <v>905304000</v>
      </c>
      <c r="BU719">
        <v>3659706000</v>
      </c>
      <c r="BV719">
        <v>1219897000</v>
      </c>
      <c r="BW719">
        <v>4879603000</v>
      </c>
      <c r="BX719">
        <v>2631851000</v>
      </c>
      <c r="BY719">
        <v>-120620000</v>
      </c>
      <c r="BZ719">
        <v>2013</v>
      </c>
      <c r="CA719">
        <v>3.13</v>
      </c>
      <c r="CB719">
        <v>195658785.942</v>
      </c>
      <c r="CC719" t="str">
        <f>VLOOKUP(B719,Securities_csv_Sector!$A$1:$H$506,4)</f>
        <v>Consumer Discretionary</v>
      </c>
      <c r="CD719" t="str">
        <f>VLOOKUP(B719,Securities_csv_Sector!$A$1:$H$506,5)</f>
        <v>Consumer Electronics</v>
      </c>
    </row>
    <row r="720" spans="1:82">
      <c r="A720">
        <v>718</v>
      </c>
      <c r="B720" t="s">
        <v>258</v>
      </c>
      <c r="C720" t="s">
        <v>531</v>
      </c>
      <c r="D720" s="1">
        <v>42000</v>
      </c>
      <c r="E720">
        <v>829663000</v>
      </c>
      <c r="F720">
        <v>-27398000</v>
      </c>
      <c r="G720">
        <v>33119000</v>
      </c>
      <c r="H720">
        <v>11</v>
      </c>
      <c r="I720">
        <v>-73339000</v>
      </c>
      <c r="J720">
        <v>73521000</v>
      </c>
      <c r="K720">
        <v>132</v>
      </c>
      <c r="L720">
        <v>1196268000</v>
      </c>
      <c r="M720">
        <v>-76491000</v>
      </c>
      <c r="N720">
        <v>1797435000</v>
      </c>
      <c r="O720">
        <v>1266246000</v>
      </c>
      <c r="P720">
        <v>243</v>
      </c>
      <c r="Q720">
        <v>103852000</v>
      </c>
      <c r="R720">
        <v>174627000</v>
      </c>
      <c r="S720">
        <v>77015000</v>
      </c>
      <c r="T720">
        <v>723745000</v>
      </c>
      <c r="U720">
        <v>723745000</v>
      </c>
      <c r="V720">
        <v>-37302000</v>
      </c>
      <c r="W720">
        <v>0</v>
      </c>
      <c r="X720">
        <v>430887000</v>
      </c>
      <c r="Y720">
        <v>0</v>
      </c>
      <c r="Z720">
        <v>56</v>
      </c>
      <c r="AA720">
        <v>1604412000</v>
      </c>
      <c r="AB720">
        <v>359534000</v>
      </c>
      <c r="AC720">
        <v>218083000</v>
      </c>
      <c r="AD720">
        <v>0</v>
      </c>
      <c r="AE720">
        <v>420475000</v>
      </c>
      <c r="AF720">
        <v>227573000</v>
      </c>
      <c r="AG720">
        <v>17399000</v>
      </c>
      <c r="AH720">
        <v>0</v>
      </c>
      <c r="AI720">
        <v>1407344000</v>
      </c>
      <c r="AJ720">
        <v>0</v>
      </c>
      <c r="AK720">
        <v>0</v>
      </c>
      <c r="AL720">
        <v>0</v>
      </c>
      <c r="AM720">
        <v>17119000</v>
      </c>
      <c r="AN720">
        <v>522711000</v>
      </c>
      <c r="AO720">
        <v>-599622000</v>
      </c>
      <c r="AP720">
        <v>131332000</v>
      </c>
      <c r="AQ720">
        <v>364211000</v>
      </c>
      <c r="AR720">
        <v>139852000</v>
      </c>
      <c r="AS720">
        <v>364211000</v>
      </c>
      <c r="AT720">
        <v>364211000</v>
      </c>
      <c r="AU720">
        <v>626293000</v>
      </c>
      <c r="AV720">
        <v>0</v>
      </c>
      <c r="AW720">
        <v>690626000</v>
      </c>
      <c r="AX720">
        <v>24</v>
      </c>
      <c r="AY720">
        <v>22161000</v>
      </c>
      <c r="AZ720">
        <v>99951000</v>
      </c>
      <c r="BA720">
        <v>203598000</v>
      </c>
      <c r="BB720">
        <v>2571000</v>
      </c>
      <c r="BC720">
        <v>0</v>
      </c>
      <c r="BD720">
        <v>-22902000</v>
      </c>
      <c r="BE720">
        <v>82048000</v>
      </c>
      <c r="BF720">
        <v>28123000</v>
      </c>
      <c r="BG720">
        <v>0</v>
      </c>
      <c r="BH720">
        <v>25</v>
      </c>
      <c r="BI720">
        <v>21</v>
      </c>
      <c r="BJ720">
        <v>13</v>
      </c>
      <c r="BK720">
        <v>202</v>
      </c>
      <c r="BL720">
        <v>395121000</v>
      </c>
      <c r="BM720">
        <v>1859972000</v>
      </c>
      <c r="BN720">
        <v>-239463000</v>
      </c>
      <c r="BO720">
        <v>518665000</v>
      </c>
      <c r="BP720">
        <v>0</v>
      </c>
      <c r="BQ720">
        <v>167989000</v>
      </c>
      <c r="BR720">
        <v>4693303000</v>
      </c>
      <c r="BS720">
        <v>2510976000</v>
      </c>
      <c r="BT720">
        <v>1033261000</v>
      </c>
      <c r="BU720">
        <v>3403367000</v>
      </c>
      <c r="BV720">
        <v>1289936000</v>
      </c>
      <c r="BW720">
        <v>4693303000</v>
      </c>
      <c r="BX720">
        <v>2870658000</v>
      </c>
      <c r="BY720">
        <v>-330132000</v>
      </c>
      <c r="BZ720">
        <v>2014</v>
      </c>
      <c r="CA720">
        <v>1.89</v>
      </c>
      <c r="CB720">
        <v>192704232.80399999</v>
      </c>
      <c r="CC720" t="str">
        <f>VLOOKUP(B720,Securities_csv_Sector!$A$1:$H$506,4)</f>
        <v>Consumer Discretionary</v>
      </c>
      <c r="CD720" t="str">
        <f>VLOOKUP(B720,Securities_csv_Sector!$A$1:$H$506,5)</f>
        <v>Consumer Electronics</v>
      </c>
    </row>
    <row r="721" spans="1:82">
      <c r="A721">
        <v>719</v>
      </c>
      <c r="B721" t="s">
        <v>258</v>
      </c>
      <c r="C721" t="s">
        <v>532</v>
      </c>
      <c r="D721" s="1">
        <v>42364</v>
      </c>
      <c r="E721">
        <v>701016000</v>
      </c>
      <c r="F721">
        <v>22473000</v>
      </c>
      <c r="G721">
        <v>17606000</v>
      </c>
      <c r="H721">
        <v>14</v>
      </c>
      <c r="I721">
        <v>-80592000</v>
      </c>
      <c r="J721">
        <v>62239000</v>
      </c>
      <c r="K721">
        <v>121</v>
      </c>
      <c r="L721">
        <v>833070000</v>
      </c>
      <c r="M721">
        <v>-121718000</v>
      </c>
      <c r="N721">
        <v>1797435000</v>
      </c>
      <c r="O721">
        <v>1281566000</v>
      </c>
      <c r="P721">
        <v>255</v>
      </c>
      <c r="Q721">
        <v>155287000</v>
      </c>
      <c r="R721">
        <v>184941000</v>
      </c>
      <c r="S721">
        <v>78360000</v>
      </c>
      <c r="T721">
        <v>567187000</v>
      </c>
      <c r="U721">
        <v>567187000</v>
      </c>
      <c r="V721">
        <v>-31594000</v>
      </c>
      <c r="W721">
        <v>0</v>
      </c>
      <c r="X721">
        <v>446089000</v>
      </c>
      <c r="Y721">
        <v>0</v>
      </c>
      <c r="Z721">
        <v>55</v>
      </c>
      <c r="AA721">
        <v>1538704000</v>
      </c>
      <c r="AB721">
        <v>110960000</v>
      </c>
      <c r="AC721">
        <v>245552000</v>
      </c>
      <c r="AD721">
        <v>0</v>
      </c>
      <c r="AE721">
        <v>500554000</v>
      </c>
      <c r="AF721">
        <v>3220000</v>
      </c>
      <c r="AG721">
        <v>-158273000</v>
      </c>
      <c r="AH721">
        <v>0</v>
      </c>
      <c r="AI721">
        <v>1343387000</v>
      </c>
      <c r="AJ721">
        <v>0</v>
      </c>
      <c r="AK721">
        <v>0</v>
      </c>
      <c r="AL721">
        <v>0</v>
      </c>
      <c r="AM721">
        <v>-363198000</v>
      </c>
      <c r="AN721">
        <v>280467000</v>
      </c>
      <c r="AO721">
        <v>-500092000</v>
      </c>
      <c r="AP721">
        <v>-111979000</v>
      </c>
      <c r="AQ721">
        <v>456227000</v>
      </c>
      <c r="AR721">
        <v>90601000</v>
      </c>
      <c r="AS721">
        <v>456227000</v>
      </c>
      <c r="AT721">
        <v>456227000</v>
      </c>
      <c r="AU721">
        <v>531481000</v>
      </c>
      <c r="AV721">
        <v>0</v>
      </c>
      <c r="AW721">
        <v>549581000</v>
      </c>
      <c r="AX721">
        <v>19</v>
      </c>
      <c r="AY721">
        <v>97989000</v>
      </c>
      <c r="AZ721">
        <v>130821000</v>
      </c>
      <c r="BA721">
        <v>164982000</v>
      </c>
      <c r="BB721">
        <v>-30428000</v>
      </c>
      <c r="BC721">
        <v>0</v>
      </c>
      <c r="BD721">
        <v>-34607000</v>
      </c>
      <c r="BE721">
        <v>103326000</v>
      </c>
      <c r="BF721">
        <v>-87203000</v>
      </c>
      <c r="BG721">
        <v>0</v>
      </c>
      <c r="BH721">
        <v>20</v>
      </c>
      <c r="BI721">
        <v>17</v>
      </c>
      <c r="BJ721">
        <v>16</v>
      </c>
      <c r="BK721">
        <v>198</v>
      </c>
      <c r="BL721">
        <v>427043000</v>
      </c>
      <c r="BM721">
        <v>1930517000</v>
      </c>
      <c r="BN721">
        <v>-119926000</v>
      </c>
      <c r="BO721">
        <v>562080000</v>
      </c>
      <c r="BP721">
        <v>0</v>
      </c>
      <c r="BQ721">
        <v>215161000</v>
      </c>
      <c r="BR721">
        <v>4499391000</v>
      </c>
      <c r="BS721">
        <v>2211087000</v>
      </c>
      <c r="BT721">
        <v>865998000</v>
      </c>
      <c r="BU721">
        <v>3345126000</v>
      </c>
      <c r="BV721">
        <v>1154265000</v>
      </c>
      <c r="BW721">
        <v>4499391000</v>
      </c>
      <c r="BX721">
        <v>2820270000</v>
      </c>
      <c r="BY721">
        <v>-414637000</v>
      </c>
      <c r="BZ721">
        <v>2015</v>
      </c>
      <c r="CA721">
        <v>2.39</v>
      </c>
      <c r="CB721">
        <v>190889958.15900001</v>
      </c>
      <c r="CC721" t="str">
        <f>VLOOKUP(B721,Securities_csv_Sector!$A$1:$H$506,4)</f>
        <v>Consumer Discretionary</v>
      </c>
      <c r="CD721" t="str">
        <f>VLOOKUP(B721,Securities_csv_Sector!$A$1:$H$506,5)</f>
        <v>Consumer Electronics</v>
      </c>
    </row>
    <row r="722" spans="1:82">
      <c r="A722">
        <v>720</v>
      </c>
      <c r="B722" t="s">
        <v>259</v>
      </c>
      <c r="C722" t="s">
        <v>527</v>
      </c>
      <c r="D722" s="1">
        <v>41639</v>
      </c>
      <c r="E722">
        <v>3855000000</v>
      </c>
      <c r="F722">
        <v>79000000</v>
      </c>
      <c r="G722">
        <v>-97000000</v>
      </c>
      <c r="H722">
        <v>39</v>
      </c>
      <c r="I722">
        <v>-1168000000</v>
      </c>
      <c r="J722">
        <v>2847000000</v>
      </c>
      <c r="K722">
        <v>60</v>
      </c>
      <c r="L722">
        <v>2996000000</v>
      </c>
      <c r="M722">
        <v>366000000</v>
      </c>
      <c r="N722">
        <v>248000000</v>
      </c>
      <c r="O722">
        <v>15422000000</v>
      </c>
      <c r="P722">
        <v>172</v>
      </c>
      <c r="Q722">
        <v>157000000</v>
      </c>
      <c r="R722">
        <v>256000000</v>
      </c>
      <c r="S722">
        <v>740000000</v>
      </c>
      <c r="T722">
        <v>1205000000</v>
      </c>
      <c r="U722">
        <v>813000000</v>
      </c>
      <c r="V722">
        <v>-169000000</v>
      </c>
      <c r="W722">
        <v>0</v>
      </c>
      <c r="X722">
        <v>7320000000</v>
      </c>
      <c r="Y722">
        <v>668000000</v>
      </c>
      <c r="Z722">
        <v>21</v>
      </c>
      <c r="AA722">
        <v>4118000000</v>
      </c>
      <c r="AB722">
        <v>138000000</v>
      </c>
      <c r="AC722">
        <v>138000000</v>
      </c>
      <c r="AD722">
        <v>392000000</v>
      </c>
      <c r="AE722">
        <v>2816000000</v>
      </c>
      <c r="AF722">
        <v>-16000000</v>
      </c>
      <c r="AG722">
        <v>185000000</v>
      </c>
      <c r="AH722">
        <v>6162000000</v>
      </c>
      <c r="AI722">
        <v>0</v>
      </c>
      <c r="AJ722">
        <v>262000000</v>
      </c>
      <c r="AK722">
        <v>577000000</v>
      </c>
      <c r="AL722">
        <v>1143000000</v>
      </c>
      <c r="AM722">
        <v>715000000</v>
      </c>
      <c r="AN722">
        <v>938000000</v>
      </c>
      <c r="AO722">
        <v>1082000000</v>
      </c>
      <c r="AP722">
        <v>-1136000000</v>
      </c>
      <c r="AQ722">
        <v>629000000</v>
      </c>
      <c r="AR722">
        <v>-1103000000</v>
      </c>
      <c r="AS722">
        <v>600000000</v>
      </c>
      <c r="AT722">
        <v>629000000</v>
      </c>
      <c r="AU722">
        <v>2578000000</v>
      </c>
      <c r="AV722">
        <v>0</v>
      </c>
      <c r="AW722">
        <v>1302000000</v>
      </c>
      <c r="AX722">
        <v>7</v>
      </c>
      <c r="AY722">
        <v>600000000</v>
      </c>
      <c r="AZ722">
        <v>254000000</v>
      </c>
      <c r="BA722">
        <v>1083000000</v>
      </c>
      <c r="BB722">
        <v>-3947000000</v>
      </c>
      <c r="BC722">
        <v>0</v>
      </c>
      <c r="BD722">
        <v>48000000</v>
      </c>
      <c r="BE722">
        <v>3639000000</v>
      </c>
      <c r="BF722">
        <v>-4000000</v>
      </c>
      <c r="BG722">
        <v>0</v>
      </c>
      <c r="BH722">
        <v>4</v>
      </c>
      <c r="BI722">
        <v>51</v>
      </c>
      <c r="BJ722">
        <v>3</v>
      </c>
      <c r="BK722">
        <v>116</v>
      </c>
      <c r="BL722">
        <v>0</v>
      </c>
      <c r="BM722">
        <v>1958000000</v>
      </c>
      <c r="BN722">
        <v>22000000</v>
      </c>
      <c r="BO722">
        <v>2816000000</v>
      </c>
      <c r="BP722">
        <v>87000000</v>
      </c>
      <c r="BQ722">
        <v>0</v>
      </c>
      <c r="BR722">
        <v>17527000000</v>
      </c>
      <c r="BS722">
        <v>8644000000</v>
      </c>
      <c r="BT722">
        <v>5025000000</v>
      </c>
      <c r="BU722">
        <v>1606000000</v>
      </c>
      <c r="BV722">
        <v>15921000000</v>
      </c>
      <c r="BW722">
        <v>17527000000</v>
      </c>
      <c r="BX722">
        <v>19540000000</v>
      </c>
      <c r="BY722">
        <v>0</v>
      </c>
      <c r="BZ722">
        <v>2013</v>
      </c>
      <c r="CA722">
        <v>2.44</v>
      </c>
      <c r="CB722">
        <v>257786885.24599999</v>
      </c>
      <c r="CC722" t="str">
        <f>VLOOKUP(B722,Securities_csv_Sector!$A$1:$H$506,4)</f>
        <v>Consumer Discretionary</v>
      </c>
      <c r="CD722" t="str">
        <f>VLOOKUP(B722,Securities_csv_Sector!$A$1:$H$506,5)</f>
        <v>Tires &amp; Rubber</v>
      </c>
    </row>
    <row r="723" spans="1:82">
      <c r="A723">
        <v>721</v>
      </c>
      <c r="B723" t="s">
        <v>259</v>
      </c>
      <c r="C723" t="s">
        <v>529</v>
      </c>
      <c r="D723" s="1">
        <v>42004</v>
      </c>
      <c r="E723">
        <v>3602000000</v>
      </c>
      <c r="F723">
        <v>75000000</v>
      </c>
      <c r="G723">
        <v>-286000000</v>
      </c>
      <c r="H723">
        <v>68</v>
      </c>
      <c r="I723">
        <v>-923000000</v>
      </c>
      <c r="J723">
        <v>3141000000</v>
      </c>
      <c r="K723">
        <v>46</v>
      </c>
      <c r="L723">
        <v>2161000000</v>
      </c>
      <c r="M723">
        <v>-35000000</v>
      </c>
      <c r="N723">
        <v>269000000</v>
      </c>
      <c r="O723">
        <v>13906000000</v>
      </c>
      <c r="P723">
        <v>151</v>
      </c>
      <c r="Q723">
        <v>2253000000</v>
      </c>
      <c r="R723">
        <v>90000000</v>
      </c>
      <c r="S723">
        <v>746000000</v>
      </c>
      <c r="T723">
        <v>1131000000</v>
      </c>
      <c r="U723">
        <v>687000000</v>
      </c>
      <c r="V723">
        <v>-313000000</v>
      </c>
      <c r="W723">
        <v>0</v>
      </c>
      <c r="X723">
        <v>7153000000</v>
      </c>
      <c r="Y723">
        <v>601000000</v>
      </c>
      <c r="Z723">
        <v>23</v>
      </c>
      <c r="AA723">
        <v>4232000000</v>
      </c>
      <c r="AB723">
        <v>-1834000000</v>
      </c>
      <c r="AC723">
        <v>138000000</v>
      </c>
      <c r="AD723">
        <v>444000000</v>
      </c>
      <c r="AE723">
        <v>2671000000</v>
      </c>
      <c r="AF723">
        <v>23000000</v>
      </c>
      <c r="AG723">
        <v>142000000</v>
      </c>
      <c r="AH723">
        <v>6216000000</v>
      </c>
      <c r="AI723">
        <v>0</v>
      </c>
      <c r="AJ723">
        <v>235000000</v>
      </c>
      <c r="AK723">
        <v>582000000</v>
      </c>
      <c r="AL723">
        <v>309000000</v>
      </c>
      <c r="AM723">
        <v>-835000000</v>
      </c>
      <c r="AN723">
        <v>340000000</v>
      </c>
      <c r="AO723">
        <v>-11000000</v>
      </c>
      <c r="AP723">
        <v>-851000000</v>
      </c>
      <c r="AQ723">
        <v>2452000000</v>
      </c>
      <c r="AR723">
        <v>-3203000000</v>
      </c>
      <c r="AS723">
        <v>2445000000</v>
      </c>
      <c r="AT723">
        <v>2452000000</v>
      </c>
      <c r="AU723">
        <v>2126000000</v>
      </c>
      <c r="AV723">
        <v>0</v>
      </c>
      <c r="AW723">
        <v>1417000000</v>
      </c>
      <c r="AX723">
        <v>8</v>
      </c>
      <c r="AY723">
        <v>740000000</v>
      </c>
      <c r="AZ723">
        <v>201000000</v>
      </c>
      <c r="BA723">
        <v>950000000</v>
      </c>
      <c r="BB723">
        <v>-4131000000</v>
      </c>
      <c r="BC723">
        <v>0</v>
      </c>
      <c r="BD723">
        <v>49000000</v>
      </c>
      <c r="BE723">
        <v>2581000000</v>
      </c>
      <c r="BF723">
        <v>94000000</v>
      </c>
      <c r="BG723">
        <v>0</v>
      </c>
      <c r="BH723">
        <v>4</v>
      </c>
      <c r="BI723">
        <v>19</v>
      </c>
      <c r="BJ723">
        <v>14</v>
      </c>
      <c r="BK723">
        <v>95</v>
      </c>
      <c r="BL723">
        <v>0</v>
      </c>
      <c r="BM723">
        <v>4331000000</v>
      </c>
      <c r="BN723">
        <v>-195000000</v>
      </c>
      <c r="BO723">
        <v>2815000000</v>
      </c>
      <c r="BP723">
        <v>178000000</v>
      </c>
      <c r="BQ723">
        <v>0</v>
      </c>
      <c r="BR723">
        <v>18044000000</v>
      </c>
      <c r="BS723">
        <v>7159000000</v>
      </c>
      <c r="BT723">
        <v>4730000000</v>
      </c>
      <c r="BU723">
        <v>3610000000</v>
      </c>
      <c r="BV723">
        <v>14434000000</v>
      </c>
      <c r="BW723">
        <v>18044000000</v>
      </c>
      <c r="BX723">
        <v>18138000000</v>
      </c>
      <c r="BY723">
        <v>0</v>
      </c>
      <c r="BZ723">
        <v>2014</v>
      </c>
      <c r="CA723">
        <v>9.1300000000000008</v>
      </c>
      <c r="CB723">
        <v>268565169.76999998</v>
      </c>
      <c r="CC723" t="str">
        <f>VLOOKUP(B723,Securities_csv_Sector!$A$1:$H$506,4)</f>
        <v>Consumer Discretionary</v>
      </c>
      <c r="CD723" t="str">
        <f>VLOOKUP(B723,Securities_csv_Sector!$A$1:$H$506,5)</f>
        <v>Tires &amp; Rubber</v>
      </c>
    </row>
    <row r="724" spans="1:82">
      <c r="A724">
        <v>722</v>
      </c>
      <c r="B724" t="s">
        <v>259</v>
      </c>
      <c r="C724" t="s">
        <v>531</v>
      </c>
      <c r="D724" s="1">
        <v>42369</v>
      </c>
      <c r="E724">
        <v>3435000000</v>
      </c>
      <c r="F724">
        <v>-31000000</v>
      </c>
      <c r="G724">
        <v>-505000000</v>
      </c>
      <c r="H724">
        <v>8</v>
      </c>
      <c r="I724">
        <v>-983000000</v>
      </c>
      <c r="J724">
        <v>3093000000</v>
      </c>
      <c r="K724">
        <v>30</v>
      </c>
      <c r="L724">
        <v>1476000000</v>
      </c>
      <c r="M724">
        <v>-89000000</v>
      </c>
      <c r="N724">
        <v>267000000</v>
      </c>
      <c r="O724">
        <v>12164000000</v>
      </c>
      <c r="P724">
        <v>124</v>
      </c>
      <c r="Q724">
        <v>2141000000</v>
      </c>
      <c r="R724">
        <v>91000000</v>
      </c>
      <c r="S724">
        <v>721000000</v>
      </c>
      <c r="T724">
        <v>1046000000</v>
      </c>
      <c r="U724">
        <v>608000000</v>
      </c>
      <c r="V724">
        <v>-125000000</v>
      </c>
      <c r="W724">
        <v>0</v>
      </c>
      <c r="X724">
        <v>6777000000</v>
      </c>
      <c r="Y724">
        <v>555000000</v>
      </c>
      <c r="Z724">
        <v>26</v>
      </c>
      <c r="AA724">
        <v>4279000000</v>
      </c>
      <c r="AB724">
        <v>232000000</v>
      </c>
      <c r="AC724">
        <v>138000000</v>
      </c>
      <c r="AD724">
        <v>438000000</v>
      </c>
      <c r="AE724">
        <v>2464000000</v>
      </c>
      <c r="AF724">
        <v>-8000000</v>
      </c>
      <c r="AG724">
        <v>116000000</v>
      </c>
      <c r="AH724">
        <v>5074000000</v>
      </c>
      <c r="AI724">
        <v>0</v>
      </c>
      <c r="AJ724">
        <v>222000000</v>
      </c>
      <c r="AK724">
        <v>0</v>
      </c>
      <c r="AL724">
        <v>-477000000</v>
      </c>
      <c r="AM724">
        <v>-685000000</v>
      </c>
      <c r="AN724">
        <v>1687000000</v>
      </c>
      <c r="AO724">
        <v>-985000000</v>
      </c>
      <c r="AP724">
        <v>-1262000000</v>
      </c>
      <c r="AQ724">
        <v>307000000</v>
      </c>
      <c r="AR724">
        <v>505000000</v>
      </c>
      <c r="AS724">
        <v>307000000</v>
      </c>
      <c r="AT724">
        <v>307000000</v>
      </c>
      <c r="AU724">
        <v>2033000000</v>
      </c>
      <c r="AV724">
        <v>0</v>
      </c>
      <c r="AW724">
        <v>1551000000</v>
      </c>
      <c r="AX724">
        <v>9</v>
      </c>
      <c r="AY724">
        <v>654000000</v>
      </c>
      <c r="AZ724">
        <v>153000000</v>
      </c>
      <c r="BA724">
        <v>886000000</v>
      </c>
      <c r="BB724">
        <v>-4010000000</v>
      </c>
      <c r="BC724">
        <v>-271000000</v>
      </c>
      <c r="BD724">
        <v>-271000000</v>
      </c>
      <c r="BE724">
        <v>2129000000</v>
      </c>
      <c r="BF724">
        <v>89000000</v>
      </c>
      <c r="BG724">
        <v>0</v>
      </c>
      <c r="BH724">
        <v>4</v>
      </c>
      <c r="BI724">
        <v>16</v>
      </c>
      <c r="BJ724">
        <v>2</v>
      </c>
      <c r="BK724">
        <v>74</v>
      </c>
      <c r="BL724">
        <v>0</v>
      </c>
      <c r="BM724">
        <v>4570000000</v>
      </c>
      <c r="BN724">
        <v>-127000000</v>
      </c>
      <c r="BO724">
        <v>2728000000</v>
      </c>
      <c r="BP724">
        <v>634000000</v>
      </c>
      <c r="BQ724">
        <v>0</v>
      </c>
      <c r="BR724">
        <v>16391000000</v>
      </c>
      <c r="BS724">
        <v>6126000000</v>
      </c>
      <c r="BT724">
        <v>4955000000</v>
      </c>
      <c r="BU724">
        <v>3920000000</v>
      </c>
      <c r="BV724">
        <v>12471000000</v>
      </c>
      <c r="BW724">
        <v>16391000000</v>
      </c>
      <c r="BX724">
        <v>16443000000</v>
      </c>
      <c r="BY724">
        <v>0</v>
      </c>
      <c r="BZ724">
        <v>2015</v>
      </c>
      <c r="CA724">
        <v>1.1399999999999999</v>
      </c>
      <c r="CB724">
        <v>269298245.61400002</v>
      </c>
      <c r="CC724" t="str">
        <f>VLOOKUP(B724,Securities_csv_Sector!$A$1:$H$506,4)</f>
        <v>Consumer Discretionary</v>
      </c>
      <c r="CD724" t="str">
        <f>VLOOKUP(B724,Securities_csv_Sector!$A$1:$H$506,5)</f>
        <v>Tires &amp; Rubber</v>
      </c>
    </row>
    <row r="725" spans="1:82">
      <c r="A725">
        <v>723</v>
      </c>
      <c r="B725" t="s">
        <v>259</v>
      </c>
      <c r="C725" t="s">
        <v>532</v>
      </c>
      <c r="D725" s="1">
        <v>42735</v>
      </c>
      <c r="E725">
        <v>3173000000</v>
      </c>
      <c r="F725">
        <v>211000000</v>
      </c>
      <c r="G725">
        <v>10000000</v>
      </c>
      <c r="H725">
        <v>28</v>
      </c>
      <c r="I725">
        <v>-996000000</v>
      </c>
      <c r="J725">
        <v>2645000000</v>
      </c>
      <c r="K725">
        <v>24</v>
      </c>
      <c r="L725">
        <v>1132000000</v>
      </c>
      <c r="M725">
        <v>-172000000</v>
      </c>
      <c r="N725">
        <v>252000000</v>
      </c>
      <c r="O725">
        <v>10972000000</v>
      </c>
      <c r="P725">
        <v>119</v>
      </c>
      <c r="Q725">
        <v>2414000000</v>
      </c>
      <c r="R725">
        <v>85000000</v>
      </c>
      <c r="S725">
        <v>756000000</v>
      </c>
      <c r="T725">
        <v>1579000000</v>
      </c>
      <c r="U725">
        <v>1207000000</v>
      </c>
      <c r="V725">
        <v>-15000000</v>
      </c>
      <c r="W725">
        <v>0</v>
      </c>
      <c r="X725">
        <v>7040000000</v>
      </c>
      <c r="Y725">
        <v>535000000</v>
      </c>
      <c r="Z725">
        <v>28</v>
      </c>
      <c r="AA725">
        <v>4186000000</v>
      </c>
      <c r="AB725">
        <v>-77000000</v>
      </c>
      <c r="AC725">
        <v>136000000</v>
      </c>
      <c r="AD725">
        <v>372000000</v>
      </c>
      <c r="AE725">
        <v>2627000000</v>
      </c>
      <c r="AF725">
        <v>-12000000</v>
      </c>
      <c r="AG725">
        <v>-262000000</v>
      </c>
      <c r="AH725">
        <v>4798000000</v>
      </c>
      <c r="AI725">
        <v>0</v>
      </c>
      <c r="AJ725">
        <v>218000000</v>
      </c>
      <c r="AK725">
        <v>0</v>
      </c>
      <c r="AL725">
        <v>-256000000</v>
      </c>
      <c r="AM725">
        <v>-344000000</v>
      </c>
      <c r="AN725">
        <v>1504000000</v>
      </c>
      <c r="AO725">
        <v>-860000000</v>
      </c>
      <c r="AP725">
        <v>-973000000</v>
      </c>
      <c r="AQ725">
        <v>1264000000</v>
      </c>
      <c r="AR725">
        <v>-208000000</v>
      </c>
      <c r="AS725">
        <v>1264000000</v>
      </c>
      <c r="AT725">
        <v>1264000000</v>
      </c>
      <c r="AU725">
        <v>1769000000</v>
      </c>
      <c r="AV725">
        <v>0</v>
      </c>
      <c r="AW725">
        <v>1569000000</v>
      </c>
      <c r="AX725">
        <v>10</v>
      </c>
      <c r="AY725">
        <v>668000000</v>
      </c>
      <c r="AZ725">
        <v>190000000</v>
      </c>
      <c r="BA725">
        <v>963000000</v>
      </c>
      <c r="BB725">
        <v>-4198000000</v>
      </c>
      <c r="BC725">
        <v>0</v>
      </c>
      <c r="BD725">
        <v>35000000</v>
      </c>
      <c r="BE725">
        <v>2086000000</v>
      </c>
      <c r="BF725">
        <v>-105000000</v>
      </c>
      <c r="BG725">
        <v>0</v>
      </c>
      <c r="BH725">
        <v>8</v>
      </c>
      <c r="BI725">
        <v>27</v>
      </c>
      <c r="BJ725">
        <v>8</v>
      </c>
      <c r="BK725">
        <v>64</v>
      </c>
      <c r="BL725">
        <v>0</v>
      </c>
      <c r="BM725">
        <v>5808000000</v>
      </c>
      <c r="BN725">
        <v>-487000000</v>
      </c>
      <c r="BO725">
        <v>2617000000</v>
      </c>
      <c r="BP725">
        <v>681000000</v>
      </c>
      <c r="BQ725">
        <v>0</v>
      </c>
      <c r="BR725">
        <v>16511000000</v>
      </c>
      <c r="BS725">
        <v>5718000000</v>
      </c>
      <c r="BT725">
        <v>4817000000</v>
      </c>
      <c r="BU725">
        <v>4507000000</v>
      </c>
      <c r="BV725">
        <v>12004000000</v>
      </c>
      <c r="BW725">
        <v>16511000000</v>
      </c>
      <c r="BX725">
        <v>15158000000</v>
      </c>
      <c r="BY725">
        <v>0</v>
      </c>
      <c r="CC725" t="str">
        <f>VLOOKUP(B725,Securities_csv_Sector!$A$1:$H$506,4)</f>
        <v>Consumer Discretionary</v>
      </c>
      <c r="CD725" t="str">
        <f>VLOOKUP(B725,Securities_csv_Sector!$A$1:$H$506,5)</f>
        <v>Tires &amp; Rubber</v>
      </c>
    </row>
    <row r="726" spans="1:82">
      <c r="A726">
        <v>724</v>
      </c>
      <c r="B726" t="s">
        <v>260</v>
      </c>
      <c r="C726" t="s">
        <v>527</v>
      </c>
      <c r="D726" s="1">
        <v>41274</v>
      </c>
      <c r="E726">
        <v>982407000</v>
      </c>
      <c r="F726">
        <v>-45953000</v>
      </c>
      <c r="G726">
        <v>2742000</v>
      </c>
      <c r="H726">
        <v>23</v>
      </c>
      <c r="I726">
        <v>-249860000</v>
      </c>
      <c r="J726">
        <v>812573000</v>
      </c>
      <c r="K726">
        <v>42</v>
      </c>
      <c r="L726">
        <v>452063000</v>
      </c>
      <c r="M726">
        <v>-14872000</v>
      </c>
      <c r="N726">
        <v>54830000</v>
      </c>
      <c r="O726">
        <v>5033885000</v>
      </c>
      <c r="P726">
        <v>269</v>
      </c>
      <c r="Q726">
        <v>51536000</v>
      </c>
      <c r="R726">
        <v>119280000</v>
      </c>
      <c r="S726">
        <v>159049000</v>
      </c>
      <c r="T726">
        <v>1133867000</v>
      </c>
      <c r="U726">
        <v>1117789000</v>
      </c>
      <c r="V726">
        <v>469000</v>
      </c>
      <c r="W726">
        <v>0</v>
      </c>
      <c r="X726">
        <v>1144573000</v>
      </c>
      <c r="Y726">
        <v>543670000</v>
      </c>
      <c r="Z726">
        <v>44</v>
      </c>
      <c r="AA726">
        <v>3916160000</v>
      </c>
      <c r="AB726">
        <v>418940000</v>
      </c>
      <c r="AC726">
        <v>374179000</v>
      </c>
      <c r="AD726">
        <v>16078000</v>
      </c>
      <c r="AE726">
        <v>1301935000</v>
      </c>
      <c r="AF726">
        <v>0</v>
      </c>
      <c r="AG726">
        <v>-76541000</v>
      </c>
      <c r="AH726">
        <v>467048000</v>
      </c>
      <c r="AI726">
        <v>0</v>
      </c>
      <c r="AJ726">
        <v>93454000</v>
      </c>
      <c r="AK726">
        <v>0</v>
      </c>
      <c r="AL726">
        <v>36204000</v>
      </c>
      <c r="AM726">
        <v>116572000</v>
      </c>
      <c r="AN726">
        <v>816195000</v>
      </c>
      <c r="AO726">
        <v>-394436000</v>
      </c>
      <c r="AP726">
        <v>-305656000</v>
      </c>
      <c r="AQ726">
        <v>689881000</v>
      </c>
      <c r="AR726">
        <v>84901000</v>
      </c>
      <c r="AS726">
        <v>689881000</v>
      </c>
      <c r="AT726">
        <v>689881000</v>
      </c>
      <c r="AU726">
        <v>995987000</v>
      </c>
      <c r="AV726">
        <v>0</v>
      </c>
      <c r="AW726">
        <v>1131125000</v>
      </c>
      <c r="AX726">
        <v>13</v>
      </c>
      <c r="AY726">
        <v>0</v>
      </c>
      <c r="AZ726">
        <v>150655000</v>
      </c>
      <c r="BA726">
        <v>0</v>
      </c>
      <c r="BB726">
        <v>53578000</v>
      </c>
      <c r="BC726">
        <v>0</v>
      </c>
      <c r="BD726">
        <v>-55796000</v>
      </c>
      <c r="BE726">
        <v>230901000</v>
      </c>
      <c r="BF726">
        <v>10762000</v>
      </c>
      <c r="BG726">
        <v>0</v>
      </c>
      <c r="BH726">
        <v>12</v>
      </c>
      <c r="BI726">
        <v>37</v>
      </c>
      <c r="BJ726">
        <v>8</v>
      </c>
      <c r="BK726">
        <v>148</v>
      </c>
      <c r="BL726">
        <v>0</v>
      </c>
      <c r="BM726">
        <v>5278577000</v>
      </c>
      <c r="BN726">
        <v>-268448000</v>
      </c>
      <c r="BO726">
        <v>2785035000</v>
      </c>
      <c r="BP726">
        <v>97596000</v>
      </c>
      <c r="BQ726">
        <v>0</v>
      </c>
      <c r="BR726">
        <v>5014598000</v>
      </c>
      <c r="BS726">
        <v>2900640000</v>
      </c>
      <c r="BT726">
        <v>1080003000</v>
      </c>
      <c r="BU726">
        <v>3023912000</v>
      </c>
      <c r="BV726">
        <v>1990686000</v>
      </c>
      <c r="BW726">
        <v>5014598000</v>
      </c>
      <c r="BX726">
        <v>8950045000</v>
      </c>
      <c r="BY726">
        <v>-3175646000</v>
      </c>
      <c r="BZ726">
        <v>2012</v>
      </c>
      <c r="CA726">
        <v>9.7100000000000009</v>
      </c>
      <c r="CB726">
        <v>71048506.694100007</v>
      </c>
      <c r="CC726" t="str">
        <f>VLOOKUP(B726,Securities_csv_Sector!$A$1:$H$506,4)</f>
        <v>Industrials</v>
      </c>
      <c r="CD726" t="str">
        <f>VLOOKUP(B726,Securities_csv_Sector!$A$1:$H$506,5)</f>
        <v>Industrial Materials</v>
      </c>
    </row>
    <row r="727" spans="1:82">
      <c r="A727">
        <v>725</v>
      </c>
      <c r="B727" t="s">
        <v>260</v>
      </c>
      <c r="C727" t="s">
        <v>529</v>
      </c>
      <c r="D727" s="1">
        <v>41639</v>
      </c>
      <c r="E727">
        <v>1098504000</v>
      </c>
      <c r="F727">
        <v>-126465000</v>
      </c>
      <c r="G727">
        <v>3970000</v>
      </c>
      <c r="H727">
        <v>25</v>
      </c>
      <c r="I727">
        <v>-272145000</v>
      </c>
      <c r="J727">
        <v>893055000</v>
      </c>
      <c r="K727">
        <v>36</v>
      </c>
      <c r="L727">
        <v>430644000</v>
      </c>
      <c r="M727">
        <v>-23636000</v>
      </c>
      <c r="N727">
        <v>54830000</v>
      </c>
      <c r="O727">
        <v>5301275000</v>
      </c>
      <c r="P727">
        <v>255</v>
      </c>
      <c r="Q727">
        <v>16209000</v>
      </c>
      <c r="R727">
        <v>113585000</v>
      </c>
      <c r="S727">
        <v>180613000</v>
      </c>
      <c r="T727">
        <v>1300824000</v>
      </c>
      <c r="U727">
        <v>1287599000</v>
      </c>
      <c r="V727">
        <v>-17621000</v>
      </c>
      <c r="W727">
        <v>0</v>
      </c>
      <c r="X727">
        <v>1208562000</v>
      </c>
      <c r="Y727">
        <v>525467000</v>
      </c>
      <c r="Z727">
        <v>44</v>
      </c>
      <c r="AA727">
        <v>4136483000</v>
      </c>
      <c r="AB727">
        <v>479850000</v>
      </c>
      <c r="AC727">
        <v>471805000</v>
      </c>
      <c r="AD727">
        <v>13225000</v>
      </c>
      <c r="AE727">
        <v>1305520000</v>
      </c>
      <c r="AF727">
        <v>0</v>
      </c>
      <c r="AG727">
        <v>75470000</v>
      </c>
      <c r="AH727">
        <v>445513000</v>
      </c>
      <c r="AI727">
        <v>0</v>
      </c>
      <c r="AJ727">
        <v>76398000</v>
      </c>
      <c r="AK727">
        <v>0</v>
      </c>
      <c r="AL727">
        <v>-26326000</v>
      </c>
      <c r="AM727">
        <v>-21419000</v>
      </c>
      <c r="AN727">
        <v>986498000</v>
      </c>
      <c r="AO727">
        <v>-590869000</v>
      </c>
      <c r="AP727">
        <v>-399427000</v>
      </c>
      <c r="AQ727">
        <v>797036000</v>
      </c>
      <c r="AR727">
        <v>59255000</v>
      </c>
      <c r="AS727">
        <v>797036000</v>
      </c>
      <c r="AT727">
        <v>797036000</v>
      </c>
      <c r="AU727">
        <v>1177475000</v>
      </c>
      <c r="AV727">
        <v>0</v>
      </c>
      <c r="AW727">
        <v>1296854000</v>
      </c>
      <c r="AX727">
        <v>14</v>
      </c>
      <c r="AY727">
        <v>0</v>
      </c>
      <c r="AZ727">
        <v>130646000</v>
      </c>
      <c r="BA727">
        <v>0</v>
      </c>
      <c r="BB727">
        <v>28914000</v>
      </c>
      <c r="BC727">
        <v>0</v>
      </c>
      <c r="BD727">
        <v>-127282000</v>
      </c>
      <c r="BE727">
        <v>184604000</v>
      </c>
      <c r="BF727">
        <v>13512000</v>
      </c>
      <c r="BG727">
        <v>0</v>
      </c>
      <c r="BH727">
        <v>14</v>
      </c>
      <c r="BI727">
        <v>40</v>
      </c>
      <c r="BJ727">
        <v>8</v>
      </c>
      <c r="BK727">
        <v>145</v>
      </c>
      <c r="BL727">
        <v>0</v>
      </c>
      <c r="BM727">
        <v>5822612000</v>
      </c>
      <c r="BN727">
        <v>-369061000</v>
      </c>
      <c r="BO727">
        <v>2839629000</v>
      </c>
      <c r="BP727">
        <v>97286000</v>
      </c>
      <c r="BQ727">
        <v>0</v>
      </c>
      <c r="BR727">
        <v>5266328000</v>
      </c>
      <c r="BS727">
        <v>3044285000</v>
      </c>
      <c r="BT727">
        <v>1195790000</v>
      </c>
      <c r="BU727">
        <v>3250438000</v>
      </c>
      <c r="BV727">
        <v>2015890000</v>
      </c>
      <c r="BW727">
        <v>5266328000</v>
      </c>
      <c r="BX727">
        <v>9437758000</v>
      </c>
      <c r="BY727">
        <v>-3548973000</v>
      </c>
      <c r="BZ727">
        <v>2013</v>
      </c>
      <c r="CA727">
        <v>11.31</v>
      </c>
      <c r="CB727">
        <v>70471794.871800005</v>
      </c>
      <c r="CC727" t="str">
        <f>VLOOKUP(B727,Securities_csv_Sector!$A$1:$H$506,4)</f>
        <v>Industrials</v>
      </c>
      <c r="CD727" t="str">
        <f>VLOOKUP(B727,Securities_csv_Sector!$A$1:$H$506,5)</f>
        <v>Industrial Materials</v>
      </c>
    </row>
    <row r="728" spans="1:82">
      <c r="A728">
        <v>726</v>
      </c>
      <c r="B728" t="s">
        <v>260</v>
      </c>
      <c r="C728" t="s">
        <v>531</v>
      </c>
      <c r="D728" s="1">
        <v>42004</v>
      </c>
      <c r="E728">
        <v>1181416000</v>
      </c>
      <c r="F728">
        <v>-122580000</v>
      </c>
      <c r="G728">
        <v>-2638000</v>
      </c>
      <c r="H728">
        <v>25</v>
      </c>
      <c r="I728">
        <v>-387390000</v>
      </c>
      <c r="J728">
        <v>948340000</v>
      </c>
      <c r="K728">
        <v>18</v>
      </c>
      <c r="L728">
        <v>226644000</v>
      </c>
      <c r="M728">
        <v>-92443000</v>
      </c>
      <c r="N728">
        <v>54830000</v>
      </c>
      <c r="O728">
        <v>5650711000</v>
      </c>
      <c r="P728">
        <v>235</v>
      </c>
      <c r="Q728">
        <v>16718000</v>
      </c>
      <c r="R728">
        <v>95455000</v>
      </c>
      <c r="S728">
        <v>208326000</v>
      </c>
      <c r="T728">
        <v>1344479000</v>
      </c>
      <c r="U728">
        <v>1334386000</v>
      </c>
      <c r="V728">
        <v>-21633000</v>
      </c>
      <c r="W728">
        <v>0</v>
      </c>
      <c r="X728">
        <v>1324346000</v>
      </c>
      <c r="Y728">
        <v>506905000</v>
      </c>
      <c r="Z728">
        <v>43</v>
      </c>
      <c r="AA728">
        <v>4314242000</v>
      </c>
      <c r="AB728">
        <v>522090000</v>
      </c>
      <c r="AC728">
        <v>263930000</v>
      </c>
      <c r="AD728">
        <v>10093000</v>
      </c>
      <c r="AE728">
        <v>1356396000</v>
      </c>
      <c r="AF728">
        <v>0</v>
      </c>
      <c r="AG728">
        <v>74252000</v>
      </c>
      <c r="AH728">
        <v>403333000</v>
      </c>
      <c r="AI728">
        <v>0</v>
      </c>
      <c r="AJ728">
        <v>74229000</v>
      </c>
      <c r="AK728">
        <v>0</v>
      </c>
      <c r="AL728">
        <v>-23959000</v>
      </c>
      <c r="AM728">
        <v>-204000000</v>
      </c>
      <c r="AN728">
        <v>959814000</v>
      </c>
      <c r="AO728">
        <v>-758123000</v>
      </c>
      <c r="AP728">
        <v>-384058000</v>
      </c>
      <c r="AQ728">
        <v>801729000</v>
      </c>
      <c r="AR728">
        <v>105934000</v>
      </c>
      <c r="AS728">
        <v>801729000</v>
      </c>
      <c r="AT728">
        <v>801729000</v>
      </c>
      <c r="AU728">
        <v>1234311000</v>
      </c>
      <c r="AV728">
        <v>0</v>
      </c>
      <c r="AW728">
        <v>1347117000</v>
      </c>
      <c r="AX728">
        <v>14</v>
      </c>
      <c r="AY728">
        <v>203601000</v>
      </c>
      <c r="AZ728">
        <v>150198000</v>
      </c>
      <c r="BA728">
        <v>0</v>
      </c>
      <c r="BB728">
        <v>-96673000</v>
      </c>
      <c r="BC728">
        <v>0</v>
      </c>
      <c r="BD728">
        <v>3332000</v>
      </c>
      <c r="BE728">
        <v>238444000</v>
      </c>
      <c r="BF728">
        <v>-25971000</v>
      </c>
      <c r="BG728">
        <v>0</v>
      </c>
      <c r="BH728">
        <v>13</v>
      </c>
      <c r="BI728">
        <v>42</v>
      </c>
      <c r="BJ728">
        <v>8</v>
      </c>
      <c r="BK728">
        <v>128</v>
      </c>
      <c r="BL728">
        <v>0</v>
      </c>
      <c r="BM728">
        <v>6335990000</v>
      </c>
      <c r="BN728">
        <v>-476541000</v>
      </c>
      <c r="BO728">
        <v>2967125000</v>
      </c>
      <c r="BP728">
        <v>80300000</v>
      </c>
      <c r="BQ728">
        <v>0</v>
      </c>
      <c r="BR728">
        <v>5283049000</v>
      </c>
      <c r="BS728">
        <v>2967549000</v>
      </c>
      <c r="BT728">
        <v>1261716000</v>
      </c>
      <c r="BU728">
        <v>3209872000</v>
      </c>
      <c r="BV728">
        <v>2073177000</v>
      </c>
      <c r="BW728">
        <v>5283049000</v>
      </c>
      <c r="BX728">
        <v>9964953000</v>
      </c>
      <c r="BY728">
        <v>-4032615000</v>
      </c>
      <c r="BZ728">
        <v>2014</v>
      </c>
      <c r="CA728">
        <v>11.59</v>
      </c>
      <c r="CB728">
        <v>69174201.898200005</v>
      </c>
      <c r="CC728" t="str">
        <f>VLOOKUP(B728,Securities_csv_Sector!$A$1:$H$506,4)</f>
        <v>Industrials</v>
      </c>
      <c r="CD728" t="str">
        <f>VLOOKUP(B728,Securities_csv_Sector!$A$1:$H$506,5)</f>
        <v>Industrial Materials</v>
      </c>
    </row>
    <row r="729" spans="1:82">
      <c r="A729">
        <v>727</v>
      </c>
      <c r="B729" t="s">
        <v>260</v>
      </c>
      <c r="C729" t="s">
        <v>532</v>
      </c>
      <c r="D729" s="1">
        <v>42369</v>
      </c>
      <c r="E729">
        <v>1188116000</v>
      </c>
      <c r="F729">
        <v>-3085000</v>
      </c>
      <c r="G729">
        <v>-4304000</v>
      </c>
      <c r="H729">
        <v>34</v>
      </c>
      <c r="I729">
        <v>-373868000</v>
      </c>
      <c r="J729">
        <v>1000476000</v>
      </c>
      <c r="K729">
        <v>16</v>
      </c>
      <c r="L729">
        <v>290136000</v>
      </c>
      <c r="M729">
        <v>-37737000</v>
      </c>
      <c r="N729">
        <v>54830000</v>
      </c>
      <c r="O729">
        <v>5741956000</v>
      </c>
      <c r="P729">
        <v>170</v>
      </c>
      <c r="Q729">
        <v>83996000</v>
      </c>
      <c r="R729">
        <v>154352000</v>
      </c>
      <c r="S729">
        <v>227967000</v>
      </c>
      <c r="T729">
        <v>1284276000</v>
      </c>
      <c r="U729">
        <v>1250705000</v>
      </c>
      <c r="V729">
        <v>-20503000</v>
      </c>
      <c r="W729">
        <v>-11740000</v>
      </c>
      <c r="X729">
        <v>1431241000</v>
      </c>
      <c r="Y729">
        <v>582336000</v>
      </c>
      <c r="Z729">
        <v>42</v>
      </c>
      <c r="AA729">
        <v>4231428000</v>
      </c>
      <c r="AB729">
        <v>465531000</v>
      </c>
      <c r="AC729">
        <v>463294000</v>
      </c>
      <c r="AD729">
        <v>33571000</v>
      </c>
      <c r="AE729">
        <v>1414177000</v>
      </c>
      <c r="AF729">
        <v>-20382000</v>
      </c>
      <c r="AG729">
        <v>-67954000</v>
      </c>
      <c r="AH729">
        <v>1388414000</v>
      </c>
      <c r="AI729">
        <v>0</v>
      </c>
      <c r="AJ729">
        <v>86080000</v>
      </c>
      <c r="AK729">
        <v>0</v>
      </c>
      <c r="AL729">
        <v>1555556000</v>
      </c>
      <c r="AM729">
        <v>63492000</v>
      </c>
      <c r="AN729">
        <v>989904000</v>
      </c>
      <c r="AO729">
        <v>-62551000</v>
      </c>
      <c r="AP729">
        <v>-843358000</v>
      </c>
      <c r="AQ729">
        <v>768996000</v>
      </c>
      <c r="AR729">
        <v>75623000</v>
      </c>
      <c r="AS729">
        <v>768996000</v>
      </c>
      <c r="AT729">
        <v>757256000</v>
      </c>
      <c r="AU729">
        <v>1209641000</v>
      </c>
      <c r="AV729">
        <v>0</v>
      </c>
      <c r="AW729">
        <v>1300320000</v>
      </c>
      <c r="AX729">
        <v>13</v>
      </c>
      <c r="AY729">
        <v>248246000</v>
      </c>
      <c r="AZ729">
        <v>134688000</v>
      </c>
      <c r="BA729">
        <v>0</v>
      </c>
      <c r="BB729">
        <v>-221091000</v>
      </c>
      <c r="BC729">
        <v>0</v>
      </c>
      <c r="BD729">
        <v>-449108000</v>
      </c>
      <c r="BE729">
        <v>173741000</v>
      </c>
      <c r="BF729">
        <v>9916000</v>
      </c>
      <c r="BG729">
        <v>0</v>
      </c>
      <c r="BH729">
        <v>13</v>
      </c>
      <c r="BI729">
        <v>55</v>
      </c>
      <c r="BJ729">
        <v>8</v>
      </c>
      <c r="BK729">
        <v>91</v>
      </c>
      <c r="BL729">
        <v>0</v>
      </c>
      <c r="BM729">
        <v>6802130000</v>
      </c>
      <c r="BN729">
        <v>-1339186000</v>
      </c>
      <c r="BO729">
        <v>2931108000</v>
      </c>
      <c r="BP729">
        <v>600418000</v>
      </c>
      <c r="BQ729">
        <v>0</v>
      </c>
      <c r="BR729">
        <v>5857755000</v>
      </c>
      <c r="BS729">
        <v>3048642000</v>
      </c>
      <c r="BT729">
        <v>1788534000</v>
      </c>
      <c r="BU729">
        <v>2266634000</v>
      </c>
      <c r="BV729">
        <v>3591121000</v>
      </c>
      <c r="BW729">
        <v>5857755000</v>
      </c>
      <c r="BX729">
        <v>9973384000</v>
      </c>
      <c r="BY729">
        <v>-5369711000</v>
      </c>
      <c r="BZ729">
        <v>2015</v>
      </c>
      <c r="CA729">
        <v>11.69</v>
      </c>
      <c r="CB729">
        <v>65782378.100900002</v>
      </c>
      <c r="CC729" t="str">
        <f>VLOOKUP(B729,Securities_csv_Sector!$A$1:$H$506,4)</f>
        <v>Industrials</v>
      </c>
      <c r="CD729" t="str">
        <f>VLOOKUP(B729,Securities_csv_Sector!$A$1:$H$506,5)</f>
        <v>Industrial Materials</v>
      </c>
    </row>
    <row r="730" spans="1:82">
      <c r="A730">
        <v>728</v>
      </c>
      <c r="B730" t="s">
        <v>261</v>
      </c>
      <c r="C730" t="s">
        <v>527</v>
      </c>
      <c r="D730" s="1">
        <v>41639</v>
      </c>
      <c r="E730">
        <v>3751000000</v>
      </c>
      <c r="F730">
        <v>-449000000</v>
      </c>
      <c r="G730">
        <v>-43000000</v>
      </c>
      <c r="H730">
        <v>16</v>
      </c>
      <c r="I730">
        <v>-2934000000</v>
      </c>
      <c r="J730">
        <v>415000000</v>
      </c>
      <c r="K730">
        <v>47</v>
      </c>
      <c r="L730">
        <v>2356000000</v>
      </c>
      <c r="M730">
        <v>-107000000</v>
      </c>
      <c r="N730">
        <v>2680000000</v>
      </c>
      <c r="O730">
        <v>24931000000</v>
      </c>
      <c r="P730">
        <v>273</v>
      </c>
      <c r="Q730">
        <v>0</v>
      </c>
      <c r="R730">
        <v>0</v>
      </c>
      <c r="S730">
        <v>1900000000</v>
      </c>
      <c r="T730">
        <v>2764000000</v>
      </c>
      <c r="U730">
        <v>2764000000</v>
      </c>
      <c r="V730">
        <v>49000000</v>
      </c>
      <c r="W730">
        <v>0</v>
      </c>
      <c r="X730">
        <v>11322000000</v>
      </c>
      <c r="Y730">
        <v>2168000000</v>
      </c>
      <c r="Z730">
        <v>15</v>
      </c>
      <c r="AA730">
        <v>4471000000</v>
      </c>
      <c r="AB730">
        <v>648000000</v>
      </c>
      <c r="AC730">
        <v>0</v>
      </c>
      <c r="AD730">
        <v>0</v>
      </c>
      <c r="AE730">
        <v>3305000000</v>
      </c>
      <c r="AF730">
        <v>27000000</v>
      </c>
      <c r="AG730">
        <v>327000000</v>
      </c>
      <c r="AH730">
        <v>7816000000</v>
      </c>
      <c r="AI730">
        <v>0</v>
      </c>
      <c r="AJ730">
        <v>34000000</v>
      </c>
      <c r="AK730">
        <v>0</v>
      </c>
      <c r="AL730">
        <v>2968000000</v>
      </c>
      <c r="AM730">
        <v>-128000000</v>
      </c>
      <c r="AN730">
        <v>4447000000</v>
      </c>
      <c r="AO730">
        <v>-1754000000</v>
      </c>
      <c r="AP730">
        <v>-2870000000</v>
      </c>
      <c r="AQ730">
        <v>2125000000</v>
      </c>
      <c r="AR730">
        <v>868000000</v>
      </c>
      <c r="AS730">
        <v>2125000000</v>
      </c>
      <c r="AT730">
        <v>2116000000</v>
      </c>
      <c r="AU730">
        <v>6569000000</v>
      </c>
      <c r="AV730">
        <v>0</v>
      </c>
      <c r="AW730">
        <v>3138000000</v>
      </c>
      <c r="AX730">
        <v>11</v>
      </c>
      <c r="AY730">
        <v>2029000000</v>
      </c>
      <c r="AZ730">
        <v>1474000000</v>
      </c>
      <c r="BA730">
        <v>1275000000</v>
      </c>
      <c r="BB730">
        <v>-307000000</v>
      </c>
      <c r="BC730">
        <v>-178000000</v>
      </c>
      <c r="BD730">
        <v>37000000</v>
      </c>
      <c r="BE730">
        <v>2766000000</v>
      </c>
      <c r="BF730">
        <v>-227000000</v>
      </c>
      <c r="BG730">
        <v>0</v>
      </c>
      <c r="BH730">
        <v>9</v>
      </c>
      <c r="BI730">
        <v>20</v>
      </c>
      <c r="BJ730">
        <v>7</v>
      </c>
      <c r="BK730">
        <v>207</v>
      </c>
      <c r="BL730">
        <v>0</v>
      </c>
      <c r="BM730">
        <v>18842000000</v>
      </c>
      <c r="BN730">
        <v>-4079000000</v>
      </c>
      <c r="BO730">
        <v>1333000000</v>
      </c>
      <c r="BP730">
        <v>0</v>
      </c>
      <c r="BQ730">
        <v>0</v>
      </c>
      <c r="BR730">
        <v>29223000000</v>
      </c>
      <c r="BS730">
        <v>13704000000</v>
      </c>
      <c r="BT730">
        <v>5026000000</v>
      </c>
      <c r="BU730">
        <v>13581000000</v>
      </c>
      <c r="BV730">
        <v>15642000000</v>
      </c>
      <c r="BW730">
        <v>29223000000</v>
      </c>
      <c r="BX730">
        <v>29402000000</v>
      </c>
      <c r="BY730">
        <v>-8049000000</v>
      </c>
      <c r="BZ730">
        <v>2013</v>
      </c>
      <c r="CA730">
        <v>2.37</v>
      </c>
      <c r="CB730">
        <v>896624472.574</v>
      </c>
      <c r="CC730" t="str">
        <f>VLOOKUP(B730,Securities_csv_Sector!$A$1:$H$506,4)</f>
        <v>Energy</v>
      </c>
      <c r="CD730" t="str">
        <f>VLOOKUP(B730,Securities_csv_Sector!$A$1:$H$506,5)</f>
        <v>Oil &amp; Gas Equipment &amp; Services</v>
      </c>
    </row>
    <row r="731" spans="1:82">
      <c r="A731">
        <v>729</v>
      </c>
      <c r="B731" t="s">
        <v>261</v>
      </c>
      <c r="C731" t="s">
        <v>529</v>
      </c>
      <c r="D731" s="1">
        <v>42004</v>
      </c>
      <c r="E731">
        <v>4254000000</v>
      </c>
      <c r="F731">
        <v>-1381000000</v>
      </c>
      <c r="G731">
        <v>-2000000</v>
      </c>
      <c r="H731">
        <v>22</v>
      </c>
      <c r="I731">
        <v>-3283000000</v>
      </c>
      <c r="J731">
        <v>309000000</v>
      </c>
      <c r="K731">
        <v>39</v>
      </c>
      <c r="L731">
        <v>2291000000</v>
      </c>
      <c r="M731">
        <v>-271000000</v>
      </c>
      <c r="N731">
        <v>2679000000</v>
      </c>
      <c r="O731">
        <v>27334000000</v>
      </c>
      <c r="P731">
        <v>250</v>
      </c>
      <c r="Q731">
        <v>0</v>
      </c>
      <c r="R731">
        <v>0</v>
      </c>
      <c r="S731">
        <v>2126000000</v>
      </c>
      <c r="T731">
        <v>4712000000</v>
      </c>
      <c r="U731">
        <v>4712000000</v>
      </c>
      <c r="V731">
        <v>41000000</v>
      </c>
      <c r="W731">
        <v>0</v>
      </c>
      <c r="X731">
        <v>12475000000</v>
      </c>
      <c r="Y731">
        <v>2330000000</v>
      </c>
      <c r="Z731">
        <v>17</v>
      </c>
      <c r="AA731">
        <v>5536000000</v>
      </c>
      <c r="AB731">
        <v>1275000000</v>
      </c>
      <c r="AC731">
        <v>0</v>
      </c>
      <c r="AD731">
        <v>0</v>
      </c>
      <c r="AE731">
        <v>3571000000</v>
      </c>
      <c r="AF731">
        <v>0</v>
      </c>
      <c r="AG731">
        <v>489000000</v>
      </c>
      <c r="AH731">
        <v>7765000000</v>
      </c>
      <c r="AI731">
        <v>0</v>
      </c>
      <c r="AJ731">
        <v>31000000</v>
      </c>
      <c r="AK731">
        <v>0</v>
      </c>
      <c r="AL731">
        <v>-4000000</v>
      </c>
      <c r="AM731">
        <v>-65000000</v>
      </c>
      <c r="AN731">
        <v>4062000000</v>
      </c>
      <c r="AO731">
        <v>-1030000000</v>
      </c>
      <c r="AP731">
        <v>-3138000000</v>
      </c>
      <c r="AQ731">
        <v>3500000000</v>
      </c>
      <c r="AR731">
        <v>-922000000</v>
      </c>
      <c r="AS731">
        <v>3500000000</v>
      </c>
      <c r="AT731">
        <v>3437000000</v>
      </c>
      <c r="AU731">
        <v>7564000000</v>
      </c>
      <c r="AV731">
        <v>146000000</v>
      </c>
      <c r="AW731">
        <v>5097000000</v>
      </c>
      <c r="AX731">
        <v>16</v>
      </c>
      <c r="AY731">
        <v>2713000000</v>
      </c>
      <c r="AZ731">
        <v>1221000000</v>
      </c>
      <c r="BA731">
        <v>1598000000</v>
      </c>
      <c r="BB731">
        <v>-399000000</v>
      </c>
      <c r="BC731">
        <v>-25000000</v>
      </c>
      <c r="BD731">
        <v>145000000</v>
      </c>
      <c r="BE731">
        <v>2236000000</v>
      </c>
      <c r="BF731">
        <v>520000000</v>
      </c>
      <c r="BG731">
        <v>0</v>
      </c>
      <c r="BH731">
        <v>14</v>
      </c>
      <c r="BI731">
        <v>29</v>
      </c>
      <c r="BJ731">
        <v>11</v>
      </c>
      <c r="BK731">
        <v>189</v>
      </c>
      <c r="BL731">
        <v>0</v>
      </c>
      <c r="BM731">
        <v>21809000000</v>
      </c>
      <c r="BN731">
        <v>-468000000</v>
      </c>
      <c r="BO731">
        <v>293000000</v>
      </c>
      <c r="BP731">
        <v>14000000</v>
      </c>
      <c r="BQ731">
        <v>0</v>
      </c>
      <c r="BR731">
        <v>32165000000</v>
      </c>
      <c r="BS731">
        <v>14647000000</v>
      </c>
      <c r="BT731">
        <v>5866000000</v>
      </c>
      <c r="BU731">
        <v>16267000000</v>
      </c>
      <c r="BV731">
        <v>15898000000</v>
      </c>
      <c r="BW731">
        <v>32165000000</v>
      </c>
      <c r="BX731">
        <v>32870000000</v>
      </c>
      <c r="BY731">
        <v>-8131000000</v>
      </c>
      <c r="BZ731">
        <v>2014</v>
      </c>
      <c r="CA731">
        <v>4.13</v>
      </c>
      <c r="CB731">
        <v>847457627.11899996</v>
      </c>
      <c r="CC731" t="str">
        <f>VLOOKUP(B731,Securities_csv_Sector!$A$1:$H$506,4)</f>
        <v>Energy</v>
      </c>
      <c r="CD731" t="str">
        <f>VLOOKUP(B731,Securities_csv_Sector!$A$1:$H$506,5)</f>
        <v>Oil &amp; Gas Equipment &amp; Services</v>
      </c>
    </row>
    <row r="732" spans="1:82">
      <c r="A732">
        <v>730</v>
      </c>
      <c r="B732" t="s">
        <v>261</v>
      </c>
      <c r="C732" t="s">
        <v>531</v>
      </c>
      <c r="D732" s="1">
        <v>42369</v>
      </c>
      <c r="E732">
        <v>3174000000</v>
      </c>
      <c r="F732">
        <v>1468000000</v>
      </c>
      <c r="G732">
        <v>-324000000</v>
      </c>
      <c r="H732">
        <v>4</v>
      </c>
      <c r="I732">
        <v>-2184000000</v>
      </c>
      <c r="J732">
        <v>274000000</v>
      </c>
      <c r="K732">
        <v>189</v>
      </c>
      <c r="L732">
        <v>10077000000</v>
      </c>
      <c r="M732">
        <v>153000000</v>
      </c>
      <c r="N732">
        <v>2677000000</v>
      </c>
      <c r="O732">
        <v>21113000000</v>
      </c>
      <c r="P732">
        <v>376</v>
      </c>
      <c r="Q732">
        <v>552000000</v>
      </c>
      <c r="R732">
        <v>0</v>
      </c>
      <c r="S732">
        <v>1835000000</v>
      </c>
      <c r="T732">
        <v>-936000000</v>
      </c>
      <c r="U732">
        <v>-936000000</v>
      </c>
      <c r="V732">
        <v>-9000000</v>
      </c>
      <c r="W732">
        <v>0</v>
      </c>
      <c r="X732">
        <v>12117000000</v>
      </c>
      <c r="Y732">
        <v>2385000000</v>
      </c>
      <c r="Z732">
        <v>11</v>
      </c>
      <c r="AA732">
        <v>2520000000</v>
      </c>
      <c r="AB732">
        <v>-274000000</v>
      </c>
      <c r="AC732">
        <v>0</v>
      </c>
      <c r="AD732">
        <v>0</v>
      </c>
      <c r="AE732">
        <v>2993000000</v>
      </c>
      <c r="AF732">
        <v>0</v>
      </c>
      <c r="AG732">
        <v>-603000000</v>
      </c>
      <c r="AH732">
        <v>14687000000</v>
      </c>
      <c r="AI732">
        <v>0</v>
      </c>
      <c r="AJ732">
        <v>33000000</v>
      </c>
      <c r="AK732">
        <v>0</v>
      </c>
      <c r="AL732">
        <v>7432000000</v>
      </c>
      <c r="AM732">
        <v>7786000000</v>
      </c>
      <c r="AN732">
        <v>2906000000</v>
      </c>
      <c r="AO732">
        <v>7081000000</v>
      </c>
      <c r="AP732">
        <v>-2192000000</v>
      </c>
      <c r="AQ732">
        <v>-671000000</v>
      </c>
      <c r="AR732">
        <v>1316000000</v>
      </c>
      <c r="AS732">
        <v>-671000000</v>
      </c>
      <c r="AT732">
        <v>-662000000</v>
      </c>
      <c r="AU732">
        <v>5317000000</v>
      </c>
      <c r="AV732">
        <v>2485000000</v>
      </c>
      <c r="AW732">
        <v>-165000000</v>
      </c>
      <c r="AX732">
        <v>1</v>
      </c>
      <c r="AY732">
        <v>1818000000</v>
      </c>
      <c r="AZ732">
        <v>1683000000</v>
      </c>
      <c r="BA732">
        <v>1504000000</v>
      </c>
      <c r="BB732">
        <v>-363000000</v>
      </c>
      <c r="BC732">
        <v>96000000</v>
      </c>
      <c r="BD732">
        <v>-8000000</v>
      </c>
      <c r="BE732">
        <v>1423000000</v>
      </c>
      <c r="BF732">
        <v>-596000000</v>
      </c>
      <c r="BG732">
        <v>0</v>
      </c>
      <c r="BH732">
        <v>4</v>
      </c>
      <c r="BI732">
        <v>6</v>
      </c>
      <c r="BJ732">
        <v>3</v>
      </c>
      <c r="BK732">
        <v>320</v>
      </c>
      <c r="BL732">
        <v>0</v>
      </c>
      <c r="BM732">
        <v>20524000000</v>
      </c>
      <c r="BN732">
        <v>167000000</v>
      </c>
      <c r="BO732">
        <v>200000000</v>
      </c>
      <c r="BP732">
        <v>659000000</v>
      </c>
      <c r="BQ732">
        <v>0</v>
      </c>
      <c r="BR732">
        <v>36942000000</v>
      </c>
      <c r="BS732">
        <v>20070000000</v>
      </c>
      <c r="BT732">
        <v>5337000000</v>
      </c>
      <c r="BU732">
        <v>15462000000</v>
      </c>
      <c r="BV732">
        <v>21480000000</v>
      </c>
      <c r="BW732">
        <v>36942000000</v>
      </c>
      <c r="BX732">
        <v>23633000000</v>
      </c>
      <c r="BY732">
        <v>-7650000000</v>
      </c>
      <c r="BZ732">
        <v>2015</v>
      </c>
      <c r="CA732">
        <v>-0.79</v>
      </c>
      <c r="CB732">
        <v>849367088.60800004</v>
      </c>
      <c r="CC732" t="str">
        <f>VLOOKUP(B732,Securities_csv_Sector!$A$1:$H$506,4)</f>
        <v>Energy</v>
      </c>
      <c r="CD732" t="str">
        <f>VLOOKUP(B732,Securities_csv_Sector!$A$1:$H$506,5)</f>
        <v>Oil &amp; Gas Equipment &amp; Services</v>
      </c>
    </row>
    <row r="733" spans="1:82">
      <c r="A733">
        <v>731</v>
      </c>
      <c r="B733" t="s">
        <v>261</v>
      </c>
      <c r="C733" t="s">
        <v>532</v>
      </c>
      <c r="D733" s="1">
        <v>42735</v>
      </c>
      <c r="E733">
        <v>2526000000</v>
      </c>
      <c r="F733">
        <v>899000000</v>
      </c>
      <c r="G733">
        <v>-208000000</v>
      </c>
      <c r="H733">
        <v>61</v>
      </c>
      <c r="I733">
        <v>-798000000</v>
      </c>
      <c r="J733">
        <v>201000000</v>
      </c>
      <c r="K733">
        <v>100</v>
      </c>
      <c r="L733">
        <v>4009000000</v>
      </c>
      <c r="M733">
        <v>552000000</v>
      </c>
      <c r="N733">
        <v>2674000000</v>
      </c>
      <c r="O733">
        <v>15023000000</v>
      </c>
      <c r="P733">
        <v>290</v>
      </c>
      <c r="Q733">
        <v>1960000000</v>
      </c>
      <c r="R733">
        <v>0</v>
      </c>
      <c r="S733">
        <v>1503000000</v>
      </c>
      <c r="T733">
        <v>-7625000000</v>
      </c>
      <c r="U733">
        <v>-7625000000</v>
      </c>
      <c r="V733">
        <v>-115000000</v>
      </c>
      <c r="W733">
        <v>0</v>
      </c>
      <c r="X733">
        <v>8532000000</v>
      </c>
      <c r="Y733">
        <v>2414000000</v>
      </c>
      <c r="Z733">
        <v>5</v>
      </c>
      <c r="AA733">
        <v>864000000</v>
      </c>
      <c r="AB733">
        <v>-1858000000</v>
      </c>
      <c r="AC733">
        <v>0</v>
      </c>
      <c r="AD733">
        <v>0</v>
      </c>
      <c r="AE733">
        <v>2275000000</v>
      </c>
      <c r="AF733">
        <v>0</v>
      </c>
      <c r="AG733">
        <v>-219000000</v>
      </c>
      <c r="AH733">
        <v>12214000000</v>
      </c>
      <c r="AI733">
        <v>0</v>
      </c>
      <c r="AJ733">
        <v>39000000</v>
      </c>
      <c r="AK733">
        <v>0</v>
      </c>
      <c r="AL733">
        <v>-3097000000</v>
      </c>
      <c r="AM733">
        <v>-6068000000</v>
      </c>
      <c r="AN733">
        <v>-1703000000</v>
      </c>
      <c r="AO733">
        <v>-3540000000</v>
      </c>
      <c r="AP733">
        <v>-710000000</v>
      </c>
      <c r="AQ733">
        <v>-5763000000</v>
      </c>
      <c r="AR733">
        <v>1550000000</v>
      </c>
      <c r="AS733">
        <v>-5763000000</v>
      </c>
      <c r="AT733">
        <v>-5767000000</v>
      </c>
      <c r="AU733">
        <v>3922000000</v>
      </c>
      <c r="AV733">
        <v>7414000000</v>
      </c>
      <c r="AW733">
        <v>-6778000000</v>
      </c>
      <c r="AX733">
        <v>43</v>
      </c>
      <c r="AY733">
        <v>2417000000</v>
      </c>
      <c r="AZ733">
        <v>1471000000</v>
      </c>
      <c r="BA733">
        <v>1334000000</v>
      </c>
      <c r="BB733">
        <v>-454000000</v>
      </c>
      <c r="BC733">
        <v>-9000000</v>
      </c>
      <c r="BD733">
        <v>88000000</v>
      </c>
      <c r="BE733">
        <v>1315000000</v>
      </c>
      <c r="BF733">
        <v>-219000000</v>
      </c>
      <c r="BG733">
        <v>0</v>
      </c>
      <c r="BH733">
        <v>48</v>
      </c>
      <c r="BI733">
        <v>81</v>
      </c>
      <c r="BJ733">
        <v>36</v>
      </c>
      <c r="BK733">
        <v>234</v>
      </c>
      <c r="BL733">
        <v>0</v>
      </c>
      <c r="BM733">
        <v>14141000000</v>
      </c>
      <c r="BN733">
        <v>186000000</v>
      </c>
      <c r="BO733">
        <v>228000000</v>
      </c>
      <c r="BP733">
        <v>163000000</v>
      </c>
      <c r="BQ733">
        <v>0</v>
      </c>
      <c r="BR733">
        <v>27000000000</v>
      </c>
      <c r="BS733">
        <v>11677000000</v>
      </c>
      <c r="BT733">
        <v>4023000000</v>
      </c>
      <c r="BU733">
        <v>9409000000</v>
      </c>
      <c r="BV733">
        <v>17591000000</v>
      </c>
      <c r="BW733">
        <v>27000000000</v>
      </c>
      <c r="BX733">
        <v>15887000000</v>
      </c>
      <c r="BY733">
        <v>-7153000000</v>
      </c>
      <c r="CC733" t="str">
        <f>VLOOKUP(B733,Securities_csv_Sector!$A$1:$H$506,4)</f>
        <v>Energy</v>
      </c>
      <c r="CD733" t="str">
        <f>VLOOKUP(B733,Securities_csv_Sector!$A$1:$H$506,5)</f>
        <v>Oil &amp; Gas Equipment &amp; Services</v>
      </c>
    </row>
    <row r="734" spans="1:82">
      <c r="A734">
        <v>732</v>
      </c>
      <c r="B734" t="s">
        <v>262</v>
      </c>
      <c r="C734" t="s">
        <v>527</v>
      </c>
      <c r="D734" s="1">
        <v>41455</v>
      </c>
      <c r="E734">
        <v>1042584000</v>
      </c>
      <c r="F734">
        <v>-114847000</v>
      </c>
      <c r="G734">
        <v>-14113000</v>
      </c>
      <c r="H734">
        <v>9</v>
      </c>
      <c r="I734">
        <v>-101682000</v>
      </c>
      <c r="J734">
        <v>971748000</v>
      </c>
      <c r="K734">
        <v>43</v>
      </c>
      <c r="L734">
        <v>454258000</v>
      </c>
      <c r="M734">
        <v>-72810000</v>
      </c>
      <c r="N734">
        <v>970000</v>
      </c>
      <c r="O734">
        <v>3193722000</v>
      </c>
      <c r="P734">
        <v>194</v>
      </c>
      <c r="Q734">
        <v>260749000</v>
      </c>
      <c r="R734">
        <v>0</v>
      </c>
      <c r="S734">
        <v>128168000</v>
      </c>
      <c r="T734">
        <v>187138000</v>
      </c>
      <c r="U734">
        <v>174270000</v>
      </c>
      <c r="V734">
        <v>8868000</v>
      </c>
      <c r="W734">
        <v>-134000</v>
      </c>
      <c r="X734">
        <v>425182000</v>
      </c>
      <c r="Y734">
        <v>234342000</v>
      </c>
      <c r="Z734">
        <v>26</v>
      </c>
      <c r="AA734">
        <v>1104120000</v>
      </c>
      <c r="AB734">
        <v>31729000</v>
      </c>
      <c r="AC734">
        <v>0</v>
      </c>
      <c r="AD734">
        <v>12868000</v>
      </c>
      <c r="AE734">
        <v>549831000</v>
      </c>
      <c r="AF734">
        <v>193517000</v>
      </c>
      <c r="AG734">
        <v>14861000</v>
      </c>
      <c r="AH734">
        <v>255043000</v>
      </c>
      <c r="AI734">
        <v>0</v>
      </c>
      <c r="AJ734">
        <v>0</v>
      </c>
      <c r="AK734">
        <v>0</v>
      </c>
      <c r="AL734">
        <v>-160669000</v>
      </c>
      <c r="AM734">
        <v>-163098000</v>
      </c>
      <c r="AN734">
        <v>42136000</v>
      </c>
      <c r="AO734">
        <v>-203411000</v>
      </c>
      <c r="AP734">
        <v>-10691000</v>
      </c>
      <c r="AQ734">
        <v>142407000</v>
      </c>
      <c r="AR734">
        <v>10430000</v>
      </c>
      <c r="AS734">
        <v>142407000</v>
      </c>
      <c r="AT734">
        <v>142407000</v>
      </c>
      <c r="AU734">
        <v>722711000</v>
      </c>
      <c r="AV734">
        <v>0</v>
      </c>
      <c r="AW734">
        <v>201251000</v>
      </c>
      <c r="AX734">
        <v>5</v>
      </c>
      <c r="AY734">
        <v>226360000</v>
      </c>
      <c r="AZ734">
        <v>352244000</v>
      </c>
      <c r="BA734">
        <v>0</v>
      </c>
      <c r="BB734">
        <v>21800000</v>
      </c>
      <c r="BC734">
        <v>-3740000</v>
      </c>
      <c r="BD734">
        <v>-102526000</v>
      </c>
      <c r="BE734">
        <v>258257000</v>
      </c>
      <c r="BF734">
        <v>-66073000</v>
      </c>
      <c r="BG734">
        <v>0</v>
      </c>
      <c r="BH734">
        <v>4</v>
      </c>
      <c r="BI734">
        <v>11</v>
      </c>
      <c r="BJ734">
        <v>3</v>
      </c>
      <c r="BK734">
        <v>143</v>
      </c>
      <c r="BL734">
        <v>0</v>
      </c>
      <c r="BM734">
        <v>1827267000</v>
      </c>
      <c r="BN734">
        <v>8541000</v>
      </c>
      <c r="BO734">
        <v>902869000</v>
      </c>
      <c r="BP734">
        <v>34930000</v>
      </c>
      <c r="BQ734">
        <v>10008000</v>
      </c>
      <c r="BR734">
        <v>3235685000</v>
      </c>
      <c r="BS734">
        <v>2089052000</v>
      </c>
      <c r="BT734">
        <v>1077514000</v>
      </c>
      <c r="BU734">
        <v>1644871000</v>
      </c>
      <c r="BV734">
        <v>1590814000</v>
      </c>
      <c r="BW734">
        <v>3235685000</v>
      </c>
      <c r="BX734">
        <v>4297842000</v>
      </c>
      <c r="BY734">
        <v>-1176914000</v>
      </c>
      <c r="BZ734">
        <v>2013</v>
      </c>
      <c r="CC734" t="str">
        <f>VLOOKUP(B734,Securities_csv_Sector!$A$1:$H$506,4)</f>
        <v>Consumer Discretionary</v>
      </c>
      <c r="CD734" t="str">
        <f>VLOOKUP(B734,Securities_csv_Sector!$A$1:$H$506,5)</f>
        <v>Consumer Electronics</v>
      </c>
    </row>
    <row r="735" spans="1:82">
      <c r="A735">
        <v>733</v>
      </c>
      <c r="B735" t="s">
        <v>262</v>
      </c>
      <c r="C735" t="s">
        <v>529</v>
      </c>
      <c r="D735" s="1">
        <v>41820</v>
      </c>
      <c r="E735">
        <v>1446291000</v>
      </c>
      <c r="F735">
        <v>-114354000</v>
      </c>
      <c r="G735">
        <v>-14306000</v>
      </c>
      <c r="H735">
        <v>13</v>
      </c>
      <c r="I735">
        <v>-157141000</v>
      </c>
      <c r="J735">
        <v>1040254000</v>
      </c>
      <c r="K735">
        <v>39</v>
      </c>
      <c r="L735">
        <v>581312000</v>
      </c>
      <c r="M735">
        <v>-67400000</v>
      </c>
      <c r="N735">
        <v>984000</v>
      </c>
      <c r="O735">
        <v>3891816000</v>
      </c>
      <c r="P735">
        <v>166</v>
      </c>
      <c r="Q735">
        <v>170558000</v>
      </c>
      <c r="R735">
        <v>0</v>
      </c>
      <c r="S735">
        <v>132328000</v>
      </c>
      <c r="T735">
        <v>315421000</v>
      </c>
      <c r="U735">
        <v>307395000</v>
      </c>
      <c r="V735">
        <v>10362000</v>
      </c>
      <c r="W735">
        <v>-206000</v>
      </c>
      <c r="X735">
        <v>509856000</v>
      </c>
      <c r="Y735">
        <v>540952000</v>
      </c>
      <c r="Z735">
        <v>27</v>
      </c>
      <c r="AA735">
        <v>1456667000</v>
      </c>
      <c r="AB735">
        <v>72610000</v>
      </c>
      <c r="AC735">
        <v>182030000</v>
      </c>
      <c r="AD735">
        <v>8026000</v>
      </c>
      <c r="AE735">
        <v>662128000</v>
      </c>
      <c r="AF735">
        <v>-32392000</v>
      </c>
      <c r="AG735">
        <v>305931000</v>
      </c>
      <c r="AH735">
        <v>519407000</v>
      </c>
      <c r="AI735">
        <v>0</v>
      </c>
      <c r="AJ735">
        <v>443000</v>
      </c>
      <c r="AK735">
        <v>0</v>
      </c>
      <c r="AL735">
        <v>268838000</v>
      </c>
      <c r="AM735">
        <v>127054000</v>
      </c>
      <c r="AN735">
        <v>592140000</v>
      </c>
      <c r="AO735">
        <v>136604000</v>
      </c>
      <c r="AP735">
        <v>-612052000</v>
      </c>
      <c r="AQ735">
        <v>234692000</v>
      </c>
      <c r="AR735">
        <v>59323000</v>
      </c>
      <c r="AS735">
        <v>234692000</v>
      </c>
      <c r="AT735">
        <v>234692000</v>
      </c>
      <c r="AU735">
        <v>894579000</v>
      </c>
      <c r="AV735">
        <v>0</v>
      </c>
      <c r="AW735">
        <v>329727000</v>
      </c>
      <c r="AX735">
        <v>6</v>
      </c>
      <c r="AY735">
        <v>263323000</v>
      </c>
      <c r="AZ735">
        <v>320852000</v>
      </c>
      <c r="BA735">
        <v>0</v>
      </c>
      <c r="BB735">
        <v>39799000</v>
      </c>
      <c r="BC735">
        <v>1666000</v>
      </c>
      <c r="BD735">
        <v>-422519000</v>
      </c>
      <c r="BE735">
        <v>327510000</v>
      </c>
      <c r="BF735">
        <v>41733000</v>
      </c>
      <c r="BG735">
        <v>0</v>
      </c>
      <c r="BH735">
        <v>6</v>
      </c>
      <c r="BI735">
        <v>17</v>
      </c>
      <c r="BJ735">
        <v>4</v>
      </c>
      <c r="BK735">
        <v>121</v>
      </c>
      <c r="BL735">
        <v>0</v>
      </c>
      <c r="BM735">
        <v>1979234000</v>
      </c>
      <c r="BN735">
        <v>-54469000</v>
      </c>
      <c r="BO735">
        <v>1126940000</v>
      </c>
      <c r="BP735">
        <v>39361000</v>
      </c>
      <c r="BQ735">
        <v>0</v>
      </c>
      <c r="BR735">
        <v>4125590000</v>
      </c>
      <c r="BS735">
        <v>2458871000</v>
      </c>
      <c r="BT735">
        <v>1485652000</v>
      </c>
      <c r="BU735">
        <v>1792578000</v>
      </c>
      <c r="BV735">
        <v>2333012000</v>
      </c>
      <c r="BW735">
        <v>4125590000</v>
      </c>
      <c r="BX735">
        <v>5348483000</v>
      </c>
      <c r="BY735">
        <v>-1267693000</v>
      </c>
      <c r="BZ735">
        <v>2014</v>
      </c>
      <c r="CC735" t="str">
        <f>VLOOKUP(B735,Securities_csv_Sector!$A$1:$H$506,4)</f>
        <v>Consumer Discretionary</v>
      </c>
      <c r="CD735" t="str">
        <f>VLOOKUP(B735,Securities_csv_Sector!$A$1:$H$506,5)</f>
        <v>Consumer Electronics</v>
      </c>
    </row>
    <row r="736" spans="1:82">
      <c r="A736">
        <v>734</v>
      </c>
      <c r="B736" t="s">
        <v>262</v>
      </c>
      <c r="C736" t="s">
        <v>531</v>
      </c>
      <c r="D736" s="1">
        <v>42185</v>
      </c>
      <c r="E736">
        <v>2065396000</v>
      </c>
      <c r="F736">
        <v>-138257000</v>
      </c>
      <c r="G736">
        <v>-9384000</v>
      </c>
      <c r="H736">
        <v>14</v>
      </c>
      <c r="I736">
        <v>-192498000</v>
      </c>
      <c r="J736">
        <v>1365257000</v>
      </c>
      <c r="K736">
        <v>31</v>
      </c>
      <c r="L736">
        <v>649513000</v>
      </c>
      <c r="M736">
        <v>-89184000</v>
      </c>
      <c r="N736">
        <v>1007000</v>
      </c>
      <c r="O736">
        <v>4338193000</v>
      </c>
      <c r="P736">
        <v>137</v>
      </c>
      <c r="Q736">
        <v>100032000</v>
      </c>
      <c r="R736">
        <v>0</v>
      </c>
      <c r="S736">
        <v>169231000</v>
      </c>
      <c r="T736">
        <v>460210000</v>
      </c>
      <c r="U736">
        <v>446281000</v>
      </c>
      <c r="V736">
        <v>-51122000</v>
      </c>
      <c r="W736">
        <v>-23000</v>
      </c>
      <c r="X736">
        <v>552421000</v>
      </c>
      <c r="Y736">
        <v>1287180000</v>
      </c>
      <c r="Z736">
        <v>30</v>
      </c>
      <c r="AA736">
        <v>1817104000</v>
      </c>
      <c r="AB736">
        <v>103269000</v>
      </c>
      <c r="AC736">
        <v>669667000</v>
      </c>
      <c r="AD736">
        <v>13929000</v>
      </c>
      <c r="AE736">
        <v>693574000</v>
      </c>
      <c r="AF736">
        <v>5005000</v>
      </c>
      <c r="AG736">
        <v>400580000</v>
      </c>
      <c r="AH736">
        <v>1080667000</v>
      </c>
      <c r="AI736">
        <v>0</v>
      </c>
      <c r="AJ736">
        <v>18213000</v>
      </c>
      <c r="AK736">
        <v>0</v>
      </c>
      <c r="AL736">
        <v>514025000</v>
      </c>
      <c r="AM736">
        <v>68201000</v>
      </c>
      <c r="AN736">
        <v>552603000</v>
      </c>
      <c r="AO736">
        <v>305186000</v>
      </c>
      <c r="AP736">
        <v>-738466000</v>
      </c>
      <c r="AQ736">
        <v>342680000</v>
      </c>
      <c r="AR736">
        <v>66903000</v>
      </c>
      <c r="AS736">
        <v>342680000</v>
      </c>
      <c r="AT736">
        <v>342680000</v>
      </c>
      <c r="AU736">
        <v>1024139000</v>
      </c>
      <c r="AV736">
        <v>0</v>
      </c>
      <c r="AW736">
        <v>469594000</v>
      </c>
      <c r="AX736">
        <v>8</v>
      </c>
      <c r="AY736">
        <v>428008000</v>
      </c>
      <c r="AZ736">
        <v>461366000</v>
      </c>
      <c r="BA736">
        <v>0</v>
      </c>
      <c r="BB736">
        <v>11434000</v>
      </c>
      <c r="BC736">
        <v>-115960000</v>
      </c>
      <c r="BD736">
        <v>-550973000</v>
      </c>
      <c r="BE736">
        <v>321440000</v>
      </c>
      <c r="BF736">
        <v>-199659000</v>
      </c>
      <c r="BG736">
        <v>0</v>
      </c>
      <c r="BH736">
        <v>7</v>
      </c>
      <c r="BI736">
        <v>19</v>
      </c>
      <c r="BJ736">
        <v>6</v>
      </c>
      <c r="BK736">
        <v>103</v>
      </c>
      <c r="BL736">
        <v>0</v>
      </c>
      <c r="BM736">
        <v>2229517000</v>
      </c>
      <c r="BN736">
        <v>5358000</v>
      </c>
      <c r="BO736">
        <v>1347510000</v>
      </c>
      <c r="BP736">
        <v>5571000</v>
      </c>
      <c r="BQ736">
        <v>0</v>
      </c>
      <c r="BR736">
        <v>5865900000</v>
      </c>
      <c r="BS736">
        <v>2828592000</v>
      </c>
      <c r="BT736">
        <v>2070967000</v>
      </c>
      <c r="BU736">
        <v>2374613000</v>
      </c>
      <c r="BV736">
        <v>3491287000</v>
      </c>
      <c r="BW736">
        <v>5865900000</v>
      </c>
      <c r="BX736">
        <v>6155297000</v>
      </c>
      <c r="BY736">
        <v>-1232602000</v>
      </c>
      <c r="BZ736">
        <v>2015</v>
      </c>
      <c r="CC736" t="str">
        <f>VLOOKUP(B736,Securities_csv_Sector!$A$1:$H$506,4)</f>
        <v>Consumer Discretionary</v>
      </c>
      <c r="CD736" t="str">
        <f>VLOOKUP(B736,Securities_csv_Sector!$A$1:$H$506,5)</f>
        <v>Consumer Electronics</v>
      </c>
    </row>
    <row r="737" spans="1:82">
      <c r="A737">
        <v>735</v>
      </c>
      <c r="B737" t="s">
        <v>262</v>
      </c>
      <c r="C737" t="s">
        <v>532</v>
      </c>
      <c r="D737" s="1">
        <v>42551</v>
      </c>
      <c r="E737">
        <v>1745165000</v>
      </c>
      <c r="F737">
        <v>-145728000</v>
      </c>
      <c r="G737">
        <v>-16037000</v>
      </c>
      <c r="H737">
        <v>15</v>
      </c>
      <c r="I737">
        <v>-198455000</v>
      </c>
      <c r="J737">
        <v>1410765000</v>
      </c>
      <c r="K737">
        <v>33</v>
      </c>
      <c r="L737">
        <v>602300000</v>
      </c>
      <c r="M737">
        <v>-15229000</v>
      </c>
      <c r="N737">
        <v>1012000</v>
      </c>
      <c r="O737">
        <v>4818585000</v>
      </c>
      <c r="P737">
        <v>159</v>
      </c>
      <c r="Q737">
        <v>140181000</v>
      </c>
      <c r="R737">
        <v>0</v>
      </c>
      <c r="S737">
        <v>224010000</v>
      </c>
      <c r="T737">
        <v>563990000</v>
      </c>
      <c r="U737">
        <v>530508000</v>
      </c>
      <c r="V737">
        <v>-10230000</v>
      </c>
      <c r="W737">
        <v>0</v>
      </c>
      <c r="X737">
        <v>593290000</v>
      </c>
      <c r="Y737">
        <v>1510279000</v>
      </c>
      <c r="Z737">
        <v>30</v>
      </c>
      <c r="AA737">
        <v>2093091000</v>
      </c>
      <c r="AB737">
        <v>168057000</v>
      </c>
      <c r="AC737">
        <v>476284000</v>
      </c>
      <c r="AD737">
        <v>33482000</v>
      </c>
      <c r="AE737">
        <v>706084000</v>
      </c>
      <c r="AF737">
        <v>-309000</v>
      </c>
      <c r="AG737">
        <v>4514000</v>
      </c>
      <c r="AH737">
        <v>1316506000</v>
      </c>
      <c r="AI737">
        <v>0</v>
      </c>
      <c r="AJ737">
        <v>0</v>
      </c>
      <c r="AK737">
        <v>0</v>
      </c>
      <c r="AL737">
        <v>235456000</v>
      </c>
      <c r="AM737">
        <v>-47213000</v>
      </c>
      <c r="AN737">
        <v>446528000</v>
      </c>
      <c r="AO737">
        <v>-57635000</v>
      </c>
      <c r="AP737">
        <v>-425876000</v>
      </c>
      <c r="AQ737">
        <v>361734000</v>
      </c>
      <c r="AR737">
        <v>57093000</v>
      </c>
      <c r="AS737">
        <v>361734000</v>
      </c>
      <c r="AT737">
        <v>361734000</v>
      </c>
      <c r="AU737">
        <v>1122920000</v>
      </c>
      <c r="AV737">
        <v>0</v>
      </c>
      <c r="AW737">
        <v>580027000</v>
      </c>
      <c r="AX737">
        <v>8</v>
      </c>
      <c r="AY737">
        <v>415553000</v>
      </c>
      <c r="AZ737">
        <v>487151000</v>
      </c>
      <c r="BA737">
        <v>0</v>
      </c>
      <c r="BB737">
        <v>-77241000</v>
      </c>
      <c r="BC737">
        <v>-34222000</v>
      </c>
      <c r="BD737">
        <v>-227112000</v>
      </c>
      <c r="BE737">
        <v>453257000</v>
      </c>
      <c r="BF737">
        <v>-40583000</v>
      </c>
      <c r="BG737">
        <v>0</v>
      </c>
      <c r="BH737">
        <v>8</v>
      </c>
      <c r="BI737">
        <v>22</v>
      </c>
      <c r="BJ737">
        <v>5</v>
      </c>
      <c r="BK737">
        <v>121</v>
      </c>
      <c r="BL737">
        <v>0</v>
      </c>
      <c r="BM737">
        <v>2490570000</v>
      </c>
      <c r="BN737">
        <v>-162691000</v>
      </c>
      <c r="BO737">
        <v>1513064000</v>
      </c>
      <c r="BP737">
        <v>86641000</v>
      </c>
      <c r="BQ737">
        <v>0</v>
      </c>
      <c r="BR737">
        <v>6054042000</v>
      </c>
      <c r="BS737">
        <v>2918455000</v>
      </c>
      <c r="BT737">
        <v>1831806000</v>
      </c>
      <c r="BU737">
        <v>2452473000</v>
      </c>
      <c r="BV737">
        <v>3601569000</v>
      </c>
      <c r="BW737">
        <v>6054042000</v>
      </c>
      <c r="BX737">
        <v>6911676000</v>
      </c>
      <c r="BY737">
        <v>-1372633000</v>
      </c>
      <c r="BZ737">
        <v>2016</v>
      </c>
      <c r="CC737" t="str">
        <f>VLOOKUP(B737,Securities_csv_Sector!$A$1:$H$506,4)</f>
        <v>Consumer Discretionary</v>
      </c>
      <c r="CD737" t="str">
        <f>VLOOKUP(B737,Securities_csv_Sector!$A$1:$H$506,5)</f>
        <v>Consumer Electronics</v>
      </c>
    </row>
    <row r="738" spans="1:82">
      <c r="A738">
        <v>736</v>
      </c>
      <c r="B738" t="s">
        <v>263</v>
      </c>
      <c r="C738" t="s">
        <v>527</v>
      </c>
      <c r="D738" s="1">
        <v>41274</v>
      </c>
      <c r="E738">
        <v>736070000</v>
      </c>
      <c r="F738">
        <v>28690000</v>
      </c>
      <c r="G738">
        <v>-7242000</v>
      </c>
      <c r="H738">
        <v>22</v>
      </c>
      <c r="I738">
        <v>-112091000</v>
      </c>
      <c r="J738">
        <v>655943000</v>
      </c>
      <c r="K738">
        <v>88</v>
      </c>
      <c r="L738">
        <v>849701000</v>
      </c>
      <c r="M738">
        <v>22546000</v>
      </c>
      <c r="N738">
        <v>104847000</v>
      </c>
      <c r="O738">
        <v>1671980000</v>
      </c>
      <c r="P738">
        <v>261</v>
      </c>
      <c r="Q738">
        <v>0</v>
      </c>
      <c r="R738">
        <v>0</v>
      </c>
      <c r="S738">
        <v>192087000</v>
      </c>
      <c r="T738">
        <v>544543000</v>
      </c>
      <c r="U738">
        <v>453402000</v>
      </c>
      <c r="V738">
        <v>-1232000</v>
      </c>
      <c r="W738">
        <v>0</v>
      </c>
      <c r="X738">
        <v>230414000</v>
      </c>
      <c r="Y738">
        <v>474925000</v>
      </c>
      <c r="Z738">
        <v>59</v>
      </c>
      <c r="AA738">
        <v>2417003000</v>
      </c>
      <c r="AB738">
        <v>117403000</v>
      </c>
      <c r="AC738">
        <v>416659000</v>
      </c>
      <c r="AD738">
        <v>91141000</v>
      </c>
      <c r="AE738">
        <v>316049000</v>
      </c>
      <c r="AF738">
        <v>0</v>
      </c>
      <c r="AG738">
        <v>-22362000</v>
      </c>
      <c r="AH738">
        <v>1396421000</v>
      </c>
      <c r="AI738">
        <v>0</v>
      </c>
      <c r="AJ738">
        <v>0</v>
      </c>
      <c r="AK738">
        <v>0</v>
      </c>
      <c r="AL738">
        <v>43106000</v>
      </c>
      <c r="AM738">
        <v>208013000</v>
      </c>
      <c r="AN738">
        <v>534796000</v>
      </c>
      <c r="AO738">
        <v>-219379000</v>
      </c>
      <c r="AP738">
        <v>-106172000</v>
      </c>
      <c r="AQ738">
        <v>335999000</v>
      </c>
      <c r="AR738">
        <v>3348000</v>
      </c>
      <c r="AS738">
        <v>335999000</v>
      </c>
      <c r="AT738">
        <v>335999000</v>
      </c>
      <c r="AU738">
        <v>1029959000</v>
      </c>
      <c r="AV738">
        <v>302066000</v>
      </c>
      <c r="AW738">
        <v>551785000</v>
      </c>
      <c r="AX738">
        <v>13</v>
      </c>
      <c r="AY738">
        <v>695187000</v>
      </c>
      <c r="AZ738">
        <v>312493000</v>
      </c>
      <c r="BA738">
        <v>0</v>
      </c>
      <c r="BB738">
        <v>-72307000</v>
      </c>
      <c r="BC738">
        <v>-8456000</v>
      </c>
      <c r="BD738">
        <v>5919000</v>
      </c>
      <c r="BE738">
        <v>461152000</v>
      </c>
      <c r="BF738">
        <v>-25512000</v>
      </c>
      <c r="BG738">
        <v>92369000</v>
      </c>
      <c r="BH738">
        <v>11</v>
      </c>
      <c r="BI738">
        <v>30</v>
      </c>
      <c r="BJ738">
        <v>8</v>
      </c>
      <c r="BK738">
        <v>228</v>
      </c>
      <c r="BL738">
        <v>201197000</v>
      </c>
      <c r="BM738">
        <v>3354545000</v>
      </c>
      <c r="BN738">
        <v>-43042000</v>
      </c>
      <c r="BO738">
        <v>1269586000</v>
      </c>
      <c r="BP738">
        <v>224365000</v>
      </c>
      <c r="BQ738">
        <v>0</v>
      </c>
      <c r="BR738">
        <v>4325387000</v>
      </c>
      <c r="BS738">
        <v>2508202000</v>
      </c>
      <c r="BT738">
        <v>960435000</v>
      </c>
      <c r="BU738">
        <v>1507379000</v>
      </c>
      <c r="BV738">
        <v>2818008000</v>
      </c>
      <c r="BW738">
        <v>4325387000</v>
      </c>
      <c r="BX738">
        <v>4088983000</v>
      </c>
      <c r="BY738">
        <v>-2535649000</v>
      </c>
      <c r="CC738" t="str">
        <f>VLOOKUP(B738,Securities_csv_Sector!$A$1:$H$506,4)</f>
        <v>Consumer Discretionary</v>
      </c>
      <c r="CD738" t="str">
        <f>VLOOKUP(B738,Securities_csv_Sector!$A$1:$H$506,5)</f>
        <v>Leisure Products</v>
      </c>
    </row>
    <row r="739" spans="1:82">
      <c r="A739">
        <v>737</v>
      </c>
      <c r="B739" t="s">
        <v>263</v>
      </c>
      <c r="C739" t="s">
        <v>529</v>
      </c>
      <c r="D739" s="1">
        <v>41637</v>
      </c>
      <c r="E739">
        <v>926558000</v>
      </c>
      <c r="F739">
        <v>-86616000</v>
      </c>
      <c r="G739">
        <v>-9686000</v>
      </c>
      <c r="H739">
        <v>17</v>
      </c>
      <c r="I739">
        <v>-112031000</v>
      </c>
      <c r="J739">
        <v>734181000</v>
      </c>
      <c r="K739">
        <v>50</v>
      </c>
      <c r="L739">
        <v>682449000</v>
      </c>
      <c r="M739">
        <v>-37511000</v>
      </c>
      <c r="N739">
        <v>104847000</v>
      </c>
      <c r="O739">
        <v>1672901000</v>
      </c>
      <c r="P739">
        <v>182</v>
      </c>
      <c r="Q739">
        <v>0</v>
      </c>
      <c r="R739">
        <v>0</v>
      </c>
      <c r="S739">
        <v>228675000</v>
      </c>
      <c r="T739">
        <v>457407000</v>
      </c>
      <c r="U739">
        <v>351822000</v>
      </c>
      <c r="V739">
        <v>-9632000</v>
      </c>
      <c r="W739">
        <v>0</v>
      </c>
      <c r="X739">
        <v>236263000</v>
      </c>
      <c r="Y739">
        <v>594321000</v>
      </c>
      <c r="Z739">
        <v>59</v>
      </c>
      <c r="AA739">
        <v>2409256000</v>
      </c>
      <c r="AB739">
        <v>67894000</v>
      </c>
      <c r="AC739">
        <v>375999000</v>
      </c>
      <c r="AD739">
        <v>105585000</v>
      </c>
      <c r="AE739">
        <v>348794000</v>
      </c>
      <c r="AF739">
        <v>-110698000</v>
      </c>
      <c r="AG739">
        <v>140092000</v>
      </c>
      <c r="AH739">
        <v>959895000</v>
      </c>
      <c r="AI739">
        <v>0</v>
      </c>
      <c r="AJ739">
        <v>0</v>
      </c>
      <c r="AK739">
        <v>45445000</v>
      </c>
      <c r="AL739">
        <v>-215273000</v>
      </c>
      <c r="AM739">
        <v>-167252000</v>
      </c>
      <c r="AN739">
        <v>401132000</v>
      </c>
      <c r="AO739">
        <v>-341009000</v>
      </c>
      <c r="AP739">
        <v>-217743000</v>
      </c>
      <c r="AQ739">
        <v>286198000</v>
      </c>
      <c r="AR739">
        <v>2089000</v>
      </c>
      <c r="AS739">
        <v>286198000</v>
      </c>
      <c r="AT739">
        <v>286198000</v>
      </c>
      <c r="AU739">
        <v>1093620000</v>
      </c>
      <c r="AV739">
        <v>338919000</v>
      </c>
      <c r="AW739">
        <v>467093000</v>
      </c>
      <c r="AX739">
        <v>11</v>
      </c>
      <c r="AY739">
        <v>715227000</v>
      </c>
      <c r="AZ739">
        <v>355594000</v>
      </c>
      <c r="BA739">
        <v>0</v>
      </c>
      <c r="BB739">
        <v>-34135000</v>
      </c>
      <c r="BC739">
        <v>-6541000</v>
      </c>
      <c r="BD739">
        <v>4986000</v>
      </c>
      <c r="BE739">
        <v>351304000</v>
      </c>
      <c r="BF739">
        <v>-129525000</v>
      </c>
      <c r="BG739">
        <v>125876000</v>
      </c>
      <c r="BH739">
        <v>9</v>
      </c>
      <c r="BI739">
        <v>21</v>
      </c>
      <c r="BJ739">
        <v>7</v>
      </c>
      <c r="BK739">
        <v>156</v>
      </c>
      <c r="BL739">
        <v>207591000</v>
      </c>
      <c r="BM739">
        <v>3432176000</v>
      </c>
      <c r="BN739">
        <v>14634000</v>
      </c>
      <c r="BO739">
        <v>1269777000</v>
      </c>
      <c r="BP739">
        <v>436722000</v>
      </c>
      <c r="BQ739">
        <v>0</v>
      </c>
      <c r="BR739">
        <v>4402267000</v>
      </c>
      <c r="BS739">
        <v>2480457000</v>
      </c>
      <c r="BT739">
        <v>1363280000</v>
      </c>
      <c r="BU739">
        <v>1682343000</v>
      </c>
      <c r="BV739">
        <v>2719924000</v>
      </c>
      <c r="BW739">
        <v>4402267000</v>
      </c>
      <c r="BX739">
        <v>4082157000</v>
      </c>
      <c r="BY739">
        <v>-2554726000</v>
      </c>
      <c r="BZ739">
        <v>2013</v>
      </c>
      <c r="CA739">
        <v>2.2000000000000002</v>
      </c>
      <c r="CB739">
        <v>130090000</v>
      </c>
      <c r="CC739" t="str">
        <f>VLOOKUP(B739,Securities_csv_Sector!$A$1:$H$506,4)</f>
        <v>Consumer Discretionary</v>
      </c>
      <c r="CD739" t="str">
        <f>VLOOKUP(B739,Securities_csv_Sector!$A$1:$H$506,5)</f>
        <v>Leisure Products</v>
      </c>
    </row>
    <row r="740" spans="1:82">
      <c r="A740">
        <v>738</v>
      </c>
      <c r="B740" t="s">
        <v>263</v>
      </c>
      <c r="C740" t="s">
        <v>531</v>
      </c>
      <c r="D740" s="1">
        <v>42001</v>
      </c>
      <c r="E740">
        <v>819203000</v>
      </c>
      <c r="F740">
        <v>-112366000</v>
      </c>
      <c r="G740">
        <v>-2289000</v>
      </c>
      <c r="H740">
        <v>28</v>
      </c>
      <c r="I740">
        <v>-113388000</v>
      </c>
      <c r="J740">
        <v>806265000</v>
      </c>
      <c r="K740">
        <v>83</v>
      </c>
      <c r="L740">
        <v>893167000</v>
      </c>
      <c r="M740">
        <v>-28944000</v>
      </c>
      <c r="N740">
        <v>104847000</v>
      </c>
      <c r="O740">
        <v>1698372000</v>
      </c>
      <c r="P740">
        <v>247</v>
      </c>
      <c r="Q740">
        <v>0</v>
      </c>
      <c r="R740">
        <v>0</v>
      </c>
      <c r="S740">
        <v>205052000</v>
      </c>
      <c r="T740">
        <v>633086000</v>
      </c>
      <c r="U740">
        <v>539988000</v>
      </c>
      <c r="V740">
        <v>-12252000</v>
      </c>
      <c r="W740">
        <v>0</v>
      </c>
      <c r="X740">
        <v>237489000</v>
      </c>
      <c r="Y740">
        <v>593438000</v>
      </c>
      <c r="Z740">
        <v>60</v>
      </c>
      <c r="AA740">
        <v>2578835000</v>
      </c>
      <c r="AB740">
        <v>126678000</v>
      </c>
      <c r="AC740">
        <v>324528000</v>
      </c>
      <c r="AD740">
        <v>93098000</v>
      </c>
      <c r="AE740">
        <v>339572000</v>
      </c>
      <c r="AF740">
        <v>0</v>
      </c>
      <c r="AG740">
        <v>-957000</v>
      </c>
      <c r="AH740">
        <v>1545853000</v>
      </c>
      <c r="AI740">
        <v>0</v>
      </c>
      <c r="AJ740">
        <v>0</v>
      </c>
      <c r="AK740">
        <v>42730000</v>
      </c>
      <c r="AL740">
        <v>381040000</v>
      </c>
      <c r="AM740">
        <v>210718000</v>
      </c>
      <c r="AN740">
        <v>454411000</v>
      </c>
      <c r="AO740">
        <v>-230956000</v>
      </c>
      <c r="AP740">
        <v>-485000</v>
      </c>
      <c r="AQ740">
        <v>415930000</v>
      </c>
      <c r="AR740">
        <v>26397000</v>
      </c>
      <c r="AS740">
        <v>415930000</v>
      </c>
      <c r="AT740">
        <v>415930000</v>
      </c>
      <c r="AU740">
        <v>1094673000</v>
      </c>
      <c r="AV740">
        <v>305317000</v>
      </c>
      <c r="AW740">
        <v>635375000</v>
      </c>
      <c r="AX740">
        <v>15</v>
      </c>
      <c r="AY740">
        <v>719140000</v>
      </c>
      <c r="AZ740">
        <v>316093000</v>
      </c>
      <c r="BA740">
        <v>0</v>
      </c>
      <c r="BB740">
        <v>-95454000</v>
      </c>
      <c r="BC740">
        <v>-7010000</v>
      </c>
      <c r="BD740">
        <v>112903000</v>
      </c>
      <c r="BE740">
        <v>392169000</v>
      </c>
      <c r="BF740">
        <v>-48081000</v>
      </c>
      <c r="BG740">
        <v>99794000</v>
      </c>
      <c r="BH740">
        <v>13</v>
      </c>
      <c r="BI740">
        <v>37</v>
      </c>
      <c r="BJ740">
        <v>10</v>
      </c>
      <c r="BK740">
        <v>215</v>
      </c>
      <c r="BL740">
        <v>222556000</v>
      </c>
      <c r="BM740">
        <v>3630072000</v>
      </c>
      <c r="BN740">
        <v>-399045000</v>
      </c>
      <c r="BO740">
        <v>1315793000</v>
      </c>
      <c r="BP740">
        <v>252481000</v>
      </c>
      <c r="BQ740">
        <v>0</v>
      </c>
      <c r="BR740">
        <v>4518100000</v>
      </c>
      <c r="BS740">
        <v>2643505000</v>
      </c>
      <c r="BT740">
        <v>1071684000</v>
      </c>
      <c r="BU740">
        <v>1465664000</v>
      </c>
      <c r="BV740">
        <v>3052436000</v>
      </c>
      <c r="BW740">
        <v>4518100000</v>
      </c>
      <c r="BX740">
        <v>4277207000</v>
      </c>
      <c r="BY740">
        <v>-2980066000</v>
      </c>
      <c r="BZ740">
        <v>2014</v>
      </c>
      <c r="CA740">
        <v>3.24</v>
      </c>
      <c r="CB740">
        <v>128373456.79000001</v>
      </c>
      <c r="CC740" t="str">
        <f>VLOOKUP(B740,Securities_csv_Sector!$A$1:$H$506,4)</f>
        <v>Consumer Discretionary</v>
      </c>
      <c r="CD740" t="str">
        <f>VLOOKUP(B740,Securities_csv_Sector!$A$1:$H$506,5)</f>
        <v>Leisure Products</v>
      </c>
    </row>
    <row r="741" spans="1:82">
      <c r="A741">
        <v>739</v>
      </c>
      <c r="B741" t="s">
        <v>263</v>
      </c>
      <c r="C741" t="s">
        <v>532</v>
      </c>
      <c r="D741" s="1">
        <v>42365</v>
      </c>
      <c r="E741">
        <v>900084000</v>
      </c>
      <c r="F741">
        <v>-227808000</v>
      </c>
      <c r="G741">
        <v>9104000</v>
      </c>
      <c r="H741">
        <v>27</v>
      </c>
      <c r="I741">
        <v>-142022000</v>
      </c>
      <c r="J741">
        <v>893630000</v>
      </c>
      <c r="K741">
        <v>92</v>
      </c>
      <c r="L741">
        <v>976750000</v>
      </c>
      <c r="M741">
        <v>-99353000</v>
      </c>
      <c r="N741">
        <v>104847000</v>
      </c>
      <c r="O741">
        <v>1677033000</v>
      </c>
      <c r="P741">
        <v>269</v>
      </c>
      <c r="Q741">
        <v>0</v>
      </c>
      <c r="R741">
        <v>0</v>
      </c>
      <c r="S741">
        <v>197776000</v>
      </c>
      <c r="T741">
        <v>701037000</v>
      </c>
      <c r="U741">
        <v>603915000</v>
      </c>
      <c r="V741">
        <v>-18758000</v>
      </c>
      <c r="W741">
        <v>0</v>
      </c>
      <c r="X741">
        <v>237527000</v>
      </c>
      <c r="Y741">
        <v>592695000</v>
      </c>
      <c r="Z741">
        <v>62</v>
      </c>
      <c r="AA741">
        <v>2770476000</v>
      </c>
      <c r="AB741">
        <v>157043000</v>
      </c>
      <c r="AC741">
        <v>280807000</v>
      </c>
      <c r="AD741">
        <v>97122000</v>
      </c>
      <c r="AE741">
        <v>384492000</v>
      </c>
      <c r="AF741">
        <v>0</v>
      </c>
      <c r="AG741">
        <v>149663000</v>
      </c>
      <c r="AH741">
        <v>1547115000</v>
      </c>
      <c r="AI741">
        <v>0</v>
      </c>
      <c r="AJ741">
        <v>0</v>
      </c>
      <c r="AK741">
        <v>40170000</v>
      </c>
      <c r="AL741">
        <v>-87310000</v>
      </c>
      <c r="AM741">
        <v>83583000</v>
      </c>
      <c r="AN741">
        <v>552445000</v>
      </c>
      <c r="AO741">
        <v>-346457000</v>
      </c>
      <c r="AP741">
        <v>-103647000</v>
      </c>
      <c r="AQ741">
        <v>451838000</v>
      </c>
      <c r="AR741">
        <v>34926000</v>
      </c>
      <c r="AS741">
        <v>451838000</v>
      </c>
      <c r="AT741">
        <v>451838000</v>
      </c>
      <c r="AU741">
        <v>1217850000</v>
      </c>
      <c r="AV741">
        <v>379245000</v>
      </c>
      <c r="AW741">
        <v>691933000</v>
      </c>
      <c r="AX741">
        <v>16</v>
      </c>
      <c r="AY741">
        <v>744090000</v>
      </c>
      <c r="AZ741">
        <v>286506000</v>
      </c>
      <c r="BA741">
        <v>0</v>
      </c>
      <c r="BB741">
        <v>-146001000</v>
      </c>
      <c r="BC741">
        <v>-3676000</v>
      </c>
      <c r="BD741">
        <v>38375000</v>
      </c>
      <c r="BE741">
        <v>404883000</v>
      </c>
      <c r="BF741">
        <v>50369000</v>
      </c>
      <c r="BG741">
        <v>86171000</v>
      </c>
      <c r="BH741">
        <v>14</v>
      </c>
      <c r="BI741">
        <v>36</v>
      </c>
      <c r="BJ741">
        <v>10</v>
      </c>
      <c r="BK741">
        <v>233</v>
      </c>
      <c r="BL741">
        <v>242944000</v>
      </c>
      <c r="BM741">
        <v>3852321000</v>
      </c>
      <c r="BN741">
        <v>-43902000</v>
      </c>
      <c r="BO741">
        <v>1370183000</v>
      </c>
      <c r="BP741">
        <v>164563000</v>
      </c>
      <c r="BQ741">
        <v>0</v>
      </c>
      <c r="BR741">
        <v>4720717000</v>
      </c>
      <c r="BS741">
        <v>2865598000</v>
      </c>
      <c r="BT741">
        <v>1064647000</v>
      </c>
      <c r="BU741">
        <v>1663902000</v>
      </c>
      <c r="BV741">
        <v>3056815000</v>
      </c>
      <c r="BW741">
        <v>4720717000</v>
      </c>
      <c r="BX741">
        <v>4447509000</v>
      </c>
      <c r="BY741">
        <v>-3040895000</v>
      </c>
      <c r="BZ741">
        <v>2015</v>
      </c>
      <c r="CA741">
        <v>3.61</v>
      </c>
      <c r="CB741">
        <v>125162880.88600001</v>
      </c>
      <c r="CC741" t="str">
        <f>VLOOKUP(B741,Securities_csv_Sector!$A$1:$H$506,4)</f>
        <v>Consumer Discretionary</v>
      </c>
      <c r="CD741" t="str">
        <f>VLOOKUP(B741,Securities_csv_Sector!$A$1:$H$506,5)</f>
        <v>Leisure Products</v>
      </c>
    </row>
    <row r="742" spans="1:82">
      <c r="A742">
        <v>740</v>
      </c>
      <c r="B742" t="s">
        <v>264</v>
      </c>
      <c r="C742" t="s">
        <v>527</v>
      </c>
      <c r="D742" s="1">
        <v>41274</v>
      </c>
      <c r="E742">
        <v>1155643000</v>
      </c>
      <c r="F742">
        <v>0</v>
      </c>
      <c r="G742">
        <v>798000</v>
      </c>
      <c r="H742">
        <v>11</v>
      </c>
      <c r="I742">
        <v>-129641000</v>
      </c>
      <c r="J742">
        <v>7475149000</v>
      </c>
      <c r="L742">
        <v>10734983000</v>
      </c>
      <c r="M742">
        <v>0</v>
      </c>
      <c r="N742">
        <v>8441000</v>
      </c>
      <c r="O742">
        <v>162167000</v>
      </c>
      <c r="Q742">
        <v>0</v>
      </c>
      <c r="R742">
        <v>0</v>
      </c>
      <c r="S742">
        <v>274572000</v>
      </c>
      <c r="T742">
        <v>891153000</v>
      </c>
      <c r="U742">
        <v>833581000</v>
      </c>
      <c r="V742">
        <v>0</v>
      </c>
      <c r="W742">
        <v>0</v>
      </c>
      <c r="X742">
        <v>617257000</v>
      </c>
      <c r="Y742">
        <v>444268000</v>
      </c>
      <c r="Z742">
        <v>0</v>
      </c>
      <c r="AA742">
        <v>0</v>
      </c>
      <c r="AB742">
        <v>202291000</v>
      </c>
      <c r="AC742">
        <v>132157000</v>
      </c>
      <c r="AD742">
        <v>57572000</v>
      </c>
      <c r="AE742">
        <v>0</v>
      </c>
      <c r="AF742">
        <v>-1085377000</v>
      </c>
      <c r="AG742">
        <v>-537117000</v>
      </c>
      <c r="AH742">
        <v>0</v>
      </c>
      <c r="AI742">
        <v>52029720000</v>
      </c>
      <c r="AJ742">
        <v>0</v>
      </c>
      <c r="AK742">
        <v>0</v>
      </c>
      <c r="AL742">
        <v>-1715074000</v>
      </c>
      <c r="AM742">
        <v>146838000</v>
      </c>
      <c r="AN742">
        <v>1002130000</v>
      </c>
      <c r="AO742">
        <v>227686000</v>
      </c>
      <c r="AP742">
        <v>-1082978000</v>
      </c>
      <c r="AQ742">
        <v>631290000</v>
      </c>
      <c r="AR742">
        <v>175057000</v>
      </c>
      <c r="AS742">
        <v>599301000</v>
      </c>
      <c r="AT742">
        <v>631290000</v>
      </c>
      <c r="AU742">
        <v>0</v>
      </c>
      <c r="AV742">
        <v>0</v>
      </c>
      <c r="AW742">
        <v>0</v>
      </c>
      <c r="AX742">
        <v>0</v>
      </c>
      <c r="AY742">
        <v>1596056000</v>
      </c>
      <c r="AZ742">
        <v>0</v>
      </c>
      <c r="BA742">
        <v>46252683000</v>
      </c>
      <c r="BB742">
        <v>-150817000</v>
      </c>
      <c r="BC742">
        <v>2258976000</v>
      </c>
      <c r="BD742">
        <v>132040000</v>
      </c>
      <c r="BE742">
        <v>0</v>
      </c>
      <c r="BF742">
        <v>458328000</v>
      </c>
      <c r="BG742">
        <v>193937000</v>
      </c>
      <c r="BH742">
        <v>27</v>
      </c>
      <c r="BI742">
        <v>14</v>
      </c>
      <c r="BJ742">
        <v>21</v>
      </c>
      <c r="BL742">
        <v>0</v>
      </c>
      <c r="BM742">
        <v>-1917933000</v>
      </c>
      <c r="BN742">
        <v>-146881000</v>
      </c>
      <c r="BO742">
        <v>1789327000</v>
      </c>
      <c r="BP742">
        <v>1598773000</v>
      </c>
      <c r="BQ742">
        <v>0</v>
      </c>
      <c r="BR742">
        <v>56153185000</v>
      </c>
      <c r="BS742">
        <v>0</v>
      </c>
      <c r="BT742">
        <v>0</v>
      </c>
      <c r="BU742">
        <v>5790211000</v>
      </c>
      <c r="BV742">
        <v>50362974000</v>
      </c>
      <c r="BW742">
        <v>56153185000</v>
      </c>
      <c r="BX742">
        <v>3036584000</v>
      </c>
      <c r="BY742">
        <v>-10921000</v>
      </c>
      <c r="BZ742">
        <v>2012</v>
      </c>
      <c r="CA742">
        <v>0.71</v>
      </c>
      <c r="CB742">
        <v>889140845.07000005</v>
      </c>
      <c r="CC742" t="str">
        <f>VLOOKUP(B742,Securities_csv_Sector!$A$1:$H$506,4)</f>
        <v>Financials</v>
      </c>
      <c r="CD742" t="str">
        <f>VLOOKUP(B742,Securities_csv_Sector!$A$1:$H$506,5)</f>
        <v>Banks</v>
      </c>
    </row>
    <row r="743" spans="1:82">
      <c r="A743">
        <v>741</v>
      </c>
      <c r="B743" t="s">
        <v>264</v>
      </c>
      <c r="C743" t="s">
        <v>529</v>
      </c>
      <c r="D743" s="1">
        <v>41639</v>
      </c>
      <c r="E743">
        <v>1059888000</v>
      </c>
      <c r="F743">
        <v>0</v>
      </c>
      <c r="G743">
        <v>0</v>
      </c>
      <c r="H743">
        <v>11</v>
      </c>
      <c r="I743">
        <v>-102208000</v>
      </c>
      <c r="J743">
        <v>7398515000</v>
      </c>
      <c r="L743">
        <v>12239168000</v>
      </c>
      <c r="M743">
        <v>0</v>
      </c>
      <c r="N743">
        <v>8322000</v>
      </c>
      <c r="O743">
        <v>116241000</v>
      </c>
      <c r="Q743">
        <v>0</v>
      </c>
      <c r="R743">
        <v>0</v>
      </c>
      <c r="S743">
        <v>281545000</v>
      </c>
      <c r="T743">
        <v>908544000</v>
      </c>
      <c r="U743">
        <v>868756000</v>
      </c>
      <c r="V743">
        <v>0</v>
      </c>
      <c r="W743">
        <v>0</v>
      </c>
      <c r="X743">
        <v>634657000</v>
      </c>
      <c r="Y743">
        <v>444268000</v>
      </c>
      <c r="Z743">
        <v>0</v>
      </c>
      <c r="AA743">
        <v>0</v>
      </c>
      <c r="AB743">
        <v>227474000</v>
      </c>
      <c r="AC743">
        <v>93193000</v>
      </c>
      <c r="AD743">
        <v>39788000</v>
      </c>
      <c r="AE743">
        <v>0</v>
      </c>
      <c r="AF743">
        <v>-4193145000</v>
      </c>
      <c r="AG743">
        <v>-280106000</v>
      </c>
      <c r="AH743">
        <v>0</v>
      </c>
      <c r="AI743">
        <v>55589711000</v>
      </c>
      <c r="AJ743">
        <v>0</v>
      </c>
      <c r="AK743">
        <v>0</v>
      </c>
      <c r="AL743">
        <v>2002472000</v>
      </c>
      <c r="AM743">
        <v>-261674000</v>
      </c>
      <c r="AN743">
        <v>1013245000</v>
      </c>
      <c r="AO743">
        <v>2965414000</v>
      </c>
      <c r="AP743">
        <v>-4240333000</v>
      </c>
      <c r="AQ743">
        <v>641282000</v>
      </c>
      <c r="AR743">
        <v>126634000</v>
      </c>
      <c r="AS743">
        <v>609413000</v>
      </c>
      <c r="AT743">
        <v>641282000</v>
      </c>
      <c r="AU743">
        <v>0</v>
      </c>
      <c r="AV743">
        <v>0</v>
      </c>
      <c r="AW743">
        <v>0</v>
      </c>
      <c r="AX743">
        <v>0</v>
      </c>
      <c r="AY743">
        <v>1647170000</v>
      </c>
      <c r="AZ743">
        <v>0</v>
      </c>
      <c r="BA743">
        <v>47506718000</v>
      </c>
      <c r="BB743">
        <v>-214009000</v>
      </c>
      <c r="BC743">
        <v>1257813000</v>
      </c>
      <c r="BD743">
        <v>55020000</v>
      </c>
      <c r="BE743">
        <v>0</v>
      </c>
      <c r="BF743">
        <v>116522000</v>
      </c>
      <c r="BG743">
        <v>131409000</v>
      </c>
      <c r="BH743">
        <v>30</v>
      </c>
      <c r="BI743">
        <v>14</v>
      </c>
      <c r="BJ743">
        <v>22</v>
      </c>
      <c r="BL743">
        <v>0</v>
      </c>
      <c r="BM743">
        <v>-1479324000</v>
      </c>
      <c r="BN743">
        <v>-112394000</v>
      </c>
      <c r="BO743">
        <v>1716639000</v>
      </c>
      <c r="BP743">
        <v>2352143000</v>
      </c>
      <c r="BQ743">
        <v>0</v>
      </c>
      <c r="BR743">
        <v>59467174000</v>
      </c>
      <c r="BS743">
        <v>0</v>
      </c>
      <c r="BT743">
        <v>0</v>
      </c>
      <c r="BU743">
        <v>6090153000</v>
      </c>
      <c r="BV743">
        <v>53377021000</v>
      </c>
      <c r="BW743">
        <v>59467174000</v>
      </c>
      <c r="BX743">
        <v>2872833000</v>
      </c>
      <c r="BY743">
        <v>-9643000</v>
      </c>
      <c r="BZ743">
        <v>2013</v>
      </c>
      <c r="CA743">
        <v>0.73</v>
      </c>
      <c r="CB743">
        <v>878468493.15100002</v>
      </c>
      <c r="CC743" t="str">
        <f>VLOOKUP(B743,Securities_csv_Sector!$A$1:$H$506,4)</f>
        <v>Financials</v>
      </c>
      <c r="CD743" t="str">
        <f>VLOOKUP(B743,Securities_csv_Sector!$A$1:$H$506,5)</f>
        <v>Banks</v>
      </c>
    </row>
    <row r="744" spans="1:82">
      <c r="A744">
        <v>742</v>
      </c>
      <c r="B744" t="s">
        <v>264</v>
      </c>
      <c r="C744" t="s">
        <v>531</v>
      </c>
      <c r="D744" s="1">
        <v>42004</v>
      </c>
      <c r="E744">
        <v>1504626000</v>
      </c>
      <c r="F744">
        <v>0</v>
      </c>
      <c r="G744">
        <v>0</v>
      </c>
      <c r="H744">
        <v>10</v>
      </c>
      <c r="I744">
        <v>-58862000</v>
      </c>
      <c r="J744">
        <v>7221745000</v>
      </c>
      <c r="L744">
        <v>14091890000</v>
      </c>
      <c r="M744">
        <v>0</v>
      </c>
      <c r="N744">
        <v>8131000</v>
      </c>
      <c r="O744">
        <v>86453000</v>
      </c>
      <c r="Q744">
        <v>0</v>
      </c>
      <c r="R744">
        <v>0</v>
      </c>
      <c r="S744">
        <v>332832000</v>
      </c>
      <c r="T744">
        <v>905853000</v>
      </c>
      <c r="U744">
        <v>852985000</v>
      </c>
      <c r="V744">
        <v>0</v>
      </c>
      <c r="W744">
        <v>0</v>
      </c>
      <c r="X744">
        <v>616407000</v>
      </c>
      <c r="Y744">
        <v>522541000</v>
      </c>
      <c r="Z744">
        <v>0</v>
      </c>
      <c r="AA744">
        <v>0</v>
      </c>
      <c r="AB744">
        <v>220593000</v>
      </c>
      <c r="AC744">
        <v>74671000</v>
      </c>
      <c r="AD744">
        <v>52868000</v>
      </c>
      <c r="AE744">
        <v>0</v>
      </c>
      <c r="AF744">
        <v>-5698754000</v>
      </c>
      <c r="AG744">
        <v>275456000</v>
      </c>
      <c r="AH744">
        <v>0</v>
      </c>
      <c r="AI744">
        <v>62080831000</v>
      </c>
      <c r="AJ744">
        <v>0</v>
      </c>
      <c r="AK744">
        <v>0</v>
      </c>
      <c r="AL744">
        <v>1919776000</v>
      </c>
      <c r="AM744">
        <v>219433000</v>
      </c>
      <c r="AN744">
        <v>888786000</v>
      </c>
      <c r="AO744">
        <v>4335428000</v>
      </c>
      <c r="AP744">
        <v>-5004781000</v>
      </c>
      <c r="AQ744">
        <v>632392000</v>
      </c>
      <c r="AR744">
        <v>51298000</v>
      </c>
      <c r="AS744">
        <v>600538000</v>
      </c>
      <c r="AT744">
        <v>632392000</v>
      </c>
      <c r="AU744">
        <v>0</v>
      </c>
      <c r="AV744">
        <v>0</v>
      </c>
      <c r="AW744">
        <v>0</v>
      </c>
      <c r="AX744">
        <v>0</v>
      </c>
      <c r="AY744">
        <v>1718436000</v>
      </c>
      <c r="AZ744">
        <v>0</v>
      </c>
      <c r="BA744">
        <v>51732151000</v>
      </c>
      <c r="BB744">
        <v>-222292000</v>
      </c>
      <c r="BC744">
        <v>2928563000</v>
      </c>
      <c r="BD744">
        <v>752835000</v>
      </c>
      <c r="BE744">
        <v>0</v>
      </c>
      <c r="BF744">
        <v>-403192000</v>
      </c>
      <c r="BG744">
        <v>120266000</v>
      </c>
      <c r="BH744">
        <v>29</v>
      </c>
      <c r="BI744">
        <v>13</v>
      </c>
      <c r="BJ744">
        <v>21</v>
      </c>
      <c r="BL744">
        <v>0</v>
      </c>
      <c r="BM744">
        <v>-1052324000</v>
      </c>
      <c r="BN744">
        <v>-314122000</v>
      </c>
      <c r="BO744">
        <v>1843069000</v>
      </c>
      <c r="BP744">
        <v>2397101000</v>
      </c>
      <c r="BQ744">
        <v>0</v>
      </c>
      <c r="BR744">
        <v>66298010000</v>
      </c>
      <c r="BS744">
        <v>0</v>
      </c>
      <c r="BT744">
        <v>0</v>
      </c>
      <c r="BU744">
        <v>6328170000</v>
      </c>
      <c r="BV744">
        <v>59969840000</v>
      </c>
      <c r="BW744">
        <v>66298010000</v>
      </c>
      <c r="BX744">
        <v>2955641000</v>
      </c>
      <c r="BY744">
        <v>-13382000</v>
      </c>
      <c r="BZ744">
        <v>2014</v>
      </c>
      <c r="CA744">
        <v>0.73</v>
      </c>
      <c r="CB744">
        <v>866290410.95899999</v>
      </c>
      <c r="CC744" t="str">
        <f>VLOOKUP(B744,Securities_csv_Sector!$A$1:$H$506,4)</f>
        <v>Financials</v>
      </c>
      <c r="CD744" t="str">
        <f>VLOOKUP(B744,Securities_csv_Sector!$A$1:$H$506,5)</f>
        <v>Banks</v>
      </c>
    </row>
    <row r="745" spans="1:82">
      <c r="A745">
        <v>743</v>
      </c>
      <c r="B745" t="s">
        <v>264</v>
      </c>
      <c r="C745" t="s">
        <v>532</v>
      </c>
      <c r="D745" s="1">
        <v>42369</v>
      </c>
      <c r="E745">
        <v>1472073000</v>
      </c>
      <c r="F745">
        <v>0</v>
      </c>
      <c r="G745">
        <v>0</v>
      </c>
      <c r="H745">
        <v>11</v>
      </c>
      <c r="I745">
        <v>-93097000</v>
      </c>
      <c r="J745">
        <v>7038502000</v>
      </c>
      <c r="L745">
        <v>15871022000</v>
      </c>
      <c r="M745">
        <v>0</v>
      </c>
      <c r="N745">
        <v>7970000</v>
      </c>
      <c r="O745">
        <v>82175000</v>
      </c>
      <c r="Q745">
        <v>0</v>
      </c>
      <c r="R745">
        <v>0</v>
      </c>
      <c r="S745">
        <v>341281000</v>
      </c>
      <c r="T745">
        <v>995214000</v>
      </c>
      <c r="U745">
        <v>913605000</v>
      </c>
      <c r="V745">
        <v>0</v>
      </c>
      <c r="W745">
        <v>0</v>
      </c>
      <c r="X745">
        <v>620540000</v>
      </c>
      <c r="Y745">
        <v>676869000</v>
      </c>
      <c r="Z745">
        <v>0</v>
      </c>
      <c r="AA745">
        <v>0</v>
      </c>
      <c r="AB745">
        <v>220648000</v>
      </c>
      <c r="AC745">
        <v>54978000</v>
      </c>
      <c r="AD745">
        <v>81609000</v>
      </c>
      <c r="AE745">
        <v>0</v>
      </c>
      <c r="AF745">
        <v>-4423788000</v>
      </c>
      <c r="AG745">
        <v>-29652000</v>
      </c>
      <c r="AH745">
        <v>0</v>
      </c>
      <c r="AI745">
        <v>67035502000</v>
      </c>
      <c r="AJ745">
        <v>0</v>
      </c>
      <c r="AK745">
        <v>0</v>
      </c>
      <c r="AL745">
        <v>376563000</v>
      </c>
      <c r="AM745">
        <v>-373409000</v>
      </c>
      <c r="AN745">
        <v>1033362000</v>
      </c>
      <c r="AO745">
        <v>3521883000</v>
      </c>
      <c r="AP745">
        <v>-4928654000</v>
      </c>
      <c r="AQ745">
        <v>692957000</v>
      </c>
      <c r="AR745">
        <v>150625000</v>
      </c>
      <c r="AS745">
        <v>661084000</v>
      </c>
      <c r="AT745">
        <v>692957000</v>
      </c>
      <c r="AU745">
        <v>0</v>
      </c>
      <c r="AV745">
        <v>0</v>
      </c>
      <c r="AW745">
        <v>0</v>
      </c>
      <c r="AX745">
        <v>0</v>
      </c>
      <c r="AY745">
        <v>1757668000</v>
      </c>
      <c r="AZ745">
        <v>0</v>
      </c>
      <c r="BA745">
        <v>55294979000</v>
      </c>
      <c r="BB745">
        <v>-226158000</v>
      </c>
      <c r="BC745">
        <v>3602554000</v>
      </c>
      <c r="BD745">
        <v>-411769000</v>
      </c>
      <c r="BE745">
        <v>0</v>
      </c>
      <c r="BF745">
        <v>-175614000</v>
      </c>
      <c r="BG745">
        <v>127821000</v>
      </c>
      <c r="BH745">
        <v>29</v>
      </c>
      <c r="BI745">
        <v>14</v>
      </c>
      <c r="BJ745">
        <v>22</v>
      </c>
      <c r="BL745">
        <v>0</v>
      </c>
      <c r="BM745">
        <v>-594067000</v>
      </c>
      <c r="BN745">
        <v>-232844000</v>
      </c>
      <c r="BO745">
        <v>1948041000</v>
      </c>
      <c r="BP745">
        <v>615279000</v>
      </c>
      <c r="BQ745">
        <v>0</v>
      </c>
      <c r="BR745">
        <v>71044551000</v>
      </c>
      <c r="BS745">
        <v>0</v>
      </c>
      <c r="BT745">
        <v>0</v>
      </c>
      <c r="BU745">
        <v>6594606000</v>
      </c>
      <c r="BV745">
        <v>64449945000</v>
      </c>
      <c r="BW745">
        <v>71044551000</v>
      </c>
      <c r="BX745">
        <v>3153251000</v>
      </c>
      <c r="BY745">
        <v>-17932000</v>
      </c>
      <c r="BZ745">
        <v>2015</v>
      </c>
      <c r="CA745">
        <v>0.82</v>
      </c>
      <c r="CB745">
        <v>845069512.19500005</v>
      </c>
      <c r="CC745" t="str">
        <f>VLOOKUP(B745,Securities_csv_Sector!$A$1:$H$506,4)</f>
        <v>Financials</v>
      </c>
      <c r="CD745" t="str">
        <f>VLOOKUP(B745,Securities_csv_Sector!$A$1:$H$506,5)</f>
        <v>Banks</v>
      </c>
    </row>
    <row r="746" spans="1:82">
      <c r="A746">
        <v>744</v>
      </c>
      <c r="B746" t="s">
        <v>265</v>
      </c>
      <c r="C746" t="s">
        <v>527</v>
      </c>
      <c r="D746" s="1">
        <v>41636</v>
      </c>
      <c r="E746">
        <v>781296000</v>
      </c>
      <c r="F746">
        <v>4803000</v>
      </c>
      <c r="G746">
        <v>-17501000</v>
      </c>
      <c r="H746">
        <v>27</v>
      </c>
      <c r="I746">
        <v>-43627000</v>
      </c>
      <c r="J746">
        <v>285227000</v>
      </c>
      <c r="K746">
        <v>12</v>
      </c>
      <c r="L746">
        <v>115863000</v>
      </c>
      <c r="M746">
        <v>83748000</v>
      </c>
      <c r="N746">
        <v>995000</v>
      </c>
      <c r="O746">
        <v>3016109000</v>
      </c>
      <c r="P746">
        <v>225</v>
      </c>
      <c r="Q746">
        <v>207426000</v>
      </c>
      <c r="R746">
        <v>0</v>
      </c>
      <c r="S746">
        <v>97811000</v>
      </c>
      <c r="T746">
        <v>497685000</v>
      </c>
      <c r="U746">
        <v>395801000</v>
      </c>
      <c r="V746">
        <v>-14578000</v>
      </c>
      <c r="W746">
        <v>0</v>
      </c>
      <c r="X746">
        <v>579883000</v>
      </c>
      <c r="Y746">
        <v>626392000</v>
      </c>
      <c r="Z746">
        <v>35</v>
      </c>
      <c r="AA746">
        <v>1611693000</v>
      </c>
      <c r="AB746">
        <v>65307000</v>
      </c>
      <c r="AC746">
        <v>377751000</v>
      </c>
      <c r="AD746">
        <v>101884000</v>
      </c>
      <c r="AE746">
        <v>1283331000</v>
      </c>
      <c r="AF746">
        <v>0</v>
      </c>
      <c r="AG746">
        <v>20936000</v>
      </c>
      <c r="AH746">
        <v>1467000000</v>
      </c>
      <c r="AI746">
        <v>0</v>
      </c>
      <c r="AJ746">
        <v>0</v>
      </c>
      <c r="AK746">
        <v>0</v>
      </c>
      <c r="AL746">
        <v>161972000</v>
      </c>
      <c r="AM746">
        <v>73067000</v>
      </c>
      <c r="AN746">
        <v>591281000</v>
      </c>
      <c r="AO746">
        <v>93757000</v>
      </c>
      <c r="AP746">
        <v>-597393000</v>
      </c>
      <c r="AQ746">
        <v>330494000</v>
      </c>
      <c r="AR746">
        <v>40632000</v>
      </c>
      <c r="AS746">
        <v>330494000</v>
      </c>
      <c r="AT746">
        <v>330494000</v>
      </c>
      <c r="AU746">
        <v>775818000</v>
      </c>
      <c r="AV746">
        <v>0</v>
      </c>
      <c r="AW746">
        <v>515186000</v>
      </c>
      <c r="AX746">
        <v>11</v>
      </c>
      <c r="AY746">
        <v>54930000</v>
      </c>
      <c r="AZ746">
        <v>68654000</v>
      </c>
      <c r="BA746">
        <v>181790000</v>
      </c>
      <c r="BB746">
        <v>-237017000</v>
      </c>
      <c r="BC746">
        <v>-35557000</v>
      </c>
      <c r="BD746">
        <v>-553766000</v>
      </c>
      <c r="BE746">
        <v>393147000</v>
      </c>
      <c r="BF746">
        <v>12857000</v>
      </c>
      <c r="BG746">
        <v>0</v>
      </c>
      <c r="BH746">
        <v>9</v>
      </c>
      <c r="BI746">
        <v>32</v>
      </c>
      <c r="BJ746">
        <v>7</v>
      </c>
      <c r="BK746">
        <v>96</v>
      </c>
      <c r="BL746">
        <v>0</v>
      </c>
      <c r="BM746">
        <v>1181418000</v>
      </c>
      <c r="BN746">
        <v>0</v>
      </c>
      <c r="BO746">
        <v>1096507000</v>
      </c>
      <c r="BP746">
        <v>36192000</v>
      </c>
      <c r="BQ746">
        <v>0</v>
      </c>
      <c r="BR746">
        <v>4090048000</v>
      </c>
      <c r="BS746">
        <v>2243666000</v>
      </c>
      <c r="BT746">
        <v>999278000</v>
      </c>
      <c r="BU746">
        <v>1230623000</v>
      </c>
      <c r="BV746">
        <v>2859425000</v>
      </c>
      <c r="BW746">
        <v>4090048000</v>
      </c>
      <c r="BX746">
        <v>4627802000</v>
      </c>
      <c r="BY746">
        <v>0</v>
      </c>
      <c r="BZ746">
        <v>2013</v>
      </c>
      <c r="CA746">
        <v>3.31</v>
      </c>
      <c r="CB746">
        <v>99847129.909400001</v>
      </c>
      <c r="CC746" t="str">
        <f>VLOOKUP(B746,Securities_csv_Sector!$A$1:$H$506,4)</f>
        <v>Consumer Discretionary</v>
      </c>
      <c r="CD746" t="str">
        <f>VLOOKUP(B746,Securities_csv_Sector!$A$1:$H$506,5)</f>
        <v>Apparel, Accessories &amp; Luxury Goods</v>
      </c>
    </row>
    <row r="747" spans="1:82">
      <c r="A747">
        <v>745</v>
      </c>
      <c r="B747" t="s">
        <v>265</v>
      </c>
      <c r="C747" t="s">
        <v>529</v>
      </c>
      <c r="D747" s="1">
        <v>42007</v>
      </c>
      <c r="E747">
        <v>1112659000</v>
      </c>
      <c r="F747">
        <v>1228000</v>
      </c>
      <c r="G747">
        <v>-2599000</v>
      </c>
      <c r="H747">
        <v>29</v>
      </c>
      <c r="I747">
        <v>-64311000</v>
      </c>
      <c r="J747">
        <v>290926000</v>
      </c>
      <c r="K747">
        <v>16</v>
      </c>
      <c r="L747">
        <v>239855000</v>
      </c>
      <c r="M747">
        <v>-40248000</v>
      </c>
      <c r="N747">
        <v>4008000</v>
      </c>
      <c r="O747">
        <v>3420339000</v>
      </c>
      <c r="P747">
        <v>172</v>
      </c>
      <c r="Q747">
        <v>495824000</v>
      </c>
      <c r="R747">
        <v>0</v>
      </c>
      <c r="S747">
        <v>104213000</v>
      </c>
      <c r="T747">
        <v>561355000</v>
      </c>
      <c r="U747">
        <v>464968000</v>
      </c>
      <c r="V747">
        <v>-2018000</v>
      </c>
      <c r="W747">
        <v>0</v>
      </c>
      <c r="X747">
        <v>674379000</v>
      </c>
      <c r="Y747">
        <v>723120000</v>
      </c>
      <c r="Z747">
        <v>36</v>
      </c>
      <c r="AA747">
        <v>1904407000</v>
      </c>
      <c r="AB747">
        <v>60449000</v>
      </c>
      <c r="AC747">
        <v>691201000</v>
      </c>
      <c r="AD747">
        <v>96387000</v>
      </c>
      <c r="AE747">
        <v>1537200000</v>
      </c>
      <c r="AF747">
        <v>64380000</v>
      </c>
      <c r="AG747">
        <v>3960000</v>
      </c>
      <c r="AH747">
        <v>1613997000</v>
      </c>
      <c r="AI747">
        <v>0</v>
      </c>
      <c r="AJ747">
        <v>0</v>
      </c>
      <c r="AK747">
        <v>0</v>
      </c>
      <c r="AL747">
        <v>109594000</v>
      </c>
      <c r="AM747">
        <v>123992000</v>
      </c>
      <c r="AN747">
        <v>508090000</v>
      </c>
      <c r="AO747">
        <v>-23765000</v>
      </c>
      <c r="AP747">
        <v>-358315000</v>
      </c>
      <c r="AQ747">
        <v>404519000</v>
      </c>
      <c r="AR747">
        <v>20148000</v>
      </c>
      <c r="AS747">
        <v>404519000</v>
      </c>
      <c r="AT747">
        <v>404519000</v>
      </c>
      <c r="AU747">
        <v>672048000</v>
      </c>
      <c r="AV747">
        <v>0</v>
      </c>
      <c r="AW747">
        <v>563954000</v>
      </c>
      <c r="AX747">
        <v>11</v>
      </c>
      <c r="AY747">
        <v>73502000</v>
      </c>
      <c r="AZ747">
        <v>101064000</v>
      </c>
      <c r="BA747">
        <v>210963000</v>
      </c>
      <c r="BB747">
        <v>-372589000</v>
      </c>
      <c r="BC747">
        <v>-53320000</v>
      </c>
      <c r="BD747">
        <v>-358384000</v>
      </c>
      <c r="BE747">
        <v>725010000</v>
      </c>
      <c r="BF747">
        <v>14270000</v>
      </c>
      <c r="BG747">
        <v>0</v>
      </c>
      <c r="BH747">
        <v>9</v>
      </c>
      <c r="BI747">
        <v>34</v>
      </c>
      <c r="BJ747">
        <v>8</v>
      </c>
      <c r="BK747">
        <v>68</v>
      </c>
      <c r="BL747">
        <v>0</v>
      </c>
      <c r="BM747">
        <v>1464427000</v>
      </c>
      <c r="BN747">
        <v>0</v>
      </c>
      <c r="BO747">
        <v>1340453000</v>
      </c>
      <c r="BP747">
        <v>158792000</v>
      </c>
      <c r="BQ747">
        <v>0</v>
      </c>
      <c r="BR747">
        <v>5208193000</v>
      </c>
      <c r="BS747">
        <v>2550167000</v>
      </c>
      <c r="BT747">
        <v>1482414000</v>
      </c>
      <c r="BU747">
        <v>1386772000</v>
      </c>
      <c r="BV747">
        <v>3821421000</v>
      </c>
      <c r="BW747">
        <v>5208193000</v>
      </c>
      <c r="BX747">
        <v>5324746000</v>
      </c>
      <c r="BY747">
        <v>0</v>
      </c>
      <c r="BZ747">
        <v>2014</v>
      </c>
      <c r="CA747">
        <v>4.0199999999999996</v>
      </c>
      <c r="CB747">
        <v>100626616.91500001</v>
      </c>
      <c r="CC747" t="str">
        <f>VLOOKUP(B747,Securities_csv_Sector!$A$1:$H$506,4)</f>
        <v>Consumer Discretionary</v>
      </c>
      <c r="CD747" t="str">
        <f>VLOOKUP(B747,Securities_csv_Sector!$A$1:$H$506,5)</f>
        <v>Apparel, Accessories &amp; Luxury Goods</v>
      </c>
    </row>
    <row r="748" spans="1:82">
      <c r="A748">
        <v>746</v>
      </c>
      <c r="B748" t="s">
        <v>265</v>
      </c>
      <c r="C748" t="s">
        <v>531</v>
      </c>
      <c r="D748" s="1">
        <v>42371</v>
      </c>
      <c r="E748">
        <v>1133305000</v>
      </c>
      <c r="F748">
        <v>-21974000</v>
      </c>
      <c r="G748">
        <v>-3210000</v>
      </c>
      <c r="H748">
        <v>34</v>
      </c>
      <c r="I748">
        <v>-99375000</v>
      </c>
      <c r="J748">
        <v>277569000</v>
      </c>
      <c r="K748">
        <v>21</v>
      </c>
      <c r="L748">
        <v>319169000</v>
      </c>
      <c r="M748">
        <v>-289654000</v>
      </c>
      <c r="N748">
        <v>3917000</v>
      </c>
      <c r="O748">
        <v>3595217000</v>
      </c>
      <c r="P748">
        <v>194</v>
      </c>
      <c r="Q748">
        <v>445179000</v>
      </c>
      <c r="R748">
        <v>0</v>
      </c>
      <c r="S748">
        <v>110980000</v>
      </c>
      <c r="T748">
        <v>591908000</v>
      </c>
      <c r="U748">
        <v>473873000</v>
      </c>
      <c r="V748">
        <v>-3875000</v>
      </c>
      <c r="W748">
        <v>0</v>
      </c>
      <c r="X748">
        <v>650462000</v>
      </c>
      <c r="Y748">
        <v>834315000</v>
      </c>
      <c r="Z748">
        <v>37</v>
      </c>
      <c r="AA748">
        <v>2136332000</v>
      </c>
      <c r="AB748">
        <v>45018000</v>
      </c>
      <c r="AC748">
        <v>700515000</v>
      </c>
      <c r="AD748">
        <v>118035000</v>
      </c>
      <c r="AE748">
        <v>1814602000</v>
      </c>
      <c r="AF748">
        <v>0</v>
      </c>
      <c r="AG748">
        <v>-68016000</v>
      </c>
      <c r="AH748">
        <v>2232712000</v>
      </c>
      <c r="AI748">
        <v>0</v>
      </c>
      <c r="AJ748">
        <v>0</v>
      </c>
      <c r="AK748">
        <v>0</v>
      </c>
      <c r="AL748">
        <v>674380000</v>
      </c>
      <c r="AM748">
        <v>79314000</v>
      </c>
      <c r="AN748">
        <v>227007000</v>
      </c>
      <c r="AO748">
        <v>132982000</v>
      </c>
      <c r="AP748">
        <v>-276800000</v>
      </c>
      <c r="AQ748">
        <v>428855000</v>
      </c>
      <c r="AR748">
        <v>31772000</v>
      </c>
      <c r="AS748">
        <v>428855000</v>
      </c>
      <c r="AT748">
        <v>428855000</v>
      </c>
      <c r="AU748">
        <v>680417000</v>
      </c>
      <c r="AV748">
        <v>0</v>
      </c>
      <c r="AW748">
        <v>595118000</v>
      </c>
      <c r="AX748">
        <v>10</v>
      </c>
      <c r="AY748">
        <v>49252000</v>
      </c>
      <c r="AZ748">
        <v>103679000</v>
      </c>
      <c r="BA748">
        <v>195163000</v>
      </c>
      <c r="BB748">
        <v>-394933000</v>
      </c>
      <c r="BC748">
        <v>-73873000</v>
      </c>
      <c r="BD748">
        <v>-177425000</v>
      </c>
      <c r="BE748">
        <v>585078000</v>
      </c>
      <c r="BF748">
        <v>35044000</v>
      </c>
      <c r="BG748">
        <v>0</v>
      </c>
      <c r="BH748">
        <v>8</v>
      </c>
      <c r="BI748">
        <v>37</v>
      </c>
      <c r="BJ748">
        <v>7</v>
      </c>
      <c r="BK748">
        <v>73</v>
      </c>
      <c r="BL748">
        <v>0</v>
      </c>
      <c r="BM748">
        <v>1389338000</v>
      </c>
      <c r="BN748">
        <v>-351495000</v>
      </c>
      <c r="BO748">
        <v>1541214000</v>
      </c>
      <c r="BP748">
        <v>175441000</v>
      </c>
      <c r="BQ748">
        <v>0</v>
      </c>
      <c r="BR748">
        <v>5597590000</v>
      </c>
      <c r="BS748">
        <v>2917867000</v>
      </c>
      <c r="BT748">
        <v>1503909000</v>
      </c>
      <c r="BU748">
        <v>1275891000</v>
      </c>
      <c r="BV748">
        <v>4321699000</v>
      </c>
      <c r="BW748">
        <v>5597590000</v>
      </c>
      <c r="BX748">
        <v>5731549000</v>
      </c>
      <c r="BY748">
        <v>0</v>
      </c>
      <c r="BZ748">
        <v>2015</v>
      </c>
      <c r="CA748">
        <v>1.07</v>
      </c>
      <c r="CB748">
        <v>400799065.421</v>
      </c>
      <c r="CC748" t="str">
        <f>VLOOKUP(B748,Securities_csv_Sector!$A$1:$H$506,4)</f>
        <v>Consumer Discretionary</v>
      </c>
      <c r="CD748" t="str">
        <f>VLOOKUP(B748,Securities_csv_Sector!$A$1:$H$506,5)</f>
        <v>Apparel, Accessories &amp; Luxury Goods</v>
      </c>
    </row>
    <row r="749" spans="1:82">
      <c r="A749">
        <v>747</v>
      </c>
      <c r="B749" t="s">
        <v>265</v>
      </c>
      <c r="C749" t="s">
        <v>532</v>
      </c>
      <c r="D749" s="1">
        <v>42735</v>
      </c>
      <c r="E749">
        <v>1358696000</v>
      </c>
      <c r="F749">
        <v>-79211000</v>
      </c>
      <c r="G749">
        <v>-51758000</v>
      </c>
      <c r="H749">
        <v>44</v>
      </c>
      <c r="I749">
        <v>-83399000</v>
      </c>
      <c r="J749">
        <v>260002000</v>
      </c>
      <c r="K749">
        <v>29</v>
      </c>
      <c r="L749">
        <v>460245000</v>
      </c>
      <c r="M749">
        <v>135807000</v>
      </c>
      <c r="N749">
        <v>3787000</v>
      </c>
      <c r="O749">
        <v>3752151000</v>
      </c>
      <c r="P749">
        <v>206</v>
      </c>
      <c r="Q749">
        <v>464872000</v>
      </c>
      <c r="R749">
        <v>0</v>
      </c>
      <c r="S749">
        <v>112209000</v>
      </c>
      <c r="T749">
        <v>723891000</v>
      </c>
      <c r="U749">
        <v>571199000</v>
      </c>
      <c r="V749">
        <v>-8944000</v>
      </c>
      <c r="W749">
        <v>0</v>
      </c>
      <c r="X749">
        <v>692464000</v>
      </c>
      <c r="Y749">
        <v>1098540000</v>
      </c>
      <c r="Z749">
        <v>38</v>
      </c>
      <c r="AA749">
        <v>2276048000</v>
      </c>
      <c r="AB749">
        <v>34272000</v>
      </c>
      <c r="AC749">
        <v>1285458000</v>
      </c>
      <c r="AD749">
        <v>152692000</v>
      </c>
      <c r="AE749">
        <v>1840565000</v>
      </c>
      <c r="AF749">
        <v>0</v>
      </c>
      <c r="AG749">
        <v>-135665000</v>
      </c>
      <c r="AH749">
        <v>3507685000</v>
      </c>
      <c r="AI749">
        <v>0</v>
      </c>
      <c r="AJ749">
        <v>0</v>
      </c>
      <c r="AK749">
        <v>0</v>
      </c>
      <c r="AL749">
        <v>1073213000</v>
      </c>
      <c r="AM749">
        <v>141076000</v>
      </c>
      <c r="AN749">
        <v>605607000</v>
      </c>
      <c r="AO749">
        <v>511054000</v>
      </c>
      <c r="AP749">
        <v>-966641000</v>
      </c>
      <c r="AQ749">
        <v>539382000</v>
      </c>
      <c r="AR749">
        <v>57648000</v>
      </c>
      <c r="AS749">
        <v>539382000</v>
      </c>
      <c r="AT749">
        <v>536927000</v>
      </c>
      <c r="AU749">
        <v>814178000</v>
      </c>
      <c r="AV749">
        <v>0</v>
      </c>
      <c r="AW749">
        <v>775649000</v>
      </c>
      <c r="AX749">
        <v>13</v>
      </c>
      <c r="AY749">
        <v>67980000</v>
      </c>
      <c r="AZ749">
        <v>183432000</v>
      </c>
      <c r="BA749">
        <v>53987000</v>
      </c>
      <c r="BB749">
        <v>-435991000</v>
      </c>
      <c r="BC749">
        <v>-14883000</v>
      </c>
      <c r="BD749">
        <v>-883242000</v>
      </c>
      <c r="BE749">
        <v>573213000</v>
      </c>
      <c r="BF749">
        <v>-24563000</v>
      </c>
      <c r="BG749">
        <v>0</v>
      </c>
      <c r="BH749">
        <v>9</v>
      </c>
      <c r="BI749">
        <v>47</v>
      </c>
      <c r="BJ749">
        <v>9</v>
      </c>
      <c r="BK749">
        <v>91</v>
      </c>
      <c r="BL749">
        <v>0</v>
      </c>
      <c r="BM749">
        <v>1396116000</v>
      </c>
      <c r="BN749">
        <v>-379901000</v>
      </c>
      <c r="BO749">
        <v>1500399000</v>
      </c>
      <c r="BP749">
        <v>190239000</v>
      </c>
      <c r="BQ749">
        <v>0</v>
      </c>
      <c r="BR749">
        <v>6907734000</v>
      </c>
      <c r="BS749">
        <v>3298420000</v>
      </c>
      <c r="BT749">
        <v>1602922000</v>
      </c>
      <c r="BU749">
        <v>1223914000</v>
      </c>
      <c r="BV749">
        <v>5683820000</v>
      </c>
      <c r="BW749">
        <v>6907734000</v>
      </c>
      <c r="BX749">
        <v>6028199000</v>
      </c>
      <c r="BY749">
        <v>0</v>
      </c>
      <c r="CC749" t="str">
        <f>VLOOKUP(B749,Securities_csv_Sector!$A$1:$H$506,4)</f>
        <v>Consumer Discretionary</v>
      </c>
      <c r="CD749" t="str">
        <f>VLOOKUP(B749,Securities_csv_Sector!$A$1:$H$506,5)</f>
        <v>Apparel, Accessories &amp; Luxury Goods</v>
      </c>
    </row>
    <row r="750" spans="1:82">
      <c r="A750">
        <v>748</v>
      </c>
      <c r="B750" t="s">
        <v>266</v>
      </c>
      <c r="C750" t="s">
        <v>527</v>
      </c>
      <c r="D750" s="1">
        <v>41274</v>
      </c>
      <c r="E750">
        <v>4737000000</v>
      </c>
      <c r="F750">
        <v>-126000000</v>
      </c>
      <c r="G750">
        <v>-160000000</v>
      </c>
      <c r="H750">
        <v>17</v>
      </c>
      <c r="I750">
        <v>-1862000000</v>
      </c>
      <c r="J750">
        <v>1753000000</v>
      </c>
      <c r="K750">
        <v>11</v>
      </c>
      <c r="L750">
        <v>705000000</v>
      </c>
      <c r="M750">
        <v>-122000000</v>
      </c>
      <c r="N750">
        <v>4000000</v>
      </c>
      <c r="O750">
        <v>5717000000</v>
      </c>
      <c r="P750">
        <v>126</v>
      </c>
      <c r="Q750">
        <v>290000000</v>
      </c>
      <c r="R750">
        <v>0</v>
      </c>
      <c r="S750">
        <v>1741000000</v>
      </c>
      <c r="T750">
        <v>4692000000</v>
      </c>
      <c r="U750">
        <v>2894000000</v>
      </c>
      <c r="V750">
        <v>0</v>
      </c>
      <c r="W750">
        <v>36000000</v>
      </c>
      <c r="X750">
        <v>13185000000</v>
      </c>
      <c r="Y750">
        <v>0</v>
      </c>
      <c r="Z750">
        <v>83</v>
      </c>
      <c r="AA750">
        <v>27296000000</v>
      </c>
      <c r="AB750">
        <v>888000000</v>
      </c>
      <c r="AC750">
        <v>5539000000</v>
      </c>
      <c r="AD750">
        <v>1798000000</v>
      </c>
      <c r="AE750">
        <v>1086000000</v>
      </c>
      <c r="AF750">
        <v>16000000</v>
      </c>
      <c r="AG750">
        <v>355000000</v>
      </c>
      <c r="AH750">
        <v>27495000000</v>
      </c>
      <c r="AI750">
        <v>619000000</v>
      </c>
      <c r="AJ750">
        <v>1319000000</v>
      </c>
      <c r="AK750">
        <v>0</v>
      </c>
      <c r="AL750">
        <v>1724000000</v>
      </c>
      <c r="AM750">
        <v>332000000</v>
      </c>
      <c r="AN750">
        <v>4175000000</v>
      </c>
      <c r="AO750">
        <v>-1780000000</v>
      </c>
      <c r="AP750">
        <v>-2063000000</v>
      </c>
      <c r="AQ750">
        <v>1605000000</v>
      </c>
      <c r="AR750">
        <v>321000000</v>
      </c>
      <c r="AS750">
        <v>1605000000</v>
      </c>
      <c r="AT750">
        <v>1641000000</v>
      </c>
      <c r="AU750">
        <v>5057000000</v>
      </c>
      <c r="AV750">
        <v>0</v>
      </c>
      <c r="AW750">
        <v>4816000000</v>
      </c>
      <c r="AX750">
        <v>15</v>
      </c>
      <c r="AY750">
        <v>679000000</v>
      </c>
      <c r="AZ750">
        <v>915000000</v>
      </c>
      <c r="BA750">
        <v>0</v>
      </c>
      <c r="BB750">
        <v>-457000000</v>
      </c>
      <c r="BC750">
        <v>-67000000</v>
      </c>
      <c r="BD750">
        <v>-217000000</v>
      </c>
      <c r="BE750">
        <v>2749000000</v>
      </c>
      <c r="BF750">
        <v>0</v>
      </c>
      <c r="BG750">
        <v>1679000000</v>
      </c>
      <c r="BH750">
        <v>9</v>
      </c>
      <c r="BI750">
        <v>30</v>
      </c>
      <c r="BJ750">
        <v>5</v>
      </c>
      <c r="BK750">
        <v>108</v>
      </c>
      <c r="BL750">
        <v>0</v>
      </c>
      <c r="BM750">
        <v>-10960000000</v>
      </c>
      <c r="BN750">
        <v>0</v>
      </c>
      <c r="BO750">
        <v>20801000000</v>
      </c>
      <c r="BP750">
        <v>1435000000</v>
      </c>
      <c r="BQ750">
        <v>0</v>
      </c>
      <c r="BR750">
        <v>28075000000</v>
      </c>
      <c r="BS750">
        <v>7763000000</v>
      </c>
      <c r="BT750">
        <v>6172000000</v>
      </c>
      <c r="BU750">
        <v>-9660000000</v>
      </c>
      <c r="BV750">
        <v>37735000000</v>
      </c>
      <c r="BW750">
        <v>28075000000</v>
      </c>
      <c r="BX750">
        <v>33013000000</v>
      </c>
      <c r="BY750">
        <v>0</v>
      </c>
      <c r="BZ750">
        <v>2012</v>
      </c>
      <c r="CA750">
        <v>3.65</v>
      </c>
      <c r="CB750">
        <v>439726027.39700001</v>
      </c>
      <c r="CC750" t="str">
        <f>VLOOKUP(B750,Securities_csv_Sector!$A$1:$H$506,4)</f>
        <v>Health Care</v>
      </c>
      <c r="CD750" t="str">
        <f>VLOOKUP(B750,Securities_csv_Sector!$A$1:$H$506,5)</f>
        <v>Health Care Facilities</v>
      </c>
    </row>
    <row r="751" spans="1:82">
      <c r="A751">
        <v>749</v>
      </c>
      <c r="B751" t="s">
        <v>266</v>
      </c>
      <c r="C751" t="s">
        <v>529</v>
      </c>
      <c r="D751" s="1">
        <v>41639</v>
      </c>
      <c r="E751">
        <v>4909000000</v>
      </c>
      <c r="F751">
        <v>-4395000000</v>
      </c>
      <c r="G751">
        <v>-27000000</v>
      </c>
      <c r="H751">
        <v>19</v>
      </c>
      <c r="I751">
        <v>-1943000000</v>
      </c>
      <c r="J751">
        <v>1386000000</v>
      </c>
      <c r="K751">
        <v>7</v>
      </c>
      <c r="L751">
        <v>414000000</v>
      </c>
      <c r="M751">
        <v>-19000000</v>
      </c>
      <c r="N751">
        <v>4000000</v>
      </c>
      <c r="O751">
        <v>5970000000</v>
      </c>
      <c r="P751">
        <v>141</v>
      </c>
      <c r="Q751">
        <v>237000000</v>
      </c>
      <c r="R751">
        <v>0</v>
      </c>
      <c r="S751">
        <v>1808000000</v>
      </c>
      <c r="T751">
        <v>4794000000</v>
      </c>
      <c r="U751">
        <v>2946000000</v>
      </c>
      <c r="V751">
        <v>0</v>
      </c>
      <c r="W751">
        <v>29000000</v>
      </c>
      <c r="X751">
        <v>13619000000</v>
      </c>
      <c r="Y751">
        <v>0</v>
      </c>
      <c r="Z751">
        <v>83</v>
      </c>
      <c r="AA751">
        <v>28212000000</v>
      </c>
      <c r="AB751">
        <v>950000000</v>
      </c>
      <c r="AC751">
        <v>5903000000</v>
      </c>
      <c r="AD751">
        <v>1848000000</v>
      </c>
      <c r="AE751">
        <v>1179000000</v>
      </c>
      <c r="AF751">
        <v>36000000</v>
      </c>
      <c r="AG751">
        <v>142000000</v>
      </c>
      <c r="AH751">
        <v>27590000000</v>
      </c>
      <c r="AI751">
        <v>569000000</v>
      </c>
      <c r="AJ751">
        <v>1342000000</v>
      </c>
      <c r="AK751">
        <v>0</v>
      </c>
      <c r="AL751">
        <v>-692000000</v>
      </c>
      <c r="AM751">
        <v>-291000000</v>
      </c>
      <c r="AN751">
        <v>3680000000</v>
      </c>
      <c r="AO751">
        <v>-1625000000</v>
      </c>
      <c r="AP751">
        <v>-2346000000</v>
      </c>
      <c r="AQ751">
        <v>1556000000</v>
      </c>
      <c r="AR751">
        <v>4148000000</v>
      </c>
      <c r="AS751">
        <v>1556000000</v>
      </c>
      <c r="AT751">
        <v>1568000000</v>
      </c>
      <c r="AU751">
        <v>5697000000</v>
      </c>
      <c r="AV751">
        <v>0</v>
      </c>
      <c r="AW751">
        <v>4792000000</v>
      </c>
      <c r="AX751">
        <v>14</v>
      </c>
      <c r="AY751">
        <v>466000000</v>
      </c>
      <c r="AZ751">
        <v>747000000</v>
      </c>
      <c r="BA751">
        <v>0</v>
      </c>
      <c r="BB751">
        <v>-257000000</v>
      </c>
      <c r="BC751">
        <v>-106000000</v>
      </c>
      <c r="BD751">
        <v>-439000000</v>
      </c>
      <c r="BE751">
        <v>2474000000</v>
      </c>
      <c r="BF751">
        <v>0</v>
      </c>
      <c r="BG751">
        <v>1753000000</v>
      </c>
      <c r="BH751">
        <v>9</v>
      </c>
      <c r="BI751">
        <v>36</v>
      </c>
      <c r="BJ751">
        <v>5</v>
      </c>
      <c r="BK751">
        <v>120</v>
      </c>
      <c r="BL751">
        <v>0</v>
      </c>
      <c r="BM751">
        <v>-9403000000</v>
      </c>
      <c r="BN751">
        <v>-500000000</v>
      </c>
      <c r="BO751">
        <v>21667000000</v>
      </c>
      <c r="BP751">
        <v>786000000</v>
      </c>
      <c r="BQ751">
        <v>0</v>
      </c>
      <c r="BR751">
        <v>28831000000</v>
      </c>
      <c r="BS751">
        <v>8037000000</v>
      </c>
      <c r="BT751">
        <v>5695000000</v>
      </c>
      <c r="BU751">
        <v>-8270000000</v>
      </c>
      <c r="BV751">
        <v>37101000000</v>
      </c>
      <c r="BW751">
        <v>28831000000</v>
      </c>
      <c r="BX751">
        <v>34182000000</v>
      </c>
      <c r="BY751">
        <v>0</v>
      </c>
      <c r="BZ751">
        <v>2013</v>
      </c>
      <c r="CA751">
        <v>3.5</v>
      </c>
      <c r="CB751">
        <v>444571428.57099998</v>
      </c>
      <c r="CC751" t="str">
        <f>VLOOKUP(B751,Securities_csv_Sector!$A$1:$H$506,4)</f>
        <v>Health Care</v>
      </c>
      <c r="CD751" t="str">
        <f>VLOOKUP(B751,Securities_csv_Sector!$A$1:$H$506,5)</f>
        <v>Health Care Facilities</v>
      </c>
    </row>
    <row r="752" spans="1:82">
      <c r="A752">
        <v>750</v>
      </c>
      <c r="B752" t="s">
        <v>266</v>
      </c>
      <c r="C752" t="s">
        <v>531</v>
      </c>
      <c r="D752" s="1">
        <v>42004</v>
      </c>
      <c r="E752">
        <v>5142000000</v>
      </c>
      <c r="F752">
        <v>-3645000000</v>
      </c>
      <c r="G752">
        <v>-384000000</v>
      </c>
      <c r="H752">
        <v>24</v>
      </c>
      <c r="I752">
        <v>-2176000000</v>
      </c>
      <c r="J752">
        <v>0</v>
      </c>
      <c r="K752">
        <v>10</v>
      </c>
      <c r="L752">
        <v>566000000</v>
      </c>
      <c r="M752">
        <v>-232000000</v>
      </c>
      <c r="N752">
        <v>4000000</v>
      </c>
      <c r="O752">
        <v>6262000000</v>
      </c>
      <c r="P752">
        <v>163</v>
      </c>
      <c r="Q752">
        <v>0</v>
      </c>
      <c r="R752">
        <v>0</v>
      </c>
      <c r="S752">
        <v>1862000000</v>
      </c>
      <c r="T752">
        <v>5224000000</v>
      </c>
      <c r="U752">
        <v>3481000000</v>
      </c>
      <c r="V752">
        <v>0</v>
      </c>
      <c r="W752">
        <v>43000000</v>
      </c>
      <c r="X752">
        <v>14355000000</v>
      </c>
      <c r="Y752">
        <v>0</v>
      </c>
      <c r="Z752">
        <v>83</v>
      </c>
      <c r="AA752">
        <v>30656000000</v>
      </c>
      <c r="AB752">
        <v>1108000000</v>
      </c>
      <c r="AC752">
        <v>6416000000</v>
      </c>
      <c r="AD752">
        <v>1743000000</v>
      </c>
      <c r="AE752">
        <v>1279000000</v>
      </c>
      <c r="AF752">
        <v>-37000000</v>
      </c>
      <c r="AG752">
        <v>444000000</v>
      </c>
      <c r="AH752">
        <v>29088000000</v>
      </c>
      <c r="AI752">
        <v>659000000</v>
      </c>
      <c r="AJ752">
        <v>1396000000</v>
      </c>
      <c r="AK752">
        <v>0</v>
      </c>
      <c r="AL752">
        <v>778000000</v>
      </c>
      <c r="AM752">
        <v>152000000</v>
      </c>
      <c r="AN752">
        <v>4448000000</v>
      </c>
      <c r="AO752">
        <v>-1378000000</v>
      </c>
      <c r="AP752">
        <v>-2918000000</v>
      </c>
      <c r="AQ752">
        <v>1875000000</v>
      </c>
      <c r="AR752">
        <v>3646000000</v>
      </c>
      <c r="AS752">
        <v>1875000000</v>
      </c>
      <c r="AT752">
        <v>1583000000</v>
      </c>
      <c r="AU752">
        <v>6060000000</v>
      </c>
      <c r="AV752">
        <v>0</v>
      </c>
      <c r="AW752">
        <v>5565000000</v>
      </c>
      <c r="AX752">
        <v>15</v>
      </c>
      <c r="AY752">
        <v>620000000</v>
      </c>
      <c r="AZ752">
        <v>1025000000</v>
      </c>
      <c r="BA752">
        <v>0</v>
      </c>
      <c r="BB752">
        <v>-323000000</v>
      </c>
      <c r="BC752">
        <v>-25000000</v>
      </c>
      <c r="BD752">
        <v>-705000000</v>
      </c>
      <c r="BE752">
        <v>2910000000</v>
      </c>
      <c r="BF752">
        <v>0</v>
      </c>
      <c r="BG752">
        <v>1820000000</v>
      </c>
      <c r="BH752">
        <v>9</v>
      </c>
      <c r="BI752">
        <v>44</v>
      </c>
      <c r="BJ752">
        <v>5</v>
      </c>
      <c r="BK752">
        <v>140</v>
      </c>
      <c r="BL752">
        <v>0</v>
      </c>
      <c r="BM752">
        <v>-7575000000</v>
      </c>
      <c r="BN752">
        <v>-1750000000</v>
      </c>
      <c r="BO752">
        <v>23271000000</v>
      </c>
      <c r="BP752">
        <v>338000000</v>
      </c>
      <c r="BQ752">
        <v>0</v>
      </c>
      <c r="BR752">
        <v>30980000000</v>
      </c>
      <c r="BS752">
        <v>8930000000</v>
      </c>
      <c r="BT752">
        <v>5480000000</v>
      </c>
      <c r="BU752">
        <v>-7894000000</v>
      </c>
      <c r="BV752">
        <v>38874000000</v>
      </c>
      <c r="BW752">
        <v>30980000000</v>
      </c>
      <c r="BX752">
        <v>36918000000</v>
      </c>
      <c r="BY752">
        <v>0</v>
      </c>
      <c r="BZ752">
        <v>2014</v>
      </c>
      <c r="CA752">
        <v>4.3</v>
      </c>
      <c r="CB752">
        <v>436046511.62800002</v>
      </c>
      <c r="CC752" t="str">
        <f>VLOOKUP(B752,Securities_csv_Sector!$A$1:$H$506,4)</f>
        <v>Health Care</v>
      </c>
      <c r="CD752" t="str">
        <f>VLOOKUP(B752,Securities_csv_Sector!$A$1:$H$506,5)</f>
        <v>Health Care Facilities</v>
      </c>
    </row>
    <row r="753" spans="1:82">
      <c r="A753">
        <v>751</v>
      </c>
      <c r="B753" t="s">
        <v>266</v>
      </c>
      <c r="C753" t="s">
        <v>532</v>
      </c>
      <c r="D753" s="1">
        <v>42369</v>
      </c>
      <c r="E753">
        <v>5283000000</v>
      </c>
      <c r="F753">
        <v>-4114000000</v>
      </c>
      <c r="G753">
        <v>-389000000</v>
      </c>
      <c r="H753">
        <v>28</v>
      </c>
      <c r="I753">
        <v>-2375000000</v>
      </c>
      <c r="J753">
        <v>0</v>
      </c>
      <c r="K753">
        <v>13</v>
      </c>
      <c r="L753">
        <v>741000000</v>
      </c>
      <c r="M753">
        <v>-314000000</v>
      </c>
      <c r="N753">
        <v>4000000</v>
      </c>
      <c r="O753">
        <v>6638000000</v>
      </c>
      <c r="P753">
        <v>167</v>
      </c>
      <c r="Q753">
        <v>0</v>
      </c>
      <c r="R753">
        <v>0</v>
      </c>
      <c r="S753">
        <v>1939000000</v>
      </c>
      <c r="T753">
        <v>5622000000</v>
      </c>
      <c r="U753">
        <v>3957000000</v>
      </c>
      <c r="V753">
        <v>0</v>
      </c>
      <c r="W753">
        <v>46000000</v>
      </c>
      <c r="X753">
        <v>15014000000</v>
      </c>
      <c r="Y753">
        <v>0</v>
      </c>
      <c r="Z753">
        <v>83</v>
      </c>
      <c r="AA753">
        <v>33040000000</v>
      </c>
      <c r="AB753">
        <v>1261000000</v>
      </c>
      <c r="AC753">
        <v>6731000000</v>
      </c>
      <c r="AD753">
        <v>1665000000</v>
      </c>
      <c r="AE753">
        <v>1439000000</v>
      </c>
      <c r="AF753">
        <v>63000000</v>
      </c>
      <c r="AG753">
        <v>192000000</v>
      </c>
      <c r="AH753">
        <v>30255000000</v>
      </c>
      <c r="AI753">
        <v>610000000</v>
      </c>
      <c r="AJ753">
        <v>1553000000</v>
      </c>
      <c r="AK753">
        <v>0</v>
      </c>
      <c r="AL753">
        <v>778000000</v>
      </c>
      <c r="AM753">
        <v>175000000</v>
      </c>
      <c r="AN753">
        <v>4734000000</v>
      </c>
      <c r="AO753">
        <v>-1976000000</v>
      </c>
      <c r="AP753">
        <v>-2583000000</v>
      </c>
      <c r="AQ753">
        <v>2129000000</v>
      </c>
      <c r="AR753">
        <v>4335000000</v>
      </c>
      <c r="AS753">
        <v>2129000000</v>
      </c>
      <c r="AT753">
        <v>2040000000</v>
      </c>
      <c r="AU753">
        <v>5889000000</v>
      </c>
      <c r="AV753">
        <v>0</v>
      </c>
      <c r="AW753">
        <v>5965000000</v>
      </c>
      <c r="AX753">
        <v>15</v>
      </c>
      <c r="AY753">
        <v>1157000000</v>
      </c>
      <c r="AZ753">
        <v>1163000000</v>
      </c>
      <c r="BA753">
        <v>0</v>
      </c>
      <c r="BB753">
        <v>-265000000</v>
      </c>
      <c r="BC753">
        <v>-47000000</v>
      </c>
      <c r="BD753">
        <v>-271000000</v>
      </c>
      <c r="BE753">
        <v>3019000000</v>
      </c>
      <c r="BF753">
        <v>0</v>
      </c>
      <c r="BG753">
        <v>1904000000</v>
      </c>
      <c r="BH753">
        <v>10</v>
      </c>
      <c r="BI753">
        <v>52</v>
      </c>
      <c r="BJ753">
        <v>5</v>
      </c>
      <c r="BK753">
        <v>141</v>
      </c>
      <c r="BL753">
        <v>0</v>
      </c>
      <c r="BM753">
        <v>-7338000000</v>
      </c>
      <c r="BN753">
        <v>-2397000000</v>
      </c>
      <c r="BO753">
        <v>25171000000</v>
      </c>
      <c r="BP753">
        <v>233000000</v>
      </c>
      <c r="BQ753">
        <v>0</v>
      </c>
      <c r="BR753">
        <v>32744000000</v>
      </c>
      <c r="BS753">
        <v>9232000000</v>
      </c>
      <c r="BT753">
        <v>5516000000</v>
      </c>
      <c r="BU753">
        <v>-7599000000</v>
      </c>
      <c r="BV753">
        <v>40343000000</v>
      </c>
      <c r="BW753">
        <v>32744000000</v>
      </c>
      <c r="BX753">
        <v>39678000000</v>
      </c>
      <c r="BY753">
        <v>0</v>
      </c>
      <c r="BZ753">
        <v>2015</v>
      </c>
      <c r="CA753">
        <v>5.14</v>
      </c>
      <c r="CB753">
        <v>414202334.63</v>
      </c>
      <c r="CC753" t="str">
        <f>VLOOKUP(B753,Securities_csv_Sector!$A$1:$H$506,4)</f>
        <v>Health Care</v>
      </c>
      <c r="CD753" t="str">
        <f>VLOOKUP(B753,Securities_csv_Sector!$A$1:$H$506,5)</f>
        <v>Health Care Facilities</v>
      </c>
    </row>
    <row r="754" spans="1:82">
      <c r="A754">
        <v>752</v>
      </c>
      <c r="B754" t="s">
        <v>267</v>
      </c>
      <c r="C754" t="s">
        <v>527</v>
      </c>
      <c r="D754" s="1">
        <v>41274</v>
      </c>
      <c r="E754">
        <v>462099000</v>
      </c>
      <c r="F754">
        <v>-18285000</v>
      </c>
      <c r="G754">
        <v>14657000</v>
      </c>
      <c r="H754">
        <v>3</v>
      </c>
      <c r="I754">
        <v>-421860000</v>
      </c>
      <c r="J754">
        <v>10543690000</v>
      </c>
      <c r="L754">
        <v>1141421000</v>
      </c>
      <c r="M754">
        <v>0</v>
      </c>
      <c r="N754">
        <v>260396000</v>
      </c>
      <c r="O754">
        <v>567989000</v>
      </c>
      <c r="Q754">
        <v>66327000</v>
      </c>
      <c r="R754">
        <v>0</v>
      </c>
      <c r="S754">
        <v>548935000</v>
      </c>
      <c r="T754">
        <v>547477000</v>
      </c>
      <c r="U754">
        <v>185912000</v>
      </c>
      <c r="V754">
        <v>0</v>
      </c>
      <c r="W754">
        <v>2482000</v>
      </c>
      <c r="X754">
        <v>15853660000</v>
      </c>
      <c r="Y754">
        <v>68321000</v>
      </c>
      <c r="Z754">
        <v>68</v>
      </c>
      <c r="AA754">
        <v>1197990000</v>
      </c>
      <c r="AB754">
        <v>7612000</v>
      </c>
      <c r="AC754">
        <v>673684000</v>
      </c>
      <c r="AD754">
        <v>361565000</v>
      </c>
      <c r="AE754">
        <v>0</v>
      </c>
      <c r="AF754">
        <v>-3781390000</v>
      </c>
      <c r="AG754">
        <v>38213000</v>
      </c>
      <c r="AH754">
        <v>8531899000</v>
      </c>
      <c r="AI754">
        <v>438936000</v>
      </c>
      <c r="AJ754">
        <v>225718000</v>
      </c>
      <c r="AK754">
        <v>34592000</v>
      </c>
      <c r="AL754">
        <v>789240000</v>
      </c>
      <c r="AM754">
        <v>870282000</v>
      </c>
      <c r="AN754">
        <v>818133000</v>
      </c>
      <c r="AO754">
        <v>3645128000</v>
      </c>
      <c r="AP754">
        <v>-3592979000</v>
      </c>
      <c r="AQ754">
        <v>298030000</v>
      </c>
      <c r="AR754">
        <v>-45570000</v>
      </c>
      <c r="AS754">
        <v>221884000</v>
      </c>
      <c r="AT754">
        <v>183972000</v>
      </c>
      <c r="AU754">
        <v>411095000</v>
      </c>
      <c r="AV754">
        <v>0</v>
      </c>
      <c r="AW754">
        <v>532820000</v>
      </c>
      <c r="AX754">
        <v>30</v>
      </c>
      <c r="AY754">
        <v>0</v>
      </c>
      <c r="AZ754">
        <v>0</v>
      </c>
      <c r="BA754">
        <v>0</v>
      </c>
      <c r="BB754">
        <v>2180252000</v>
      </c>
      <c r="BC754">
        <v>-403000</v>
      </c>
      <c r="BD754">
        <v>610271000</v>
      </c>
      <c r="BE754">
        <v>0</v>
      </c>
      <c r="BF754">
        <v>0</v>
      </c>
      <c r="BG754">
        <v>506220000</v>
      </c>
      <c r="BH754">
        <v>11</v>
      </c>
      <c r="BI754">
        <v>2</v>
      </c>
      <c r="BJ754">
        <v>17</v>
      </c>
      <c r="BL754">
        <v>0</v>
      </c>
      <c r="BM754">
        <v>-3694579000</v>
      </c>
      <c r="BN754">
        <v>3608094000</v>
      </c>
      <c r="BO754">
        <v>158950000</v>
      </c>
      <c r="BP754">
        <v>0</v>
      </c>
      <c r="BQ754">
        <v>0</v>
      </c>
      <c r="BR754">
        <v>19549109000</v>
      </c>
      <c r="BS754">
        <v>0</v>
      </c>
      <c r="BT754">
        <v>0</v>
      </c>
      <c r="BU754">
        <v>10294801000</v>
      </c>
      <c r="BV754">
        <v>9254308000</v>
      </c>
      <c r="BW754">
        <v>19549109000</v>
      </c>
      <c r="BX754">
        <v>1765979000</v>
      </c>
      <c r="BY754">
        <v>-17875000</v>
      </c>
      <c r="BZ754">
        <v>2012</v>
      </c>
      <c r="CA754">
        <v>0.99</v>
      </c>
      <c r="CB754">
        <v>301040404.04000002</v>
      </c>
      <c r="CC754" t="str">
        <f>VLOOKUP(B754,Securities_csv_Sector!$A$1:$H$506,4)</f>
        <v>Real Estate</v>
      </c>
      <c r="CD754" t="str">
        <f>VLOOKUP(B754,Securities_csv_Sector!$A$1:$H$506,5)</f>
        <v>REITs</v>
      </c>
    </row>
    <row r="755" spans="1:82">
      <c r="A755">
        <v>753</v>
      </c>
      <c r="B755" t="s">
        <v>267</v>
      </c>
      <c r="C755" t="s">
        <v>529</v>
      </c>
      <c r="D755" s="1">
        <v>41639</v>
      </c>
      <c r="E755">
        <v>640573000</v>
      </c>
      <c r="F755">
        <v>-47571000</v>
      </c>
      <c r="G755">
        <v>26992000</v>
      </c>
      <c r="H755">
        <v>1</v>
      </c>
      <c r="I755">
        <v>-383392000</v>
      </c>
      <c r="J755">
        <v>12418520000</v>
      </c>
      <c r="L755">
        <v>231601000</v>
      </c>
      <c r="M755">
        <v>0</v>
      </c>
      <c r="N755">
        <v>289461000</v>
      </c>
      <c r="O755">
        <v>1206813000</v>
      </c>
      <c r="Q755">
        <v>70875000</v>
      </c>
      <c r="R755">
        <v>0</v>
      </c>
      <c r="S755">
        <v>882517000</v>
      </c>
      <c r="T755">
        <v>560605000</v>
      </c>
      <c r="U755">
        <v>102245000</v>
      </c>
      <c r="V755">
        <v>442000</v>
      </c>
      <c r="W755">
        <v>-8187000</v>
      </c>
      <c r="X755">
        <v>20277321000</v>
      </c>
      <c r="Y755">
        <v>68321000</v>
      </c>
      <c r="Z755">
        <v>58</v>
      </c>
      <c r="AA755">
        <v>1641132000</v>
      </c>
      <c r="AB755">
        <v>7491000</v>
      </c>
      <c r="AC755">
        <v>1070754000</v>
      </c>
      <c r="AD755">
        <v>458360000</v>
      </c>
      <c r="AE755">
        <v>0</v>
      </c>
      <c r="AF755">
        <v>-3630224000</v>
      </c>
      <c r="AG755">
        <v>67557000</v>
      </c>
      <c r="AH755">
        <v>10652014000</v>
      </c>
      <c r="AI755">
        <v>479629000</v>
      </c>
      <c r="AJ755">
        <v>341748000</v>
      </c>
      <c r="AK755">
        <v>35039000</v>
      </c>
      <c r="AL755">
        <v>770169000</v>
      </c>
      <c r="AM755">
        <v>-874984000</v>
      </c>
      <c r="AN755">
        <v>988497000</v>
      </c>
      <c r="AO755">
        <v>1667670000</v>
      </c>
      <c r="AP755">
        <v>-3531593000</v>
      </c>
      <c r="AQ755">
        <v>145959000</v>
      </c>
      <c r="AR755">
        <v>-52286000</v>
      </c>
      <c r="AS755">
        <v>78714000</v>
      </c>
      <c r="AT755">
        <v>94246000</v>
      </c>
      <c r="AU755">
        <v>553310000</v>
      </c>
      <c r="AV755">
        <v>0</v>
      </c>
      <c r="AW755">
        <v>533613000</v>
      </c>
      <c r="AX755">
        <v>19</v>
      </c>
      <c r="AY755">
        <v>0</v>
      </c>
      <c r="AZ755">
        <v>0</v>
      </c>
      <c r="BA755">
        <v>0</v>
      </c>
      <c r="BB755">
        <v>2311358000</v>
      </c>
      <c r="BC755">
        <v>2906000</v>
      </c>
      <c r="BD755">
        <v>482023000</v>
      </c>
      <c r="BE755">
        <v>0</v>
      </c>
      <c r="BF755">
        <v>0</v>
      </c>
      <c r="BG755">
        <v>865800000</v>
      </c>
      <c r="BH755">
        <v>4</v>
      </c>
      <c r="BI755">
        <v>1</v>
      </c>
      <c r="BJ755">
        <v>5</v>
      </c>
      <c r="BL755">
        <v>0</v>
      </c>
      <c r="BM755">
        <v>-4600854000</v>
      </c>
      <c r="BN755">
        <v>1836462000</v>
      </c>
      <c r="BO755">
        <v>241719000</v>
      </c>
      <c r="BP755">
        <v>0</v>
      </c>
      <c r="BQ755">
        <v>0</v>
      </c>
      <c r="BR755">
        <v>23083957000</v>
      </c>
      <c r="BS755">
        <v>0</v>
      </c>
      <c r="BT755">
        <v>0</v>
      </c>
      <c r="BU755">
        <v>11414583000</v>
      </c>
      <c r="BV755">
        <v>11669374000</v>
      </c>
      <c r="BW755">
        <v>23083957000</v>
      </c>
      <c r="BX755">
        <v>2847945000</v>
      </c>
      <c r="BY755">
        <v>-21263000</v>
      </c>
      <c r="BZ755">
        <v>2013</v>
      </c>
      <c r="CA755">
        <v>0.28000000000000003</v>
      </c>
      <c r="CB755">
        <v>521282142.85699999</v>
      </c>
      <c r="CC755" t="str">
        <f>VLOOKUP(B755,Securities_csv_Sector!$A$1:$H$506,4)</f>
        <v>Real Estate</v>
      </c>
      <c r="CD755" t="str">
        <f>VLOOKUP(B755,Securities_csv_Sector!$A$1:$H$506,5)</f>
        <v>REITs</v>
      </c>
    </row>
    <row r="756" spans="1:82">
      <c r="A756">
        <v>754</v>
      </c>
      <c r="B756" t="s">
        <v>267</v>
      </c>
      <c r="C756" t="s">
        <v>531</v>
      </c>
      <c r="D756" s="1">
        <v>42004</v>
      </c>
      <c r="E756">
        <v>626825000</v>
      </c>
      <c r="F756">
        <v>-25639000</v>
      </c>
      <c r="G756">
        <v>166453000</v>
      </c>
      <c r="H756">
        <v>4</v>
      </c>
      <c r="I756">
        <v>-330661000</v>
      </c>
      <c r="J756">
        <v>14740712000</v>
      </c>
      <c r="L756">
        <v>553423000</v>
      </c>
      <c r="M756">
        <v>0</v>
      </c>
      <c r="N756">
        <v>328835000</v>
      </c>
      <c r="O756">
        <v>1403358000</v>
      </c>
      <c r="Q756">
        <v>0</v>
      </c>
      <c r="R756">
        <v>0</v>
      </c>
      <c r="S756">
        <v>851840000</v>
      </c>
      <c r="T756">
        <v>865252000</v>
      </c>
      <c r="U756">
        <v>384213000</v>
      </c>
      <c r="V756">
        <v>-690000</v>
      </c>
      <c r="W756">
        <v>-27426000</v>
      </c>
      <c r="X756">
        <v>21335091000</v>
      </c>
      <c r="Y756">
        <v>68321000</v>
      </c>
      <c r="Z756">
        <v>58</v>
      </c>
      <c r="AA756">
        <v>1902521000</v>
      </c>
      <c r="AB756">
        <v>-1267000</v>
      </c>
      <c r="AC756">
        <v>1135936000</v>
      </c>
      <c r="AD756">
        <v>481039000</v>
      </c>
      <c r="AE756">
        <v>0</v>
      </c>
      <c r="AF756">
        <v>-2706610000</v>
      </c>
      <c r="AG756">
        <v>-48381000</v>
      </c>
      <c r="AH756">
        <v>10776640000</v>
      </c>
      <c r="AI756">
        <v>744151000</v>
      </c>
      <c r="AJ756">
        <v>297896000</v>
      </c>
      <c r="AK756">
        <v>86409000</v>
      </c>
      <c r="AL756">
        <v>29686000</v>
      </c>
      <c r="AM756">
        <v>314946000</v>
      </c>
      <c r="AN756">
        <v>1138670000</v>
      </c>
      <c r="AO756">
        <v>1303172000</v>
      </c>
      <c r="AP756">
        <v>-2126206000</v>
      </c>
      <c r="AQ756">
        <v>502595000</v>
      </c>
      <c r="AR756">
        <v>-151450000</v>
      </c>
      <c r="AS756">
        <v>446745000</v>
      </c>
      <c r="AT756">
        <v>495460000</v>
      </c>
      <c r="AU756">
        <v>1126001000</v>
      </c>
      <c r="AV756">
        <v>0</v>
      </c>
      <c r="AW756">
        <v>845910000</v>
      </c>
      <c r="AX756">
        <v>26</v>
      </c>
      <c r="AY756">
        <v>0</v>
      </c>
      <c r="AZ756">
        <v>0</v>
      </c>
      <c r="BA756">
        <v>0</v>
      </c>
      <c r="BB756">
        <v>2770520000</v>
      </c>
      <c r="BC756">
        <v>-409000</v>
      </c>
      <c r="BD756">
        <v>911065000</v>
      </c>
      <c r="BE756">
        <v>0</v>
      </c>
      <c r="BF756">
        <v>0</v>
      </c>
      <c r="BG756">
        <v>844130000</v>
      </c>
      <c r="BH756">
        <v>12</v>
      </c>
      <c r="BI756">
        <v>3</v>
      </c>
      <c r="BJ756">
        <v>15</v>
      </c>
      <c r="BL756">
        <v>0</v>
      </c>
      <c r="BM756">
        <v>-5635923000</v>
      </c>
      <c r="BN756">
        <v>2352655000</v>
      </c>
      <c r="BO756">
        <v>212481000</v>
      </c>
      <c r="BP756">
        <v>0</v>
      </c>
      <c r="BQ756">
        <v>0</v>
      </c>
      <c r="BR756">
        <v>24962923000</v>
      </c>
      <c r="BS756">
        <v>0</v>
      </c>
      <c r="BT756">
        <v>0</v>
      </c>
      <c r="BU756">
        <v>13175153000</v>
      </c>
      <c r="BV756">
        <v>11787770000</v>
      </c>
      <c r="BW756">
        <v>24962923000</v>
      </c>
      <c r="BX756">
        <v>3305879000</v>
      </c>
      <c r="BY756">
        <v>-35241000</v>
      </c>
      <c r="BZ756">
        <v>2014</v>
      </c>
      <c r="CA756">
        <v>1.46</v>
      </c>
      <c r="CB756">
        <v>344243150.685</v>
      </c>
      <c r="CC756" t="str">
        <f>VLOOKUP(B756,Securities_csv_Sector!$A$1:$H$506,4)</f>
        <v>Real Estate</v>
      </c>
      <c r="CD756" t="str">
        <f>VLOOKUP(B756,Securities_csv_Sector!$A$1:$H$506,5)</f>
        <v>REITs</v>
      </c>
    </row>
    <row r="757" spans="1:82">
      <c r="A757">
        <v>755</v>
      </c>
      <c r="B757" t="s">
        <v>267</v>
      </c>
      <c r="C757" t="s">
        <v>532</v>
      </c>
      <c r="D757" s="1">
        <v>42369</v>
      </c>
      <c r="E757">
        <v>697191000</v>
      </c>
      <c r="F757">
        <v>478000</v>
      </c>
      <c r="G757">
        <v>342047000</v>
      </c>
      <c r="H757">
        <v>6</v>
      </c>
      <c r="I757">
        <v>-432313000</v>
      </c>
      <c r="J757">
        <v>16478300000</v>
      </c>
      <c r="L757">
        <v>422690000</v>
      </c>
      <c r="M757">
        <v>0</v>
      </c>
      <c r="N757">
        <v>354811000</v>
      </c>
      <c r="O757">
        <v>1622257000</v>
      </c>
      <c r="Q757">
        <v>0</v>
      </c>
      <c r="R757">
        <v>0</v>
      </c>
      <c r="S757">
        <v>835249000</v>
      </c>
      <c r="T757">
        <v>1128286000</v>
      </c>
      <c r="U757">
        <v>636117000</v>
      </c>
      <c r="V757">
        <v>-8575000</v>
      </c>
      <c r="W757">
        <v>-21504000</v>
      </c>
      <c r="X757">
        <v>24718608000</v>
      </c>
      <c r="Y757">
        <v>68321000</v>
      </c>
      <c r="Z757">
        <v>57</v>
      </c>
      <c r="AA757">
        <v>2153428000</v>
      </c>
      <c r="AB757">
        <v>6451000</v>
      </c>
      <c r="AC757">
        <v>1350585000</v>
      </c>
      <c r="AD757">
        <v>492169000</v>
      </c>
      <c r="AE757">
        <v>0</v>
      </c>
      <c r="AF757">
        <v>-3875811000</v>
      </c>
      <c r="AG757">
        <v>-18099000</v>
      </c>
      <c r="AH757">
        <v>12967686000</v>
      </c>
      <c r="AI757">
        <v>542281000</v>
      </c>
      <c r="AJ757">
        <v>585325000</v>
      </c>
      <c r="AK757">
        <v>183083000</v>
      </c>
      <c r="AL757">
        <v>1371386000</v>
      </c>
      <c r="AM757">
        <v>-112818000</v>
      </c>
      <c r="AN757">
        <v>1373468000</v>
      </c>
      <c r="AO757">
        <v>2006449000</v>
      </c>
      <c r="AP757">
        <v>-3484160000</v>
      </c>
      <c r="AQ757">
        <v>849073000</v>
      </c>
      <c r="AR757">
        <v>-332709000</v>
      </c>
      <c r="AS757">
        <v>818344000</v>
      </c>
      <c r="AT757">
        <v>849073000</v>
      </c>
      <c r="AU757">
        <v>1921360000</v>
      </c>
      <c r="AV757">
        <v>2220000</v>
      </c>
      <c r="AW757">
        <v>1066626000</v>
      </c>
      <c r="AX757">
        <v>28</v>
      </c>
      <c r="AY757">
        <v>0</v>
      </c>
      <c r="AZ757">
        <v>0</v>
      </c>
      <c r="BA757">
        <v>0</v>
      </c>
      <c r="BB757">
        <v>3641627000</v>
      </c>
      <c r="BC757">
        <v>-27004000</v>
      </c>
      <c r="BD757">
        <v>823964000</v>
      </c>
      <c r="BE757">
        <v>0</v>
      </c>
      <c r="BF757">
        <v>0</v>
      </c>
      <c r="BG757">
        <v>826240000</v>
      </c>
      <c r="BH757">
        <v>17</v>
      </c>
      <c r="BI757">
        <v>4</v>
      </c>
      <c r="BJ757">
        <v>22</v>
      </c>
      <c r="BL757">
        <v>0</v>
      </c>
      <c r="BM757">
        <v>-6846056000</v>
      </c>
      <c r="BN757">
        <v>1923077000</v>
      </c>
      <c r="BO757">
        <v>258342000</v>
      </c>
      <c r="BP757">
        <v>0</v>
      </c>
      <c r="BQ757">
        <v>0</v>
      </c>
      <c r="BR757">
        <v>29023845000</v>
      </c>
      <c r="BS757">
        <v>0</v>
      </c>
      <c r="BT757">
        <v>0</v>
      </c>
      <c r="BU757">
        <v>14590560000</v>
      </c>
      <c r="BV757">
        <v>14433285000</v>
      </c>
      <c r="BW757">
        <v>29023845000</v>
      </c>
      <c r="BX757">
        <v>3775685000</v>
      </c>
      <c r="BY757">
        <v>-44372000</v>
      </c>
      <c r="BZ757">
        <v>2015</v>
      </c>
      <c r="CA757">
        <v>2.35</v>
      </c>
      <c r="CB757">
        <v>361307659.574</v>
      </c>
      <c r="CC757" t="str">
        <f>VLOOKUP(B757,Securities_csv_Sector!$A$1:$H$506,4)</f>
        <v>Real Estate</v>
      </c>
      <c r="CD757" t="str">
        <f>VLOOKUP(B757,Securities_csv_Sector!$A$1:$H$506,5)</f>
        <v>REITs</v>
      </c>
    </row>
    <row r="758" spans="1:82">
      <c r="A758">
        <v>756</v>
      </c>
      <c r="B758" t="s">
        <v>268</v>
      </c>
      <c r="C758" t="s">
        <v>527</v>
      </c>
      <c r="D758" s="1">
        <v>41639</v>
      </c>
      <c r="E758">
        <v>318427000</v>
      </c>
      <c r="F758">
        <v>6656000</v>
      </c>
      <c r="G758">
        <v>104375000</v>
      </c>
      <c r="H758">
        <v>9</v>
      </c>
      <c r="I758">
        <v>-194995000</v>
      </c>
      <c r="J758">
        <v>11334041000</v>
      </c>
      <c r="L758">
        <v>337785000</v>
      </c>
      <c r="M758">
        <v>0</v>
      </c>
      <c r="N758">
        <v>456961000</v>
      </c>
      <c r="O758">
        <v>0</v>
      </c>
      <c r="Q758">
        <v>0</v>
      </c>
      <c r="R758">
        <v>65872000</v>
      </c>
      <c r="S758">
        <v>481049000</v>
      </c>
      <c r="T758">
        <v>1287267000</v>
      </c>
      <c r="U758">
        <v>852015000</v>
      </c>
      <c r="V758">
        <v>960000</v>
      </c>
      <c r="W758">
        <v>64433000</v>
      </c>
      <c r="X758">
        <v>10627249000</v>
      </c>
      <c r="Y758">
        <v>0</v>
      </c>
      <c r="Z758">
        <v>100</v>
      </c>
      <c r="AA758">
        <v>2013719000</v>
      </c>
      <c r="AB758">
        <v>5815000</v>
      </c>
      <c r="AC758">
        <v>489842000</v>
      </c>
      <c r="AD758">
        <v>435252000</v>
      </c>
      <c r="AE758">
        <v>0</v>
      </c>
      <c r="AF758">
        <v>-32912000</v>
      </c>
      <c r="AG758">
        <v>3065000</v>
      </c>
      <c r="AH758">
        <v>8661627000</v>
      </c>
      <c r="AI758">
        <v>7359794000</v>
      </c>
      <c r="AJ758">
        <v>207834000</v>
      </c>
      <c r="AK758">
        <v>0</v>
      </c>
      <c r="AL758">
        <v>-52621000</v>
      </c>
      <c r="AM758">
        <v>52883000</v>
      </c>
      <c r="AN758">
        <v>1148987000</v>
      </c>
      <c r="AO758">
        <v>-900416000</v>
      </c>
      <c r="AP758">
        <v>-196648000</v>
      </c>
      <c r="AQ758">
        <v>970837000</v>
      </c>
      <c r="AR758">
        <v>-268499000</v>
      </c>
      <c r="AS758">
        <v>969103000</v>
      </c>
      <c r="AT758">
        <v>910633000</v>
      </c>
      <c r="AU758">
        <v>393495000</v>
      </c>
      <c r="AV758">
        <v>6191000</v>
      </c>
      <c r="AW758">
        <v>1182892000</v>
      </c>
      <c r="AX758">
        <v>59</v>
      </c>
      <c r="AY758">
        <v>867705000</v>
      </c>
      <c r="AZ758">
        <v>0</v>
      </c>
      <c r="BA758">
        <v>0</v>
      </c>
      <c r="BB758">
        <v>-1067702000</v>
      </c>
      <c r="BC758">
        <v>0</v>
      </c>
      <c r="BD758">
        <v>31259000</v>
      </c>
      <c r="BE758">
        <v>98810000</v>
      </c>
      <c r="BF758">
        <v>-58290000</v>
      </c>
      <c r="BG758">
        <v>423312000</v>
      </c>
      <c r="BH758">
        <v>42</v>
      </c>
      <c r="BI758">
        <v>8</v>
      </c>
      <c r="BJ758">
        <v>48</v>
      </c>
      <c r="BL758">
        <v>0</v>
      </c>
      <c r="BM758">
        <v>0</v>
      </c>
      <c r="BN758">
        <v>126554000</v>
      </c>
      <c r="BO758">
        <v>401324000</v>
      </c>
      <c r="BP758">
        <v>0</v>
      </c>
      <c r="BQ758">
        <v>0</v>
      </c>
      <c r="BR758">
        <v>20075870000</v>
      </c>
      <c r="BS758">
        <v>0</v>
      </c>
      <c r="BT758">
        <v>0</v>
      </c>
      <c r="BU758">
        <v>10723300000</v>
      </c>
      <c r="BV758">
        <v>9352570000</v>
      </c>
      <c r="BW758">
        <v>20075870000</v>
      </c>
      <c r="BX758">
        <v>2013719000</v>
      </c>
      <c r="BY758">
        <v>0</v>
      </c>
      <c r="BZ758">
        <v>2013</v>
      </c>
      <c r="CA758">
        <v>2.13</v>
      </c>
      <c r="CB758">
        <v>455792018.77899998</v>
      </c>
      <c r="CC758" t="str">
        <f>VLOOKUP(B758,Securities_csv_Sector!$A$1:$H$506,4)</f>
        <v>Real Estate</v>
      </c>
      <c r="CD758" t="str">
        <f>VLOOKUP(B758,Securities_csv_Sector!$A$1:$H$506,5)</f>
        <v>REITs</v>
      </c>
    </row>
    <row r="759" spans="1:82">
      <c r="A759">
        <v>757</v>
      </c>
      <c r="B759" t="s">
        <v>268</v>
      </c>
      <c r="C759" t="s">
        <v>529</v>
      </c>
      <c r="D759" s="1">
        <v>42004</v>
      </c>
      <c r="E759">
        <v>432934000</v>
      </c>
      <c r="F759">
        <v>-8845000</v>
      </c>
      <c r="G759">
        <v>86163000</v>
      </c>
      <c r="H759">
        <v>9</v>
      </c>
      <c r="I759">
        <v>-681983000</v>
      </c>
      <c r="J759">
        <v>11431987000</v>
      </c>
      <c r="L759">
        <v>232786000</v>
      </c>
      <c r="M759">
        <v>0</v>
      </c>
      <c r="N759">
        <v>459746000</v>
      </c>
      <c r="O759">
        <v>0</v>
      </c>
      <c r="Q759">
        <v>0</v>
      </c>
      <c r="R759">
        <v>95411000</v>
      </c>
      <c r="S759">
        <v>500191000</v>
      </c>
      <c r="T759">
        <v>714156000</v>
      </c>
      <c r="U759">
        <v>274414000</v>
      </c>
      <c r="V759">
        <v>1715000</v>
      </c>
      <c r="W759">
        <v>-3605000</v>
      </c>
      <c r="X759">
        <v>10886887000</v>
      </c>
      <c r="Y759">
        <v>0</v>
      </c>
      <c r="Z759">
        <v>100</v>
      </c>
      <c r="AA759">
        <v>1563210000</v>
      </c>
      <c r="AB759">
        <v>-506000</v>
      </c>
      <c r="AC759">
        <v>481013000</v>
      </c>
      <c r="AD759">
        <v>439742000</v>
      </c>
      <c r="AE759">
        <v>0</v>
      </c>
      <c r="AF759">
        <v>-862719000</v>
      </c>
      <c r="AG759">
        <v>28354000</v>
      </c>
      <c r="AH759">
        <v>8882753000</v>
      </c>
      <c r="AI759">
        <v>7885782000</v>
      </c>
      <c r="AJ759">
        <v>261802000</v>
      </c>
      <c r="AK759">
        <v>0</v>
      </c>
      <c r="AL759">
        <v>1079301000</v>
      </c>
      <c r="AM759">
        <v>-116746000</v>
      </c>
      <c r="AN759">
        <v>1248621000</v>
      </c>
      <c r="AO759">
        <v>144797000</v>
      </c>
      <c r="AP759">
        <v>-1511879000</v>
      </c>
      <c r="AQ759">
        <v>922233000</v>
      </c>
      <c r="AR759">
        <v>-201383000</v>
      </c>
      <c r="AS759">
        <v>919796000</v>
      </c>
      <c r="AT759">
        <v>271315000</v>
      </c>
      <c r="AU759">
        <v>943300000</v>
      </c>
      <c r="AV759">
        <v>17142000</v>
      </c>
      <c r="AW759">
        <v>627993000</v>
      </c>
      <c r="AX759">
        <v>40</v>
      </c>
      <c r="AY759">
        <v>901668000</v>
      </c>
      <c r="AZ759">
        <v>0</v>
      </c>
      <c r="BA759">
        <v>0</v>
      </c>
      <c r="BB759">
        <v>-1156436000</v>
      </c>
      <c r="BC759">
        <v>0</v>
      </c>
      <c r="BD759">
        <v>32823000</v>
      </c>
      <c r="BE759">
        <v>84723000</v>
      </c>
      <c r="BF759">
        <v>-6287000</v>
      </c>
      <c r="BG759">
        <v>455016000</v>
      </c>
      <c r="BH759">
        <v>18</v>
      </c>
      <c r="BI759">
        <v>3</v>
      </c>
      <c r="BJ759">
        <v>59</v>
      </c>
      <c r="BL759">
        <v>0</v>
      </c>
      <c r="BM759">
        <v>0</v>
      </c>
      <c r="BN759">
        <v>82666000</v>
      </c>
      <c r="BO759">
        <v>463059000</v>
      </c>
      <c r="BP759">
        <v>838516000</v>
      </c>
      <c r="BQ759">
        <v>0</v>
      </c>
      <c r="BR759">
        <v>21331436000</v>
      </c>
      <c r="BS759">
        <v>0</v>
      </c>
      <c r="BT759">
        <v>0</v>
      </c>
      <c r="BU759">
        <v>10735297000</v>
      </c>
      <c r="BV759">
        <v>10596139000</v>
      </c>
      <c r="BW759">
        <v>21331436000</v>
      </c>
      <c r="BX759">
        <v>1563210000</v>
      </c>
      <c r="BY759">
        <v>0</v>
      </c>
      <c r="BZ759">
        <v>2014</v>
      </c>
      <c r="CA759">
        <v>2.0099999999999998</v>
      </c>
      <c r="CB759">
        <v>458822388.06</v>
      </c>
      <c r="CC759" t="str">
        <f>VLOOKUP(B759,Securities_csv_Sector!$A$1:$H$506,4)</f>
        <v>Real Estate</v>
      </c>
      <c r="CD759" t="str">
        <f>VLOOKUP(B759,Securities_csv_Sector!$A$1:$H$506,5)</f>
        <v>REITs</v>
      </c>
    </row>
    <row r="760" spans="1:82">
      <c r="A760">
        <v>758</v>
      </c>
      <c r="B760" t="s">
        <v>268</v>
      </c>
      <c r="C760" t="s">
        <v>531</v>
      </c>
      <c r="D760" s="1">
        <v>42369</v>
      </c>
      <c r="E760">
        <v>430786000</v>
      </c>
      <c r="F760">
        <v>-9569000</v>
      </c>
      <c r="G760">
        <v>134769000</v>
      </c>
      <c r="H760">
        <v>6</v>
      </c>
      <c r="I760">
        <v>-894269000</v>
      </c>
      <c r="J760">
        <v>11647039000</v>
      </c>
      <c r="L760">
        <v>386532000</v>
      </c>
      <c r="M760">
        <v>0</v>
      </c>
      <c r="N760">
        <v>465488000</v>
      </c>
      <c r="O760">
        <v>0</v>
      </c>
      <c r="Q760">
        <v>0</v>
      </c>
      <c r="R760">
        <v>122330000</v>
      </c>
      <c r="S760">
        <v>555839000</v>
      </c>
      <c r="T760">
        <v>615867000</v>
      </c>
      <c r="U760">
        <v>136271000</v>
      </c>
      <c r="V760">
        <v>-1537000</v>
      </c>
      <c r="W760">
        <v>6590000</v>
      </c>
      <c r="X760">
        <v>11854242000</v>
      </c>
      <c r="Y760">
        <v>0</v>
      </c>
      <c r="Z760">
        <v>100</v>
      </c>
      <c r="AA760">
        <v>1828305000</v>
      </c>
      <c r="AB760">
        <v>-9807000</v>
      </c>
      <c r="AC760">
        <v>586657000</v>
      </c>
      <c r="AD760">
        <v>479596000</v>
      </c>
      <c r="AE760">
        <v>0</v>
      </c>
      <c r="AF760">
        <v>-752077000</v>
      </c>
      <c r="AG760">
        <v>-23757000</v>
      </c>
      <c r="AH760">
        <v>10671571000</v>
      </c>
      <c r="AI760">
        <v>7010263000</v>
      </c>
      <c r="AJ760">
        <v>402674000</v>
      </c>
      <c r="AK760">
        <v>0</v>
      </c>
      <c r="AL760">
        <v>1378413000</v>
      </c>
      <c r="AM760">
        <v>162690000</v>
      </c>
      <c r="AN760">
        <v>1222145000</v>
      </c>
      <c r="AO760">
        <v>614087000</v>
      </c>
      <c r="AP760">
        <v>-1672005000</v>
      </c>
      <c r="AQ760">
        <v>-559235000</v>
      </c>
      <c r="AR760">
        <v>1265503000</v>
      </c>
      <c r="AS760">
        <v>-560552000</v>
      </c>
      <c r="AT760">
        <v>152668000</v>
      </c>
      <c r="AU760">
        <v>817672000</v>
      </c>
      <c r="AV760">
        <v>135658000</v>
      </c>
      <c r="AW760">
        <v>481098000</v>
      </c>
      <c r="AX760">
        <v>26</v>
      </c>
      <c r="AY760">
        <v>794483000</v>
      </c>
      <c r="AZ760">
        <v>0</v>
      </c>
      <c r="BA760">
        <v>0</v>
      </c>
      <c r="BB760">
        <v>-2768884000</v>
      </c>
      <c r="BC760">
        <v>0</v>
      </c>
      <c r="BD760">
        <v>-25659000</v>
      </c>
      <c r="BE760">
        <v>81413000</v>
      </c>
      <c r="BF760">
        <v>-19453000</v>
      </c>
      <c r="BG760">
        <v>504905000</v>
      </c>
      <c r="BH760">
        <v>7</v>
      </c>
      <c r="BI760">
        <v>1</v>
      </c>
      <c r="BJ760">
        <v>31</v>
      </c>
      <c r="BL760">
        <v>0</v>
      </c>
      <c r="BM760">
        <v>0</v>
      </c>
      <c r="BN760">
        <v>301459000</v>
      </c>
      <c r="BO760">
        <v>706644000</v>
      </c>
      <c r="BP760">
        <v>397432000</v>
      </c>
      <c r="BQ760">
        <v>0</v>
      </c>
      <c r="BR760">
        <v>21449849000</v>
      </c>
      <c r="BS760">
        <v>0</v>
      </c>
      <c r="BT760">
        <v>0</v>
      </c>
      <c r="BU760">
        <v>9343643000</v>
      </c>
      <c r="BV760">
        <v>12106206000</v>
      </c>
      <c r="BW760">
        <v>21449849000</v>
      </c>
      <c r="BX760">
        <v>1828305000</v>
      </c>
      <c r="BY760">
        <v>0</v>
      </c>
      <c r="BZ760">
        <v>2015</v>
      </c>
      <c r="CA760">
        <v>-1.21</v>
      </c>
      <c r="CB760">
        <v>462177685.94999999</v>
      </c>
      <c r="CC760" t="str">
        <f>VLOOKUP(B760,Securities_csv_Sector!$A$1:$H$506,4)</f>
        <v>Real Estate</v>
      </c>
      <c r="CD760" t="str">
        <f>VLOOKUP(B760,Securities_csv_Sector!$A$1:$H$506,5)</f>
        <v>REITs</v>
      </c>
    </row>
    <row r="761" spans="1:82">
      <c r="A761">
        <v>759</v>
      </c>
      <c r="B761" t="s">
        <v>268</v>
      </c>
      <c r="C761" t="s">
        <v>532</v>
      </c>
      <c r="D761" s="1">
        <v>42735</v>
      </c>
      <c r="E761">
        <v>417360000</v>
      </c>
      <c r="F761">
        <v>3813000</v>
      </c>
      <c r="G761">
        <v>211140000</v>
      </c>
      <c r="H761">
        <v>11</v>
      </c>
      <c r="I761">
        <v>-888484000</v>
      </c>
      <c r="J761">
        <v>8198890000</v>
      </c>
      <c r="L761">
        <v>136990000</v>
      </c>
      <c r="M761">
        <v>0</v>
      </c>
      <c r="N761">
        <v>468081000</v>
      </c>
      <c r="O761">
        <v>0</v>
      </c>
      <c r="Q761">
        <v>0</v>
      </c>
      <c r="R761">
        <v>149181000</v>
      </c>
      <c r="S761">
        <v>614699000</v>
      </c>
      <c r="T761">
        <v>831687000</v>
      </c>
      <c r="U761">
        <v>367284000</v>
      </c>
      <c r="V761">
        <v>-1019000</v>
      </c>
      <c r="W761">
        <v>11360000</v>
      </c>
      <c r="X761">
        <v>11325830000</v>
      </c>
      <c r="Y761">
        <v>0</v>
      </c>
      <c r="Z761">
        <v>100</v>
      </c>
      <c r="AA761">
        <v>2040486000</v>
      </c>
      <c r="AB761">
        <v>4473000</v>
      </c>
      <c r="AC761">
        <v>479805000</v>
      </c>
      <c r="AD761">
        <v>464403000</v>
      </c>
      <c r="AE761">
        <v>0</v>
      </c>
      <c r="AF761">
        <v>-78445000</v>
      </c>
      <c r="AG761">
        <v>42024000</v>
      </c>
      <c r="AH761">
        <v>8289777000</v>
      </c>
      <c r="AI761">
        <v>2251946000</v>
      </c>
      <c r="AJ761">
        <v>393713000</v>
      </c>
      <c r="AK761">
        <v>0</v>
      </c>
      <c r="AL761">
        <v>-1757807000</v>
      </c>
      <c r="AM761">
        <v>-251770000</v>
      </c>
      <c r="AN761">
        <v>1214131000</v>
      </c>
      <c r="AO761">
        <v>-1054265000</v>
      </c>
      <c r="AP761">
        <v>-410617000</v>
      </c>
      <c r="AQ761">
        <v>627747000</v>
      </c>
      <c r="AR761">
        <v>-75526000</v>
      </c>
      <c r="AS761">
        <v>626549000</v>
      </c>
      <c r="AT761">
        <v>374171000</v>
      </c>
      <c r="AU761">
        <v>853070000</v>
      </c>
      <c r="AV761">
        <v>9821000</v>
      </c>
      <c r="AW761">
        <v>620547000</v>
      </c>
      <c r="AX761">
        <v>30</v>
      </c>
      <c r="AY761">
        <v>711624000</v>
      </c>
      <c r="AZ761">
        <v>0</v>
      </c>
      <c r="BA761">
        <v>0</v>
      </c>
      <c r="BB761">
        <v>-3119376000</v>
      </c>
      <c r="BC761">
        <v>1639766000</v>
      </c>
      <c r="BD761">
        <v>556312000</v>
      </c>
      <c r="BE761">
        <v>61921000</v>
      </c>
      <c r="BF761">
        <v>-10805000</v>
      </c>
      <c r="BG761">
        <v>568108000</v>
      </c>
      <c r="BH761">
        <v>18</v>
      </c>
      <c r="BI761">
        <v>7</v>
      </c>
      <c r="BJ761">
        <v>31</v>
      </c>
      <c r="BL761">
        <v>0</v>
      </c>
      <c r="BM761">
        <v>0</v>
      </c>
      <c r="BN761">
        <v>69499000</v>
      </c>
      <c r="BO761">
        <v>842010000</v>
      </c>
      <c r="BP761">
        <v>899718000</v>
      </c>
      <c r="BQ761">
        <v>0</v>
      </c>
      <c r="BR761">
        <v>15759265000</v>
      </c>
      <c r="BS761">
        <v>0</v>
      </c>
      <c r="BT761">
        <v>0</v>
      </c>
      <c r="BU761">
        <v>5547595000</v>
      </c>
      <c r="BV761">
        <v>10211670000</v>
      </c>
      <c r="BW761">
        <v>15759265000</v>
      </c>
      <c r="BX761">
        <v>2040486000</v>
      </c>
      <c r="BY761">
        <v>0</v>
      </c>
      <c r="CC761" t="str">
        <f>VLOOKUP(B761,Securities_csv_Sector!$A$1:$H$506,4)</f>
        <v>Real Estate</v>
      </c>
      <c r="CD761" t="str">
        <f>VLOOKUP(B761,Securities_csv_Sector!$A$1:$H$506,5)</f>
        <v>REITs</v>
      </c>
    </row>
    <row r="762" spans="1:82">
      <c r="A762">
        <v>760</v>
      </c>
      <c r="B762" t="s">
        <v>269</v>
      </c>
      <c r="C762" t="s">
        <v>527</v>
      </c>
      <c r="D762" s="1">
        <v>41308</v>
      </c>
      <c r="E762">
        <v>8871000000</v>
      </c>
      <c r="F762">
        <v>-143000000</v>
      </c>
      <c r="G762">
        <v>87000000</v>
      </c>
      <c r="H762">
        <v>26</v>
      </c>
      <c r="I762">
        <v>-1312000000</v>
      </c>
      <c r="J762">
        <v>7948000000</v>
      </c>
      <c r="K762">
        <v>22</v>
      </c>
      <c r="L762">
        <v>2494000000</v>
      </c>
      <c r="M762">
        <v>-350000000</v>
      </c>
      <c r="N762">
        <v>88000000</v>
      </c>
      <c r="O762">
        <v>48912000000</v>
      </c>
      <c r="P762">
        <v>134</v>
      </c>
      <c r="Q762">
        <v>0</v>
      </c>
      <c r="R762">
        <v>319000000</v>
      </c>
      <c r="S762">
        <v>1684000000</v>
      </c>
      <c r="T762">
        <v>7853000000</v>
      </c>
      <c r="U762">
        <v>7221000000</v>
      </c>
      <c r="V762">
        <v>-2000000</v>
      </c>
      <c r="W762">
        <v>0</v>
      </c>
      <c r="X762">
        <v>24069000000</v>
      </c>
      <c r="Y762">
        <v>1170000000</v>
      </c>
      <c r="Z762">
        <v>35</v>
      </c>
      <c r="AA762">
        <v>25842000000</v>
      </c>
      <c r="AB762">
        <v>2686000000</v>
      </c>
      <c r="AC762">
        <v>0</v>
      </c>
      <c r="AD762">
        <v>632000000</v>
      </c>
      <c r="AE762">
        <v>10710000000</v>
      </c>
      <c r="AF762">
        <v>0</v>
      </c>
      <c r="AG762">
        <v>726000000</v>
      </c>
      <c r="AH762">
        <v>9475000000</v>
      </c>
      <c r="AI762">
        <v>0</v>
      </c>
      <c r="AJ762">
        <v>0</v>
      </c>
      <c r="AK762">
        <v>0</v>
      </c>
      <c r="AL762">
        <v>-32000000</v>
      </c>
      <c r="AM762">
        <v>509000000</v>
      </c>
      <c r="AN762">
        <v>6975000000</v>
      </c>
      <c r="AO762">
        <v>-5034000000</v>
      </c>
      <c r="AP762">
        <v>-1432000000</v>
      </c>
      <c r="AQ762">
        <v>4535000000</v>
      </c>
      <c r="AR762">
        <v>315000000</v>
      </c>
      <c r="AS762">
        <v>4535000000</v>
      </c>
      <c r="AT762">
        <v>4535000000</v>
      </c>
      <c r="AU762">
        <v>1395000000</v>
      </c>
      <c r="AV762">
        <v>0</v>
      </c>
      <c r="AW762">
        <v>7766000000</v>
      </c>
      <c r="AX762">
        <v>10</v>
      </c>
      <c r="AY762">
        <v>473000000</v>
      </c>
      <c r="AZ762">
        <v>773000000</v>
      </c>
      <c r="BA762">
        <v>1270000000</v>
      </c>
      <c r="BB762">
        <v>397000000</v>
      </c>
      <c r="BC762">
        <v>-59000000</v>
      </c>
      <c r="BD762">
        <v>-120000000</v>
      </c>
      <c r="BE762">
        <v>2051000000</v>
      </c>
      <c r="BF762">
        <v>208000000</v>
      </c>
      <c r="BG762">
        <v>1568000000</v>
      </c>
      <c r="BH762">
        <v>10</v>
      </c>
      <c r="BI762">
        <v>41</v>
      </c>
      <c r="BJ762">
        <v>6</v>
      </c>
      <c r="BK762">
        <v>41</v>
      </c>
      <c r="BL762">
        <v>0</v>
      </c>
      <c r="BM762">
        <v>20038000000</v>
      </c>
      <c r="BN762">
        <v>-3200000000</v>
      </c>
      <c r="BO762">
        <v>16508000000</v>
      </c>
      <c r="BP762">
        <v>1321000000</v>
      </c>
      <c r="BQ762">
        <v>0</v>
      </c>
      <c r="BR762">
        <v>41084000000</v>
      </c>
      <c r="BS762">
        <v>15372000000</v>
      </c>
      <c r="BT762">
        <v>11462000000</v>
      </c>
      <c r="BU762">
        <v>17777000000</v>
      </c>
      <c r="BV762">
        <v>23307000000</v>
      </c>
      <c r="BW762">
        <v>41084000000</v>
      </c>
      <c r="BX762">
        <v>74754000000</v>
      </c>
      <c r="BY762">
        <v>-10694000000</v>
      </c>
      <c r="BZ762">
        <v>2012</v>
      </c>
      <c r="CA762">
        <v>3.03</v>
      </c>
      <c r="CB762">
        <v>1496699669.97</v>
      </c>
      <c r="CC762" t="str">
        <f>VLOOKUP(B762,Securities_csv_Sector!$A$1:$H$506,4)</f>
        <v>Consumer Discretionary</v>
      </c>
      <c r="CD762" t="str">
        <f>VLOOKUP(B762,Securities_csv_Sector!$A$1:$H$506,5)</f>
        <v>Home Improvement Retail</v>
      </c>
    </row>
    <row r="763" spans="1:82">
      <c r="A763">
        <v>761</v>
      </c>
      <c r="B763" t="s">
        <v>269</v>
      </c>
      <c r="C763" t="s">
        <v>529</v>
      </c>
      <c r="D763" s="1">
        <v>41672</v>
      </c>
      <c r="E763">
        <v>9379000000</v>
      </c>
      <c r="F763">
        <v>-15000000</v>
      </c>
      <c r="G763">
        <v>12000000</v>
      </c>
      <c r="H763">
        <v>43</v>
      </c>
      <c r="I763">
        <v>-1389000000</v>
      </c>
      <c r="J763">
        <v>8402000000</v>
      </c>
      <c r="K763">
        <v>18</v>
      </c>
      <c r="L763">
        <v>1929000000</v>
      </c>
      <c r="M763">
        <v>-455000000</v>
      </c>
      <c r="N763">
        <v>88000000</v>
      </c>
      <c r="O763">
        <v>51897000000</v>
      </c>
      <c r="P763">
        <v>142</v>
      </c>
      <c r="Q763">
        <v>0</v>
      </c>
      <c r="R763">
        <v>514000000</v>
      </c>
      <c r="S763">
        <v>1757000000</v>
      </c>
      <c r="T763">
        <v>9178000000</v>
      </c>
      <c r="U763">
        <v>8467000000</v>
      </c>
      <c r="V763">
        <v>-34000000</v>
      </c>
      <c r="W763">
        <v>0</v>
      </c>
      <c r="X763">
        <v>23348000000</v>
      </c>
      <c r="Y763">
        <v>1289000000</v>
      </c>
      <c r="Z763">
        <v>34</v>
      </c>
      <c r="AA763">
        <v>26915000000</v>
      </c>
      <c r="AB763">
        <v>3082000000</v>
      </c>
      <c r="AC763">
        <v>0</v>
      </c>
      <c r="AD763">
        <v>711000000</v>
      </c>
      <c r="AE763">
        <v>11057000000</v>
      </c>
      <c r="AF763">
        <v>0</v>
      </c>
      <c r="AG763">
        <v>799000000</v>
      </c>
      <c r="AH763">
        <v>14691000000</v>
      </c>
      <c r="AI763">
        <v>0</v>
      </c>
      <c r="AJ763">
        <v>0</v>
      </c>
      <c r="AK763">
        <v>0</v>
      </c>
      <c r="AL763">
        <v>3933000000</v>
      </c>
      <c r="AM763">
        <v>-531000000</v>
      </c>
      <c r="AN763">
        <v>7628000000</v>
      </c>
      <c r="AO763">
        <v>-6652000000</v>
      </c>
      <c r="AP763">
        <v>-1507000000</v>
      </c>
      <c r="AQ763">
        <v>5385000000</v>
      </c>
      <c r="AR763">
        <v>228000000</v>
      </c>
      <c r="AS763">
        <v>5385000000</v>
      </c>
      <c r="AT763">
        <v>5385000000</v>
      </c>
      <c r="AU763">
        <v>1398000000</v>
      </c>
      <c r="AV763">
        <v>0</v>
      </c>
      <c r="AW763">
        <v>9166000000</v>
      </c>
      <c r="AX763">
        <v>12</v>
      </c>
      <c r="AY763">
        <v>602000000</v>
      </c>
      <c r="AZ763">
        <v>895000000</v>
      </c>
      <c r="BA763">
        <v>1337000000</v>
      </c>
      <c r="BB763">
        <v>46000000</v>
      </c>
      <c r="BC763">
        <v>-37000000</v>
      </c>
      <c r="BD763">
        <v>-118000000</v>
      </c>
      <c r="BE763">
        <v>2042000000</v>
      </c>
      <c r="BF763">
        <v>-71000000</v>
      </c>
      <c r="BG763">
        <v>1627000000</v>
      </c>
      <c r="BH763">
        <v>11</v>
      </c>
      <c r="BI763">
        <v>68</v>
      </c>
      <c r="BJ763">
        <v>7</v>
      </c>
      <c r="BK763">
        <v>39</v>
      </c>
      <c r="BL763">
        <v>0</v>
      </c>
      <c r="BM763">
        <v>23180000000</v>
      </c>
      <c r="BN763">
        <v>-8305000000</v>
      </c>
      <c r="BO763">
        <v>16122000000</v>
      </c>
      <c r="BP763">
        <v>33000000</v>
      </c>
      <c r="BQ763">
        <v>0</v>
      </c>
      <c r="BR763">
        <v>40518000000</v>
      </c>
      <c r="BS763">
        <v>15279000000</v>
      </c>
      <c r="BT763">
        <v>10749000000</v>
      </c>
      <c r="BU763">
        <v>12522000000</v>
      </c>
      <c r="BV763">
        <v>27996000000</v>
      </c>
      <c r="BW763">
        <v>40518000000</v>
      </c>
      <c r="BX763">
        <v>78812000000</v>
      </c>
      <c r="BY763">
        <v>-19194000000</v>
      </c>
      <c r="BZ763">
        <v>2013</v>
      </c>
      <c r="CA763">
        <v>3.78</v>
      </c>
      <c r="CB763">
        <v>1424603174.5999999</v>
      </c>
      <c r="CC763" t="str">
        <f>VLOOKUP(B763,Securities_csv_Sector!$A$1:$H$506,4)</f>
        <v>Consumer Discretionary</v>
      </c>
      <c r="CD763" t="str">
        <f>VLOOKUP(B763,Securities_csv_Sector!$A$1:$H$506,5)</f>
        <v>Home Improvement Retail</v>
      </c>
    </row>
    <row r="764" spans="1:82">
      <c r="A764">
        <v>762</v>
      </c>
      <c r="B764" t="s">
        <v>269</v>
      </c>
      <c r="C764" t="s">
        <v>531</v>
      </c>
      <c r="D764" s="1">
        <v>42036</v>
      </c>
      <c r="E764">
        <v>9473000000</v>
      </c>
      <c r="F764">
        <v>-81000000</v>
      </c>
      <c r="G764">
        <v>337000000</v>
      </c>
      <c r="H764">
        <v>68</v>
      </c>
      <c r="I764">
        <v>-1442000000</v>
      </c>
      <c r="J764">
        <v>8885000000</v>
      </c>
      <c r="K764">
        <v>15</v>
      </c>
      <c r="L764">
        <v>1723000000</v>
      </c>
      <c r="M764">
        <v>-124000000</v>
      </c>
      <c r="N764">
        <v>88000000</v>
      </c>
      <c r="O764">
        <v>54787000000</v>
      </c>
      <c r="P764">
        <v>136</v>
      </c>
      <c r="Q764">
        <v>0</v>
      </c>
      <c r="R764">
        <v>642000000</v>
      </c>
      <c r="S764">
        <v>1786000000</v>
      </c>
      <c r="T764">
        <v>10806000000</v>
      </c>
      <c r="U764">
        <v>9976000000</v>
      </c>
      <c r="V764">
        <v>-106000000</v>
      </c>
      <c r="W764">
        <v>0</v>
      </c>
      <c r="X764">
        <v>22720000000</v>
      </c>
      <c r="Y764">
        <v>1353000000</v>
      </c>
      <c r="Z764">
        <v>34</v>
      </c>
      <c r="AA764">
        <v>28389000000</v>
      </c>
      <c r="AB764">
        <v>3631000000</v>
      </c>
      <c r="AC764">
        <v>0</v>
      </c>
      <c r="AD764">
        <v>830000000</v>
      </c>
      <c r="AE764">
        <v>11079000000</v>
      </c>
      <c r="AF764">
        <v>323000000</v>
      </c>
      <c r="AG764">
        <v>558000000</v>
      </c>
      <c r="AH764">
        <v>16869000000</v>
      </c>
      <c r="AI764">
        <v>0</v>
      </c>
      <c r="AJ764">
        <v>0</v>
      </c>
      <c r="AK764">
        <v>0</v>
      </c>
      <c r="AL764">
        <v>2232000000</v>
      </c>
      <c r="AM764">
        <v>-100000000</v>
      </c>
      <c r="AN764">
        <v>8242000000</v>
      </c>
      <c r="AO764">
        <v>-7071000000</v>
      </c>
      <c r="AP764">
        <v>-1271000000</v>
      </c>
      <c r="AQ764">
        <v>6345000000</v>
      </c>
      <c r="AR764">
        <v>-98000000</v>
      </c>
      <c r="AS764">
        <v>6345000000</v>
      </c>
      <c r="AT764">
        <v>6345000000</v>
      </c>
      <c r="AU764">
        <v>1484000000</v>
      </c>
      <c r="AV764">
        <v>0</v>
      </c>
      <c r="AW764">
        <v>10469000000</v>
      </c>
      <c r="AX764">
        <v>13</v>
      </c>
      <c r="AY764">
        <v>571000000</v>
      </c>
      <c r="AZ764">
        <v>1016000000</v>
      </c>
      <c r="BA764">
        <v>1468000000</v>
      </c>
      <c r="BB764">
        <v>-452000000</v>
      </c>
      <c r="BC764">
        <v>-25000000</v>
      </c>
      <c r="BD764">
        <v>-152000000</v>
      </c>
      <c r="BE764">
        <v>1844000000</v>
      </c>
      <c r="BF764">
        <v>-144000000</v>
      </c>
      <c r="BG764">
        <v>1640000000</v>
      </c>
      <c r="BH764">
        <v>12</v>
      </c>
      <c r="BI764">
        <v>107</v>
      </c>
      <c r="BJ764">
        <v>8</v>
      </c>
      <c r="BK764">
        <v>37</v>
      </c>
      <c r="BL764">
        <v>0</v>
      </c>
      <c r="BM764">
        <v>26995000000</v>
      </c>
      <c r="BN764">
        <v>-6748000000</v>
      </c>
      <c r="BO764">
        <v>16280000000</v>
      </c>
      <c r="BP764">
        <v>328000000</v>
      </c>
      <c r="BQ764">
        <v>0</v>
      </c>
      <c r="BR764">
        <v>39946000000</v>
      </c>
      <c r="BS764">
        <v>15302000000</v>
      </c>
      <c r="BT764">
        <v>11269000000</v>
      </c>
      <c r="BU764">
        <v>9322000000</v>
      </c>
      <c r="BV764">
        <v>30624000000</v>
      </c>
      <c r="BW764">
        <v>39946000000</v>
      </c>
      <c r="BX764">
        <v>83176000000</v>
      </c>
      <c r="BY764">
        <v>-26194000000</v>
      </c>
      <c r="BZ764">
        <v>2014</v>
      </c>
      <c r="CA764">
        <v>4.74</v>
      </c>
      <c r="CB764">
        <v>1338607594.9400001</v>
      </c>
      <c r="CC764" t="str">
        <f>VLOOKUP(B764,Securities_csv_Sector!$A$1:$H$506,4)</f>
        <v>Consumer Discretionary</v>
      </c>
      <c r="CD764" t="str">
        <f>VLOOKUP(B764,Securities_csv_Sector!$A$1:$H$506,5)</f>
        <v>Home Improvement Retail</v>
      </c>
    </row>
    <row r="765" spans="1:82">
      <c r="A765">
        <v>763</v>
      </c>
      <c r="B765" t="s">
        <v>269</v>
      </c>
      <c r="C765" t="s">
        <v>532</v>
      </c>
      <c r="D765" s="1">
        <v>42400</v>
      </c>
      <c r="E765">
        <v>10533000000</v>
      </c>
      <c r="F765">
        <v>-181000000</v>
      </c>
      <c r="G765">
        <v>166000000</v>
      </c>
      <c r="H765">
        <v>111</v>
      </c>
      <c r="I765">
        <v>-1503000000</v>
      </c>
      <c r="J765">
        <v>9347000000</v>
      </c>
      <c r="K765">
        <v>18</v>
      </c>
      <c r="L765">
        <v>2216000000</v>
      </c>
      <c r="M765">
        <v>-546000000</v>
      </c>
      <c r="N765">
        <v>88000000</v>
      </c>
      <c r="O765">
        <v>58254000000</v>
      </c>
      <c r="P765">
        <v>136</v>
      </c>
      <c r="Q765">
        <v>0</v>
      </c>
      <c r="R765">
        <v>854000000</v>
      </c>
      <c r="S765">
        <v>1863000000</v>
      </c>
      <c r="T765">
        <v>11940000000</v>
      </c>
      <c r="U765">
        <v>11021000000</v>
      </c>
      <c r="V765">
        <v>-111000000</v>
      </c>
      <c r="W765">
        <v>0</v>
      </c>
      <c r="X765">
        <v>22191000000</v>
      </c>
      <c r="Y765">
        <v>2102000000</v>
      </c>
      <c r="Z765">
        <v>34</v>
      </c>
      <c r="AA765">
        <v>30265000000</v>
      </c>
      <c r="AB765">
        <v>4012000000</v>
      </c>
      <c r="AC765">
        <v>0</v>
      </c>
      <c r="AD765">
        <v>919000000</v>
      </c>
      <c r="AE765">
        <v>11809000000</v>
      </c>
      <c r="AF765">
        <v>144000000</v>
      </c>
      <c r="AG765">
        <v>1151000000</v>
      </c>
      <c r="AH765">
        <v>20888000000</v>
      </c>
      <c r="AI765">
        <v>0</v>
      </c>
      <c r="AJ765">
        <v>0</v>
      </c>
      <c r="AK765">
        <v>0</v>
      </c>
      <c r="AL765">
        <v>4012000000</v>
      </c>
      <c r="AM765">
        <v>604000000</v>
      </c>
      <c r="AN765">
        <v>9373000000</v>
      </c>
      <c r="AO765">
        <v>-5787000000</v>
      </c>
      <c r="AP765">
        <v>-2982000000</v>
      </c>
      <c r="AQ765">
        <v>7009000000</v>
      </c>
      <c r="AR765">
        <v>100000000</v>
      </c>
      <c r="AS765">
        <v>7009000000</v>
      </c>
      <c r="AT765">
        <v>7009000000</v>
      </c>
      <c r="AU765">
        <v>1890000000</v>
      </c>
      <c r="AV765">
        <v>0</v>
      </c>
      <c r="AW765">
        <v>11774000000</v>
      </c>
      <c r="AX765">
        <v>13</v>
      </c>
      <c r="AY765">
        <v>1263000000</v>
      </c>
      <c r="AZ765">
        <v>1078000000</v>
      </c>
      <c r="BA765">
        <v>1566000000</v>
      </c>
      <c r="BB765">
        <v>-898000000</v>
      </c>
      <c r="BC765">
        <v>4000000</v>
      </c>
      <c r="BD765">
        <v>-1623000000</v>
      </c>
      <c r="BE765">
        <v>1965000000</v>
      </c>
      <c r="BF765">
        <v>-23000000</v>
      </c>
      <c r="BG765">
        <v>1690000000</v>
      </c>
      <c r="BH765">
        <v>12</v>
      </c>
      <c r="BI765">
        <v>174</v>
      </c>
      <c r="BJ765">
        <v>8</v>
      </c>
      <c r="BK765">
        <v>41</v>
      </c>
      <c r="BL765">
        <v>0</v>
      </c>
      <c r="BM765">
        <v>30973000000</v>
      </c>
      <c r="BN765">
        <v>-6772000000</v>
      </c>
      <c r="BO765">
        <v>16801000000</v>
      </c>
      <c r="BP765">
        <v>427000000</v>
      </c>
      <c r="BQ765">
        <v>0</v>
      </c>
      <c r="BR765">
        <v>42549000000</v>
      </c>
      <c r="BS765">
        <v>16993000000</v>
      </c>
      <c r="BT765">
        <v>12526000000</v>
      </c>
      <c r="BU765">
        <v>6316000000</v>
      </c>
      <c r="BV765">
        <v>36233000000</v>
      </c>
      <c r="BW765">
        <v>42549000000</v>
      </c>
      <c r="BX765">
        <v>88519000000</v>
      </c>
      <c r="BY765">
        <v>-33194000000</v>
      </c>
      <c r="BZ765">
        <v>2015</v>
      </c>
      <c r="CA765">
        <v>5.49</v>
      </c>
      <c r="CB765">
        <v>1276684881.5999999</v>
      </c>
      <c r="CC765" t="str">
        <f>VLOOKUP(B765,Securities_csv_Sector!$A$1:$H$506,4)</f>
        <v>Consumer Discretionary</v>
      </c>
      <c r="CD765" t="str">
        <f>VLOOKUP(B765,Securities_csv_Sector!$A$1:$H$506,5)</f>
        <v>Home Improvement Retail</v>
      </c>
    </row>
    <row r="766" spans="1:82">
      <c r="A766">
        <v>764</v>
      </c>
      <c r="B766" t="s">
        <v>270</v>
      </c>
      <c r="C766" t="s">
        <v>527</v>
      </c>
      <c r="D766" s="1">
        <v>41274</v>
      </c>
      <c r="E766">
        <v>7056000000</v>
      </c>
      <c r="F766">
        <v>125000000</v>
      </c>
      <c r="G766">
        <v>690000000</v>
      </c>
      <c r="H766">
        <v>10</v>
      </c>
      <c r="I766">
        <v>-7682000000</v>
      </c>
      <c r="J766">
        <v>3524000000</v>
      </c>
      <c r="K766">
        <v>8</v>
      </c>
      <c r="L766">
        <v>642000000</v>
      </c>
      <c r="M766">
        <v>-124000000</v>
      </c>
      <c r="N766">
        <v>342000000</v>
      </c>
      <c r="O766">
        <v>3535000000</v>
      </c>
      <c r="P766">
        <v>100</v>
      </c>
      <c r="Q766">
        <v>3126000000</v>
      </c>
      <c r="R766">
        <v>2662000000</v>
      </c>
      <c r="S766">
        <v>2866000000</v>
      </c>
      <c r="T766">
        <v>3756000000</v>
      </c>
      <c r="U766">
        <v>3337000000</v>
      </c>
      <c r="V766">
        <v>0</v>
      </c>
      <c r="W766">
        <v>0</v>
      </c>
      <c r="X766">
        <v>28807000000</v>
      </c>
      <c r="Y766">
        <v>2208000000</v>
      </c>
      <c r="Z766">
        <v>71</v>
      </c>
      <c r="AA766">
        <v>8710000000</v>
      </c>
      <c r="AB766">
        <v>1529000000</v>
      </c>
      <c r="AC766">
        <v>0</v>
      </c>
      <c r="AD766">
        <v>419000000</v>
      </c>
      <c r="AE766">
        <v>1259000000</v>
      </c>
      <c r="AF766">
        <v>0</v>
      </c>
      <c r="AG766">
        <v>912000000</v>
      </c>
      <c r="AH766">
        <v>7324000000</v>
      </c>
      <c r="AI766">
        <v>443000000</v>
      </c>
      <c r="AJ766">
        <v>113000000</v>
      </c>
      <c r="AK766">
        <v>0</v>
      </c>
      <c r="AL766">
        <v>1845000000</v>
      </c>
      <c r="AM766">
        <v>291000000</v>
      </c>
      <c r="AN766">
        <v>5660000000</v>
      </c>
      <c r="AO766">
        <v>1682000000</v>
      </c>
      <c r="AP766">
        <v>-7051000000</v>
      </c>
      <c r="AQ766">
        <v>2025000000</v>
      </c>
      <c r="AR766">
        <v>-19000000</v>
      </c>
      <c r="AS766">
        <v>2025000000</v>
      </c>
      <c r="AT766">
        <v>1808000000</v>
      </c>
      <c r="AU766">
        <v>4338000000</v>
      </c>
      <c r="AV766">
        <v>1652000000</v>
      </c>
      <c r="AW766">
        <v>3066000000</v>
      </c>
      <c r="AX766">
        <v>25</v>
      </c>
      <c r="AY766">
        <v>470000000</v>
      </c>
      <c r="AZ766">
        <v>2148000000</v>
      </c>
      <c r="BA766">
        <v>539000000</v>
      </c>
      <c r="BB766">
        <v>-493000000</v>
      </c>
      <c r="BC766">
        <v>-3000000</v>
      </c>
      <c r="BD766">
        <v>631000000</v>
      </c>
      <c r="BE766">
        <v>3870000000</v>
      </c>
      <c r="BF766">
        <v>-163000000</v>
      </c>
      <c r="BG766">
        <v>2866000000</v>
      </c>
      <c r="BH766">
        <v>27</v>
      </c>
      <c r="BI766">
        <v>16</v>
      </c>
      <c r="BJ766">
        <v>17</v>
      </c>
      <c r="BK766">
        <v>85</v>
      </c>
      <c r="BL766">
        <v>0</v>
      </c>
      <c r="BM766">
        <v>17717000000</v>
      </c>
      <c r="BN766">
        <v>11000000</v>
      </c>
      <c r="BO766">
        <v>1126000000</v>
      </c>
      <c r="BP766">
        <v>787000000</v>
      </c>
      <c r="BQ766">
        <v>0</v>
      </c>
      <c r="BR766">
        <v>43441000000</v>
      </c>
      <c r="BS766">
        <v>8387000000</v>
      </c>
      <c r="BT766">
        <v>8382000000</v>
      </c>
      <c r="BU766">
        <v>21090000000</v>
      </c>
      <c r="BV766">
        <v>22351000000</v>
      </c>
      <c r="BW766">
        <v>43441000000</v>
      </c>
      <c r="BX766">
        <v>12245000000</v>
      </c>
      <c r="BY766">
        <v>0</v>
      </c>
      <c r="BZ766">
        <v>2012</v>
      </c>
      <c r="CA766">
        <v>5.98</v>
      </c>
      <c r="CB766">
        <v>338628762.542</v>
      </c>
      <c r="CC766" t="str">
        <f>VLOOKUP(B766,Securities_csv_Sector!$A$1:$H$506,4)</f>
        <v>Energy</v>
      </c>
      <c r="CD766" t="str">
        <f>VLOOKUP(B766,Securities_csv_Sector!$A$1:$H$506,5)</f>
        <v>Integrated Oil &amp; Gas</v>
      </c>
    </row>
    <row r="767" spans="1:82">
      <c r="A767">
        <v>765</v>
      </c>
      <c r="B767" t="s">
        <v>270</v>
      </c>
      <c r="C767" t="s">
        <v>529</v>
      </c>
      <c r="D767" s="1">
        <v>41639</v>
      </c>
      <c r="E767">
        <v>6180000000</v>
      </c>
      <c r="F767">
        <v>-239000000</v>
      </c>
      <c r="G767">
        <v>2123000000</v>
      </c>
      <c r="H767">
        <v>20</v>
      </c>
      <c r="I767">
        <v>-5937000000</v>
      </c>
      <c r="J767">
        <v>3498000000</v>
      </c>
      <c r="K767">
        <v>28</v>
      </c>
      <c r="L767">
        <v>1814000000</v>
      </c>
      <c r="M767">
        <v>134000000</v>
      </c>
      <c r="N767">
        <v>325000000</v>
      </c>
      <c r="O767">
        <v>3969000000</v>
      </c>
      <c r="P767">
        <v>131</v>
      </c>
      <c r="Q767">
        <v>2319000000</v>
      </c>
      <c r="R767">
        <v>2292000000</v>
      </c>
      <c r="S767">
        <v>2687000000</v>
      </c>
      <c r="T767">
        <v>5007000000</v>
      </c>
      <c r="U767">
        <v>4601000000</v>
      </c>
      <c r="V767">
        <v>0</v>
      </c>
      <c r="W767">
        <v>0</v>
      </c>
      <c r="X767">
        <v>28771000000</v>
      </c>
      <c r="Y767">
        <v>1869000000</v>
      </c>
      <c r="Z767">
        <v>67</v>
      </c>
      <c r="AA767">
        <v>7936000000</v>
      </c>
      <c r="AB767">
        <v>565000000</v>
      </c>
      <c r="AC767">
        <v>0</v>
      </c>
      <c r="AD767">
        <v>406000000</v>
      </c>
      <c r="AE767">
        <v>954000000</v>
      </c>
      <c r="AF767">
        <v>0</v>
      </c>
      <c r="AG767">
        <v>-810000000</v>
      </c>
      <c r="AH767">
        <v>5420000000</v>
      </c>
      <c r="AI767">
        <v>0</v>
      </c>
      <c r="AJ767">
        <v>64000000</v>
      </c>
      <c r="AK767">
        <v>0</v>
      </c>
      <c r="AL767">
        <v>-2484000000</v>
      </c>
      <c r="AM767">
        <v>1172000000</v>
      </c>
      <c r="AN767">
        <v>5098000000</v>
      </c>
      <c r="AO767">
        <v>-4276000000</v>
      </c>
      <c r="AP767">
        <v>350000000</v>
      </c>
      <c r="AQ767">
        <v>5052000000</v>
      </c>
      <c r="AR767">
        <v>-1687000000</v>
      </c>
      <c r="AS767">
        <v>5052000000</v>
      </c>
      <c r="AT767">
        <v>4036000000</v>
      </c>
      <c r="AU767">
        <v>3525000000</v>
      </c>
      <c r="AV767">
        <v>1320000000</v>
      </c>
      <c r="AW767">
        <v>2884000000</v>
      </c>
      <c r="AX767">
        <v>24</v>
      </c>
      <c r="AY767">
        <v>1196000000</v>
      </c>
      <c r="AZ767">
        <v>2306000000</v>
      </c>
      <c r="BA767">
        <v>0</v>
      </c>
      <c r="BB767">
        <v>-338000000</v>
      </c>
      <c r="BC767">
        <v>-10000000</v>
      </c>
      <c r="BD767">
        <v>6287000000</v>
      </c>
      <c r="BE767">
        <v>3700000000</v>
      </c>
      <c r="BF767">
        <v>-209000000</v>
      </c>
      <c r="BG767">
        <v>2687000000</v>
      </c>
      <c r="BH767">
        <v>39</v>
      </c>
      <c r="BI767">
        <v>19</v>
      </c>
      <c r="BJ767">
        <v>42</v>
      </c>
      <c r="BK767">
        <v>117</v>
      </c>
      <c r="BL767">
        <v>0</v>
      </c>
      <c r="BM767">
        <v>21235000000</v>
      </c>
      <c r="BN767">
        <v>-1547000000</v>
      </c>
      <c r="BO767">
        <v>1045000000</v>
      </c>
      <c r="BP767">
        <v>378000000</v>
      </c>
      <c r="BQ767">
        <v>0</v>
      </c>
      <c r="BR767">
        <v>42754000000</v>
      </c>
      <c r="BS767">
        <v>8599000000</v>
      </c>
      <c r="BT767">
        <v>6558000000</v>
      </c>
      <c r="BU767">
        <v>24720000000</v>
      </c>
      <c r="BV767">
        <v>18034000000</v>
      </c>
      <c r="BW767">
        <v>42754000000</v>
      </c>
      <c r="BX767">
        <v>11905000000</v>
      </c>
      <c r="BY767">
        <v>0</v>
      </c>
      <c r="BZ767">
        <v>2013</v>
      </c>
      <c r="CA767">
        <v>15.01</v>
      </c>
      <c r="CB767">
        <v>336575616.25599998</v>
      </c>
      <c r="CC767" t="str">
        <f>VLOOKUP(B767,Securities_csv_Sector!$A$1:$H$506,4)</f>
        <v>Energy</v>
      </c>
      <c r="CD767" t="str">
        <f>VLOOKUP(B767,Securities_csv_Sector!$A$1:$H$506,5)</f>
        <v>Integrated Oil &amp; Gas</v>
      </c>
    </row>
    <row r="768" spans="1:82">
      <c r="A768">
        <v>766</v>
      </c>
      <c r="B768" t="s">
        <v>270</v>
      </c>
      <c r="C768" t="s">
        <v>531</v>
      </c>
      <c r="D768" s="1">
        <v>42004</v>
      </c>
      <c r="E768">
        <v>4783000000</v>
      </c>
      <c r="F768">
        <v>-199000000</v>
      </c>
      <c r="G768">
        <v>702000000</v>
      </c>
      <c r="H768">
        <v>10</v>
      </c>
      <c r="I768">
        <v>-5214000000</v>
      </c>
      <c r="J768">
        <v>3277000000</v>
      </c>
      <c r="K768">
        <v>50</v>
      </c>
      <c r="L768">
        <v>2444000000</v>
      </c>
      <c r="M768">
        <v>62000000</v>
      </c>
      <c r="N768">
        <v>286000000</v>
      </c>
      <c r="O768">
        <v>3753000000</v>
      </c>
      <c r="P768">
        <v>130</v>
      </c>
      <c r="Q768">
        <v>2371000000</v>
      </c>
      <c r="R768">
        <v>3036000000</v>
      </c>
      <c r="S768">
        <v>3224000000</v>
      </c>
      <c r="T768">
        <v>2759000000</v>
      </c>
      <c r="U768">
        <v>2436000000</v>
      </c>
      <c r="V768">
        <v>0</v>
      </c>
      <c r="W768">
        <v>0</v>
      </c>
      <c r="X768">
        <v>27517000000</v>
      </c>
      <c r="Y768">
        <v>1858000000</v>
      </c>
      <c r="Z768">
        <v>65</v>
      </c>
      <c r="AA768">
        <v>6984000000</v>
      </c>
      <c r="AB768">
        <v>744000000</v>
      </c>
      <c r="AC768">
        <v>0</v>
      </c>
      <c r="AD768">
        <v>323000000</v>
      </c>
      <c r="AE768">
        <v>527000000</v>
      </c>
      <c r="AF768">
        <v>0</v>
      </c>
      <c r="AG768">
        <v>-29000000</v>
      </c>
      <c r="AH768">
        <v>5919000000</v>
      </c>
      <c r="AI768">
        <v>0</v>
      </c>
      <c r="AJ768">
        <v>115000000</v>
      </c>
      <c r="AK768">
        <v>0</v>
      </c>
      <c r="AL768">
        <v>8000000</v>
      </c>
      <c r="AM768">
        <v>630000000</v>
      </c>
      <c r="AN768">
        <v>4457000000</v>
      </c>
      <c r="AO768">
        <v>-3835000000</v>
      </c>
      <c r="AP768">
        <v>8000000</v>
      </c>
      <c r="AQ768">
        <v>2317000000</v>
      </c>
      <c r="AR768">
        <v>-603000000</v>
      </c>
      <c r="AS768">
        <v>2317000000</v>
      </c>
      <c r="AT768">
        <v>1692000000</v>
      </c>
      <c r="AU768">
        <v>2073000000</v>
      </c>
      <c r="AV768">
        <v>840000000</v>
      </c>
      <c r="AW768">
        <v>2057000000</v>
      </c>
      <c r="AX768">
        <v>19</v>
      </c>
      <c r="AY768">
        <v>348000000</v>
      </c>
      <c r="AZ768">
        <v>1269000000</v>
      </c>
      <c r="BA768">
        <v>0</v>
      </c>
      <c r="BB768">
        <v>-1410000000</v>
      </c>
      <c r="BC768">
        <v>-7000000</v>
      </c>
      <c r="BD768">
        <v>5222000000</v>
      </c>
      <c r="BE768">
        <v>2281000000</v>
      </c>
      <c r="BF768">
        <v>-372000000</v>
      </c>
      <c r="BG768">
        <v>3224000000</v>
      </c>
      <c r="BH768">
        <v>23</v>
      </c>
      <c r="BI768">
        <v>11</v>
      </c>
      <c r="BJ768">
        <v>22</v>
      </c>
      <c r="BK768">
        <v>119</v>
      </c>
      <c r="BL768">
        <v>0</v>
      </c>
      <c r="BM768">
        <v>20052000000</v>
      </c>
      <c r="BN768">
        <v>-3533000000</v>
      </c>
      <c r="BO768">
        <v>863000000</v>
      </c>
      <c r="BP768">
        <v>68000000</v>
      </c>
      <c r="BQ768">
        <v>0</v>
      </c>
      <c r="BR768">
        <v>38407000000</v>
      </c>
      <c r="BS768">
        <v>6313000000</v>
      </c>
      <c r="BT768">
        <v>4851000000</v>
      </c>
      <c r="BU768">
        <v>22205000000</v>
      </c>
      <c r="BV768">
        <v>16202000000</v>
      </c>
      <c r="BW768">
        <v>38407000000</v>
      </c>
      <c r="BX768">
        <v>10737000000</v>
      </c>
      <c r="BY768">
        <v>0</v>
      </c>
      <c r="BZ768">
        <v>2014</v>
      </c>
      <c r="CA768">
        <v>7.63</v>
      </c>
      <c r="CB768">
        <v>303669724.77100003</v>
      </c>
      <c r="CC768" t="str">
        <f>VLOOKUP(B768,Securities_csv_Sector!$A$1:$H$506,4)</f>
        <v>Energy</v>
      </c>
      <c r="CD768" t="str">
        <f>VLOOKUP(B768,Securities_csv_Sector!$A$1:$H$506,5)</f>
        <v>Integrated Oil &amp; Gas</v>
      </c>
    </row>
    <row r="769" spans="1:82">
      <c r="A769">
        <v>767</v>
      </c>
      <c r="B769" t="s">
        <v>270</v>
      </c>
      <c r="C769" t="s">
        <v>532</v>
      </c>
      <c r="D769" s="1">
        <v>42369</v>
      </c>
      <c r="E769">
        <v>2542000000</v>
      </c>
      <c r="F769">
        <v>841000000</v>
      </c>
      <c r="G769">
        <v>-75000000</v>
      </c>
      <c r="H769">
        <v>16</v>
      </c>
      <c r="I769">
        <v>-4321000000</v>
      </c>
      <c r="J769">
        <v>4127000000</v>
      </c>
      <c r="K769">
        <v>103</v>
      </c>
      <c r="L769">
        <v>2716000000</v>
      </c>
      <c r="M769">
        <v>29000000</v>
      </c>
      <c r="N769">
        <v>286000000</v>
      </c>
      <c r="O769">
        <v>3323000000</v>
      </c>
      <c r="P769">
        <v>168</v>
      </c>
      <c r="Q769">
        <v>2653000000</v>
      </c>
      <c r="R769">
        <v>2464000000</v>
      </c>
      <c r="S769">
        <v>3955000000</v>
      </c>
      <c r="T769">
        <v>-3917000000</v>
      </c>
      <c r="U769">
        <v>-4258000000</v>
      </c>
      <c r="V769">
        <v>0</v>
      </c>
      <c r="W769">
        <v>0</v>
      </c>
      <c r="X769">
        <v>26352000000</v>
      </c>
      <c r="Y769">
        <v>375000000</v>
      </c>
      <c r="Z769">
        <v>50</v>
      </c>
      <c r="AA769">
        <v>3313000000</v>
      </c>
      <c r="AB769">
        <v>-1299000000</v>
      </c>
      <c r="AC769">
        <v>0</v>
      </c>
      <c r="AD769">
        <v>341000000</v>
      </c>
      <c r="AE769">
        <v>399000000</v>
      </c>
      <c r="AF769">
        <v>0</v>
      </c>
      <c r="AG769">
        <v>-646000000</v>
      </c>
      <c r="AH769">
        <v>6544000000</v>
      </c>
      <c r="AI769">
        <v>0</v>
      </c>
      <c r="AJ769">
        <v>1015000000</v>
      </c>
      <c r="AK769">
        <v>0</v>
      </c>
      <c r="AL769">
        <v>643000000</v>
      </c>
      <c r="AM769">
        <v>272000000</v>
      </c>
      <c r="AN769">
        <v>1981000000</v>
      </c>
      <c r="AO769">
        <v>2497000000</v>
      </c>
      <c r="AP769">
        <v>-4206000000</v>
      </c>
      <c r="AQ769">
        <v>-3056000000</v>
      </c>
      <c r="AR769">
        <v>973000000</v>
      </c>
      <c r="AS769">
        <v>-3056000000</v>
      </c>
      <c r="AT769">
        <v>-2959000000</v>
      </c>
      <c r="AU769">
        <v>1159000000</v>
      </c>
      <c r="AV769">
        <v>2497000000</v>
      </c>
      <c r="AW769">
        <v>-3842000000</v>
      </c>
      <c r="AX769">
        <v>58</v>
      </c>
      <c r="AY769">
        <v>411000000</v>
      </c>
      <c r="AZ769">
        <v>130000000</v>
      </c>
      <c r="BA769">
        <v>0</v>
      </c>
      <c r="BB769">
        <v>-1664000000</v>
      </c>
      <c r="BC769">
        <v>-25000000</v>
      </c>
      <c r="BD769">
        <v>115000000</v>
      </c>
      <c r="BE769">
        <v>2158000000</v>
      </c>
      <c r="BF769">
        <v>-164000000</v>
      </c>
      <c r="BG769">
        <v>3955000000</v>
      </c>
      <c r="BH769">
        <v>64</v>
      </c>
      <c r="BI769">
        <v>22</v>
      </c>
      <c r="BJ769">
        <v>46</v>
      </c>
      <c r="BK769">
        <v>152</v>
      </c>
      <c r="BL769">
        <v>0</v>
      </c>
      <c r="BM769">
        <v>16637000000</v>
      </c>
      <c r="BN769">
        <v>2166000000</v>
      </c>
      <c r="BO769">
        <v>703000000</v>
      </c>
      <c r="BP769">
        <v>86000000</v>
      </c>
      <c r="BQ769">
        <v>0</v>
      </c>
      <c r="BR769">
        <v>34195000000</v>
      </c>
      <c r="BS769">
        <v>4404000000</v>
      </c>
      <c r="BT769">
        <v>2628000000</v>
      </c>
      <c r="BU769">
        <v>19386000000</v>
      </c>
      <c r="BV769">
        <v>14809000000</v>
      </c>
      <c r="BW769">
        <v>34195000000</v>
      </c>
      <c r="BX769">
        <v>6636000000</v>
      </c>
      <c r="BY769">
        <v>0</v>
      </c>
      <c r="BZ769">
        <v>2015</v>
      </c>
      <c r="CA769">
        <v>-10.78</v>
      </c>
      <c r="CB769">
        <v>283487940.63099998</v>
      </c>
      <c r="CC769" t="str">
        <f>VLOOKUP(B769,Securities_csv_Sector!$A$1:$H$506,4)</f>
        <v>Energy</v>
      </c>
      <c r="CD769" t="str">
        <f>VLOOKUP(B769,Securities_csv_Sector!$A$1:$H$506,5)</f>
        <v>Integrated Oil &amp; Gas</v>
      </c>
    </row>
    <row r="770" spans="1:82">
      <c r="A770">
        <v>768</v>
      </c>
      <c r="B770" t="s">
        <v>271</v>
      </c>
      <c r="C770" t="s">
        <v>527</v>
      </c>
      <c r="D770" s="1">
        <v>41274</v>
      </c>
      <c r="E770">
        <v>0</v>
      </c>
      <c r="F770">
        <v>-608000000</v>
      </c>
      <c r="G770">
        <v>-1443000000</v>
      </c>
      <c r="H770">
        <v>0</v>
      </c>
      <c r="I770">
        <v>-66000000</v>
      </c>
      <c r="J770">
        <v>10038000000</v>
      </c>
      <c r="L770">
        <v>2421000000</v>
      </c>
      <c r="M770">
        <v>0</v>
      </c>
      <c r="N770">
        <v>5000000</v>
      </c>
      <c r="O770">
        <v>13195000000</v>
      </c>
      <c r="Q770">
        <v>7667000000</v>
      </c>
      <c r="R770">
        <v>0</v>
      </c>
      <c r="S770">
        <v>2455000000</v>
      </c>
      <c r="T770">
        <v>368000000</v>
      </c>
      <c r="U770">
        <v>-89000000</v>
      </c>
      <c r="V770">
        <v>-56000000</v>
      </c>
      <c r="W770">
        <v>0</v>
      </c>
      <c r="X770">
        <v>977000000</v>
      </c>
      <c r="Y770">
        <v>654000000</v>
      </c>
      <c r="Z770">
        <v>40</v>
      </c>
      <c r="AA770">
        <v>8891000000</v>
      </c>
      <c r="AB770">
        <v>-309000000</v>
      </c>
      <c r="AC770">
        <v>0</v>
      </c>
      <c r="AD770">
        <v>457000000</v>
      </c>
      <c r="AE770">
        <v>0</v>
      </c>
      <c r="AF770">
        <v>-2534000000</v>
      </c>
      <c r="AG770">
        <v>-1051000000</v>
      </c>
      <c r="AH770">
        <v>7287000000</v>
      </c>
      <c r="AI770" s="2">
        <v>129669000000</v>
      </c>
      <c r="AJ770">
        <v>0</v>
      </c>
      <c r="AK770">
        <v>0</v>
      </c>
      <c r="AL770">
        <v>-163000000</v>
      </c>
      <c r="AM770">
        <v>-160000000</v>
      </c>
      <c r="AN770">
        <v>2681000000</v>
      </c>
      <c r="AO770">
        <v>-228000000</v>
      </c>
      <c r="AP770">
        <v>-2557000000</v>
      </c>
      <c r="AQ770">
        <v>-38000000</v>
      </c>
      <c r="AR770">
        <v>516000000</v>
      </c>
      <c r="AS770">
        <v>-80000000</v>
      </c>
      <c r="AT770">
        <v>220000000</v>
      </c>
      <c r="AU770">
        <v>8208000000</v>
      </c>
      <c r="AV770">
        <v>0</v>
      </c>
      <c r="AW770">
        <v>-89000000</v>
      </c>
      <c r="AX770">
        <v>0</v>
      </c>
      <c r="AY770" s="2">
        <v>144336000000</v>
      </c>
      <c r="AZ770">
        <v>0</v>
      </c>
      <c r="BA770">
        <v>0</v>
      </c>
      <c r="BB770">
        <v>2843000000</v>
      </c>
      <c r="BC770">
        <v>592000000</v>
      </c>
      <c r="BD770">
        <v>43000000</v>
      </c>
      <c r="BE770" s="2">
        <v>268779000000</v>
      </c>
      <c r="BF770">
        <v>1407000000</v>
      </c>
      <c r="BG770">
        <v>7080000000</v>
      </c>
      <c r="BH770">
        <v>0</v>
      </c>
      <c r="BI770">
        <v>0</v>
      </c>
      <c r="BJ770">
        <v>0</v>
      </c>
      <c r="BL770">
        <v>0</v>
      </c>
      <c r="BM770">
        <v>10745000000</v>
      </c>
      <c r="BN770">
        <v>-440000000</v>
      </c>
      <c r="BO770">
        <v>0</v>
      </c>
      <c r="BP770">
        <v>320000000</v>
      </c>
      <c r="BQ770">
        <v>4581000000</v>
      </c>
      <c r="BR770" s="2">
        <v>298513000000</v>
      </c>
      <c r="BS770">
        <v>0</v>
      </c>
      <c r="BT770">
        <v>0</v>
      </c>
      <c r="BU770">
        <v>22447000000</v>
      </c>
      <c r="BV770" s="2">
        <v>276066000000</v>
      </c>
      <c r="BW770" s="2">
        <v>298513000000</v>
      </c>
      <c r="BX770">
        <v>22086000000</v>
      </c>
      <c r="BY770">
        <v>-1740000000</v>
      </c>
      <c r="BZ770">
        <v>2012</v>
      </c>
      <c r="CA770">
        <v>-0.18</v>
      </c>
      <c r="CB770">
        <v>211111111.111</v>
      </c>
      <c r="CC770" t="str">
        <f>VLOOKUP(B770,Securities_csv_Sector!$A$1:$H$506,4)</f>
        <v>Financials</v>
      </c>
      <c r="CD770" t="str">
        <f>VLOOKUP(B770,Securities_csv_Sector!$A$1:$H$506,5)</f>
        <v>Property &amp; Casualty Insurance</v>
      </c>
    </row>
    <row r="771" spans="1:82">
      <c r="A771">
        <v>769</v>
      </c>
      <c r="B771" t="s">
        <v>271</v>
      </c>
      <c r="C771" t="s">
        <v>529</v>
      </c>
      <c r="D771" s="1">
        <v>41639</v>
      </c>
      <c r="E771">
        <v>0</v>
      </c>
      <c r="F771">
        <v>-970000000</v>
      </c>
      <c r="G771">
        <v>-1787000000</v>
      </c>
      <c r="H771">
        <v>1</v>
      </c>
      <c r="I771">
        <v>-64000000</v>
      </c>
      <c r="J771">
        <v>9894000000</v>
      </c>
      <c r="L771">
        <v>1428000000</v>
      </c>
      <c r="M771">
        <v>0</v>
      </c>
      <c r="N771">
        <v>5000000</v>
      </c>
      <c r="O771">
        <v>11048000000</v>
      </c>
      <c r="Q771">
        <v>6001000000</v>
      </c>
      <c r="R771">
        <v>0</v>
      </c>
      <c r="S771">
        <v>2890000000</v>
      </c>
      <c r="T771">
        <v>1868000000</v>
      </c>
      <c r="U771">
        <v>1471000000</v>
      </c>
      <c r="V771">
        <v>-155000000</v>
      </c>
      <c r="W771">
        <v>0</v>
      </c>
      <c r="X771">
        <v>877000000</v>
      </c>
      <c r="Y771">
        <v>498000000</v>
      </c>
      <c r="Z771">
        <v>47</v>
      </c>
      <c r="AA771">
        <v>9625000000</v>
      </c>
      <c r="AB771">
        <v>246000000</v>
      </c>
      <c r="AC771">
        <v>0</v>
      </c>
      <c r="AD771">
        <v>397000000</v>
      </c>
      <c r="AE771">
        <v>0</v>
      </c>
      <c r="AF771">
        <v>5137000000</v>
      </c>
      <c r="AG771">
        <v>-9526000000</v>
      </c>
      <c r="AH771">
        <v>6544000000</v>
      </c>
      <c r="AI771">
        <v>94393000000</v>
      </c>
      <c r="AJ771">
        <v>0</v>
      </c>
      <c r="AK771">
        <v>0</v>
      </c>
      <c r="AL771">
        <v>-882000000</v>
      </c>
      <c r="AM771">
        <v>-993000000</v>
      </c>
      <c r="AN771">
        <v>1237000000</v>
      </c>
      <c r="AO771">
        <v>-5820000000</v>
      </c>
      <c r="AP771">
        <v>3745000000</v>
      </c>
      <c r="AQ771">
        <v>176000000</v>
      </c>
      <c r="AR771">
        <v>740000000</v>
      </c>
      <c r="AS771">
        <v>176000000</v>
      </c>
      <c r="AT771">
        <v>1225000000</v>
      </c>
      <c r="AU771">
        <v>26795000000</v>
      </c>
      <c r="AV771">
        <v>0</v>
      </c>
      <c r="AW771">
        <v>1471000000</v>
      </c>
      <c r="AX771">
        <v>7</v>
      </c>
      <c r="AY771" s="2">
        <v>143884000000</v>
      </c>
      <c r="AZ771">
        <v>0</v>
      </c>
      <c r="BA771">
        <v>0</v>
      </c>
      <c r="BB771">
        <v>-79000000</v>
      </c>
      <c r="BC771">
        <v>-4102000000</v>
      </c>
      <c r="BD771">
        <v>-1328000000</v>
      </c>
      <c r="BE771" s="2">
        <v>252435000000</v>
      </c>
      <c r="BF771">
        <v>7927000000</v>
      </c>
      <c r="BG771">
        <v>5970000000</v>
      </c>
      <c r="BH771">
        <v>7</v>
      </c>
      <c r="BI771">
        <v>8</v>
      </c>
      <c r="BJ771">
        <v>1</v>
      </c>
      <c r="BL771">
        <v>0</v>
      </c>
      <c r="BM771">
        <v>10683000000</v>
      </c>
      <c r="BN771">
        <v>-613000000</v>
      </c>
      <c r="BO771">
        <v>0</v>
      </c>
      <c r="BP771">
        <v>438000000</v>
      </c>
      <c r="BQ771">
        <v>4008000000</v>
      </c>
      <c r="BR771" s="2">
        <v>277884000000</v>
      </c>
      <c r="BS771">
        <v>0</v>
      </c>
      <c r="BT771">
        <v>0</v>
      </c>
      <c r="BU771">
        <v>18905000000</v>
      </c>
      <c r="BV771" s="2">
        <v>258979000000</v>
      </c>
      <c r="BW771" s="2">
        <v>277884000000</v>
      </c>
      <c r="BX771">
        <v>20673000000</v>
      </c>
      <c r="BY771">
        <v>-1598000000</v>
      </c>
      <c r="BZ771">
        <v>2013</v>
      </c>
      <c r="CA771">
        <v>0.37</v>
      </c>
      <c r="CB771">
        <v>475675675.676</v>
      </c>
      <c r="CC771" t="str">
        <f>VLOOKUP(B771,Securities_csv_Sector!$A$1:$H$506,4)</f>
        <v>Financials</v>
      </c>
      <c r="CD771" t="str">
        <f>VLOOKUP(B771,Securities_csv_Sector!$A$1:$H$506,5)</f>
        <v>Property &amp; Casualty Insurance</v>
      </c>
    </row>
    <row r="772" spans="1:82">
      <c r="A772">
        <v>770</v>
      </c>
      <c r="B772" t="s">
        <v>271</v>
      </c>
      <c r="C772" t="s">
        <v>531</v>
      </c>
      <c r="D772" s="1">
        <v>42004</v>
      </c>
      <c r="E772">
        <v>0</v>
      </c>
      <c r="F772">
        <v>-144000000</v>
      </c>
      <c r="G772">
        <v>23000000</v>
      </c>
      <c r="H772">
        <v>4</v>
      </c>
      <c r="I772">
        <v>-121000000</v>
      </c>
      <c r="J772">
        <v>9123000000</v>
      </c>
      <c r="L772">
        <v>399000000</v>
      </c>
      <c r="M772">
        <v>0</v>
      </c>
      <c r="N772">
        <v>5000000</v>
      </c>
      <c r="O772">
        <v>10805000000</v>
      </c>
      <c r="Q772">
        <v>4720000000</v>
      </c>
      <c r="R772">
        <v>0</v>
      </c>
      <c r="S772">
        <v>2005000000</v>
      </c>
      <c r="T772">
        <v>2075000000</v>
      </c>
      <c r="U772">
        <v>1699000000</v>
      </c>
      <c r="V772">
        <v>-135000000</v>
      </c>
      <c r="W772">
        <v>0</v>
      </c>
      <c r="X772">
        <v>831000000</v>
      </c>
      <c r="Y772">
        <v>498000000</v>
      </c>
      <c r="Z772">
        <v>42</v>
      </c>
      <c r="AA772">
        <v>7809000000</v>
      </c>
      <c r="AB772">
        <v>350000000</v>
      </c>
      <c r="AC772">
        <v>0</v>
      </c>
      <c r="AD772">
        <v>376000000</v>
      </c>
      <c r="AE772">
        <v>0</v>
      </c>
      <c r="AF772">
        <v>873000000</v>
      </c>
      <c r="AG772">
        <v>-4376000000</v>
      </c>
      <c r="AH772">
        <v>6109000000</v>
      </c>
      <c r="AI772">
        <v>71395000000</v>
      </c>
      <c r="AJ772">
        <v>0</v>
      </c>
      <c r="AK772">
        <v>0</v>
      </c>
      <c r="AL772">
        <v>-213000000</v>
      </c>
      <c r="AM772">
        <v>-1029000000</v>
      </c>
      <c r="AN772">
        <v>1886000000</v>
      </c>
      <c r="AO772">
        <v>-4476000000</v>
      </c>
      <c r="AP772">
        <v>1696000000</v>
      </c>
      <c r="AQ772">
        <v>798000000</v>
      </c>
      <c r="AR772">
        <v>771000000</v>
      </c>
      <c r="AS772">
        <v>798000000</v>
      </c>
      <c r="AT772">
        <v>1349000000</v>
      </c>
      <c r="AU772">
        <v>26349000000</v>
      </c>
      <c r="AV772">
        <v>0</v>
      </c>
      <c r="AW772">
        <v>1699000000</v>
      </c>
      <c r="AX772">
        <v>9</v>
      </c>
      <c r="AY772" s="2">
        <v>135938000000</v>
      </c>
      <c r="AZ772">
        <v>0</v>
      </c>
      <c r="BA772">
        <v>0</v>
      </c>
      <c r="BB772">
        <v>928000000</v>
      </c>
      <c r="BC772">
        <v>-2215000000</v>
      </c>
      <c r="BD772">
        <v>944000000</v>
      </c>
      <c r="BE772" s="2">
        <v>220184000000</v>
      </c>
      <c r="BF772">
        <v>2832000000</v>
      </c>
      <c r="BG772">
        <v>5757000000</v>
      </c>
      <c r="BH772">
        <v>9</v>
      </c>
      <c r="BI772">
        <v>9</v>
      </c>
      <c r="BJ772">
        <v>4</v>
      </c>
      <c r="BL772">
        <v>0</v>
      </c>
      <c r="BM772">
        <v>11191000000</v>
      </c>
      <c r="BN772">
        <v>-1766000000</v>
      </c>
      <c r="BO772">
        <v>0</v>
      </c>
      <c r="BP772">
        <v>456000000</v>
      </c>
      <c r="BQ772">
        <v>4883000000</v>
      </c>
      <c r="BR772" s="2">
        <v>245013000000</v>
      </c>
      <c r="BS772">
        <v>0</v>
      </c>
      <c r="BT772">
        <v>0</v>
      </c>
      <c r="BU772">
        <v>18720000000</v>
      </c>
      <c r="BV772" s="2">
        <v>226293000000</v>
      </c>
      <c r="BW772" s="2">
        <v>245013000000</v>
      </c>
      <c r="BX772">
        <v>18614000000</v>
      </c>
      <c r="BY772">
        <v>-2527000000</v>
      </c>
      <c r="BZ772">
        <v>2014</v>
      </c>
      <c r="CA772">
        <v>1.81</v>
      </c>
      <c r="CB772">
        <v>440883977.90100002</v>
      </c>
      <c r="CC772" t="str">
        <f>VLOOKUP(B772,Securities_csv_Sector!$A$1:$H$506,4)</f>
        <v>Financials</v>
      </c>
      <c r="CD772" t="str">
        <f>VLOOKUP(B772,Securities_csv_Sector!$A$1:$H$506,5)</f>
        <v>Property &amp; Casualty Insurance</v>
      </c>
    </row>
    <row r="773" spans="1:82">
      <c r="A773">
        <v>771</v>
      </c>
      <c r="B773" t="s">
        <v>271</v>
      </c>
      <c r="C773" t="s">
        <v>532</v>
      </c>
      <c r="D773" s="1">
        <v>42369</v>
      </c>
      <c r="E773">
        <v>0</v>
      </c>
      <c r="F773">
        <v>329000000</v>
      </c>
      <c r="G773">
        <v>7000000</v>
      </c>
      <c r="H773">
        <v>10</v>
      </c>
      <c r="I773">
        <v>-307000000</v>
      </c>
      <c r="J773">
        <v>8973000000</v>
      </c>
      <c r="L773">
        <v>448000000</v>
      </c>
      <c r="M773">
        <v>0</v>
      </c>
      <c r="N773">
        <v>5000000</v>
      </c>
      <c r="O773">
        <v>10775000000</v>
      </c>
      <c r="Q773">
        <v>5022000000</v>
      </c>
      <c r="R773">
        <v>0</v>
      </c>
      <c r="S773">
        <v>1875000000</v>
      </c>
      <c r="T773">
        <v>2335000000</v>
      </c>
      <c r="U773">
        <v>1978000000</v>
      </c>
      <c r="V773">
        <v>-48000000</v>
      </c>
      <c r="W773">
        <v>0</v>
      </c>
      <c r="X773">
        <v>974000000</v>
      </c>
      <c r="Y773">
        <v>498000000</v>
      </c>
      <c r="Z773">
        <v>41</v>
      </c>
      <c r="AA773">
        <v>7602000000</v>
      </c>
      <c r="AB773">
        <v>305000000</v>
      </c>
      <c r="AC773">
        <v>0</v>
      </c>
      <c r="AD773">
        <v>357000000</v>
      </c>
      <c r="AE773">
        <v>0</v>
      </c>
      <c r="AF773">
        <v>994000000</v>
      </c>
      <c r="AG773">
        <v>-36000000</v>
      </c>
      <c r="AH773">
        <v>5359000000</v>
      </c>
      <c r="AI773">
        <v>70885000000</v>
      </c>
      <c r="AJ773">
        <v>0</v>
      </c>
      <c r="AK773">
        <v>0</v>
      </c>
      <c r="AL773">
        <v>-806000000</v>
      </c>
      <c r="AM773">
        <v>49000000</v>
      </c>
      <c r="AN773">
        <v>2756000000</v>
      </c>
      <c r="AO773">
        <v>-3144000000</v>
      </c>
      <c r="AP773">
        <v>485000000</v>
      </c>
      <c r="AQ773">
        <v>1682000000</v>
      </c>
      <c r="AR773">
        <v>143000000</v>
      </c>
      <c r="AS773">
        <v>1682000000</v>
      </c>
      <c r="AT773">
        <v>1673000000</v>
      </c>
      <c r="AU773">
        <v>26726000000</v>
      </c>
      <c r="AV773">
        <v>0</v>
      </c>
      <c r="AW773">
        <v>1978000000</v>
      </c>
      <c r="AX773">
        <v>11</v>
      </c>
      <c r="AY773" s="2">
        <v>121952000000</v>
      </c>
      <c r="AZ773">
        <v>0</v>
      </c>
      <c r="BA773">
        <v>0</v>
      </c>
      <c r="BB773">
        <v>-329000000</v>
      </c>
      <c r="BC773">
        <v>-814000000</v>
      </c>
      <c r="BD773">
        <v>-202000000</v>
      </c>
      <c r="BE773" s="2">
        <v>205347000000</v>
      </c>
      <c r="BF773">
        <v>-1237000000</v>
      </c>
      <c r="BG773">
        <v>5274000000</v>
      </c>
      <c r="BH773">
        <v>11</v>
      </c>
      <c r="BI773">
        <v>11</v>
      </c>
      <c r="BJ773">
        <v>9</v>
      </c>
      <c r="BL773">
        <v>0</v>
      </c>
      <c r="BM773">
        <v>12550000000</v>
      </c>
      <c r="BN773">
        <v>-1208000000</v>
      </c>
      <c r="BO773">
        <v>0</v>
      </c>
      <c r="BP773">
        <v>275000000</v>
      </c>
      <c r="BQ773">
        <v>1843000000</v>
      </c>
      <c r="BR773" s="2">
        <v>228348000000</v>
      </c>
      <c r="BS773">
        <v>0</v>
      </c>
      <c r="BT773">
        <v>0</v>
      </c>
      <c r="BU773">
        <v>17642000000</v>
      </c>
      <c r="BV773" s="2">
        <v>210706000000</v>
      </c>
      <c r="BW773" s="2">
        <v>228348000000</v>
      </c>
      <c r="BX773">
        <v>18377000000</v>
      </c>
      <c r="BY773">
        <v>-3557000000</v>
      </c>
      <c r="BZ773">
        <v>2015</v>
      </c>
      <c r="CA773">
        <v>4.05</v>
      </c>
      <c r="CB773">
        <v>415308641.97500002</v>
      </c>
      <c r="CC773" t="str">
        <f>VLOOKUP(B773,Securities_csv_Sector!$A$1:$H$506,4)</f>
        <v>Financials</v>
      </c>
      <c r="CD773" t="str">
        <f>VLOOKUP(B773,Securities_csv_Sector!$A$1:$H$506,5)</f>
        <v>Property &amp; Casualty Insurance</v>
      </c>
    </row>
    <row r="774" spans="1:82">
      <c r="A774">
        <v>772</v>
      </c>
      <c r="B774" t="s">
        <v>272</v>
      </c>
      <c r="C774" t="s">
        <v>527</v>
      </c>
      <c r="D774" s="1">
        <v>41274</v>
      </c>
      <c r="E774">
        <v>770977000</v>
      </c>
      <c r="F774">
        <v>0</v>
      </c>
      <c r="G774">
        <v>7369000</v>
      </c>
      <c r="H774">
        <v>24</v>
      </c>
      <c r="I774">
        <v>-189002000</v>
      </c>
      <c r="J774">
        <v>1066069000</v>
      </c>
      <c r="K774">
        <v>93</v>
      </c>
      <c r="L774">
        <v>1256146000</v>
      </c>
      <c r="M774">
        <v>0</v>
      </c>
      <c r="N774">
        <v>3413000</v>
      </c>
      <c r="O774">
        <v>3440623000</v>
      </c>
      <c r="P774">
        <v>270</v>
      </c>
      <c r="Q774">
        <v>171845000</v>
      </c>
      <c r="R774">
        <v>0</v>
      </c>
      <c r="S774">
        <v>0</v>
      </c>
      <c r="T774">
        <v>1007545000</v>
      </c>
      <c r="U774">
        <v>961512000</v>
      </c>
      <c r="V774">
        <v>-8886000</v>
      </c>
      <c r="W774">
        <v>0</v>
      </c>
      <c r="X774">
        <v>815464000</v>
      </c>
      <c r="Y774">
        <v>29530000</v>
      </c>
      <c r="Z774">
        <v>38</v>
      </c>
      <c r="AA774">
        <v>2139883000</v>
      </c>
      <c r="AB774">
        <v>337587000</v>
      </c>
      <c r="AC774">
        <v>0</v>
      </c>
      <c r="AD774">
        <v>46033000</v>
      </c>
      <c r="AE774">
        <v>393524000</v>
      </c>
      <c r="AF774">
        <v>-72309000</v>
      </c>
      <c r="AG774">
        <v>0</v>
      </c>
      <c r="AH774">
        <v>4370544000</v>
      </c>
      <c r="AI774">
        <v>4038807000</v>
      </c>
      <c r="AJ774">
        <v>0</v>
      </c>
      <c r="AK774">
        <v>0</v>
      </c>
      <c r="AL774">
        <v>-595798000</v>
      </c>
      <c r="AM774">
        <v>-458812000</v>
      </c>
      <c r="AN774">
        <v>801458000</v>
      </c>
      <c r="AO774">
        <v>-990073000</v>
      </c>
      <c r="AP774">
        <v>-261311000</v>
      </c>
      <c r="AQ774">
        <v>623925000</v>
      </c>
      <c r="AR774">
        <v>0</v>
      </c>
      <c r="AS774">
        <v>623925000</v>
      </c>
      <c r="AT774">
        <v>623925000</v>
      </c>
      <c r="AU774">
        <v>2083977000</v>
      </c>
      <c r="AV774">
        <v>28475000</v>
      </c>
      <c r="AW774">
        <v>1000176000</v>
      </c>
      <c r="AX774">
        <v>18</v>
      </c>
      <c r="AY774">
        <v>64191000</v>
      </c>
      <c r="AZ774">
        <v>181655000</v>
      </c>
      <c r="BA774">
        <v>0</v>
      </c>
      <c r="BB774">
        <v>-607678000</v>
      </c>
      <c r="BC774">
        <v>0</v>
      </c>
      <c r="BD774">
        <v>0</v>
      </c>
      <c r="BE774">
        <v>739523000</v>
      </c>
      <c r="BF774">
        <v>0</v>
      </c>
      <c r="BG774">
        <v>0</v>
      </c>
      <c r="BH774">
        <v>17</v>
      </c>
      <c r="BI774">
        <v>38</v>
      </c>
      <c r="BJ774">
        <v>11</v>
      </c>
      <c r="BK774">
        <v>243</v>
      </c>
      <c r="BL774">
        <v>0</v>
      </c>
      <c r="BM774">
        <v>7306424000</v>
      </c>
      <c r="BN774">
        <v>-265659000</v>
      </c>
      <c r="BO774">
        <v>1111232000</v>
      </c>
      <c r="BP774">
        <v>732105000</v>
      </c>
      <c r="BQ774">
        <v>135634000</v>
      </c>
      <c r="BR774">
        <v>9170773000</v>
      </c>
      <c r="BS774">
        <v>4050936000</v>
      </c>
      <c r="BT774">
        <v>1503082000</v>
      </c>
      <c r="BU774">
        <v>2557624000</v>
      </c>
      <c r="BV774">
        <v>6613149000</v>
      </c>
      <c r="BW774">
        <v>9170773000</v>
      </c>
      <c r="BX774">
        <v>5580506000</v>
      </c>
      <c r="BY774">
        <v>-5210604000</v>
      </c>
      <c r="BZ774">
        <v>2012</v>
      </c>
      <c r="CA774">
        <v>2.75</v>
      </c>
      <c r="CB774">
        <v>226881818.18200001</v>
      </c>
      <c r="CC774" t="str">
        <f>VLOOKUP(B774,Securities_csv_Sector!$A$1:$H$506,4)</f>
        <v>Consumer Discretionary</v>
      </c>
      <c r="CD774" t="str">
        <f>VLOOKUP(B774,Securities_csv_Sector!$A$1:$H$506,5)</f>
        <v>Motorcycle Manufacturers</v>
      </c>
    </row>
    <row r="775" spans="1:82">
      <c r="A775">
        <v>773</v>
      </c>
      <c r="B775" t="s">
        <v>272</v>
      </c>
      <c r="C775" t="s">
        <v>529</v>
      </c>
      <c r="D775" s="1">
        <v>41639</v>
      </c>
      <c r="E775">
        <v>667129000</v>
      </c>
      <c r="F775">
        <v>0</v>
      </c>
      <c r="G775">
        <v>5859000</v>
      </c>
      <c r="H775">
        <v>24</v>
      </c>
      <c r="I775">
        <v>-208321000</v>
      </c>
      <c r="J775">
        <v>1175052000</v>
      </c>
      <c r="K775">
        <v>52</v>
      </c>
      <c r="L775">
        <v>1211419000</v>
      </c>
      <c r="M775">
        <v>0</v>
      </c>
      <c r="N775">
        <v>3432000</v>
      </c>
      <c r="O775">
        <v>3621417000</v>
      </c>
      <c r="P775">
        <v>159</v>
      </c>
      <c r="Q775">
        <v>3339000</v>
      </c>
      <c r="R775">
        <v>49499000</v>
      </c>
      <c r="S775">
        <v>0</v>
      </c>
      <c r="T775">
        <v>1159561000</v>
      </c>
      <c r="U775">
        <v>1114305000</v>
      </c>
      <c r="V775">
        <v>-16543000</v>
      </c>
      <c r="W775">
        <v>0</v>
      </c>
      <c r="X775">
        <v>842477000</v>
      </c>
      <c r="Y775">
        <v>30452000</v>
      </c>
      <c r="Z775">
        <v>39</v>
      </c>
      <c r="AA775">
        <v>2278455000</v>
      </c>
      <c r="AB775">
        <v>380312000</v>
      </c>
      <c r="AC775">
        <v>0</v>
      </c>
      <c r="AD775">
        <v>45256000</v>
      </c>
      <c r="AE775">
        <v>424507000</v>
      </c>
      <c r="AF775">
        <v>-376901000</v>
      </c>
      <c r="AG775">
        <v>0</v>
      </c>
      <c r="AH775">
        <v>3416713000</v>
      </c>
      <c r="AI775">
        <v>4225877000</v>
      </c>
      <c r="AJ775">
        <v>0</v>
      </c>
      <c r="AK775">
        <v>0</v>
      </c>
      <c r="AL775">
        <v>203248000</v>
      </c>
      <c r="AM775">
        <v>-1526000</v>
      </c>
      <c r="AN775">
        <v>977093000</v>
      </c>
      <c r="AO775">
        <v>-393209000</v>
      </c>
      <c r="AP775">
        <v>-568867000</v>
      </c>
      <c r="AQ775">
        <v>733993000</v>
      </c>
      <c r="AR775">
        <v>0</v>
      </c>
      <c r="AS775">
        <v>733993000</v>
      </c>
      <c r="AT775">
        <v>733993000</v>
      </c>
      <c r="AU775">
        <v>2138376000</v>
      </c>
      <c r="AV775">
        <v>0</v>
      </c>
      <c r="AW775">
        <v>1153702000</v>
      </c>
      <c r="AX775">
        <v>20</v>
      </c>
      <c r="AY775">
        <v>314092000</v>
      </c>
      <c r="AZ775">
        <v>115492000</v>
      </c>
      <c r="BA775">
        <v>0</v>
      </c>
      <c r="BB775">
        <v>-332676000</v>
      </c>
      <c r="BC775">
        <v>0</v>
      </c>
      <c r="BD775">
        <v>16355000</v>
      </c>
      <c r="BE775">
        <v>419756000</v>
      </c>
      <c r="BF775">
        <v>0</v>
      </c>
      <c r="BG775">
        <v>0</v>
      </c>
      <c r="BH775">
        <v>19</v>
      </c>
      <c r="BI775">
        <v>37</v>
      </c>
      <c r="BJ775">
        <v>12</v>
      </c>
      <c r="BK775">
        <v>142</v>
      </c>
      <c r="BL775">
        <v>0</v>
      </c>
      <c r="BM775">
        <v>7852729000</v>
      </c>
      <c r="BN775">
        <v>-428664000</v>
      </c>
      <c r="BO775">
        <v>1124753000</v>
      </c>
      <c r="BP775">
        <v>1842457000</v>
      </c>
      <c r="BQ775">
        <v>99009000</v>
      </c>
      <c r="BR775">
        <v>9405040000</v>
      </c>
      <c r="BS775">
        <v>3988803000</v>
      </c>
      <c r="BT775">
        <v>2509586000</v>
      </c>
      <c r="BU775">
        <v>3009486000</v>
      </c>
      <c r="BV775">
        <v>6395554000</v>
      </c>
      <c r="BW775">
        <v>9405040000</v>
      </c>
      <c r="BX775">
        <v>5899872000</v>
      </c>
      <c r="BY775">
        <v>-5689051000</v>
      </c>
      <c r="BZ775">
        <v>2013</v>
      </c>
      <c r="CA775">
        <v>3.3</v>
      </c>
      <c r="CB775">
        <v>222422121.21200001</v>
      </c>
      <c r="CC775" t="str">
        <f>VLOOKUP(B775,Securities_csv_Sector!$A$1:$H$506,4)</f>
        <v>Consumer Discretionary</v>
      </c>
      <c r="CD775" t="str">
        <f>VLOOKUP(B775,Securities_csv_Sector!$A$1:$H$506,5)</f>
        <v>Motorcycle Manufacturers</v>
      </c>
    </row>
    <row r="776" spans="1:82">
      <c r="A776">
        <v>774</v>
      </c>
      <c r="B776" t="s">
        <v>272</v>
      </c>
      <c r="C776" t="s">
        <v>531</v>
      </c>
      <c r="D776" s="1">
        <v>42004</v>
      </c>
      <c r="E776">
        <v>646185000</v>
      </c>
      <c r="F776">
        <v>0</v>
      </c>
      <c r="G776">
        <v>6499000</v>
      </c>
      <c r="H776">
        <v>29</v>
      </c>
      <c r="I776">
        <v>-232319000</v>
      </c>
      <c r="J776">
        <v>1265257000</v>
      </c>
      <c r="K776">
        <v>44</v>
      </c>
      <c r="L776">
        <v>1005307000</v>
      </c>
      <c r="M776">
        <v>0</v>
      </c>
      <c r="N776">
        <v>3442000</v>
      </c>
      <c r="O776">
        <v>3788023000</v>
      </c>
      <c r="P776">
        <v>165</v>
      </c>
      <c r="Q776">
        <v>77835000</v>
      </c>
      <c r="R776">
        <v>0</v>
      </c>
      <c r="S776">
        <v>0</v>
      </c>
      <c r="T776">
        <v>1287482000</v>
      </c>
      <c r="U776">
        <v>1283320000</v>
      </c>
      <c r="V776">
        <v>-25863000</v>
      </c>
      <c r="W776">
        <v>0</v>
      </c>
      <c r="X776">
        <v>883077000</v>
      </c>
      <c r="Y776">
        <v>27752000</v>
      </c>
      <c r="Z776">
        <v>39</v>
      </c>
      <c r="AA776">
        <v>2440485000</v>
      </c>
      <c r="AB776">
        <v>438709000</v>
      </c>
      <c r="AC776">
        <v>0</v>
      </c>
      <c r="AD776">
        <v>4162000</v>
      </c>
      <c r="AE776">
        <v>448871000</v>
      </c>
      <c r="AF776">
        <v>-514168000</v>
      </c>
      <c r="AG776">
        <v>0</v>
      </c>
      <c r="AH776">
        <v>3761528000</v>
      </c>
      <c r="AI776">
        <v>4516246000</v>
      </c>
      <c r="AJ776">
        <v>0</v>
      </c>
      <c r="AK776">
        <v>0</v>
      </c>
      <c r="AL776">
        <v>268481000</v>
      </c>
      <c r="AM776">
        <v>-159932000</v>
      </c>
      <c r="AN776">
        <v>1146677000</v>
      </c>
      <c r="AO776">
        <v>-536096000</v>
      </c>
      <c r="AP776">
        <v>-744650000</v>
      </c>
      <c r="AQ776">
        <v>844611000</v>
      </c>
      <c r="AR776">
        <v>0</v>
      </c>
      <c r="AS776">
        <v>844611000</v>
      </c>
      <c r="AT776">
        <v>844611000</v>
      </c>
      <c r="AU776">
        <v>2254172000</v>
      </c>
      <c r="AV776">
        <v>0</v>
      </c>
      <c r="AW776">
        <v>1280983000</v>
      </c>
      <c r="AX776">
        <v>21</v>
      </c>
      <c r="AY776">
        <v>75092000</v>
      </c>
      <c r="AZ776">
        <v>182420000</v>
      </c>
      <c r="BA776">
        <v>0</v>
      </c>
      <c r="BB776">
        <v>-514943000</v>
      </c>
      <c r="BC776">
        <v>0</v>
      </c>
      <c r="BD776">
        <v>1837000</v>
      </c>
      <c r="BE776">
        <v>467997000</v>
      </c>
      <c r="BF776">
        <v>0</v>
      </c>
      <c r="BG776">
        <v>0</v>
      </c>
      <c r="BH776">
        <v>21</v>
      </c>
      <c r="BI776">
        <v>44</v>
      </c>
      <c r="BJ776">
        <v>14</v>
      </c>
      <c r="BK776">
        <v>146</v>
      </c>
      <c r="BL776">
        <v>0</v>
      </c>
      <c r="BM776">
        <v>8459040000</v>
      </c>
      <c r="BN776">
        <v>-577817000</v>
      </c>
      <c r="BO776">
        <v>1159502000</v>
      </c>
      <c r="BP776">
        <v>1743101000</v>
      </c>
      <c r="BQ776">
        <v>57325000</v>
      </c>
      <c r="BR776">
        <v>9528097000</v>
      </c>
      <c r="BS776">
        <v>3948095000</v>
      </c>
      <c r="BT776">
        <v>2389286000</v>
      </c>
      <c r="BU776">
        <v>2909286000</v>
      </c>
      <c r="BV776">
        <v>6618811000</v>
      </c>
      <c r="BW776">
        <v>9528097000</v>
      </c>
      <c r="BX776">
        <v>6228508000</v>
      </c>
      <c r="BY776">
        <v>-6303510000</v>
      </c>
      <c r="BZ776">
        <v>2014</v>
      </c>
      <c r="CA776">
        <v>3.9</v>
      </c>
      <c r="CB776">
        <v>216566923.07699999</v>
      </c>
      <c r="CC776" t="str">
        <f>VLOOKUP(B776,Securities_csv_Sector!$A$1:$H$506,4)</f>
        <v>Consumer Discretionary</v>
      </c>
      <c r="CD776" t="str">
        <f>VLOOKUP(B776,Securities_csv_Sector!$A$1:$H$506,5)</f>
        <v>Motorcycle Manufacturers</v>
      </c>
    </row>
    <row r="777" spans="1:82">
      <c r="A777">
        <v>775</v>
      </c>
      <c r="B777" t="s">
        <v>272</v>
      </c>
      <c r="C777" t="s">
        <v>532</v>
      </c>
      <c r="D777" s="1">
        <v>42369</v>
      </c>
      <c r="E777">
        <v>707578000</v>
      </c>
      <c r="F777">
        <v>0</v>
      </c>
      <c r="G777">
        <v>6585000</v>
      </c>
      <c r="H777">
        <v>41</v>
      </c>
      <c r="I777">
        <v>-259974000</v>
      </c>
      <c r="J777">
        <v>1328561000</v>
      </c>
      <c r="K777">
        <v>31</v>
      </c>
      <c r="L777">
        <v>810476000</v>
      </c>
      <c r="M777">
        <v>0</v>
      </c>
      <c r="N777">
        <v>3449000</v>
      </c>
      <c r="O777">
        <v>3619612000</v>
      </c>
      <c r="P777">
        <v>145</v>
      </c>
      <c r="Q777">
        <v>99614000</v>
      </c>
      <c r="R777">
        <v>0</v>
      </c>
      <c r="S777">
        <v>0</v>
      </c>
      <c r="T777">
        <v>1162280000</v>
      </c>
      <c r="U777">
        <v>1150163000</v>
      </c>
      <c r="V777">
        <v>-14677000</v>
      </c>
      <c r="W777">
        <v>0</v>
      </c>
      <c r="X777">
        <v>942418000</v>
      </c>
      <c r="Y777">
        <v>54182000</v>
      </c>
      <c r="Z777">
        <v>40</v>
      </c>
      <c r="AA777">
        <v>2375790000</v>
      </c>
      <c r="AB777">
        <v>397956000</v>
      </c>
      <c r="AC777">
        <v>0</v>
      </c>
      <c r="AD777">
        <v>12117000</v>
      </c>
      <c r="AE777">
        <v>585907000</v>
      </c>
      <c r="AF777">
        <v>-603438000</v>
      </c>
      <c r="AG777">
        <v>0</v>
      </c>
      <c r="AH777">
        <v>4845388000</v>
      </c>
      <c r="AI777">
        <v>4814571000</v>
      </c>
      <c r="AJ777">
        <v>0</v>
      </c>
      <c r="AK777">
        <v>0</v>
      </c>
      <c r="AL777">
        <v>1408571000</v>
      </c>
      <c r="AM777">
        <v>-184471000</v>
      </c>
      <c r="AN777">
        <v>1100118000</v>
      </c>
      <c r="AO777">
        <v>-354064000</v>
      </c>
      <c r="AP777">
        <v>-915848000</v>
      </c>
      <c r="AQ777">
        <v>752207000</v>
      </c>
      <c r="AR777">
        <v>0</v>
      </c>
      <c r="AS777">
        <v>752207000</v>
      </c>
      <c r="AT777">
        <v>752207000</v>
      </c>
      <c r="AU777">
        <v>2403756000</v>
      </c>
      <c r="AV777">
        <v>0</v>
      </c>
      <c r="AW777">
        <v>1155695000</v>
      </c>
      <c r="AX777">
        <v>19</v>
      </c>
      <c r="AY777">
        <v>97228000</v>
      </c>
      <c r="AZ777">
        <v>137823000</v>
      </c>
      <c r="BA777">
        <v>0</v>
      </c>
      <c r="BB777">
        <v>-615205000</v>
      </c>
      <c r="BC777">
        <v>0</v>
      </c>
      <c r="BD777">
        <v>-52436000</v>
      </c>
      <c r="BE777">
        <v>553547000</v>
      </c>
      <c r="BF777">
        <v>0</v>
      </c>
      <c r="BG777">
        <v>0</v>
      </c>
      <c r="BH777">
        <v>19</v>
      </c>
      <c r="BI777">
        <v>63</v>
      </c>
      <c r="BJ777">
        <v>13</v>
      </c>
      <c r="BK777">
        <v>123</v>
      </c>
      <c r="BL777">
        <v>0</v>
      </c>
      <c r="BM777">
        <v>8961985000</v>
      </c>
      <c r="BN777">
        <v>-1516841000</v>
      </c>
      <c r="BO777">
        <v>1220095000</v>
      </c>
      <c r="BP777">
        <v>2045000000</v>
      </c>
      <c r="BQ777">
        <v>45192000</v>
      </c>
      <c r="BR777">
        <v>9991167000</v>
      </c>
      <c r="BS777">
        <v>3983154000</v>
      </c>
      <c r="BT777">
        <v>2752578000</v>
      </c>
      <c r="BU777">
        <v>1839654000</v>
      </c>
      <c r="BV777">
        <v>8151513000</v>
      </c>
      <c r="BW777">
        <v>9991167000</v>
      </c>
      <c r="BX777">
        <v>5995402000</v>
      </c>
      <c r="BY777">
        <v>-7839136000</v>
      </c>
      <c r="BZ777">
        <v>2015</v>
      </c>
      <c r="CA777">
        <v>3.71</v>
      </c>
      <c r="CB777">
        <v>202751212.93799999</v>
      </c>
      <c r="CC777" t="str">
        <f>VLOOKUP(B777,Securities_csv_Sector!$A$1:$H$506,4)</f>
        <v>Consumer Discretionary</v>
      </c>
      <c r="CD777" t="str">
        <f>VLOOKUP(B777,Securities_csv_Sector!$A$1:$H$506,5)</f>
        <v>Motorcycle Manufacturers</v>
      </c>
    </row>
    <row r="778" spans="1:82">
      <c r="A778">
        <v>776</v>
      </c>
      <c r="B778" t="s">
        <v>273</v>
      </c>
      <c r="C778" t="s">
        <v>527</v>
      </c>
      <c r="D778" s="1">
        <v>41545</v>
      </c>
      <c r="E778">
        <v>392300000</v>
      </c>
      <c r="F778">
        <v>4100000</v>
      </c>
      <c r="G778">
        <v>48300000</v>
      </c>
      <c r="H778">
        <v>60</v>
      </c>
      <c r="I778">
        <v>-90100000</v>
      </c>
      <c r="J778">
        <v>5536300000</v>
      </c>
      <c r="K778">
        <v>76</v>
      </c>
      <c r="L778">
        <v>829400000</v>
      </c>
      <c r="M778">
        <v>25200000</v>
      </c>
      <c r="N778">
        <v>2700000</v>
      </c>
      <c r="O778">
        <v>1330900000</v>
      </c>
      <c r="P778">
        <v>149</v>
      </c>
      <c r="Q778">
        <v>0</v>
      </c>
      <c r="R778">
        <v>1560800000</v>
      </c>
      <c r="S778">
        <v>516000000</v>
      </c>
      <c r="T778">
        <v>-911800000</v>
      </c>
      <c r="U778">
        <v>-1192900000</v>
      </c>
      <c r="V778">
        <v>-1700000</v>
      </c>
      <c r="W778">
        <v>0</v>
      </c>
      <c r="X778">
        <v>491500000</v>
      </c>
      <c r="Y778">
        <v>2814500000</v>
      </c>
      <c r="Z778">
        <v>47</v>
      </c>
      <c r="AA778">
        <v>1161400000</v>
      </c>
      <c r="AB778">
        <v>-20100000</v>
      </c>
      <c r="AC778">
        <v>3906700000</v>
      </c>
      <c r="AD778">
        <v>281100000</v>
      </c>
      <c r="AE778">
        <v>289400000</v>
      </c>
      <c r="AF778">
        <v>-1600000</v>
      </c>
      <c r="AG778">
        <v>9200000</v>
      </c>
      <c r="AH778">
        <v>4242100000</v>
      </c>
      <c r="AI778">
        <v>0</v>
      </c>
      <c r="AJ778">
        <v>0</v>
      </c>
      <c r="AK778">
        <v>0</v>
      </c>
      <c r="AL778">
        <v>-265000000</v>
      </c>
      <c r="AM778">
        <v>262100000</v>
      </c>
      <c r="AN778">
        <v>493800000</v>
      </c>
      <c r="AO778">
        <v>-248800000</v>
      </c>
      <c r="AP778">
        <v>18800000</v>
      </c>
      <c r="AQ778">
        <v>-1172800000</v>
      </c>
      <c r="AR778">
        <v>1086100000</v>
      </c>
      <c r="AS778">
        <v>-1172800000</v>
      </c>
      <c r="AT778">
        <v>-1182000000</v>
      </c>
      <c r="AU778">
        <v>409300000</v>
      </c>
      <c r="AV778">
        <v>1150200000</v>
      </c>
      <c r="AW778">
        <v>-906200000</v>
      </c>
      <c r="AX778">
        <v>36</v>
      </c>
      <c r="AY778">
        <v>163900000</v>
      </c>
      <c r="AZ778">
        <v>96100000</v>
      </c>
      <c r="BA778">
        <v>132300000</v>
      </c>
      <c r="BB778">
        <v>20400000</v>
      </c>
      <c r="BC778">
        <v>-56900000</v>
      </c>
      <c r="BD778">
        <v>110500000</v>
      </c>
      <c r="BE778">
        <v>168000000</v>
      </c>
      <c r="BF778">
        <v>26000000</v>
      </c>
      <c r="BG778">
        <v>112600000</v>
      </c>
      <c r="BH778">
        <v>48</v>
      </c>
      <c r="BI778">
        <v>61</v>
      </c>
      <c r="BJ778">
        <v>47</v>
      </c>
      <c r="BK778">
        <v>123</v>
      </c>
      <c r="BL778">
        <v>197600000</v>
      </c>
      <c r="BM778">
        <v>-3616400000</v>
      </c>
      <c r="BN778">
        <v>75100000</v>
      </c>
      <c r="BO778">
        <v>661100000</v>
      </c>
      <c r="BP778">
        <v>563800000</v>
      </c>
      <c r="BQ778">
        <v>0</v>
      </c>
      <c r="BR778">
        <v>9000800000</v>
      </c>
      <c r="BS778">
        <v>1624200000</v>
      </c>
      <c r="BT778">
        <v>1088400000</v>
      </c>
      <c r="BU778">
        <v>1941500000</v>
      </c>
      <c r="BV778">
        <v>7059300000</v>
      </c>
      <c r="BW778">
        <v>9000800000</v>
      </c>
      <c r="BX778">
        <v>2492300000</v>
      </c>
      <c r="BY778">
        <v>-1500000</v>
      </c>
      <c r="BZ778">
        <v>2013</v>
      </c>
      <c r="CA778">
        <v>-4.3600000000000003</v>
      </c>
      <c r="CB778">
        <v>268990825.68800002</v>
      </c>
      <c r="CC778" t="str">
        <f>VLOOKUP(B778,Securities_csv_Sector!$A$1:$H$506,4)</f>
        <v>Health Care</v>
      </c>
      <c r="CD778" t="str">
        <f>VLOOKUP(B778,Securities_csv_Sector!$A$1:$H$506,5)</f>
        <v>Health Care Equipment</v>
      </c>
    </row>
    <row r="779" spans="1:82">
      <c r="A779">
        <v>777</v>
      </c>
      <c r="B779" t="s">
        <v>273</v>
      </c>
      <c r="C779" t="s">
        <v>529</v>
      </c>
      <c r="D779" s="1">
        <v>41909</v>
      </c>
      <c r="E779">
        <v>354200000</v>
      </c>
      <c r="F779">
        <v>7900000</v>
      </c>
      <c r="G779">
        <v>-11000000</v>
      </c>
      <c r="H779">
        <v>1</v>
      </c>
      <c r="I779">
        <v>-80200000</v>
      </c>
      <c r="J779">
        <v>5658200000</v>
      </c>
      <c r="K779">
        <v>120</v>
      </c>
      <c r="L779">
        <v>741600000</v>
      </c>
      <c r="M779">
        <v>-44700000</v>
      </c>
      <c r="N779">
        <v>2800000</v>
      </c>
      <c r="O779">
        <v>1285200000</v>
      </c>
      <c r="P779">
        <v>253</v>
      </c>
      <c r="Q779">
        <v>0</v>
      </c>
      <c r="R779">
        <v>1395500000</v>
      </c>
      <c r="S779">
        <v>523200000</v>
      </c>
      <c r="T779">
        <v>268700000</v>
      </c>
      <c r="U779">
        <v>48100000</v>
      </c>
      <c r="V779">
        <v>-2700000</v>
      </c>
      <c r="W779">
        <v>0</v>
      </c>
      <c r="X779">
        <v>461900000</v>
      </c>
      <c r="Y779">
        <v>2810800000</v>
      </c>
      <c r="Z779">
        <v>49</v>
      </c>
      <c r="AA779">
        <v>1245500000</v>
      </c>
      <c r="AB779">
        <v>30800000</v>
      </c>
      <c r="AC779">
        <v>3433600000</v>
      </c>
      <c r="AD779">
        <v>220600000</v>
      </c>
      <c r="AE779">
        <v>330600000</v>
      </c>
      <c r="AF779">
        <v>-7300000</v>
      </c>
      <c r="AG779">
        <v>41600000</v>
      </c>
      <c r="AH779">
        <v>4153200000</v>
      </c>
      <c r="AI779">
        <v>0</v>
      </c>
      <c r="AJ779">
        <v>0</v>
      </c>
      <c r="AK779">
        <v>0</v>
      </c>
      <c r="AL779">
        <v>-595000000</v>
      </c>
      <c r="AM779">
        <v>-86400000</v>
      </c>
      <c r="AN779">
        <v>508400000</v>
      </c>
      <c r="AO779">
        <v>-525100000</v>
      </c>
      <c r="AP779">
        <v>-67000000</v>
      </c>
      <c r="AQ779">
        <v>17300000</v>
      </c>
      <c r="AR779">
        <v>-76600000</v>
      </c>
      <c r="AS779">
        <v>17300000</v>
      </c>
      <c r="AT779">
        <v>9900000</v>
      </c>
      <c r="AU779">
        <v>435400000</v>
      </c>
      <c r="AV779">
        <v>57300000</v>
      </c>
      <c r="AW779">
        <v>279700000</v>
      </c>
      <c r="AX779">
        <v>11</v>
      </c>
      <c r="AY779">
        <v>142600000</v>
      </c>
      <c r="AZ779">
        <v>58200000</v>
      </c>
      <c r="BA779">
        <v>150900000</v>
      </c>
      <c r="BB779">
        <v>2600000</v>
      </c>
      <c r="BC779">
        <v>-14800000</v>
      </c>
      <c r="BD779">
        <v>20500000</v>
      </c>
      <c r="BE779">
        <v>183400000</v>
      </c>
      <c r="BF779">
        <v>39700000</v>
      </c>
      <c r="BG779">
        <v>113800000</v>
      </c>
      <c r="BH779">
        <v>2</v>
      </c>
      <c r="BI779">
        <v>2</v>
      </c>
      <c r="BJ779">
        <v>1</v>
      </c>
      <c r="BK779">
        <v>199</v>
      </c>
      <c r="BL779">
        <v>203200000</v>
      </c>
      <c r="BM779">
        <v>-3600600000</v>
      </c>
      <c r="BN779">
        <v>81400000</v>
      </c>
      <c r="BO779">
        <v>591500000</v>
      </c>
      <c r="BP779">
        <v>114500000</v>
      </c>
      <c r="BQ779">
        <v>0</v>
      </c>
      <c r="BR779">
        <v>8414700000</v>
      </c>
      <c r="BS779">
        <v>1565800000</v>
      </c>
      <c r="BT779">
        <v>619600000</v>
      </c>
      <c r="BU779">
        <v>2063000000</v>
      </c>
      <c r="BV779">
        <v>6351700000</v>
      </c>
      <c r="BW779">
        <v>8414700000</v>
      </c>
      <c r="BX779">
        <v>2530700000</v>
      </c>
      <c r="BY779">
        <v>0</v>
      </c>
      <c r="BZ779">
        <v>2014</v>
      </c>
      <c r="CA779">
        <v>0.06</v>
      </c>
      <c r="CB779">
        <v>288333333.333</v>
      </c>
      <c r="CC779" t="str">
        <f>VLOOKUP(B779,Securities_csv_Sector!$A$1:$H$506,4)</f>
        <v>Health Care</v>
      </c>
      <c r="CD779" t="str">
        <f>VLOOKUP(B779,Securities_csv_Sector!$A$1:$H$506,5)</f>
        <v>Health Care Equipment</v>
      </c>
    </row>
    <row r="780" spans="1:82">
      <c r="A780">
        <v>778</v>
      </c>
      <c r="B780" t="s">
        <v>273</v>
      </c>
      <c r="C780" t="s">
        <v>531</v>
      </c>
      <c r="D780" s="1">
        <v>42273</v>
      </c>
      <c r="E780">
        <v>389100000</v>
      </c>
      <c r="F780">
        <v>-30300000</v>
      </c>
      <c r="G780">
        <v>-72400000</v>
      </c>
      <c r="H780">
        <v>6</v>
      </c>
      <c r="I780">
        <v>-89400000</v>
      </c>
      <c r="J780">
        <v>5559900000</v>
      </c>
      <c r="K780">
        <v>52</v>
      </c>
      <c r="L780">
        <v>492700000</v>
      </c>
      <c r="M780">
        <v>43900000</v>
      </c>
      <c r="N780">
        <v>2800000</v>
      </c>
      <c r="O780">
        <v>1272300000</v>
      </c>
      <c r="P780">
        <v>134</v>
      </c>
      <c r="Q780">
        <v>0</v>
      </c>
      <c r="R780">
        <v>1198000000</v>
      </c>
      <c r="S780">
        <v>491400000</v>
      </c>
      <c r="T780">
        <v>382700000</v>
      </c>
      <c r="U780">
        <v>177200000</v>
      </c>
      <c r="V780">
        <v>-8100000</v>
      </c>
      <c r="W780">
        <v>0</v>
      </c>
      <c r="X780">
        <v>457100000</v>
      </c>
      <c r="Y780">
        <v>2808200000</v>
      </c>
      <c r="Z780">
        <v>53</v>
      </c>
      <c r="AA780">
        <v>1432700000</v>
      </c>
      <c r="AB780">
        <v>45600000</v>
      </c>
      <c r="AC780">
        <v>3023200000</v>
      </c>
      <c r="AD780">
        <v>205500000</v>
      </c>
      <c r="AE780">
        <v>283100000</v>
      </c>
      <c r="AF780">
        <v>10000000</v>
      </c>
      <c r="AG780">
        <v>78500000</v>
      </c>
      <c r="AH780">
        <v>3221000000</v>
      </c>
      <c r="AI780">
        <v>0</v>
      </c>
      <c r="AJ780">
        <v>0</v>
      </c>
      <c r="AK780">
        <v>0</v>
      </c>
      <c r="AL780">
        <v>-968600000</v>
      </c>
      <c r="AM780">
        <v>-244800000</v>
      </c>
      <c r="AN780">
        <v>786100000</v>
      </c>
      <c r="AO780">
        <v>-936700000</v>
      </c>
      <c r="AP780">
        <v>-86100000</v>
      </c>
      <c r="AQ780">
        <v>131600000</v>
      </c>
      <c r="AR780">
        <v>64600000</v>
      </c>
      <c r="AS780">
        <v>131600000</v>
      </c>
      <c r="AT780">
        <v>68900000</v>
      </c>
      <c r="AU780">
        <v>435100000</v>
      </c>
      <c r="AV780">
        <v>28500000</v>
      </c>
      <c r="AW780">
        <v>455100000</v>
      </c>
      <c r="AX780">
        <v>17</v>
      </c>
      <c r="AY780">
        <v>88200000</v>
      </c>
      <c r="AZ780">
        <v>54900000</v>
      </c>
      <c r="BA780">
        <v>163100000</v>
      </c>
      <c r="BB780">
        <v>-14500000</v>
      </c>
      <c r="BC780">
        <v>-12900000</v>
      </c>
      <c r="BD780">
        <v>-6700000</v>
      </c>
      <c r="BE780">
        <v>200900000</v>
      </c>
      <c r="BF780">
        <v>6400000</v>
      </c>
      <c r="BG780">
        <v>110200000</v>
      </c>
      <c r="BH780">
        <v>7</v>
      </c>
      <c r="BI780">
        <v>9</v>
      </c>
      <c r="BJ780">
        <v>5</v>
      </c>
      <c r="BK780">
        <v>104</v>
      </c>
      <c r="BL780">
        <v>214900000</v>
      </c>
      <c r="BM780">
        <v>-3469000000</v>
      </c>
      <c r="BN780">
        <v>70000000</v>
      </c>
      <c r="BO780">
        <v>624000000</v>
      </c>
      <c r="BP780">
        <v>391200000</v>
      </c>
      <c r="BQ780">
        <v>0</v>
      </c>
      <c r="BR780">
        <v>7642500000</v>
      </c>
      <c r="BS780">
        <v>1265800000</v>
      </c>
      <c r="BT780">
        <v>943400000</v>
      </c>
      <c r="BU780">
        <v>2079200000</v>
      </c>
      <c r="BV780">
        <v>5563300000</v>
      </c>
      <c r="BW780">
        <v>7642500000</v>
      </c>
      <c r="BX780">
        <v>2705000000</v>
      </c>
      <c r="BY780">
        <v>0</v>
      </c>
      <c r="BZ780">
        <v>2015</v>
      </c>
      <c r="CA780">
        <v>0.47</v>
      </c>
      <c r="CB780">
        <v>280000000</v>
      </c>
      <c r="CC780" t="str">
        <f>VLOOKUP(B780,Securities_csv_Sector!$A$1:$H$506,4)</f>
        <v>Health Care</v>
      </c>
      <c r="CD780" t="str">
        <f>VLOOKUP(B780,Securities_csv_Sector!$A$1:$H$506,5)</f>
        <v>Health Care Equipment</v>
      </c>
    </row>
    <row r="781" spans="1:82">
      <c r="A781">
        <v>779</v>
      </c>
      <c r="B781" t="s">
        <v>273</v>
      </c>
      <c r="C781" t="s">
        <v>532</v>
      </c>
      <c r="D781" s="1">
        <v>42637</v>
      </c>
      <c r="E781">
        <v>444500000</v>
      </c>
      <c r="F781">
        <v>-31800000</v>
      </c>
      <c r="G781">
        <v>22000000</v>
      </c>
      <c r="H781">
        <v>15</v>
      </c>
      <c r="I781">
        <v>-94500000</v>
      </c>
      <c r="J781">
        <v>5560300000</v>
      </c>
      <c r="K781">
        <v>61</v>
      </c>
      <c r="L781">
        <v>548400000</v>
      </c>
      <c r="M781">
        <v>7600000</v>
      </c>
      <c r="N781">
        <v>2900000</v>
      </c>
      <c r="O781">
        <v>1269400000</v>
      </c>
      <c r="P781">
        <v>147</v>
      </c>
      <c r="Q781">
        <v>0</v>
      </c>
      <c r="R781">
        <v>998500000</v>
      </c>
      <c r="S781">
        <v>465400000</v>
      </c>
      <c r="T781">
        <v>570600000</v>
      </c>
      <c r="U781">
        <v>415300000</v>
      </c>
      <c r="V781">
        <v>-2000000</v>
      </c>
      <c r="W781">
        <v>0</v>
      </c>
      <c r="X781">
        <v>460200000</v>
      </c>
      <c r="Y781">
        <v>2803100000</v>
      </c>
      <c r="Z781">
        <v>55</v>
      </c>
      <c r="AA781">
        <v>1563300000</v>
      </c>
      <c r="AB781">
        <v>84500000</v>
      </c>
      <c r="AC781">
        <v>2643400000</v>
      </c>
      <c r="AD781">
        <v>155300000</v>
      </c>
      <c r="AE781">
        <v>274700000</v>
      </c>
      <c r="AF781">
        <v>36300000</v>
      </c>
      <c r="AG781">
        <v>80800000</v>
      </c>
      <c r="AH781">
        <v>3049400000</v>
      </c>
      <c r="AI781">
        <v>0</v>
      </c>
      <c r="AJ781">
        <v>0</v>
      </c>
      <c r="AK781">
        <v>0</v>
      </c>
      <c r="AL781">
        <v>-442800000</v>
      </c>
      <c r="AM781">
        <v>57100000</v>
      </c>
      <c r="AN781">
        <v>787200000</v>
      </c>
      <c r="AO781">
        <v>-659700000</v>
      </c>
      <c r="AP781">
        <v>-68400000</v>
      </c>
      <c r="AQ781">
        <v>330800000</v>
      </c>
      <c r="AR781">
        <v>-65400000</v>
      </c>
      <c r="AS781">
        <v>330800000</v>
      </c>
      <c r="AT781">
        <v>325500000</v>
      </c>
      <c r="AU781">
        <v>447000000</v>
      </c>
      <c r="AV781">
        <v>10500000</v>
      </c>
      <c r="AW781">
        <v>548600000</v>
      </c>
      <c r="AX781">
        <v>19</v>
      </c>
      <c r="AY781">
        <v>83700000</v>
      </c>
      <c r="AZ781">
        <v>56500000</v>
      </c>
      <c r="BA781">
        <v>161400000</v>
      </c>
      <c r="BB781">
        <v>-32300000</v>
      </c>
      <c r="BC781">
        <v>-16400000</v>
      </c>
      <c r="BD781">
        <v>-10200000</v>
      </c>
      <c r="BE781">
        <v>224500000</v>
      </c>
      <c r="BF781">
        <v>-200000</v>
      </c>
      <c r="BG781">
        <v>89700000</v>
      </c>
      <c r="BH781">
        <v>15</v>
      </c>
      <c r="BI781">
        <v>19</v>
      </c>
      <c r="BJ781">
        <v>12</v>
      </c>
      <c r="BK781">
        <v>117</v>
      </c>
      <c r="BL781">
        <v>232100000</v>
      </c>
      <c r="BM781">
        <v>-3138200000</v>
      </c>
      <c r="BN781">
        <v>-211500000</v>
      </c>
      <c r="BO781">
        <v>682400000</v>
      </c>
      <c r="BP781">
        <v>296000000</v>
      </c>
      <c r="BQ781">
        <v>0</v>
      </c>
      <c r="BR781">
        <v>7317000000</v>
      </c>
      <c r="BS781">
        <v>1326600000</v>
      </c>
      <c r="BT781">
        <v>901900000</v>
      </c>
      <c r="BU781">
        <v>2142700000</v>
      </c>
      <c r="BV781">
        <v>5174300000</v>
      </c>
      <c r="BW781">
        <v>7317000000</v>
      </c>
      <c r="BX781">
        <v>2832700000</v>
      </c>
      <c r="BY781">
        <v>-250000000</v>
      </c>
      <c r="BZ781">
        <v>2016</v>
      </c>
      <c r="CA781">
        <v>1.18</v>
      </c>
      <c r="CB781">
        <v>280338983.051</v>
      </c>
      <c r="CC781" t="str">
        <f>VLOOKUP(B781,Securities_csv_Sector!$A$1:$H$506,4)</f>
        <v>Health Care</v>
      </c>
      <c r="CD781" t="str">
        <f>VLOOKUP(B781,Securities_csv_Sector!$A$1:$H$506,5)</f>
        <v>Health Care Equipment</v>
      </c>
    </row>
    <row r="782" spans="1:82">
      <c r="A782">
        <v>780</v>
      </c>
      <c r="B782" t="s">
        <v>274</v>
      </c>
      <c r="C782" t="s">
        <v>527</v>
      </c>
      <c r="D782" s="1">
        <v>41639</v>
      </c>
      <c r="E782">
        <v>12153000000</v>
      </c>
      <c r="F782">
        <v>-365000000</v>
      </c>
      <c r="G782">
        <v>238000000</v>
      </c>
      <c r="H782">
        <v>22</v>
      </c>
      <c r="I782">
        <v>-947000000</v>
      </c>
      <c r="J782">
        <v>4682000000</v>
      </c>
      <c r="K782">
        <v>57</v>
      </c>
      <c r="L782">
        <v>6422000000</v>
      </c>
      <c r="M782">
        <v>41000000</v>
      </c>
      <c r="N782">
        <v>958000000</v>
      </c>
      <c r="O782">
        <v>28364000000</v>
      </c>
      <c r="P782">
        <v>149</v>
      </c>
      <c r="Q782">
        <v>368000000</v>
      </c>
      <c r="R782">
        <v>804000000</v>
      </c>
      <c r="S782">
        <v>989000000</v>
      </c>
      <c r="T782">
        <v>5412000000</v>
      </c>
      <c r="U782">
        <v>5412000000</v>
      </c>
      <c r="V782">
        <v>-155000000</v>
      </c>
      <c r="W782">
        <v>0</v>
      </c>
      <c r="X782">
        <v>5278000000</v>
      </c>
      <c r="Y782">
        <v>13046000000</v>
      </c>
      <c r="Z782">
        <v>27</v>
      </c>
      <c r="AA782">
        <v>10691000000</v>
      </c>
      <c r="AB782">
        <v>1450000000</v>
      </c>
      <c r="AC782">
        <v>2514000000</v>
      </c>
      <c r="AD782">
        <v>0</v>
      </c>
      <c r="AE782">
        <v>4293000000</v>
      </c>
      <c r="AF782">
        <v>-98000000</v>
      </c>
      <c r="AG782">
        <v>151000000</v>
      </c>
      <c r="AH782">
        <v>6801000000</v>
      </c>
      <c r="AI782">
        <v>988000000</v>
      </c>
      <c r="AJ782">
        <v>112000000</v>
      </c>
      <c r="AK782">
        <v>167000000</v>
      </c>
      <c r="AL782">
        <v>1386000000</v>
      </c>
      <c r="AM782">
        <v>1788000000</v>
      </c>
      <c r="AN782">
        <v>4335000000</v>
      </c>
      <c r="AO782">
        <v>-433000000</v>
      </c>
      <c r="AP782">
        <v>-1959000000</v>
      </c>
      <c r="AQ782">
        <v>3924000000</v>
      </c>
      <c r="AR782">
        <v>-22000000</v>
      </c>
      <c r="AS782">
        <v>3924000000</v>
      </c>
      <c r="AT782">
        <v>3924000000</v>
      </c>
      <c r="AU782">
        <v>8778000000</v>
      </c>
      <c r="AV782">
        <v>0</v>
      </c>
      <c r="AW782">
        <v>5501000000</v>
      </c>
      <c r="AX782">
        <v>14</v>
      </c>
      <c r="AY782">
        <v>2077000000</v>
      </c>
      <c r="AZ782">
        <v>0</v>
      </c>
      <c r="BA782">
        <v>0</v>
      </c>
      <c r="BB782">
        <v>818000000</v>
      </c>
      <c r="BC782">
        <v>28000000</v>
      </c>
      <c r="BD782">
        <v>-914000000</v>
      </c>
      <c r="BE782">
        <v>5903000000</v>
      </c>
      <c r="BF782">
        <v>-421000000</v>
      </c>
      <c r="BG782">
        <v>0</v>
      </c>
      <c r="BH782">
        <v>14</v>
      </c>
      <c r="BI782">
        <v>31</v>
      </c>
      <c r="BJ782">
        <v>10</v>
      </c>
      <c r="BK782">
        <v>119</v>
      </c>
      <c r="BL782">
        <v>0</v>
      </c>
      <c r="BM782">
        <v>20383000000</v>
      </c>
      <c r="BN782">
        <v>-626000000</v>
      </c>
      <c r="BO782">
        <v>5190000000</v>
      </c>
      <c r="BP782">
        <v>2028000000</v>
      </c>
      <c r="BQ782">
        <v>1671000000</v>
      </c>
      <c r="BR782">
        <v>45435000000</v>
      </c>
      <c r="BS782">
        <v>21164000000</v>
      </c>
      <c r="BT782">
        <v>14181000000</v>
      </c>
      <c r="BU782">
        <v>17467000000</v>
      </c>
      <c r="BV782">
        <v>27968000000</v>
      </c>
      <c r="BW782">
        <v>45435000000</v>
      </c>
      <c r="BX782">
        <v>39055000000</v>
      </c>
      <c r="BY782">
        <v>-9374000000</v>
      </c>
      <c r="BZ782">
        <v>2013</v>
      </c>
      <c r="CA782">
        <v>4.99</v>
      </c>
      <c r="CB782">
        <v>786372745.49100006</v>
      </c>
      <c r="CC782" t="str">
        <f>VLOOKUP(B782,Securities_csv_Sector!$A$1:$H$506,4)</f>
        <v>Industrials</v>
      </c>
      <c r="CD782" t="str">
        <f>VLOOKUP(B782,Securities_csv_Sector!$A$1:$H$506,5)</f>
        <v>Industrial Conglomerates</v>
      </c>
    </row>
    <row r="783" spans="1:82">
      <c r="A783">
        <v>781</v>
      </c>
      <c r="B783" t="s">
        <v>274</v>
      </c>
      <c r="C783" t="s">
        <v>529</v>
      </c>
      <c r="D783" s="1">
        <v>42004</v>
      </c>
      <c r="E783">
        <v>12136000000</v>
      </c>
      <c r="F783">
        <v>-172000000</v>
      </c>
      <c r="G783">
        <v>305000000</v>
      </c>
      <c r="H783">
        <v>24</v>
      </c>
      <c r="I783">
        <v>-1094000000</v>
      </c>
      <c r="J783">
        <v>5038000000</v>
      </c>
      <c r="K783">
        <v>62</v>
      </c>
      <c r="L783">
        <v>6959000000</v>
      </c>
      <c r="M783">
        <v>-200000000</v>
      </c>
      <c r="N783">
        <v>958000000</v>
      </c>
      <c r="O783">
        <v>28957000000</v>
      </c>
      <c r="P783">
        <v>150</v>
      </c>
      <c r="Q783">
        <v>404000000</v>
      </c>
      <c r="R783">
        <v>236000000</v>
      </c>
      <c r="S783">
        <v>924000000</v>
      </c>
      <c r="T783">
        <v>5818000000</v>
      </c>
      <c r="U783">
        <v>5818000000</v>
      </c>
      <c r="V783">
        <v>-339000000</v>
      </c>
      <c r="W783">
        <v>0</v>
      </c>
      <c r="X783">
        <v>5383000000</v>
      </c>
      <c r="Y783">
        <v>12788000000</v>
      </c>
      <c r="Z783">
        <v>28</v>
      </c>
      <c r="AA783">
        <v>11349000000</v>
      </c>
      <c r="AB783">
        <v>1489000000</v>
      </c>
      <c r="AC783">
        <v>2208000000</v>
      </c>
      <c r="AD783">
        <v>0</v>
      </c>
      <c r="AE783">
        <v>4405000000</v>
      </c>
      <c r="AF783">
        <v>-786000000</v>
      </c>
      <c r="AG783">
        <v>488000000</v>
      </c>
      <c r="AH783">
        <v>6046000000</v>
      </c>
      <c r="AI783">
        <v>919000000</v>
      </c>
      <c r="AJ783">
        <v>127000000</v>
      </c>
      <c r="AK783">
        <v>219000000</v>
      </c>
      <c r="AL783">
        <v>-203000000</v>
      </c>
      <c r="AM783">
        <v>537000000</v>
      </c>
      <c r="AN783">
        <v>5080000000</v>
      </c>
      <c r="AO783">
        <v>-2328000000</v>
      </c>
      <c r="AP783">
        <v>-1876000000</v>
      </c>
      <c r="AQ783">
        <v>4239000000</v>
      </c>
      <c r="AR783">
        <v>-409000000</v>
      </c>
      <c r="AS783">
        <v>4239000000</v>
      </c>
      <c r="AT783">
        <v>4239000000</v>
      </c>
      <c r="AU783">
        <v>8682000000</v>
      </c>
      <c r="AV783">
        <v>0</v>
      </c>
      <c r="AW783">
        <v>5831000000</v>
      </c>
      <c r="AX783">
        <v>14</v>
      </c>
      <c r="AY783">
        <v>1558000000</v>
      </c>
      <c r="AZ783">
        <v>0</v>
      </c>
      <c r="BA783">
        <v>0</v>
      </c>
      <c r="BB783">
        <v>-1459000000</v>
      </c>
      <c r="BC783">
        <v>-58000000</v>
      </c>
      <c r="BD783">
        <v>4000000</v>
      </c>
      <c r="BE783">
        <v>6393000000</v>
      </c>
      <c r="BF783">
        <v>120000000</v>
      </c>
      <c r="BG783">
        <v>0</v>
      </c>
      <c r="BH783">
        <v>14</v>
      </c>
      <c r="BI783">
        <v>33</v>
      </c>
      <c r="BJ783">
        <v>11</v>
      </c>
      <c r="BK783">
        <v>120</v>
      </c>
      <c r="BL783">
        <v>0</v>
      </c>
      <c r="BM783">
        <v>23115000000</v>
      </c>
      <c r="BN783">
        <v>-659000000</v>
      </c>
      <c r="BO783">
        <v>5518000000</v>
      </c>
      <c r="BP783">
        <v>2637000000</v>
      </c>
      <c r="BQ783">
        <v>2145000000</v>
      </c>
      <c r="BR783">
        <v>45451000000</v>
      </c>
      <c r="BS783">
        <v>22191000000</v>
      </c>
      <c r="BT783">
        <v>14773000000</v>
      </c>
      <c r="BU783">
        <v>17657000000</v>
      </c>
      <c r="BV783">
        <v>27794000000</v>
      </c>
      <c r="BW783">
        <v>45451000000</v>
      </c>
      <c r="BX783">
        <v>40306000000</v>
      </c>
      <c r="BY783">
        <v>-9995000000</v>
      </c>
      <c r="BZ783">
        <v>2014</v>
      </c>
      <c r="CA783">
        <v>5.4</v>
      </c>
      <c r="CB783">
        <v>785000000</v>
      </c>
      <c r="CC783" t="str">
        <f>VLOOKUP(B783,Securities_csv_Sector!$A$1:$H$506,4)</f>
        <v>Industrials</v>
      </c>
      <c r="CD783" t="str">
        <f>VLOOKUP(B783,Securities_csv_Sector!$A$1:$H$506,5)</f>
        <v>Industrial Conglomerates</v>
      </c>
    </row>
    <row r="784" spans="1:82">
      <c r="A784">
        <v>782</v>
      </c>
      <c r="B784" t="s">
        <v>274</v>
      </c>
      <c r="C784" t="s">
        <v>531</v>
      </c>
      <c r="D784" s="1">
        <v>42369</v>
      </c>
      <c r="E784">
        <v>11857000000</v>
      </c>
      <c r="F784">
        <v>211000000</v>
      </c>
      <c r="G784">
        <v>68000000</v>
      </c>
      <c r="H784">
        <v>26</v>
      </c>
      <c r="I784">
        <v>-1073000000</v>
      </c>
      <c r="J784">
        <v>5377000000</v>
      </c>
      <c r="K784">
        <v>41</v>
      </c>
      <c r="L784">
        <v>5455000000</v>
      </c>
      <c r="M784">
        <v>230000000</v>
      </c>
      <c r="N784">
        <v>958000000</v>
      </c>
      <c r="O784">
        <v>26747000000</v>
      </c>
      <c r="P784">
        <v>109</v>
      </c>
      <c r="Q784">
        <v>283000000</v>
      </c>
      <c r="R784">
        <v>558000000</v>
      </c>
      <c r="S784">
        <v>883000000</v>
      </c>
      <c r="T784">
        <v>6586000000</v>
      </c>
      <c r="U784">
        <v>6586000000</v>
      </c>
      <c r="V784">
        <v>-546000000</v>
      </c>
      <c r="W784">
        <v>0</v>
      </c>
      <c r="X784">
        <v>5789000000</v>
      </c>
      <c r="Y784">
        <v>15895000000</v>
      </c>
      <c r="Z784">
        <v>31</v>
      </c>
      <c r="AA784">
        <v>11834000000</v>
      </c>
      <c r="AB784">
        <v>1739000000</v>
      </c>
      <c r="AC784">
        <v>4577000000</v>
      </c>
      <c r="AD784">
        <v>0</v>
      </c>
      <c r="AE784">
        <v>4420000000</v>
      </c>
      <c r="AF784">
        <v>-127000000</v>
      </c>
      <c r="AG784">
        <v>-684000000</v>
      </c>
      <c r="AH784">
        <v>5554000000</v>
      </c>
      <c r="AI784">
        <v>943000000</v>
      </c>
      <c r="AJ784">
        <v>135000000</v>
      </c>
      <c r="AK784">
        <v>290000000</v>
      </c>
      <c r="AL784">
        <v>3445000000</v>
      </c>
      <c r="AM784">
        <v>-1504000000</v>
      </c>
      <c r="AN784">
        <v>5519000000</v>
      </c>
      <c r="AO784">
        <v>37000000</v>
      </c>
      <c r="AP784">
        <v>-6514000000</v>
      </c>
      <c r="AQ784">
        <v>4768000000</v>
      </c>
      <c r="AR784">
        <v>-48000000</v>
      </c>
      <c r="AS784">
        <v>4768000000</v>
      </c>
      <c r="AT784">
        <v>4768000000</v>
      </c>
      <c r="AU784">
        <v>8075000000</v>
      </c>
      <c r="AV784">
        <v>0</v>
      </c>
      <c r="AW784">
        <v>6828000000</v>
      </c>
      <c r="AX784">
        <v>18</v>
      </c>
      <c r="AY784">
        <v>1776000000</v>
      </c>
      <c r="AZ784">
        <v>0</v>
      </c>
      <c r="BA784">
        <v>0</v>
      </c>
      <c r="BB784">
        <v>-2535000000</v>
      </c>
      <c r="BC784">
        <v>-65000000</v>
      </c>
      <c r="BD784">
        <v>-5314000000</v>
      </c>
      <c r="BE784">
        <v>6125000000</v>
      </c>
      <c r="BF784">
        <v>80000000</v>
      </c>
      <c r="BG784">
        <v>0</v>
      </c>
      <c r="BH784">
        <v>17</v>
      </c>
      <c r="BI784">
        <v>36</v>
      </c>
      <c r="BJ784">
        <v>12</v>
      </c>
      <c r="BK784">
        <v>85</v>
      </c>
      <c r="BL784">
        <v>0</v>
      </c>
      <c r="BM784">
        <v>26147000000</v>
      </c>
      <c r="BN784">
        <v>-1698000000</v>
      </c>
      <c r="BO784">
        <v>5006000000</v>
      </c>
      <c r="BP784">
        <v>6514000000</v>
      </c>
      <c r="BQ784">
        <v>2103000000</v>
      </c>
      <c r="BR784">
        <v>49316000000</v>
      </c>
      <c r="BS784">
        <v>20053000000</v>
      </c>
      <c r="BT784">
        <v>18371000000</v>
      </c>
      <c r="BU784">
        <v>18283000000</v>
      </c>
      <c r="BV784">
        <v>31033000000</v>
      </c>
      <c r="BW784">
        <v>49316000000</v>
      </c>
      <c r="BX784">
        <v>38581000000</v>
      </c>
      <c r="BY784">
        <v>-11664000000</v>
      </c>
      <c r="BZ784">
        <v>2015</v>
      </c>
      <c r="CA784">
        <v>6.11</v>
      </c>
      <c r="CB784">
        <v>780360065.46599996</v>
      </c>
      <c r="CC784" t="str">
        <f>VLOOKUP(B784,Securities_csv_Sector!$A$1:$H$506,4)</f>
        <v>Industrials</v>
      </c>
      <c r="CD784" t="str">
        <f>VLOOKUP(B784,Securities_csv_Sector!$A$1:$H$506,5)</f>
        <v>Industrial Conglomerates</v>
      </c>
    </row>
    <row r="785" spans="1:82">
      <c r="A785">
        <v>783</v>
      </c>
      <c r="B785" t="s">
        <v>274</v>
      </c>
      <c r="C785" t="s">
        <v>532</v>
      </c>
      <c r="D785" s="1">
        <v>42735</v>
      </c>
      <c r="E785">
        <v>12738000000</v>
      </c>
      <c r="F785">
        <v>-770000000</v>
      </c>
      <c r="G785">
        <v>102000000</v>
      </c>
      <c r="H785">
        <v>25</v>
      </c>
      <c r="I785">
        <v>-1095000000</v>
      </c>
      <c r="J785">
        <v>5781000000</v>
      </c>
      <c r="K785">
        <v>60</v>
      </c>
      <c r="L785">
        <v>7843000000</v>
      </c>
      <c r="M785">
        <v>-18000000</v>
      </c>
      <c r="N785">
        <v>958000000</v>
      </c>
      <c r="O785">
        <v>27150000000</v>
      </c>
      <c r="P785">
        <v>141</v>
      </c>
      <c r="Q785">
        <v>347000000</v>
      </c>
      <c r="R785">
        <v>486000000</v>
      </c>
      <c r="S785">
        <v>1030000000</v>
      </c>
      <c r="T785">
        <v>6447000000</v>
      </c>
      <c r="U785">
        <v>6447000000</v>
      </c>
      <c r="V785">
        <v>-114000000</v>
      </c>
      <c r="W785">
        <v>0</v>
      </c>
      <c r="X785">
        <v>5793000000</v>
      </c>
      <c r="Y785">
        <v>17707000000</v>
      </c>
      <c r="Z785">
        <v>31</v>
      </c>
      <c r="AA785">
        <v>12152000000</v>
      </c>
      <c r="AB785">
        <v>1601000000</v>
      </c>
      <c r="AC785">
        <v>4634000000</v>
      </c>
      <c r="AD785">
        <v>0</v>
      </c>
      <c r="AE785">
        <v>4366000000</v>
      </c>
      <c r="AF785">
        <v>-273000000</v>
      </c>
      <c r="AG785">
        <v>487000000</v>
      </c>
      <c r="AH785">
        <v>12182000000</v>
      </c>
      <c r="AI785">
        <v>1004000000</v>
      </c>
      <c r="AJ785">
        <v>178000000</v>
      </c>
      <c r="AK785">
        <v>3000000</v>
      </c>
      <c r="AL785">
        <v>3942000000</v>
      </c>
      <c r="AM785">
        <v>2388000000</v>
      </c>
      <c r="AN785">
        <v>5498000000</v>
      </c>
      <c r="AO785">
        <v>346000000</v>
      </c>
      <c r="AP785">
        <v>-3342000000</v>
      </c>
      <c r="AQ785">
        <v>4809000000</v>
      </c>
      <c r="AR785">
        <v>-194000000</v>
      </c>
      <c r="AS785">
        <v>4809000000</v>
      </c>
      <c r="AT785">
        <v>4809000000</v>
      </c>
      <c r="AU785">
        <v>8818000000</v>
      </c>
      <c r="AV785">
        <v>0</v>
      </c>
      <c r="AW785">
        <v>6683000000</v>
      </c>
      <c r="AX785">
        <v>17</v>
      </c>
      <c r="AY785">
        <v>1603000000</v>
      </c>
      <c r="AZ785">
        <v>0</v>
      </c>
      <c r="BA785">
        <v>0</v>
      </c>
      <c r="BB785">
        <v>-2714000000</v>
      </c>
      <c r="BC785">
        <v>227000000</v>
      </c>
      <c r="BD785">
        <v>-1974000000</v>
      </c>
      <c r="BE785">
        <v>5597000000</v>
      </c>
      <c r="BF785">
        <v>117000000</v>
      </c>
      <c r="BG785">
        <v>0</v>
      </c>
      <c r="BH785">
        <v>16</v>
      </c>
      <c r="BI785">
        <v>33</v>
      </c>
      <c r="BJ785">
        <v>12</v>
      </c>
      <c r="BK785">
        <v>114</v>
      </c>
      <c r="BL785">
        <v>0</v>
      </c>
      <c r="BM785">
        <v>28710000000</v>
      </c>
      <c r="BN785">
        <v>-1908000000</v>
      </c>
      <c r="BO785">
        <v>5469000000</v>
      </c>
      <c r="BP785">
        <v>3593000000</v>
      </c>
      <c r="BQ785">
        <v>2031000000</v>
      </c>
      <c r="BR785">
        <v>54146000000</v>
      </c>
      <c r="BS785">
        <v>23058000000</v>
      </c>
      <c r="BT785">
        <v>16331000000</v>
      </c>
      <c r="BU785">
        <v>19369000000</v>
      </c>
      <c r="BV785">
        <v>34777000000</v>
      </c>
      <c r="BW785">
        <v>54146000000</v>
      </c>
      <c r="BX785">
        <v>39302000000</v>
      </c>
      <c r="BY785">
        <v>-13366000000</v>
      </c>
      <c r="CC785" t="str">
        <f>VLOOKUP(B785,Securities_csv_Sector!$A$1:$H$506,4)</f>
        <v>Industrials</v>
      </c>
      <c r="CD785" t="str">
        <f>VLOOKUP(B785,Securities_csv_Sector!$A$1:$H$506,5)</f>
        <v>Industrial Conglomerates</v>
      </c>
    </row>
    <row r="786" spans="1:82">
      <c r="A786">
        <v>784</v>
      </c>
      <c r="B786" t="s">
        <v>275</v>
      </c>
      <c r="C786" t="s">
        <v>527</v>
      </c>
      <c r="D786" s="1">
        <v>41547</v>
      </c>
      <c r="E786">
        <v>334063000</v>
      </c>
      <c r="F786">
        <v>-4806000</v>
      </c>
      <c r="G786">
        <v>182688000</v>
      </c>
      <c r="H786">
        <v>17</v>
      </c>
      <c r="I786">
        <v>-809066000</v>
      </c>
      <c r="J786">
        <v>288758000</v>
      </c>
      <c r="K786">
        <v>99</v>
      </c>
      <c r="L786">
        <v>447868000</v>
      </c>
      <c r="M786">
        <v>-12289000</v>
      </c>
      <c r="N786">
        <v>10874000</v>
      </c>
      <c r="O786">
        <v>1852768000</v>
      </c>
      <c r="P786">
        <v>278</v>
      </c>
      <c r="Q786">
        <v>0</v>
      </c>
      <c r="R786">
        <v>1222981000</v>
      </c>
      <c r="S786">
        <v>456032000</v>
      </c>
      <c r="T786">
        <v>1120426000</v>
      </c>
      <c r="U786">
        <v>1114297000</v>
      </c>
      <c r="V786">
        <v>0</v>
      </c>
      <c r="W786">
        <v>0</v>
      </c>
      <c r="X786">
        <v>4676103000</v>
      </c>
      <c r="Y786">
        <v>0</v>
      </c>
      <c r="Z786">
        <v>45</v>
      </c>
      <c r="AA786">
        <v>1534846000</v>
      </c>
      <c r="AB786">
        <v>392844000</v>
      </c>
      <c r="AC786">
        <v>0</v>
      </c>
      <c r="AD786">
        <v>6129000</v>
      </c>
      <c r="AE786">
        <v>88866000</v>
      </c>
      <c r="AF786">
        <v>232221000</v>
      </c>
      <c r="AG786">
        <v>-45188000</v>
      </c>
      <c r="AH786">
        <v>80000000</v>
      </c>
      <c r="AI786">
        <v>316154000</v>
      </c>
      <c r="AJ786">
        <v>0</v>
      </c>
      <c r="AK786">
        <v>0</v>
      </c>
      <c r="AL786">
        <v>-40000000</v>
      </c>
      <c r="AM786">
        <v>351773000</v>
      </c>
      <c r="AN786">
        <v>997185000</v>
      </c>
      <c r="AO786">
        <v>-111593000</v>
      </c>
      <c r="AP786">
        <v>-533819000</v>
      </c>
      <c r="AQ786">
        <v>736639000</v>
      </c>
      <c r="AR786">
        <v>-136851000</v>
      </c>
      <c r="AS786">
        <v>736639000</v>
      </c>
      <c r="AT786">
        <v>721453000</v>
      </c>
      <c r="AU786">
        <v>637834000</v>
      </c>
      <c r="AV786">
        <v>0</v>
      </c>
      <c r="AW786">
        <v>956661000</v>
      </c>
      <c r="AX786">
        <v>28</v>
      </c>
      <c r="AY786">
        <v>14359000</v>
      </c>
      <c r="AZ786">
        <v>83643000</v>
      </c>
      <c r="BA786">
        <v>3210000</v>
      </c>
      <c r="BB786">
        <v>132530000</v>
      </c>
      <c r="BC786">
        <v>8143000</v>
      </c>
      <c r="BD786">
        <v>43026000</v>
      </c>
      <c r="BE786">
        <v>65846000</v>
      </c>
      <c r="BF786">
        <v>3648000</v>
      </c>
      <c r="BG786">
        <v>455623000</v>
      </c>
      <c r="BH786">
        <v>33</v>
      </c>
      <c r="BI786">
        <v>25</v>
      </c>
      <c r="BJ786">
        <v>22</v>
      </c>
      <c r="BK786">
        <v>259</v>
      </c>
      <c r="BL786">
        <v>15235000</v>
      </c>
      <c r="BM786">
        <v>4102663000</v>
      </c>
      <c r="BN786">
        <v>13317000</v>
      </c>
      <c r="BO786">
        <v>126250000</v>
      </c>
      <c r="BP786">
        <v>115000000</v>
      </c>
      <c r="BQ786">
        <v>0</v>
      </c>
      <c r="BR786">
        <v>6264827000</v>
      </c>
      <c r="BS786">
        <v>1258211000</v>
      </c>
      <c r="BT786">
        <v>452273000</v>
      </c>
      <c r="BU786">
        <v>4443727000</v>
      </c>
      <c r="BV786">
        <v>1821100000</v>
      </c>
      <c r="BW786">
        <v>6264827000</v>
      </c>
      <c r="BX786">
        <v>3387614000</v>
      </c>
      <c r="BY786">
        <v>-91098000</v>
      </c>
      <c r="BZ786">
        <v>2013</v>
      </c>
      <c r="CA786">
        <v>6.89</v>
      </c>
      <c r="CB786">
        <v>106914223.51199999</v>
      </c>
      <c r="CC786" t="str">
        <f>VLOOKUP(B786,Securities_csv_Sector!$A$1:$H$506,4)</f>
        <v>Energy</v>
      </c>
      <c r="CD786" t="str">
        <f>VLOOKUP(B786,Securities_csv_Sector!$A$1:$H$506,5)</f>
        <v>Oil &amp; Gas Drilling</v>
      </c>
    </row>
    <row r="787" spans="1:82">
      <c r="A787">
        <v>785</v>
      </c>
      <c r="B787" t="s">
        <v>275</v>
      </c>
      <c r="C787" t="s">
        <v>529</v>
      </c>
      <c r="D787" s="1">
        <v>41912</v>
      </c>
      <c r="E787">
        <v>464309000</v>
      </c>
      <c r="F787">
        <v>-70458000</v>
      </c>
      <c r="G787">
        <v>46141000</v>
      </c>
      <c r="H787">
        <v>14</v>
      </c>
      <c r="I787">
        <v>-951536000</v>
      </c>
      <c r="J787">
        <v>383972000</v>
      </c>
      <c r="K787">
        <v>71</v>
      </c>
      <c r="L787">
        <v>360909000</v>
      </c>
      <c r="M787">
        <v>-16623000</v>
      </c>
      <c r="N787">
        <v>11051000</v>
      </c>
      <c r="O787">
        <v>2006715000</v>
      </c>
      <c r="P787">
        <v>252</v>
      </c>
      <c r="Q787">
        <v>0</v>
      </c>
      <c r="R787">
        <v>1215259000</v>
      </c>
      <c r="S787">
        <v>524384000</v>
      </c>
      <c r="T787">
        <v>1099315000</v>
      </c>
      <c r="U787">
        <v>1094658000</v>
      </c>
      <c r="V787">
        <v>0</v>
      </c>
      <c r="W787">
        <v>0</v>
      </c>
      <c r="X787">
        <v>5188544000</v>
      </c>
      <c r="Y787">
        <v>0</v>
      </c>
      <c r="Z787">
        <v>46</v>
      </c>
      <c r="AA787">
        <v>1709253000</v>
      </c>
      <c r="AB787">
        <v>388048000</v>
      </c>
      <c r="AC787">
        <v>0</v>
      </c>
      <c r="AD787">
        <v>4657000</v>
      </c>
      <c r="AE787">
        <v>106241000</v>
      </c>
      <c r="AF787">
        <v>49205000</v>
      </c>
      <c r="AG787">
        <v>9132000</v>
      </c>
      <c r="AH787">
        <v>39502000</v>
      </c>
      <c r="AI787">
        <v>236644000</v>
      </c>
      <c r="AJ787">
        <v>0</v>
      </c>
      <c r="AK787">
        <v>0</v>
      </c>
      <c r="AL787">
        <v>-115000000</v>
      </c>
      <c r="AM787">
        <v>-75642000</v>
      </c>
      <c r="AN787">
        <v>1129082000</v>
      </c>
      <c r="AO787">
        <v>-332569000</v>
      </c>
      <c r="AP787">
        <v>-872155000</v>
      </c>
      <c r="AQ787">
        <v>706563000</v>
      </c>
      <c r="AR787">
        <v>-10305000</v>
      </c>
      <c r="AS787">
        <v>706563000</v>
      </c>
      <c r="AT787">
        <v>706610000</v>
      </c>
      <c r="AU787">
        <v>721733000</v>
      </c>
      <c r="AV787">
        <v>0</v>
      </c>
      <c r="AW787">
        <v>1053174000</v>
      </c>
      <c r="AX787">
        <v>28</v>
      </c>
      <c r="AY787">
        <v>18809000</v>
      </c>
      <c r="AZ787">
        <v>88118000</v>
      </c>
      <c r="BA787">
        <v>3217000</v>
      </c>
      <c r="BB787">
        <v>83126000</v>
      </c>
      <c r="BC787">
        <v>23567000</v>
      </c>
      <c r="BD787">
        <v>30176000</v>
      </c>
      <c r="BE787">
        <v>68099000</v>
      </c>
      <c r="BF787">
        <v>-13611000</v>
      </c>
      <c r="BG787">
        <v>523984000</v>
      </c>
      <c r="BH787">
        <v>29</v>
      </c>
      <c r="BI787">
        <v>22</v>
      </c>
      <c r="BJ787">
        <v>19</v>
      </c>
      <c r="BK787">
        <v>231</v>
      </c>
      <c r="BL787">
        <v>15905000</v>
      </c>
      <c r="BM787">
        <v>4525797000</v>
      </c>
      <c r="BN787">
        <v>23250000</v>
      </c>
      <c r="BO787">
        <v>116190000</v>
      </c>
      <c r="BP787">
        <v>39635000</v>
      </c>
      <c r="BQ787">
        <v>0</v>
      </c>
      <c r="BR787">
        <v>6720998000</v>
      </c>
      <c r="BS787">
        <v>1277001000</v>
      </c>
      <c r="BT787">
        <v>507161000</v>
      </c>
      <c r="BU787">
        <v>4890977000</v>
      </c>
      <c r="BV787">
        <v>1830021000</v>
      </c>
      <c r="BW787">
        <v>6720998000</v>
      </c>
      <c r="BX787">
        <v>3715968000</v>
      </c>
      <c r="BY787">
        <v>-112969000</v>
      </c>
      <c r="BZ787">
        <v>2014</v>
      </c>
      <c r="CA787">
        <v>6.54</v>
      </c>
      <c r="CB787">
        <v>108037155.963</v>
      </c>
      <c r="CC787" t="str">
        <f>VLOOKUP(B787,Securities_csv_Sector!$A$1:$H$506,4)</f>
        <v>Energy</v>
      </c>
      <c r="CD787" t="str">
        <f>VLOOKUP(B787,Securities_csv_Sector!$A$1:$H$506,5)</f>
        <v>Oil &amp; Gas Drilling</v>
      </c>
    </row>
    <row r="788" spans="1:82">
      <c r="A788">
        <v>786</v>
      </c>
      <c r="B788" t="s">
        <v>275</v>
      </c>
      <c r="C788" t="s">
        <v>531</v>
      </c>
      <c r="D788" s="1">
        <v>42277</v>
      </c>
      <c r="E788">
        <v>305726000</v>
      </c>
      <c r="F788">
        <v>259024000</v>
      </c>
      <c r="G788">
        <v>4939000</v>
      </c>
      <c r="H788">
        <v>9</v>
      </c>
      <c r="I788">
        <v>-1131445000</v>
      </c>
      <c r="J788">
        <v>420141000</v>
      </c>
      <c r="K788">
        <v>223</v>
      </c>
      <c r="L788">
        <v>729384000</v>
      </c>
      <c r="M788">
        <v>-23052000</v>
      </c>
      <c r="N788">
        <v>11099000</v>
      </c>
      <c r="O788">
        <v>1703476000</v>
      </c>
      <c r="P788">
        <v>413</v>
      </c>
      <c r="Q788">
        <v>0</v>
      </c>
      <c r="R788">
        <v>1295916000</v>
      </c>
      <c r="S788">
        <v>608788000</v>
      </c>
      <c r="T788">
        <v>676902000</v>
      </c>
      <c r="U788">
        <v>661879000</v>
      </c>
      <c r="V788">
        <v>0</v>
      </c>
      <c r="W788">
        <v>0</v>
      </c>
      <c r="X788">
        <v>5563170000</v>
      </c>
      <c r="Y788">
        <v>0</v>
      </c>
      <c r="Z788">
        <v>46</v>
      </c>
      <c r="AA788">
        <v>1458226000</v>
      </c>
      <c r="AB788">
        <v>241405000</v>
      </c>
      <c r="AC788">
        <v>0</v>
      </c>
      <c r="AD788">
        <v>15023000</v>
      </c>
      <c r="AE788">
        <v>128541000</v>
      </c>
      <c r="AF788">
        <v>-45607000</v>
      </c>
      <c r="AG788">
        <v>-25417000</v>
      </c>
      <c r="AH788">
        <v>492443000</v>
      </c>
      <c r="AI788">
        <v>104354000</v>
      </c>
      <c r="AJ788">
        <v>0</v>
      </c>
      <c r="AK788">
        <v>0</v>
      </c>
      <c r="AL788">
        <v>451651000</v>
      </c>
      <c r="AM788">
        <v>369077000</v>
      </c>
      <c r="AN788">
        <v>1428574000</v>
      </c>
      <c r="AO788">
        <v>94912000</v>
      </c>
      <c r="AP788">
        <v>-1154409000</v>
      </c>
      <c r="AQ788">
        <v>420427000</v>
      </c>
      <c r="AR788">
        <v>192573000</v>
      </c>
      <c r="AS788">
        <v>420427000</v>
      </c>
      <c r="AT788">
        <v>420474000</v>
      </c>
      <c r="AU788">
        <v>463154000</v>
      </c>
      <c r="AV788">
        <v>39242000</v>
      </c>
      <c r="AW788">
        <v>671963000</v>
      </c>
      <c r="AX788">
        <v>21</v>
      </c>
      <c r="AY788">
        <v>40524000</v>
      </c>
      <c r="AZ788">
        <v>72572000</v>
      </c>
      <c r="BA788">
        <v>3377000</v>
      </c>
      <c r="BB788">
        <v>-1377000</v>
      </c>
      <c r="BC788">
        <v>-1368000</v>
      </c>
      <c r="BD788">
        <v>22643000</v>
      </c>
      <c r="BE788">
        <v>114840000</v>
      </c>
      <c r="BF788">
        <v>-3769000</v>
      </c>
      <c r="BG788">
        <v>608039000</v>
      </c>
      <c r="BH788">
        <v>21</v>
      </c>
      <c r="BI788">
        <v>14</v>
      </c>
      <c r="BJ788">
        <v>13</v>
      </c>
      <c r="BK788">
        <v>376</v>
      </c>
      <c r="BL788">
        <v>16104000</v>
      </c>
      <c r="BM788">
        <v>4648346000</v>
      </c>
      <c r="BN788">
        <v>-57004000</v>
      </c>
      <c r="BO788">
        <v>122878000</v>
      </c>
      <c r="BP788">
        <v>39094000</v>
      </c>
      <c r="BQ788">
        <v>45543000</v>
      </c>
      <c r="BR788">
        <v>7147242000</v>
      </c>
      <c r="BS788">
        <v>1439194000</v>
      </c>
      <c r="BT788">
        <v>348197000</v>
      </c>
      <c r="BU788">
        <v>4895846000</v>
      </c>
      <c r="BV788">
        <v>2251396000</v>
      </c>
      <c r="BW788">
        <v>7147242000</v>
      </c>
      <c r="BX788">
        <v>3161702000</v>
      </c>
      <c r="BY788">
        <v>-182363000</v>
      </c>
      <c r="BZ788">
        <v>2015</v>
      </c>
      <c r="CA788">
        <v>3.9</v>
      </c>
      <c r="CB788">
        <v>107801794.87199999</v>
      </c>
      <c r="CC788" t="str">
        <f>VLOOKUP(B788,Securities_csv_Sector!$A$1:$H$506,4)</f>
        <v>Energy</v>
      </c>
      <c r="CD788" t="str">
        <f>VLOOKUP(B788,Securities_csv_Sector!$A$1:$H$506,5)</f>
        <v>Oil &amp; Gas Drilling</v>
      </c>
    </row>
    <row r="789" spans="1:82">
      <c r="A789">
        <v>787</v>
      </c>
      <c r="B789" t="s">
        <v>275</v>
      </c>
      <c r="C789" t="s">
        <v>532</v>
      </c>
      <c r="D789" s="1">
        <v>42643</v>
      </c>
      <c r="E789">
        <v>330061000</v>
      </c>
      <c r="F789">
        <v>72792000</v>
      </c>
      <c r="G789">
        <v>-23788000</v>
      </c>
      <c r="H789">
        <v>1</v>
      </c>
      <c r="I789">
        <v>-257169000</v>
      </c>
      <c r="J789">
        <v>448452000</v>
      </c>
      <c r="K789">
        <v>288</v>
      </c>
      <c r="L789">
        <v>905561000</v>
      </c>
      <c r="M789">
        <v>1944000</v>
      </c>
      <c r="N789">
        <v>11140000</v>
      </c>
      <c r="O789">
        <v>898805000</v>
      </c>
      <c r="P789">
        <v>476</v>
      </c>
      <c r="Q789">
        <v>0</v>
      </c>
      <c r="R789">
        <v>1342456000</v>
      </c>
      <c r="S789">
        <v>599755000</v>
      </c>
      <c r="T789">
        <v>-49754000</v>
      </c>
      <c r="U789">
        <v>-72667000</v>
      </c>
      <c r="V789">
        <v>0</v>
      </c>
      <c r="W789">
        <v>0</v>
      </c>
      <c r="X789">
        <v>5144733000</v>
      </c>
      <c r="Y789">
        <v>0</v>
      </c>
      <c r="Z789">
        <v>45</v>
      </c>
      <c r="AA789">
        <v>725427000</v>
      </c>
      <c r="AB789">
        <v>-19677000</v>
      </c>
      <c r="AC789">
        <v>0</v>
      </c>
      <c r="AD789">
        <v>22913000</v>
      </c>
      <c r="AE789">
        <v>124325000</v>
      </c>
      <c r="AF789">
        <v>1105000</v>
      </c>
      <c r="AG789">
        <v>21824000</v>
      </c>
      <c r="AH789">
        <v>491847000</v>
      </c>
      <c r="AI789">
        <v>84955000</v>
      </c>
      <c r="AJ789">
        <v>0</v>
      </c>
      <c r="AK789">
        <v>0</v>
      </c>
      <c r="AL789">
        <v>-41111000</v>
      </c>
      <c r="AM789">
        <v>176177000</v>
      </c>
      <c r="AN789">
        <v>753597000</v>
      </c>
      <c r="AO789">
        <v>-343201000</v>
      </c>
      <c r="AP789">
        <v>-234219000</v>
      </c>
      <c r="AQ789">
        <v>-56828000</v>
      </c>
      <c r="AR789">
        <v>113801000</v>
      </c>
      <c r="AS789">
        <v>-56828000</v>
      </c>
      <c r="AT789">
        <v>-52990000</v>
      </c>
      <c r="AU789">
        <v>375169000</v>
      </c>
      <c r="AV789">
        <v>6250000</v>
      </c>
      <c r="AW789">
        <v>-25966000</v>
      </c>
      <c r="AX789">
        <v>2</v>
      </c>
      <c r="AY789">
        <v>29645000</v>
      </c>
      <c r="AZ789">
        <v>123483000</v>
      </c>
      <c r="BA789">
        <v>59000</v>
      </c>
      <c r="BB789">
        <v>-204000</v>
      </c>
      <c r="BC789">
        <v>-2978000</v>
      </c>
      <c r="BD789">
        <v>21845000</v>
      </c>
      <c r="BE789">
        <v>106671000</v>
      </c>
      <c r="BF789">
        <v>309000</v>
      </c>
      <c r="BG789">
        <v>598587000</v>
      </c>
      <c r="BH789">
        <v>4</v>
      </c>
      <c r="BI789">
        <v>2</v>
      </c>
      <c r="BJ789">
        <v>3</v>
      </c>
      <c r="BK789">
        <v>439</v>
      </c>
      <c r="BL789">
        <v>10269000</v>
      </c>
      <c r="BM789">
        <v>4289807000</v>
      </c>
      <c r="BN789">
        <v>1040000</v>
      </c>
      <c r="BO789">
        <v>136287000</v>
      </c>
      <c r="BP789">
        <v>0</v>
      </c>
      <c r="BQ789">
        <v>44148000</v>
      </c>
      <c r="BR789">
        <v>6832019000</v>
      </c>
      <c r="BS789">
        <v>1572686000</v>
      </c>
      <c r="BT789">
        <v>330120000</v>
      </c>
      <c r="BU789">
        <v>4560925000</v>
      </c>
      <c r="BV789">
        <v>2271094000</v>
      </c>
      <c r="BW789">
        <v>6832019000</v>
      </c>
      <c r="BX789">
        <v>1624232000</v>
      </c>
      <c r="BY789">
        <v>-188270000</v>
      </c>
      <c r="BZ789">
        <v>2016</v>
      </c>
      <c r="CA789">
        <v>-0.54</v>
      </c>
      <c r="CB789">
        <v>105237037.037</v>
      </c>
      <c r="CC789" t="str">
        <f>VLOOKUP(B789,Securities_csv_Sector!$A$1:$H$506,4)</f>
        <v>Energy</v>
      </c>
      <c r="CD789" t="str">
        <f>VLOOKUP(B789,Securities_csv_Sector!$A$1:$H$506,5)</f>
        <v>Oil &amp; Gas Drilling</v>
      </c>
    </row>
    <row r="790" spans="1:82">
      <c r="A790">
        <v>788</v>
      </c>
      <c r="B790" t="s">
        <v>276</v>
      </c>
      <c r="C790" t="s">
        <v>527</v>
      </c>
      <c r="D790" s="1">
        <v>41943</v>
      </c>
      <c r="E790">
        <v>13026000000</v>
      </c>
      <c r="F790">
        <v>1414000000</v>
      </c>
      <c r="G790">
        <v>0</v>
      </c>
      <c r="H790">
        <v>4</v>
      </c>
      <c r="I790">
        <v>-3620000000</v>
      </c>
      <c r="J790">
        <v>0</v>
      </c>
      <c r="K790">
        <v>12</v>
      </c>
      <c r="L790">
        <v>2319000000</v>
      </c>
      <c r="M790">
        <v>69000000</v>
      </c>
      <c r="N790">
        <v>0</v>
      </c>
      <c r="O790">
        <v>39486000000</v>
      </c>
      <c r="P790">
        <v>111</v>
      </c>
      <c r="Q790">
        <v>0</v>
      </c>
      <c r="R790">
        <v>0</v>
      </c>
      <c r="S790">
        <v>4144000000</v>
      </c>
      <c r="T790">
        <v>2244000000</v>
      </c>
      <c r="U790">
        <v>2244000000</v>
      </c>
      <c r="V790">
        <v>0</v>
      </c>
      <c r="W790">
        <v>0</v>
      </c>
      <c r="X790">
        <v>8520000000</v>
      </c>
      <c r="Y790">
        <v>25960000000</v>
      </c>
      <c r="Z790">
        <v>28</v>
      </c>
      <c r="AA790">
        <v>15637000000</v>
      </c>
      <c r="AB790">
        <v>596000000</v>
      </c>
      <c r="AC790">
        <v>2057000000</v>
      </c>
      <c r="AD790">
        <v>0</v>
      </c>
      <c r="AE790">
        <v>1884000000</v>
      </c>
      <c r="AF790">
        <v>83000000</v>
      </c>
      <c r="AG790">
        <v>-224000000</v>
      </c>
      <c r="AH790">
        <v>485000000</v>
      </c>
      <c r="AI790">
        <v>6503000000</v>
      </c>
      <c r="AJ790">
        <v>396000000</v>
      </c>
      <c r="AK790">
        <v>0</v>
      </c>
      <c r="AL790">
        <v>-265000000</v>
      </c>
      <c r="AM790">
        <v>137000000</v>
      </c>
      <c r="AN790">
        <v>6911000000</v>
      </c>
      <c r="AO790">
        <v>-3800000000</v>
      </c>
      <c r="AP790">
        <v>-2974000000</v>
      </c>
      <c r="AQ790">
        <v>1648000000</v>
      </c>
      <c r="AR790">
        <v>1766000000</v>
      </c>
      <c r="AS790">
        <v>1648000000</v>
      </c>
      <c r="AT790">
        <v>1648000000</v>
      </c>
      <c r="AU790">
        <v>11397000000</v>
      </c>
      <c r="AV790">
        <v>1482000000</v>
      </c>
      <c r="AW790">
        <v>2335000000</v>
      </c>
      <c r="AX790">
        <v>4</v>
      </c>
      <c r="AY790">
        <v>0</v>
      </c>
      <c r="AZ790">
        <v>6431000000</v>
      </c>
      <c r="BA790">
        <v>5840000000</v>
      </c>
      <c r="BB790">
        <v>36776000000</v>
      </c>
      <c r="BC790">
        <v>0</v>
      </c>
      <c r="BD790">
        <v>563000000</v>
      </c>
      <c r="BE790">
        <v>7654000000</v>
      </c>
      <c r="BF790">
        <v>-1906000000</v>
      </c>
      <c r="BG790">
        <v>906000000</v>
      </c>
      <c r="BH790">
        <v>4</v>
      </c>
      <c r="BI790">
        <v>6</v>
      </c>
      <c r="BJ790">
        <v>3</v>
      </c>
      <c r="BK790">
        <v>102</v>
      </c>
      <c r="BL790">
        <v>2197000000</v>
      </c>
      <c r="BM790">
        <v>0</v>
      </c>
      <c r="BN790">
        <v>0</v>
      </c>
      <c r="BO790">
        <v>8717000000</v>
      </c>
      <c r="BP790">
        <v>894000000</v>
      </c>
      <c r="BQ790">
        <v>0</v>
      </c>
      <c r="BR790">
        <v>65071000000</v>
      </c>
      <c r="BS790">
        <v>22031000000</v>
      </c>
      <c r="BT790">
        <v>19760000000</v>
      </c>
      <c r="BU790">
        <v>36776000000</v>
      </c>
      <c r="BV790">
        <v>28295000000</v>
      </c>
      <c r="BW790">
        <v>65071000000</v>
      </c>
      <c r="BX790">
        <v>55123000000</v>
      </c>
      <c r="BY790">
        <v>0</v>
      </c>
      <c r="CC790" t="str">
        <f>VLOOKUP(B790,Securities_csv_Sector!$A$1:$H$506,4)</f>
        <v>Information Technology</v>
      </c>
      <c r="CD790" t="str">
        <f>VLOOKUP(B790,Securities_csv_Sector!$A$1:$H$506,5)</f>
        <v>Technology Hardware, Storage &amp; Peripherals</v>
      </c>
    </row>
    <row r="791" spans="1:82">
      <c r="A791">
        <v>789</v>
      </c>
      <c r="B791" t="s">
        <v>276</v>
      </c>
      <c r="C791" t="s">
        <v>529</v>
      </c>
      <c r="D791" s="1">
        <v>42308</v>
      </c>
      <c r="E791">
        <v>15520000000</v>
      </c>
      <c r="F791">
        <v>-384000000</v>
      </c>
      <c r="G791">
        <v>0</v>
      </c>
      <c r="H791">
        <v>7</v>
      </c>
      <c r="I791">
        <v>-3344000000</v>
      </c>
      <c r="J791">
        <v>0</v>
      </c>
      <c r="K791">
        <v>45</v>
      </c>
      <c r="L791">
        <v>9842000000</v>
      </c>
      <c r="M791">
        <v>-424000000</v>
      </c>
      <c r="N791">
        <v>0</v>
      </c>
      <c r="O791">
        <v>37168000000</v>
      </c>
      <c r="P791">
        <v>136</v>
      </c>
      <c r="Q791">
        <v>0</v>
      </c>
      <c r="R791">
        <v>0</v>
      </c>
      <c r="S791">
        <v>3947000000</v>
      </c>
      <c r="T791">
        <v>1470000000</v>
      </c>
      <c r="U791">
        <v>1470000000</v>
      </c>
      <c r="V791">
        <v>0</v>
      </c>
      <c r="W791">
        <v>-2000000</v>
      </c>
      <c r="X791">
        <v>9886000000</v>
      </c>
      <c r="Y791">
        <v>27261000000</v>
      </c>
      <c r="Z791">
        <v>29</v>
      </c>
      <c r="AA791">
        <v>14939000000</v>
      </c>
      <c r="AB791">
        <v>-991000000</v>
      </c>
      <c r="AC791">
        <v>1930000000</v>
      </c>
      <c r="AD791">
        <v>0</v>
      </c>
      <c r="AE791">
        <v>2198000000</v>
      </c>
      <c r="AF791">
        <v>55000000</v>
      </c>
      <c r="AG791">
        <v>803000000</v>
      </c>
      <c r="AH791">
        <v>15103000000</v>
      </c>
      <c r="AI791">
        <v>10875000000</v>
      </c>
      <c r="AJ791">
        <v>383000000</v>
      </c>
      <c r="AK791">
        <v>0</v>
      </c>
      <c r="AL791">
        <v>-233000000</v>
      </c>
      <c r="AM791">
        <v>7523000000</v>
      </c>
      <c r="AN791">
        <v>3661000000</v>
      </c>
      <c r="AO791">
        <v>9275000000</v>
      </c>
      <c r="AP791">
        <v>-5413000000</v>
      </c>
      <c r="AQ791">
        <v>2461000000</v>
      </c>
      <c r="AR791">
        <v>-520000000</v>
      </c>
      <c r="AS791">
        <v>2461000000</v>
      </c>
      <c r="AT791">
        <v>2459000000</v>
      </c>
      <c r="AU791">
        <v>11456000000</v>
      </c>
      <c r="AV791">
        <v>1179000000</v>
      </c>
      <c r="AW791">
        <v>1523000000</v>
      </c>
      <c r="AX791">
        <v>3</v>
      </c>
      <c r="AY791">
        <v>0</v>
      </c>
      <c r="AZ791">
        <v>6468000000</v>
      </c>
      <c r="BA791">
        <v>5782000000</v>
      </c>
      <c r="BB791">
        <v>33535000000</v>
      </c>
      <c r="BC791">
        <v>0</v>
      </c>
      <c r="BD791">
        <v>-2124000000</v>
      </c>
      <c r="BE791">
        <v>8902000000</v>
      </c>
      <c r="BF791">
        <v>-2222000000</v>
      </c>
      <c r="BG791">
        <v>852000000</v>
      </c>
      <c r="BH791">
        <v>3</v>
      </c>
      <c r="BI791">
        <v>4</v>
      </c>
      <c r="BJ791">
        <v>5</v>
      </c>
      <c r="BK791">
        <v>126</v>
      </c>
      <c r="BL791">
        <v>2338000000</v>
      </c>
      <c r="BM791">
        <v>0</v>
      </c>
      <c r="BN791">
        <v>0</v>
      </c>
      <c r="BO791">
        <v>9047000000</v>
      </c>
      <c r="BP791">
        <v>691000000</v>
      </c>
      <c r="BQ791">
        <v>0</v>
      </c>
      <c r="BR791">
        <v>79916000000</v>
      </c>
      <c r="BS791">
        <v>29964000000</v>
      </c>
      <c r="BT791">
        <v>21993000000</v>
      </c>
      <c r="BU791">
        <v>33535000000</v>
      </c>
      <c r="BV791">
        <v>46381000000</v>
      </c>
      <c r="BW791">
        <v>79916000000</v>
      </c>
      <c r="BX791">
        <v>52107000000</v>
      </c>
      <c r="BY791">
        <v>0</v>
      </c>
      <c r="CC791" t="str">
        <f>VLOOKUP(B791,Securities_csv_Sector!$A$1:$H$506,4)</f>
        <v>Information Technology</v>
      </c>
      <c r="CD791" t="str">
        <f>VLOOKUP(B791,Securities_csv_Sector!$A$1:$H$506,5)</f>
        <v>Technology Hardware, Storage &amp; Peripherals</v>
      </c>
    </row>
    <row r="792" spans="1:82">
      <c r="A792">
        <v>790</v>
      </c>
      <c r="B792" t="s">
        <v>276</v>
      </c>
      <c r="C792" t="s">
        <v>531</v>
      </c>
      <c r="D792" s="1">
        <v>42674</v>
      </c>
      <c r="E792">
        <v>13718000000</v>
      </c>
      <c r="F792">
        <v>690000000</v>
      </c>
      <c r="G792">
        <v>2737000000</v>
      </c>
      <c r="H792">
        <v>10</v>
      </c>
      <c r="I792">
        <v>-3280000000</v>
      </c>
      <c r="J792">
        <v>35248000000</v>
      </c>
      <c r="K792">
        <v>58</v>
      </c>
      <c r="L792">
        <v>12987000000</v>
      </c>
      <c r="M792">
        <v>34000000</v>
      </c>
      <c r="N792">
        <v>17000000</v>
      </c>
      <c r="O792">
        <v>35507000000</v>
      </c>
      <c r="P792">
        <v>128</v>
      </c>
      <c r="Q792">
        <v>0</v>
      </c>
      <c r="R792">
        <v>0</v>
      </c>
      <c r="S792">
        <v>3775000000</v>
      </c>
      <c r="T792">
        <v>4079000000</v>
      </c>
      <c r="U792">
        <v>4079000000</v>
      </c>
      <c r="V792">
        <v>0</v>
      </c>
      <c r="W792">
        <v>-76000000</v>
      </c>
      <c r="X792">
        <v>9636000000</v>
      </c>
      <c r="Y792">
        <v>24178000000</v>
      </c>
      <c r="Z792">
        <v>29</v>
      </c>
      <c r="AA792">
        <v>14616000000</v>
      </c>
      <c r="AB792">
        <v>918000000</v>
      </c>
      <c r="AC792">
        <v>1084000000</v>
      </c>
      <c r="AD792">
        <v>0</v>
      </c>
      <c r="AE792">
        <v>1774000000</v>
      </c>
      <c r="AF792">
        <v>-71000000</v>
      </c>
      <c r="AG792">
        <v>637000000</v>
      </c>
      <c r="AH792">
        <v>12608000000</v>
      </c>
      <c r="AI792">
        <v>15864000000</v>
      </c>
      <c r="AJ792">
        <v>70000000</v>
      </c>
      <c r="AK792">
        <v>0</v>
      </c>
      <c r="AL792">
        <v>170000000</v>
      </c>
      <c r="AM792">
        <v>3145000000</v>
      </c>
      <c r="AN792">
        <v>4958000000</v>
      </c>
      <c r="AO792">
        <v>-2232000000</v>
      </c>
      <c r="AP792">
        <v>419000000</v>
      </c>
      <c r="AQ792">
        <v>3161000000</v>
      </c>
      <c r="AR792">
        <v>-1488000000</v>
      </c>
      <c r="AS792">
        <v>3161000000</v>
      </c>
      <c r="AT792">
        <v>3085000000</v>
      </c>
      <c r="AU792">
        <v>9832000000</v>
      </c>
      <c r="AV792">
        <v>1414000000</v>
      </c>
      <c r="AW792">
        <v>4150000000</v>
      </c>
      <c r="AX792">
        <v>8</v>
      </c>
      <c r="AY792">
        <v>0</v>
      </c>
      <c r="AZ792">
        <v>4324000000</v>
      </c>
      <c r="BA792">
        <v>5281000000</v>
      </c>
      <c r="BB792">
        <v>-6599000000</v>
      </c>
      <c r="BC792">
        <v>0</v>
      </c>
      <c r="BD792">
        <v>3770000000</v>
      </c>
      <c r="BE792">
        <v>13022000000</v>
      </c>
      <c r="BF792">
        <v>-1851000000</v>
      </c>
      <c r="BG792">
        <v>755000000</v>
      </c>
      <c r="BH792">
        <v>8</v>
      </c>
      <c r="BI792">
        <v>13</v>
      </c>
      <c r="BJ792">
        <v>6</v>
      </c>
      <c r="BK792">
        <v>120</v>
      </c>
      <c r="BL792">
        <v>2298000000</v>
      </c>
      <c r="BM792">
        <v>2782000000</v>
      </c>
      <c r="BN792">
        <v>-2543000000</v>
      </c>
      <c r="BO792">
        <v>8419000000</v>
      </c>
      <c r="BP792">
        <v>3532000000</v>
      </c>
      <c r="BQ792">
        <v>0</v>
      </c>
      <c r="BR792">
        <v>79679000000</v>
      </c>
      <c r="BS792">
        <v>28917000000</v>
      </c>
      <c r="BT792">
        <v>22531000000</v>
      </c>
      <c r="BU792">
        <v>31448000000</v>
      </c>
      <c r="BV792">
        <v>48231000000</v>
      </c>
      <c r="BW792">
        <v>79679000000</v>
      </c>
      <c r="BX792">
        <v>50123000000</v>
      </c>
      <c r="BY792">
        <v>0</v>
      </c>
      <c r="BZ792">
        <v>2016</v>
      </c>
      <c r="CA792">
        <v>1.84</v>
      </c>
      <c r="CB792">
        <v>1717934782.6099999</v>
      </c>
      <c r="CC792" t="str">
        <f>VLOOKUP(B792,Securities_csv_Sector!$A$1:$H$506,4)</f>
        <v>Information Technology</v>
      </c>
      <c r="CD792" t="str">
        <f>VLOOKUP(B792,Securities_csv_Sector!$A$1:$H$506,5)</f>
        <v>Technology Hardware, Storage &amp; Peripherals</v>
      </c>
    </row>
    <row r="793" spans="1:82">
      <c r="A793">
        <v>791</v>
      </c>
      <c r="B793" t="s">
        <v>277</v>
      </c>
      <c r="C793" t="s">
        <v>527</v>
      </c>
      <c r="D793" s="1">
        <v>41578</v>
      </c>
      <c r="E793">
        <v>32164000000</v>
      </c>
      <c r="F793">
        <v>1014000000</v>
      </c>
      <c r="G793">
        <v>0</v>
      </c>
      <c r="H793">
        <v>19</v>
      </c>
      <c r="I793">
        <v>-3199000000</v>
      </c>
      <c r="J793">
        <v>5465000000</v>
      </c>
      <c r="K793">
        <v>27</v>
      </c>
      <c r="L793">
        <v>12163000000</v>
      </c>
      <c r="M793">
        <v>-4000000</v>
      </c>
      <c r="N793">
        <v>19000000</v>
      </c>
      <c r="O793">
        <v>86380000000</v>
      </c>
      <c r="P793">
        <v>111</v>
      </c>
      <c r="Q793">
        <v>0</v>
      </c>
      <c r="R793">
        <v>0</v>
      </c>
      <c r="S793">
        <v>4611000000</v>
      </c>
      <c r="T793">
        <v>6510000000</v>
      </c>
      <c r="U793">
        <v>6510000000</v>
      </c>
      <c r="V793">
        <v>0</v>
      </c>
      <c r="W793">
        <v>0</v>
      </c>
      <c r="X793">
        <v>11463000000</v>
      </c>
      <c r="Y793">
        <v>31124000000</v>
      </c>
      <c r="Z793">
        <v>23</v>
      </c>
      <c r="AA793">
        <v>25918000000</v>
      </c>
      <c r="AB793">
        <v>1397000000</v>
      </c>
      <c r="AC793">
        <v>3169000000</v>
      </c>
      <c r="AD793">
        <v>0</v>
      </c>
      <c r="AE793">
        <v>6046000000</v>
      </c>
      <c r="AF793">
        <v>-90000000</v>
      </c>
      <c r="AG793">
        <v>54000000</v>
      </c>
      <c r="AH793">
        <v>16608000000</v>
      </c>
      <c r="AI793">
        <v>9556000000</v>
      </c>
      <c r="AJ793">
        <v>387000000</v>
      </c>
      <c r="AK793">
        <v>0</v>
      </c>
      <c r="AL793">
        <v>-5596000000</v>
      </c>
      <c r="AM793">
        <v>862000000</v>
      </c>
      <c r="AN793">
        <v>11608000000</v>
      </c>
      <c r="AO793">
        <v>-7943000000</v>
      </c>
      <c r="AP793">
        <v>-2803000000</v>
      </c>
      <c r="AQ793">
        <v>5113000000</v>
      </c>
      <c r="AR793">
        <v>1857000000</v>
      </c>
      <c r="AS793">
        <v>5113000000</v>
      </c>
      <c r="AT793">
        <v>5113000000</v>
      </c>
      <c r="AU793">
        <v>19020000000</v>
      </c>
      <c r="AV793">
        <v>1012000000</v>
      </c>
      <c r="AW793">
        <v>7131000000</v>
      </c>
      <c r="AX793">
        <v>6</v>
      </c>
      <c r="AY793">
        <v>0</v>
      </c>
      <c r="AZ793">
        <v>13135000000</v>
      </c>
      <c r="BA793">
        <v>7378000000</v>
      </c>
      <c r="BB793">
        <v>-3778000000</v>
      </c>
      <c r="BC793">
        <v>0</v>
      </c>
      <c r="BD793">
        <v>486000000</v>
      </c>
      <c r="BE793">
        <v>15891000000</v>
      </c>
      <c r="BF793">
        <v>-1037000000</v>
      </c>
      <c r="BG793">
        <v>1373000000</v>
      </c>
      <c r="BH793">
        <v>6</v>
      </c>
      <c r="BI793">
        <v>24</v>
      </c>
      <c r="BJ793">
        <v>5</v>
      </c>
      <c r="BK793">
        <v>97</v>
      </c>
      <c r="BL793">
        <v>3135000000</v>
      </c>
      <c r="BM793">
        <v>25563000000</v>
      </c>
      <c r="BN793">
        <v>-1244000000</v>
      </c>
      <c r="BO793">
        <v>13267000000</v>
      </c>
      <c r="BP793">
        <v>5979000000</v>
      </c>
      <c r="BQ793">
        <v>0</v>
      </c>
      <c r="BR793" s="2">
        <v>105676000000</v>
      </c>
      <c r="BS793">
        <v>50364000000</v>
      </c>
      <c r="BT793">
        <v>45521000000</v>
      </c>
      <c r="BU793">
        <v>27269000000</v>
      </c>
      <c r="BV793">
        <v>78407000000</v>
      </c>
      <c r="BW793" s="2">
        <v>105676000000</v>
      </c>
      <c r="BX793" s="2">
        <v>112298000000</v>
      </c>
      <c r="BY793">
        <v>0</v>
      </c>
      <c r="BZ793">
        <v>2013</v>
      </c>
      <c r="CA793">
        <v>2.64</v>
      </c>
      <c r="CB793">
        <v>1936742424.24</v>
      </c>
      <c r="CC793" t="str">
        <f>VLOOKUP(B793,Securities_csv_Sector!$A$1:$H$506,4)</f>
        <v>Information Technology</v>
      </c>
      <c r="CD793" t="str">
        <f>VLOOKUP(B793,Securities_csv_Sector!$A$1:$H$506,5)</f>
        <v>Computer Hardware</v>
      </c>
    </row>
    <row r="794" spans="1:82">
      <c r="A794">
        <v>792</v>
      </c>
      <c r="B794" t="s">
        <v>277</v>
      </c>
      <c r="C794" t="s">
        <v>529</v>
      </c>
      <c r="D794" s="1">
        <v>41943</v>
      </c>
      <c r="E794">
        <v>33208000000</v>
      </c>
      <c r="F794">
        <v>2437000000</v>
      </c>
      <c r="G794">
        <v>0</v>
      </c>
      <c r="H794">
        <v>19</v>
      </c>
      <c r="I794">
        <v>-3853000000</v>
      </c>
      <c r="J794">
        <v>3430000000</v>
      </c>
      <c r="K794">
        <v>35</v>
      </c>
      <c r="L794">
        <v>15133000000</v>
      </c>
      <c r="M794">
        <v>-580000000</v>
      </c>
      <c r="N794">
        <v>18000000</v>
      </c>
      <c r="O794">
        <v>45431000000</v>
      </c>
      <c r="P794">
        <v>115</v>
      </c>
      <c r="Q794">
        <v>0</v>
      </c>
      <c r="R794">
        <v>0</v>
      </c>
      <c r="S794">
        <v>4334000000</v>
      </c>
      <c r="T794">
        <v>3863000000</v>
      </c>
      <c r="U794">
        <v>3863000000</v>
      </c>
      <c r="V794">
        <v>0</v>
      </c>
      <c r="W794">
        <v>0</v>
      </c>
      <c r="X794">
        <v>11340000000</v>
      </c>
      <c r="Y794">
        <v>31139000000</v>
      </c>
      <c r="Z794">
        <v>20</v>
      </c>
      <c r="AA794">
        <v>11220000000</v>
      </c>
      <c r="AB794">
        <v>939000000</v>
      </c>
      <c r="AC794">
        <v>2128000000</v>
      </c>
      <c r="AD794">
        <v>0</v>
      </c>
      <c r="AE794">
        <v>6415000000</v>
      </c>
      <c r="AF794">
        <v>261000000</v>
      </c>
      <c r="AG794">
        <v>716000000</v>
      </c>
      <c r="AH794">
        <v>16039000000</v>
      </c>
      <c r="AI794">
        <v>8454000000</v>
      </c>
      <c r="AJ794">
        <v>396000000</v>
      </c>
      <c r="AK794">
        <v>0</v>
      </c>
      <c r="AL794">
        <v>-3014000000</v>
      </c>
      <c r="AM794">
        <v>2970000000</v>
      </c>
      <c r="AN794">
        <v>12333000000</v>
      </c>
      <c r="AO794">
        <v>-6571000000</v>
      </c>
      <c r="AP794">
        <v>-2792000000</v>
      </c>
      <c r="AQ794">
        <v>5013000000</v>
      </c>
      <c r="AR794">
        <v>2434000000</v>
      </c>
      <c r="AS794">
        <v>5013000000</v>
      </c>
      <c r="AT794">
        <v>2924000000</v>
      </c>
      <c r="AU794">
        <v>16778000000</v>
      </c>
      <c r="AV794">
        <v>176000000</v>
      </c>
      <c r="AW794">
        <v>4256000000</v>
      </c>
      <c r="AX794">
        <v>8</v>
      </c>
      <c r="AY794">
        <v>0</v>
      </c>
      <c r="AZ794">
        <v>11819000000</v>
      </c>
      <c r="BA794">
        <v>7041000000</v>
      </c>
      <c r="BB794">
        <v>-5881000000</v>
      </c>
      <c r="BC794">
        <v>0</v>
      </c>
      <c r="BD794">
        <v>800000000</v>
      </c>
      <c r="BE794">
        <v>16305000000</v>
      </c>
      <c r="BF794">
        <v>-2021000000</v>
      </c>
      <c r="BG794">
        <v>129000000</v>
      </c>
      <c r="BH794">
        <v>7</v>
      </c>
      <c r="BI794">
        <v>14</v>
      </c>
      <c r="BJ794">
        <v>9</v>
      </c>
      <c r="BK794">
        <v>100</v>
      </c>
      <c r="BL794">
        <v>1298000000</v>
      </c>
      <c r="BM794">
        <v>29164000000</v>
      </c>
      <c r="BN794">
        <v>-2431000000</v>
      </c>
      <c r="BO794">
        <v>5361000000</v>
      </c>
      <c r="BP794">
        <v>3486000000</v>
      </c>
      <c r="BQ794">
        <v>0</v>
      </c>
      <c r="BR794" s="2">
        <v>103206000000</v>
      </c>
      <c r="BS794">
        <v>50145000000</v>
      </c>
      <c r="BT794">
        <v>43735000000</v>
      </c>
      <c r="BU794">
        <v>26731000000</v>
      </c>
      <c r="BV794">
        <v>76475000000</v>
      </c>
      <c r="BW794" s="2">
        <v>103206000000</v>
      </c>
      <c r="BX794">
        <v>56651000000</v>
      </c>
      <c r="BY794">
        <v>0</v>
      </c>
      <c r="BZ794">
        <v>2014</v>
      </c>
      <c r="CA794">
        <v>2.66</v>
      </c>
      <c r="CB794">
        <v>1884586466.1700001</v>
      </c>
      <c r="CC794" t="str">
        <f>VLOOKUP(B794,Securities_csv_Sector!$A$1:$H$506,4)</f>
        <v>Information Technology</v>
      </c>
      <c r="CD794" t="str">
        <f>VLOOKUP(B794,Securities_csv_Sector!$A$1:$H$506,5)</f>
        <v>Computer Hardware</v>
      </c>
    </row>
    <row r="795" spans="1:82">
      <c r="A795">
        <v>793</v>
      </c>
      <c r="B795" t="s">
        <v>277</v>
      </c>
      <c r="C795" t="s">
        <v>531</v>
      </c>
      <c r="D795" s="1">
        <v>42308</v>
      </c>
      <c r="E795">
        <v>17425000000</v>
      </c>
      <c r="F795">
        <v>507000000</v>
      </c>
      <c r="G795">
        <v>0</v>
      </c>
      <c r="H795">
        <v>16</v>
      </c>
      <c r="I795">
        <v>-3603000000</v>
      </c>
      <c r="J795">
        <v>1963000000</v>
      </c>
      <c r="K795">
        <v>18</v>
      </c>
      <c r="L795">
        <v>7584000000</v>
      </c>
      <c r="M795">
        <v>-330000000</v>
      </c>
      <c r="N795">
        <v>18000000</v>
      </c>
      <c r="O795">
        <v>41524000000</v>
      </c>
      <c r="P795">
        <v>123</v>
      </c>
      <c r="Q795">
        <v>0</v>
      </c>
      <c r="R795">
        <v>0</v>
      </c>
      <c r="S795">
        <v>4061000000</v>
      </c>
      <c r="T795">
        <v>3532000000</v>
      </c>
      <c r="U795">
        <v>3532000000</v>
      </c>
      <c r="V795">
        <v>0</v>
      </c>
      <c r="W795">
        <v>0</v>
      </c>
      <c r="X795">
        <v>1492000000</v>
      </c>
      <c r="Y795">
        <v>5680000000</v>
      </c>
      <c r="Z795">
        <v>19</v>
      </c>
      <c r="AA795">
        <v>9939000000</v>
      </c>
      <c r="AB795">
        <v>-186000000</v>
      </c>
      <c r="AC795">
        <v>0</v>
      </c>
      <c r="AD795">
        <v>0</v>
      </c>
      <c r="AE795">
        <v>4288000000</v>
      </c>
      <c r="AF795">
        <v>43000000</v>
      </c>
      <c r="AG795">
        <v>-1349000000</v>
      </c>
      <c r="AH795">
        <v>6677000000</v>
      </c>
      <c r="AI795">
        <v>0</v>
      </c>
      <c r="AJ795">
        <v>383000000</v>
      </c>
      <c r="AK795">
        <v>0</v>
      </c>
      <c r="AL795">
        <v>4965000000</v>
      </c>
      <c r="AM795">
        <v>2300000000</v>
      </c>
      <c r="AN795">
        <v>6490000000</v>
      </c>
      <c r="AO795">
        <v>1344000000</v>
      </c>
      <c r="AP795">
        <v>-5534000000</v>
      </c>
      <c r="AQ795">
        <v>4554000000</v>
      </c>
      <c r="AR795">
        <v>2288000000</v>
      </c>
      <c r="AS795">
        <v>4554000000</v>
      </c>
      <c r="AT795">
        <v>3718000000</v>
      </c>
      <c r="AU795">
        <v>4825000000</v>
      </c>
      <c r="AV795">
        <v>63000000</v>
      </c>
      <c r="AW795">
        <v>3920000000</v>
      </c>
      <c r="AX795">
        <v>8</v>
      </c>
      <c r="AY795">
        <v>47923000000</v>
      </c>
      <c r="AZ795">
        <v>35090000000</v>
      </c>
      <c r="BA795">
        <v>22572000000</v>
      </c>
      <c r="BB795">
        <v>-6302000000</v>
      </c>
      <c r="BC795">
        <v>0</v>
      </c>
      <c r="BD795">
        <v>-1974000000</v>
      </c>
      <c r="BE795">
        <v>29863000000</v>
      </c>
      <c r="BF795">
        <v>-3241000000</v>
      </c>
      <c r="BG795">
        <v>102000000</v>
      </c>
      <c r="BH795">
        <v>7</v>
      </c>
      <c r="BI795">
        <v>13</v>
      </c>
      <c r="BJ795">
        <v>9</v>
      </c>
      <c r="BK795">
        <v>113</v>
      </c>
      <c r="BL795">
        <v>1191000000</v>
      </c>
      <c r="BM795">
        <v>32089000000</v>
      </c>
      <c r="BN795">
        <v>-2512000000</v>
      </c>
      <c r="BO795">
        <v>4663000000</v>
      </c>
      <c r="BP795">
        <v>2194000000</v>
      </c>
      <c r="BQ795">
        <v>0</v>
      </c>
      <c r="BR795" s="2">
        <v>106882000000</v>
      </c>
      <c r="BS795">
        <v>51787000000</v>
      </c>
      <c r="BT795">
        <v>42191000000</v>
      </c>
      <c r="BU795">
        <v>27768000000</v>
      </c>
      <c r="BV795">
        <v>79114000000</v>
      </c>
      <c r="BW795" s="2">
        <v>106882000000</v>
      </c>
      <c r="BX795">
        <v>51463000000</v>
      </c>
      <c r="BY795">
        <v>0</v>
      </c>
      <c r="CC795" t="str">
        <f>VLOOKUP(B795,Securities_csv_Sector!$A$1:$H$506,4)</f>
        <v>Information Technology</v>
      </c>
      <c r="CD795" t="str">
        <f>VLOOKUP(B795,Securities_csv_Sector!$A$1:$H$506,5)</f>
        <v>Computer Hardware</v>
      </c>
    </row>
    <row r="796" spans="1:82">
      <c r="A796">
        <v>794</v>
      </c>
      <c r="B796" t="s">
        <v>277</v>
      </c>
      <c r="C796" t="s">
        <v>532</v>
      </c>
      <c r="D796" s="1">
        <v>42674</v>
      </c>
      <c r="E796">
        <v>17811000000</v>
      </c>
      <c r="F796">
        <v>565000000</v>
      </c>
      <c r="G796">
        <v>0</v>
      </c>
      <c r="H796">
        <v>64</v>
      </c>
      <c r="I796">
        <v>-433000000</v>
      </c>
      <c r="J796">
        <v>1030000000</v>
      </c>
      <c r="K796">
        <v>33</v>
      </c>
      <c r="L796">
        <v>6288000000</v>
      </c>
      <c r="M796">
        <v>-291000000</v>
      </c>
      <c r="N796">
        <v>17000000</v>
      </c>
      <c r="O796">
        <v>39240000000</v>
      </c>
      <c r="P796">
        <v>98</v>
      </c>
      <c r="Q796">
        <v>0</v>
      </c>
      <c r="R796">
        <v>0</v>
      </c>
      <c r="S796">
        <v>332000000</v>
      </c>
      <c r="T796">
        <v>3761000000</v>
      </c>
      <c r="U796">
        <v>3761000000</v>
      </c>
      <c r="V796">
        <v>0</v>
      </c>
      <c r="W796">
        <v>0</v>
      </c>
      <c r="X796">
        <v>1736000000</v>
      </c>
      <c r="Y796">
        <v>5622000000</v>
      </c>
      <c r="Z796">
        <v>19</v>
      </c>
      <c r="AA796">
        <v>8998000000</v>
      </c>
      <c r="AB796">
        <v>1095000000</v>
      </c>
      <c r="AC796">
        <v>0</v>
      </c>
      <c r="AD796">
        <v>0</v>
      </c>
      <c r="AE796">
        <v>4484000000</v>
      </c>
      <c r="AF796">
        <v>7000000</v>
      </c>
      <c r="AG796">
        <v>877000000</v>
      </c>
      <c r="AH796">
        <v>6758000000</v>
      </c>
      <c r="AI796">
        <v>0</v>
      </c>
      <c r="AJ796">
        <v>0</v>
      </c>
      <c r="AK796">
        <v>0</v>
      </c>
      <c r="AL796">
        <v>-2087000000</v>
      </c>
      <c r="AM796">
        <v>-11145000000</v>
      </c>
      <c r="AN796">
        <v>3230000000</v>
      </c>
      <c r="AO796">
        <v>-14423000000</v>
      </c>
      <c r="AP796">
        <v>48000000</v>
      </c>
      <c r="AQ796">
        <v>2496000000</v>
      </c>
      <c r="AR796">
        <v>739000000</v>
      </c>
      <c r="AS796">
        <v>2496000000</v>
      </c>
      <c r="AT796">
        <v>2666000000</v>
      </c>
      <c r="AU796">
        <v>4114000000</v>
      </c>
      <c r="AV796">
        <v>205000000</v>
      </c>
      <c r="AW796">
        <v>3549000000</v>
      </c>
      <c r="AX796">
        <v>7</v>
      </c>
      <c r="AY796">
        <v>3184000000</v>
      </c>
      <c r="AZ796">
        <v>3582000000</v>
      </c>
      <c r="BA796">
        <v>919000000</v>
      </c>
      <c r="BB796">
        <v>-1438000000</v>
      </c>
      <c r="BC796">
        <v>-10375000000</v>
      </c>
      <c r="BD796">
        <v>474000000</v>
      </c>
      <c r="BE796">
        <v>7333000000</v>
      </c>
      <c r="BF796">
        <v>-1488000000</v>
      </c>
      <c r="BG796">
        <v>16000000</v>
      </c>
      <c r="BH796">
        <v>8</v>
      </c>
      <c r="BI796">
        <v>97</v>
      </c>
      <c r="BJ796">
        <v>5</v>
      </c>
      <c r="BK796">
        <v>74</v>
      </c>
      <c r="BL796">
        <v>1209000000</v>
      </c>
      <c r="BM796">
        <v>-3498000000</v>
      </c>
      <c r="BN796">
        <v>-1113000000</v>
      </c>
      <c r="BO796">
        <v>4019000000</v>
      </c>
      <c r="BP796">
        <v>78000000</v>
      </c>
      <c r="BQ796">
        <v>0</v>
      </c>
      <c r="BR796">
        <v>29010000000</v>
      </c>
      <c r="BS796">
        <v>18468000000</v>
      </c>
      <c r="BT796">
        <v>18808000000</v>
      </c>
      <c r="BU796">
        <v>-3889000000</v>
      </c>
      <c r="BV796">
        <v>32899000000</v>
      </c>
      <c r="BW796">
        <v>29010000000</v>
      </c>
      <c r="BX796">
        <v>48238000000</v>
      </c>
      <c r="BY796">
        <v>0</v>
      </c>
      <c r="BZ796">
        <v>2016</v>
      </c>
      <c r="CA796">
        <v>1.44</v>
      </c>
      <c r="CB796">
        <v>1733333333.3299999</v>
      </c>
      <c r="CC796" t="str">
        <f>VLOOKUP(B796,Securities_csv_Sector!$A$1:$H$506,4)</f>
        <v>Information Technology</v>
      </c>
      <c r="CD796" t="str">
        <f>VLOOKUP(B796,Securities_csv_Sector!$A$1:$H$506,5)</f>
        <v>Computer Hardware</v>
      </c>
    </row>
    <row r="797" spans="1:82">
      <c r="A797">
        <v>795</v>
      </c>
      <c r="B797" t="s">
        <v>278</v>
      </c>
      <c r="C797" t="s">
        <v>527</v>
      </c>
      <c r="D797" s="1">
        <v>41394</v>
      </c>
      <c r="E797">
        <v>1075019000</v>
      </c>
      <c r="F797">
        <v>-72662000</v>
      </c>
      <c r="G797">
        <v>104154000</v>
      </c>
      <c r="H797">
        <v>34</v>
      </c>
      <c r="I797">
        <v>-113239000</v>
      </c>
      <c r="J797">
        <v>752483000</v>
      </c>
      <c r="K797">
        <v>93</v>
      </c>
      <c r="L797">
        <v>1865421000</v>
      </c>
      <c r="M797">
        <v>0</v>
      </c>
      <c r="N797">
        <v>3166000</v>
      </c>
      <c r="O797">
        <v>1123773000</v>
      </c>
      <c r="P797">
        <v>122</v>
      </c>
      <c r="Q797">
        <v>0</v>
      </c>
      <c r="R797">
        <v>0</v>
      </c>
      <c r="S797">
        <v>92407000</v>
      </c>
      <c r="T797">
        <v>776308000</v>
      </c>
      <c r="U797">
        <v>702011000</v>
      </c>
      <c r="V797">
        <v>1620000</v>
      </c>
      <c r="W797">
        <v>0</v>
      </c>
      <c r="X797">
        <v>267880000</v>
      </c>
      <c r="Y797">
        <v>434782000</v>
      </c>
      <c r="Z797">
        <v>60</v>
      </c>
      <c r="AA797">
        <v>1683341000</v>
      </c>
      <c r="AB797">
        <v>236853000</v>
      </c>
      <c r="AC797">
        <v>284439000</v>
      </c>
      <c r="AD797">
        <v>74297000</v>
      </c>
      <c r="AE797">
        <v>0</v>
      </c>
      <c r="AF797">
        <v>-64735000</v>
      </c>
      <c r="AG797">
        <v>-64314000</v>
      </c>
      <c r="AH797">
        <v>905958000</v>
      </c>
      <c r="AI797">
        <v>825665000</v>
      </c>
      <c r="AJ797">
        <v>0</v>
      </c>
      <c r="AK797">
        <v>0</v>
      </c>
      <c r="AL797">
        <v>-35828000</v>
      </c>
      <c r="AM797">
        <v>-196750000</v>
      </c>
      <c r="AN797">
        <v>497108000</v>
      </c>
      <c r="AO797">
        <v>-584541000</v>
      </c>
      <c r="AP797">
        <v>-110937000</v>
      </c>
      <c r="AQ797">
        <v>433948000</v>
      </c>
      <c r="AR797">
        <v>84132000</v>
      </c>
      <c r="AS797">
        <v>433948000</v>
      </c>
      <c r="AT797">
        <v>465158000</v>
      </c>
      <c r="AU797">
        <v>206835000</v>
      </c>
      <c r="AV797">
        <v>90685000</v>
      </c>
      <c r="AW797">
        <v>672154000</v>
      </c>
      <c r="AX797">
        <v>24</v>
      </c>
      <c r="AY797">
        <v>262670000</v>
      </c>
      <c r="AZ797">
        <v>390087000</v>
      </c>
      <c r="BA797">
        <v>936464000</v>
      </c>
      <c r="BB797">
        <v>10550000</v>
      </c>
      <c r="BC797">
        <v>-16238000</v>
      </c>
      <c r="BD797">
        <v>67037000</v>
      </c>
      <c r="BE797">
        <v>356069000</v>
      </c>
      <c r="BF797">
        <v>23597000</v>
      </c>
      <c r="BG797">
        <v>92407000</v>
      </c>
      <c r="BH797">
        <v>25</v>
      </c>
      <c r="BI797">
        <v>56</v>
      </c>
      <c r="BJ797">
        <v>15</v>
      </c>
      <c r="BK797">
        <v>122</v>
      </c>
      <c r="BL797">
        <v>0</v>
      </c>
      <c r="BM797">
        <v>1333445000</v>
      </c>
      <c r="BN797">
        <v>-315274000</v>
      </c>
      <c r="BO797">
        <v>828095000</v>
      </c>
      <c r="BP797">
        <v>722000</v>
      </c>
      <c r="BQ797">
        <v>0</v>
      </c>
      <c r="BR797">
        <v>4537779000</v>
      </c>
      <c r="BS797">
        <v>2462343000</v>
      </c>
      <c r="BT797">
        <v>2012205000</v>
      </c>
      <c r="BU797">
        <v>1263547000</v>
      </c>
      <c r="BV797">
        <v>3274232000</v>
      </c>
      <c r="BW797">
        <v>4537779000</v>
      </c>
      <c r="BX797">
        <v>2807114000</v>
      </c>
      <c r="BY797">
        <v>-836097000</v>
      </c>
      <c r="BZ797">
        <v>2013</v>
      </c>
      <c r="CA797">
        <v>1.59</v>
      </c>
      <c r="CB797">
        <v>272923270.44</v>
      </c>
      <c r="CC797" t="str">
        <f>VLOOKUP(B797,Securities_csv_Sector!$A$1:$H$506,4)</f>
        <v>Financials</v>
      </c>
      <c r="CD797" t="str">
        <f>VLOOKUP(B797,Securities_csv_Sector!$A$1:$H$506,5)</f>
        <v>Consumer Finance</v>
      </c>
    </row>
    <row r="798" spans="1:82">
      <c r="A798">
        <v>796</v>
      </c>
      <c r="B798" t="s">
        <v>278</v>
      </c>
      <c r="C798" t="s">
        <v>529</v>
      </c>
      <c r="D798" s="1">
        <v>41759</v>
      </c>
      <c r="E798">
        <v>796176000</v>
      </c>
      <c r="F798">
        <v>-30376000</v>
      </c>
      <c r="G798">
        <v>3905000</v>
      </c>
      <c r="H798">
        <v>31</v>
      </c>
      <c r="I798">
        <v>-147011000</v>
      </c>
      <c r="J798">
        <v>766654000</v>
      </c>
      <c r="K798">
        <v>118</v>
      </c>
      <c r="L798">
        <v>2300626000</v>
      </c>
      <c r="M798">
        <v>0</v>
      </c>
      <c r="N798">
        <v>3166000</v>
      </c>
      <c r="O798">
        <v>1179405000</v>
      </c>
      <c r="P798">
        <v>135</v>
      </c>
      <c r="Q798">
        <v>47247000</v>
      </c>
      <c r="R798">
        <v>318027000</v>
      </c>
      <c r="S798">
        <v>115604000</v>
      </c>
      <c r="T798">
        <v>822395000</v>
      </c>
      <c r="U798">
        <v>767116000</v>
      </c>
      <c r="V798">
        <v>-17618000</v>
      </c>
      <c r="W798">
        <v>0</v>
      </c>
      <c r="X798">
        <v>304911000</v>
      </c>
      <c r="Y798">
        <v>436117000</v>
      </c>
      <c r="Z798">
        <v>61</v>
      </c>
      <c r="AA798">
        <v>1844890000</v>
      </c>
      <c r="AB798">
        <v>267019000</v>
      </c>
      <c r="AC798">
        <v>355622000</v>
      </c>
      <c r="AD798">
        <v>55279000</v>
      </c>
      <c r="AE798">
        <v>0</v>
      </c>
      <c r="AF798">
        <v>173472000</v>
      </c>
      <c r="AG798">
        <v>62967000</v>
      </c>
      <c r="AH798">
        <v>505837000</v>
      </c>
      <c r="AI798">
        <v>268428000</v>
      </c>
      <c r="AJ798">
        <v>0</v>
      </c>
      <c r="AK798">
        <v>0</v>
      </c>
      <c r="AL798">
        <v>-163952000</v>
      </c>
      <c r="AM798">
        <v>437723000</v>
      </c>
      <c r="AN798">
        <v>809581000</v>
      </c>
      <c r="AO798">
        <v>-364930000</v>
      </c>
      <c r="AP798">
        <v>10690000</v>
      </c>
      <c r="AQ798">
        <v>475157000</v>
      </c>
      <c r="AR798">
        <v>121023000</v>
      </c>
      <c r="AS798">
        <v>475157000</v>
      </c>
      <c r="AT798">
        <v>500097000</v>
      </c>
      <c r="AU798">
        <v>326945000</v>
      </c>
      <c r="AV798">
        <v>80007000</v>
      </c>
      <c r="AW798">
        <v>818490000</v>
      </c>
      <c r="AX798">
        <v>27</v>
      </c>
      <c r="AY798">
        <v>167198000</v>
      </c>
      <c r="AZ798">
        <v>62940000</v>
      </c>
      <c r="BA798">
        <v>1116303000</v>
      </c>
      <c r="BB798">
        <v>5177000</v>
      </c>
      <c r="BC798">
        <v>-4138000</v>
      </c>
      <c r="BD798">
        <v>-15771000</v>
      </c>
      <c r="BE798">
        <v>0</v>
      </c>
      <c r="BF798">
        <v>65206000</v>
      </c>
      <c r="BG798">
        <v>115604000</v>
      </c>
      <c r="BH798">
        <v>25</v>
      </c>
      <c r="BI798">
        <v>49</v>
      </c>
      <c r="BJ798">
        <v>16</v>
      </c>
      <c r="BK798">
        <v>135</v>
      </c>
      <c r="BL798">
        <v>0</v>
      </c>
      <c r="BM798">
        <v>1589297000</v>
      </c>
      <c r="BN798">
        <v>22140000</v>
      </c>
      <c r="BO798">
        <v>830789000</v>
      </c>
      <c r="BP798">
        <v>400637000</v>
      </c>
      <c r="BQ798">
        <v>423495000</v>
      </c>
      <c r="BR798">
        <v>4693529000</v>
      </c>
      <c r="BS798">
        <v>3114006000</v>
      </c>
      <c r="BT798">
        <v>2313116000</v>
      </c>
      <c r="BU798">
        <v>1556549000</v>
      </c>
      <c r="BV798">
        <v>3136980000</v>
      </c>
      <c r="BW798">
        <v>4693529000</v>
      </c>
      <c r="BX798">
        <v>3024295000</v>
      </c>
      <c r="BY798">
        <v>-807745000</v>
      </c>
      <c r="BZ798">
        <v>2014</v>
      </c>
      <c r="CA798">
        <v>1.73</v>
      </c>
      <c r="CB798">
        <v>274657225.43400002</v>
      </c>
      <c r="CC798" t="str">
        <f>VLOOKUP(B798,Securities_csv_Sector!$A$1:$H$506,4)</f>
        <v>Financials</v>
      </c>
      <c r="CD798" t="str">
        <f>VLOOKUP(B798,Securities_csv_Sector!$A$1:$H$506,5)</f>
        <v>Consumer Finance</v>
      </c>
    </row>
    <row r="799" spans="1:82">
      <c r="A799">
        <v>797</v>
      </c>
      <c r="B799" t="s">
        <v>278</v>
      </c>
      <c r="C799" t="s">
        <v>531</v>
      </c>
      <c r="D799" s="1">
        <v>42124</v>
      </c>
      <c r="E799">
        <v>810750000</v>
      </c>
      <c r="F799">
        <v>-68109000</v>
      </c>
      <c r="G799">
        <v>-6615000</v>
      </c>
      <c r="H799">
        <v>26</v>
      </c>
      <c r="I799">
        <v>-123158000</v>
      </c>
      <c r="J799">
        <v>783793000</v>
      </c>
      <c r="K799">
        <v>135</v>
      </c>
      <c r="L799">
        <v>2099162000</v>
      </c>
      <c r="M799">
        <v>0</v>
      </c>
      <c r="N799">
        <v>3166000</v>
      </c>
      <c r="O799">
        <v>1231104000</v>
      </c>
      <c r="P799">
        <v>157</v>
      </c>
      <c r="Q799">
        <v>13461000</v>
      </c>
      <c r="R799">
        <v>298884000</v>
      </c>
      <c r="S799">
        <v>159804000</v>
      </c>
      <c r="T799">
        <v>788051000</v>
      </c>
      <c r="U799">
        <v>742805000</v>
      </c>
      <c r="V799">
        <v>-9986000</v>
      </c>
      <c r="W799">
        <v>0</v>
      </c>
      <c r="X799">
        <v>311387000</v>
      </c>
      <c r="Y799">
        <v>441831000</v>
      </c>
      <c r="Z799">
        <v>60</v>
      </c>
      <c r="AA799">
        <v>1847554000</v>
      </c>
      <c r="AB799">
        <v>256061000</v>
      </c>
      <c r="AC799">
        <v>432142000</v>
      </c>
      <c r="AD799">
        <v>45246000</v>
      </c>
      <c r="AE799">
        <v>0</v>
      </c>
      <c r="AF799">
        <v>25183000</v>
      </c>
      <c r="AG799">
        <v>-51653000</v>
      </c>
      <c r="AH799">
        <v>505298000</v>
      </c>
      <c r="AI799">
        <v>239338000</v>
      </c>
      <c r="AJ799">
        <v>0</v>
      </c>
      <c r="AK799">
        <v>0</v>
      </c>
      <c r="AL799">
        <v>-428544000</v>
      </c>
      <c r="AM799">
        <v>-178117000</v>
      </c>
      <c r="AN799">
        <v>626608000</v>
      </c>
      <c r="AO799">
        <v>-645807000</v>
      </c>
      <c r="AP799">
        <v>-148932000</v>
      </c>
      <c r="AQ799">
        <v>473663000</v>
      </c>
      <c r="AR799">
        <v>85559000</v>
      </c>
      <c r="AS799">
        <v>473663000</v>
      </c>
      <c r="AT799">
        <v>486744000</v>
      </c>
      <c r="AU799">
        <v>342231000</v>
      </c>
      <c r="AV799">
        <v>74993000</v>
      </c>
      <c r="AW799">
        <v>794666000</v>
      </c>
      <c r="AX799">
        <v>26</v>
      </c>
      <c r="AY799">
        <v>125960000</v>
      </c>
      <c r="AZ799">
        <v>70283000</v>
      </c>
      <c r="BA799">
        <v>1066749000</v>
      </c>
      <c r="BB799">
        <v>1740000</v>
      </c>
      <c r="BC799">
        <v>-3376000</v>
      </c>
      <c r="BD799">
        <v>-50957000</v>
      </c>
      <c r="BE799">
        <v>0</v>
      </c>
      <c r="BF799">
        <v>27344000</v>
      </c>
      <c r="BG799">
        <v>159804000</v>
      </c>
      <c r="BH799">
        <v>24</v>
      </c>
      <c r="BI799">
        <v>41</v>
      </c>
      <c r="BJ799">
        <v>15</v>
      </c>
      <c r="BK799">
        <v>157</v>
      </c>
      <c r="BL799">
        <v>0</v>
      </c>
      <c r="BM799">
        <v>1836442000</v>
      </c>
      <c r="BN799">
        <v>6073000</v>
      </c>
      <c r="BO799">
        <v>818091000</v>
      </c>
      <c r="BP799">
        <v>790000</v>
      </c>
      <c r="BQ799">
        <v>439625000</v>
      </c>
      <c r="BR799">
        <v>4515420000</v>
      </c>
      <c r="BS799">
        <v>2951301000</v>
      </c>
      <c r="BT799">
        <v>1878289000</v>
      </c>
      <c r="BU799">
        <v>1832949000</v>
      </c>
      <c r="BV799">
        <v>2682471000</v>
      </c>
      <c r="BW799">
        <v>4515420000</v>
      </c>
      <c r="BX799">
        <v>3078658000</v>
      </c>
      <c r="BY799">
        <v>-792192000</v>
      </c>
      <c r="BZ799">
        <v>2015</v>
      </c>
      <c r="CA799">
        <v>1.72</v>
      </c>
      <c r="CB799">
        <v>275385465.116</v>
      </c>
      <c r="CC799" t="str">
        <f>VLOOKUP(B799,Securities_csv_Sector!$A$1:$H$506,4)</f>
        <v>Financials</v>
      </c>
      <c r="CD799" t="str">
        <f>VLOOKUP(B799,Securities_csv_Sector!$A$1:$H$506,5)</f>
        <v>Consumer Finance</v>
      </c>
    </row>
    <row r="800" spans="1:82">
      <c r="A800">
        <v>798</v>
      </c>
      <c r="B800" t="s">
        <v>278</v>
      </c>
      <c r="C800" t="s">
        <v>532</v>
      </c>
      <c r="D800" s="1">
        <v>42490</v>
      </c>
      <c r="E800">
        <v>795126000</v>
      </c>
      <c r="F800">
        <v>-70721000</v>
      </c>
      <c r="G800">
        <v>5249000</v>
      </c>
      <c r="H800">
        <v>1620</v>
      </c>
      <c r="I800">
        <v>-99923000</v>
      </c>
      <c r="J800">
        <v>758230000</v>
      </c>
      <c r="K800">
        <v>96</v>
      </c>
      <c r="L800">
        <v>1000911000</v>
      </c>
      <c r="M800">
        <v>0</v>
      </c>
      <c r="N800">
        <v>2602000</v>
      </c>
      <c r="O800">
        <v>1250320000</v>
      </c>
      <c r="P800">
        <v>118</v>
      </c>
      <c r="Q800">
        <v>120123000</v>
      </c>
      <c r="R800">
        <v>293142000</v>
      </c>
      <c r="S800">
        <v>173598000</v>
      </c>
      <c r="T800">
        <v>638441000</v>
      </c>
      <c r="U800">
        <v>569479000</v>
      </c>
      <c r="V800">
        <v>-10569000</v>
      </c>
      <c r="W800">
        <v>0</v>
      </c>
      <c r="X800">
        <v>293565000</v>
      </c>
      <c r="Y800">
        <v>470757000</v>
      </c>
      <c r="Z800">
        <v>59</v>
      </c>
      <c r="AA800">
        <v>1787833000</v>
      </c>
      <c r="AB800">
        <v>185926000</v>
      </c>
      <c r="AC800">
        <v>433885000</v>
      </c>
      <c r="AD800">
        <v>68962000</v>
      </c>
      <c r="AE800">
        <v>0</v>
      </c>
      <c r="AF800">
        <v>470192000</v>
      </c>
      <c r="AG800">
        <v>-40344000</v>
      </c>
      <c r="AH800">
        <v>1501925000</v>
      </c>
      <c r="AI800">
        <v>202385000</v>
      </c>
      <c r="AJ800">
        <v>0</v>
      </c>
      <c r="AK800">
        <v>0</v>
      </c>
      <c r="AL800">
        <v>251098000</v>
      </c>
      <c r="AM800">
        <v>-1110389000</v>
      </c>
      <c r="AN800">
        <v>532394000</v>
      </c>
      <c r="AO800">
        <v>-1961729000</v>
      </c>
      <c r="AP800">
        <v>329515000</v>
      </c>
      <c r="AQ800">
        <v>374267000</v>
      </c>
      <c r="AR800">
        <v>135211000</v>
      </c>
      <c r="AS800">
        <v>374267000</v>
      </c>
      <c r="AT800">
        <v>383553000</v>
      </c>
      <c r="AU800">
        <v>153116000</v>
      </c>
      <c r="AV800">
        <v>75395000</v>
      </c>
      <c r="AW800">
        <v>633192000</v>
      </c>
      <c r="AX800">
        <v>21</v>
      </c>
      <c r="AY800">
        <v>114762000</v>
      </c>
      <c r="AZ800">
        <v>67138000</v>
      </c>
      <c r="BA800">
        <v>243653000</v>
      </c>
      <c r="BB800">
        <v>-11233000</v>
      </c>
      <c r="BC800">
        <v>-18576000</v>
      </c>
      <c r="BD800">
        <v>-40754000</v>
      </c>
      <c r="BE800">
        <v>0</v>
      </c>
      <c r="BF800">
        <v>-39617000</v>
      </c>
      <c r="BG800">
        <v>173598000</v>
      </c>
      <c r="BH800">
        <v>19</v>
      </c>
      <c r="BI800">
        <v>2465</v>
      </c>
      <c r="BJ800">
        <v>12</v>
      </c>
      <c r="BK800">
        <v>118</v>
      </c>
      <c r="BL800">
        <v>0</v>
      </c>
      <c r="BM800">
        <v>40347000</v>
      </c>
      <c r="BN800">
        <v>-1992563000</v>
      </c>
      <c r="BO800">
        <v>905648000</v>
      </c>
      <c r="BP800">
        <v>826000</v>
      </c>
      <c r="BQ800">
        <v>1133000</v>
      </c>
      <c r="BR800">
        <v>2857775000</v>
      </c>
      <c r="BS800">
        <v>1222298000</v>
      </c>
      <c r="BT800">
        <v>1039605000</v>
      </c>
      <c r="BU800">
        <v>23103000</v>
      </c>
      <c r="BV800">
        <v>2834672000</v>
      </c>
      <c r="BW800">
        <v>2857775000</v>
      </c>
      <c r="BX800">
        <v>3038153000</v>
      </c>
      <c r="BY800">
        <v>-766843000</v>
      </c>
      <c r="BZ800">
        <v>2016</v>
      </c>
      <c r="CA800">
        <v>1.5</v>
      </c>
      <c r="CB800">
        <v>249511333.333</v>
      </c>
      <c r="CC800" t="str">
        <f>VLOOKUP(B800,Securities_csv_Sector!$A$1:$H$506,4)</f>
        <v>Financials</v>
      </c>
      <c r="CD800" t="str">
        <f>VLOOKUP(B800,Securities_csv_Sector!$A$1:$H$506,5)</f>
        <v>Consumer Finance</v>
      </c>
    </row>
    <row r="801" spans="1:82">
      <c r="A801">
        <v>799</v>
      </c>
      <c r="B801" t="s">
        <v>279</v>
      </c>
      <c r="C801" t="s">
        <v>527</v>
      </c>
      <c r="D801" s="1">
        <v>41574</v>
      </c>
      <c r="E801">
        <v>784009000</v>
      </c>
      <c r="F801">
        <v>-44459000</v>
      </c>
      <c r="G801">
        <v>4971000</v>
      </c>
      <c r="H801">
        <v>16</v>
      </c>
      <c r="I801">
        <v>-106762000</v>
      </c>
      <c r="J801">
        <v>0</v>
      </c>
      <c r="K801">
        <v>55</v>
      </c>
      <c r="L801">
        <v>434014000</v>
      </c>
      <c r="M801">
        <v>31699000</v>
      </c>
      <c r="N801">
        <v>7725000</v>
      </c>
      <c r="O801">
        <v>7338838000</v>
      </c>
      <c r="P801">
        <v>261</v>
      </c>
      <c r="Q801">
        <v>25086000</v>
      </c>
      <c r="R801">
        <v>0</v>
      </c>
      <c r="S801">
        <v>124850000</v>
      </c>
      <c r="T801">
        <v>810960000</v>
      </c>
      <c r="U801">
        <v>798507000</v>
      </c>
      <c r="V801">
        <v>416000</v>
      </c>
      <c r="W801">
        <v>20513000</v>
      </c>
      <c r="X801">
        <v>955333000</v>
      </c>
      <c r="Y801">
        <v>934472000</v>
      </c>
      <c r="Z801">
        <v>16</v>
      </c>
      <c r="AA801">
        <v>1412816000</v>
      </c>
      <c r="AB801">
        <v>268431000</v>
      </c>
      <c r="AC801">
        <v>378093000</v>
      </c>
      <c r="AD801">
        <v>12453000</v>
      </c>
      <c r="AE801">
        <v>967977000</v>
      </c>
      <c r="AF801">
        <v>77558000</v>
      </c>
      <c r="AG801">
        <v>536000</v>
      </c>
      <c r="AH801">
        <v>250000000</v>
      </c>
      <c r="AI801">
        <v>270609000</v>
      </c>
      <c r="AJ801">
        <v>5539000</v>
      </c>
      <c r="AK801">
        <v>0</v>
      </c>
      <c r="AL801">
        <v>0</v>
      </c>
      <c r="AM801">
        <v>-248374000</v>
      </c>
      <c r="AN801">
        <v>637805000</v>
      </c>
      <c r="AO801">
        <v>-195521000</v>
      </c>
      <c r="AP801">
        <v>-691074000</v>
      </c>
      <c r="AQ801">
        <v>526211000</v>
      </c>
      <c r="AR801">
        <v>4895000</v>
      </c>
      <c r="AS801">
        <v>526211000</v>
      </c>
      <c r="AT801">
        <v>546724000</v>
      </c>
      <c r="AU801">
        <v>625043000</v>
      </c>
      <c r="AV801">
        <v>0</v>
      </c>
      <c r="AW801">
        <v>805989000</v>
      </c>
      <c r="AX801">
        <v>9</v>
      </c>
      <c r="AY801">
        <v>304874000</v>
      </c>
      <c r="AZ801">
        <v>20379000</v>
      </c>
      <c r="BA801">
        <v>0</v>
      </c>
      <c r="BB801">
        <v>-149214000</v>
      </c>
      <c r="BC801">
        <v>0</v>
      </c>
      <c r="BD801">
        <v>-661870000</v>
      </c>
      <c r="BE801">
        <v>565292000</v>
      </c>
      <c r="BF801">
        <v>-9792000</v>
      </c>
      <c r="BG801">
        <v>0</v>
      </c>
      <c r="BH801">
        <v>9</v>
      </c>
      <c r="BI801">
        <v>24</v>
      </c>
      <c r="BJ801">
        <v>6</v>
      </c>
      <c r="BK801">
        <v>138</v>
      </c>
      <c r="BL801">
        <v>0</v>
      </c>
      <c r="BM801">
        <v>3452529000</v>
      </c>
      <c r="BN801">
        <v>-40607000</v>
      </c>
      <c r="BO801">
        <v>627340000</v>
      </c>
      <c r="BP801">
        <v>0</v>
      </c>
      <c r="BQ801">
        <v>0</v>
      </c>
      <c r="BR801">
        <v>4915880000</v>
      </c>
      <c r="BS801">
        <v>2047413000</v>
      </c>
      <c r="BT801">
        <v>784009000</v>
      </c>
      <c r="BU801">
        <v>3311040000</v>
      </c>
      <c r="BV801">
        <v>1604840000</v>
      </c>
      <c r="BW801">
        <v>4915880000</v>
      </c>
      <c r="BX801">
        <v>8751654000</v>
      </c>
      <c r="BY801">
        <v>0</v>
      </c>
      <c r="BZ801">
        <v>2013</v>
      </c>
      <c r="CA801">
        <v>1.99</v>
      </c>
      <c r="CB801">
        <v>264427638.19100001</v>
      </c>
      <c r="CC801" t="str">
        <f>VLOOKUP(B801,Securities_csv_Sector!$A$1:$H$506,4)</f>
        <v>Consumer Staples</v>
      </c>
      <c r="CD801" t="str">
        <f>VLOOKUP(B801,Securities_csv_Sector!$A$1:$H$506,5)</f>
        <v>Packaged Foods &amp; Meats</v>
      </c>
    </row>
    <row r="802" spans="1:82">
      <c r="A802">
        <v>800</v>
      </c>
      <c r="B802" t="s">
        <v>279</v>
      </c>
      <c r="C802" t="s">
        <v>529</v>
      </c>
      <c r="D802" s="1">
        <v>41938</v>
      </c>
      <c r="E802">
        <v>954692000</v>
      </c>
      <c r="F802">
        <v>-20486000</v>
      </c>
      <c r="G802">
        <v>3236000</v>
      </c>
      <c r="H802">
        <v>17</v>
      </c>
      <c r="I802">
        <v>-159138000</v>
      </c>
      <c r="J802">
        <v>0</v>
      </c>
      <c r="K802">
        <v>35</v>
      </c>
      <c r="L802">
        <v>334174000</v>
      </c>
      <c r="M802">
        <v>-21645000</v>
      </c>
      <c r="N802">
        <v>7724000</v>
      </c>
      <c r="O802">
        <v>7751273000</v>
      </c>
      <c r="P802">
        <v>223</v>
      </c>
      <c r="Q802">
        <v>0</v>
      </c>
      <c r="R802">
        <v>24002000</v>
      </c>
      <c r="S802">
        <v>130044000</v>
      </c>
      <c r="T802">
        <v>934856000</v>
      </c>
      <c r="U802">
        <v>922152000</v>
      </c>
      <c r="V802">
        <v>-574000</v>
      </c>
      <c r="W802">
        <v>17585000</v>
      </c>
      <c r="X802">
        <v>1001767000</v>
      </c>
      <c r="Y802">
        <v>1226406000</v>
      </c>
      <c r="Z802">
        <v>17</v>
      </c>
      <c r="AA802">
        <v>1564983000</v>
      </c>
      <c r="AB802">
        <v>316126000</v>
      </c>
      <c r="AC802">
        <v>554890000</v>
      </c>
      <c r="AD802">
        <v>12704000</v>
      </c>
      <c r="AE802">
        <v>1054552000</v>
      </c>
      <c r="AF802">
        <v>0</v>
      </c>
      <c r="AG802">
        <v>39663000</v>
      </c>
      <c r="AH802">
        <v>250000000</v>
      </c>
      <c r="AI802">
        <v>264451000</v>
      </c>
      <c r="AJ802">
        <v>6378000</v>
      </c>
      <c r="AK802">
        <v>0</v>
      </c>
      <c r="AL802">
        <v>0</v>
      </c>
      <c r="AM802">
        <v>-99840000</v>
      </c>
      <c r="AN802">
        <v>746879000</v>
      </c>
      <c r="AO802">
        <v>-229370000</v>
      </c>
      <c r="AP802">
        <v>-616775000</v>
      </c>
      <c r="AQ802">
        <v>602677000</v>
      </c>
      <c r="AR802">
        <v>1685000</v>
      </c>
      <c r="AS802">
        <v>602677000</v>
      </c>
      <c r="AT802">
        <v>620262000</v>
      </c>
      <c r="AU802">
        <v>722057000</v>
      </c>
      <c r="AV802">
        <v>0</v>
      </c>
      <c r="AW802">
        <v>931620000</v>
      </c>
      <c r="AX802">
        <v>10</v>
      </c>
      <c r="AY802">
        <v>275334000</v>
      </c>
      <c r="AZ802">
        <v>21988000</v>
      </c>
      <c r="BA802">
        <v>0</v>
      </c>
      <c r="BB802">
        <v>-207700000</v>
      </c>
      <c r="BC802">
        <v>0</v>
      </c>
      <c r="BD802">
        <v>-457637000</v>
      </c>
      <c r="BE802">
        <v>614869000</v>
      </c>
      <c r="BF802">
        <v>11592000</v>
      </c>
      <c r="BG802">
        <v>0</v>
      </c>
      <c r="BH802">
        <v>10</v>
      </c>
      <c r="BI802">
        <v>26</v>
      </c>
      <c r="BJ802">
        <v>6</v>
      </c>
      <c r="BK802">
        <v>113</v>
      </c>
      <c r="BL802">
        <v>0</v>
      </c>
      <c r="BM802">
        <v>3805654000</v>
      </c>
      <c r="BN802">
        <v>-48414000</v>
      </c>
      <c r="BO802">
        <v>650948000</v>
      </c>
      <c r="BP802">
        <v>0</v>
      </c>
      <c r="BQ802">
        <v>0</v>
      </c>
      <c r="BR802">
        <v>5455619000</v>
      </c>
      <c r="BS802">
        <v>2132771000</v>
      </c>
      <c r="BT802">
        <v>954692000</v>
      </c>
      <c r="BU802">
        <v>3605678000</v>
      </c>
      <c r="BV802">
        <v>1849941000</v>
      </c>
      <c r="BW802">
        <v>5455619000</v>
      </c>
      <c r="BX802">
        <v>9316256000</v>
      </c>
      <c r="BY802">
        <v>0</v>
      </c>
      <c r="BZ802">
        <v>2014</v>
      </c>
      <c r="CA802">
        <v>2.2799999999999998</v>
      </c>
      <c r="CB802">
        <v>264332017.544</v>
      </c>
      <c r="CC802" t="str">
        <f>VLOOKUP(B802,Securities_csv_Sector!$A$1:$H$506,4)</f>
        <v>Consumer Staples</v>
      </c>
      <c r="CD802" t="str">
        <f>VLOOKUP(B802,Securities_csv_Sector!$A$1:$H$506,5)</f>
        <v>Packaged Foods &amp; Meats</v>
      </c>
    </row>
    <row r="803" spans="1:82">
      <c r="A803">
        <v>801</v>
      </c>
      <c r="B803" t="s">
        <v>279</v>
      </c>
      <c r="C803" t="s">
        <v>531</v>
      </c>
      <c r="D803" s="1">
        <v>42308</v>
      </c>
      <c r="E803">
        <v>1029025000</v>
      </c>
      <c r="F803">
        <v>22451000</v>
      </c>
      <c r="G803">
        <v>2934000</v>
      </c>
      <c r="H803">
        <v>17</v>
      </c>
      <c r="I803">
        <v>-144063000</v>
      </c>
      <c r="J803">
        <v>0</v>
      </c>
      <c r="K803">
        <v>29</v>
      </c>
      <c r="L803">
        <v>347239000</v>
      </c>
      <c r="M803">
        <v>82437000</v>
      </c>
      <c r="N803">
        <v>7741000</v>
      </c>
      <c r="O803">
        <v>7455282000</v>
      </c>
      <c r="P803">
        <v>170</v>
      </c>
      <c r="Q803">
        <v>0</v>
      </c>
      <c r="R803">
        <v>64096000</v>
      </c>
      <c r="S803">
        <v>133434000</v>
      </c>
      <c r="T803">
        <v>1070254000</v>
      </c>
      <c r="U803">
        <v>1057143000</v>
      </c>
      <c r="V803">
        <v>-7353000</v>
      </c>
      <c r="W803">
        <v>23887000</v>
      </c>
      <c r="X803">
        <v>1011739000</v>
      </c>
      <c r="Y803">
        <v>1699484000</v>
      </c>
      <c r="Z803">
        <v>20</v>
      </c>
      <c r="AA803">
        <v>1808581000</v>
      </c>
      <c r="AB803">
        <v>369879000</v>
      </c>
      <c r="AC803">
        <v>827219000</v>
      </c>
      <c r="AD803">
        <v>13111000</v>
      </c>
      <c r="AE803">
        <v>993265000</v>
      </c>
      <c r="AF803">
        <v>0</v>
      </c>
      <c r="AG803">
        <v>-36428000</v>
      </c>
      <c r="AH803">
        <v>250000000</v>
      </c>
      <c r="AI803">
        <v>258998000</v>
      </c>
      <c r="AJ803">
        <v>3195000</v>
      </c>
      <c r="AK803">
        <v>0</v>
      </c>
      <c r="AL803">
        <v>185000000</v>
      </c>
      <c r="AM803">
        <v>13065000</v>
      </c>
      <c r="AN803">
        <v>991992000</v>
      </c>
      <c r="AO803">
        <v>-70627000</v>
      </c>
      <c r="AP803">
        <v>-900947000</v>
      </c>
      <c r="AQ803">
        <v>686088000</v>
      </c>
      <c r="AR803">
        <v>41634000</v>
      </c>
      <c r="AS803">
        <v>686088000</v>
      </c>
      <c r="AT803">
        <v>709975000</v>
      </c>
      <c r="AU803">
        <v>698723000</v>
      </c>
      <c r="AV803">
        <v>21537000</v>
      </c>
      <c r="AW803">
        <v>1067320000</v>
      </c>
      <c r="AX803">
        <v>12</v>
      </c>
      <c r="AY803">
        <v>279359000</v>
      </c>
      <c r="AZ803">
        <v>23805000</v>
      </c>
      <c r="BA803">
        <v>0</v>
      </c>
      <c r="BB803">
        <v>-225668000</v>
      </c>
      <c r="BC803">
        <v>0</v>
      </c>
      <c r="BD803">
        <v>-756884000</v>
      </c>
      <c r="BE803">
        <v>610317000</v>
      </c>
      <c r="BF803">
        <v>61200000</v>
      </c>
      <c r="BG803">
        <v>0</v>
      </c>
      <c r="BH803">
        <v>11</v>
      </c>
      <c r="BI803">
        <v>26</v>
      </c>
      <c r="BJ803">
        <v>7</v>
      </c>
      <c r="BK803">
        <v>88</v>
      </c>
      <c r="BL803">
        <v>0</v>
      </c>
      <c r="BM803">
        <v>4216125000</v>
      </c>
      <c r="BN803">
        <v>-26162000</v>
      </c>
      <c r="BO803">
        <v>743611000</v>
      </c>
      <c r="BP803">
        <v>185000000</v>
      </c>
      <c r="BQ803">
        <v>0</v>
      </c>
      <c r="BR803">
        <v>6139831000</v>
      </c>
      <c r="BS803">
        <v>2063032000</v>
      </c>
      <c r="BT803">
        <v>1214025000</v>
      </c>
      <c r="BU803">
        <v>3998198000</v>
      </c>
      <c r="BV803">
        <v>2141633000</v>
      </c>
      <c r="BW803">
        <v>6139831000</v>
      </c>
      <c r="BX803">
        <v>9263863000</v>
      </c>
      <c r="BY803">
        <v>0</v>
      </c>
      <c r="CC803" t="str">
        <f>VLOOKUP(B803,Securities_csv_Sector!$A$1:$H$506,4)</f>
        <v>Consumer Staples</v>
      </c>
      <c r="CD803" t="str">
        <f>VLOOKUP(B803,Securities_csv_Sector!$A$1:$H$506,5)</f>
        <v>Packaged Foods &amp; Meats</v>
      </c>
    </row>
    <row r="804" spans="1:82">
      <c r="A804">
        <v>802</v>
      </c>
      <c r="B804" t="s">
        <v>279</v>
      </c>
      <c r="C804" t="s">
        <v>532</v>
      </c>
      <c r="D804" s="1">
        <v>42673</v>
      </c>
      <c r="E804">
        <v>1053196000</v>
      </c>
      <c r="F804">
        <v>21389000</v>
      </c>
      <c r="G804">
        <v>6191000</v>
      </c>
      <c r="H804">
        <v>20</v>
      </c>
      <c r="I804">
        <v>-255524000</v>
      </c>
      <c r="J804">
        <v>0</v>
      </c>
      <c r="K804">
        <v>39</v>
      </c>
      <c r="L804">
        <v>415143000</v>
      </c>
      <c r="M804">
        <v>-12281000</v>
      </c>
      <c r="N804">
        <v>7742000</v>
      </c>
      <c r="O804">
        <v>7365049000</v>
      </c>
      <c r="P804">
        <v>193</v>
      </c>
      <c r="Q804">
        <v>6223000</v>
      </c>
      <c r="R804">
        <v>0</v>
      </c>
      <c r="S804">
        <v>131968000</v>
      </c>
      <c r="T804">
        <v>1330086000</v>
      </c>
      <c r="U804">
        <v>1317215000</v>
      </c>
      <c r="V804">
        <v>-6339000</v>
      </c>
      <c r="W804">
        <v>38685000</v>
      </c>
      <c r="X804">
        <v>1105449000</v>
      </c>
      <c r="Y804">
        <v>1834497000</v>
      </c>
      <c r="Z804">
        <v>23</v>
      </c>
      <c r="AA804">
        <v>2158175000</v>
      </c>
      <c r="AB804">
        <v>426698000</v>
      </c>
      <c r="AC804">
        <v>903258000</v>
      </c>
      <c r="AD804">
        <v>12871000</v>
      </c>
      <c r="AE804">
        <v>985683000</v>
      </c>
      <c r="AF804">
        <v>0</v>
      </c>
      <c r="AG804">
        <v>-109189000</v>
      </c>
      <c r="AH804">
        <v>250000000</v>
      </c>
      <c r="AI804">
        <v>239590000</v>
      </c>
      <c r="AJ804">
        <v>3400000</v>
      </c>
      <c r="AK804">
        <v>0</v>
      </c>
      <c r="AL804">
        <v>-185000000</v>
      </c>
      <c r="AM804">
        <v>67904000</v>
      </c>
      <c r="AN804">
        <v>992848000</v>
      </c>
      <c r="AO804">
        <v>-509646000</v>
      </c>
      <c r="AP804">
        <v>-408959000</v>
      </c>
      <c r="AQ804">
        <v>890052000</v>
      </c>
      <c r="AR804">
        <v>21788000</v>
      </c>
      <c r="AS804">
        <v>890052000</v>
      </c>
      <c r="AT804">
        <v>928737000</v>
      </c>
      <c r="AU804">
        <v>609592000</v>
      </c>
      <c r="AV804">
        <v>991000</v>
      </c>
      <c r="AW804">
        <v>1323895000</v>
      </c>
      <c r="AX804">
        <v>14</v>
      </c>
      <c r="AY804">
        <v>251138000</v>
      </c>
      <c r="AZ804">
        <v>19494000</v>
      </c>
      <c r="BA804">
        <v>0</v>
      </c>
      <c r="BB804">
        <v>-296303000</v>
      </c>
      <c r="BC804">
        <v>0</v>
      </c>
      <c r="BD804">
        <v>-153435000</v>
      </c>
      <c r="BE804">
        <v>615465000</v>
      </c>
      <c r="BF804">
        <v>48656000</v>
      </c>
      <c r="BG804">
        <v>0</v>
      </c>
      <c r="BH804">
        <v>14</v>
      </c>
      <c r="BI804">
        <v>30</v>
      </c>
      <c r="BJ804">
        <v>9</v>
      </c>
      <c r="BK804">
        <v>99</v>
      </c>
      <c r="BL804">
        <v>0</v>
      </c>
      <c r="BM804">
        <v>4736567000</v>
      </c>
      <c r="BN804">
        <v>-75810000</v>
      </c>
      <c r="BO804">
        <v>871974000</v>
      </c>
      <c r="BP804">
        <v>0</v>
      </c>
      <c r="BQ804">
        <v>0</v>
      </c>
      <c r="BR804">
        <v>6370067000</v>
      </c>
      <c r="BS804">
        <v>2029912000</v>
      </c>
      <c r="BT804">
        <v>1053196000</v>
      </c>
      <c r="BU804">
        <v>4448006000</v>
      </c>
      <c r="BV804">
        <v>1922061000</v>
      </c>
      <c r="BW804">
        <v>6370067000</v>
      </c>
      <c r="BX804">
        <v>9523224000</v>
      </c>
      <c r="BY804">
        <v>0</v>
      </c>
      <c r="BZ804">
        <v>2016</v>
      </c>
      <c r="CA804">
        <v>0.46</v>
      </c>
      <c r="CB804">
        <v>1934895652.1700001</v>
      </c>
      <c r="CC804" t="str">
        <f>VLOOKUP(B804,Securities_csv_Sector!$A$1:$H$506,4)</f>
        <v>Consumer Staples</v>
      </c>
      <c r="CD804" t="str">
        <f>VLOOKUP(B804,Securities_csv_Sector!$A$1:$H$506,5)</f>
        <v>Packaged Foods &amp; Meats</v>
      </c>
    </row>
    <row r="805" spans="1:82">
      <c r="A805">
        <v>803</v>
      </c>
      <c r="B805" t="s">
        <v>280</v>
      </c>
      <c r="C805" t="s">
        <v>527</v>
      </c>
      <c r="D805" s="1">
        <v>41453</v>
      </c>
      <c r="E805">
        <v>1139400000</v>
      </c>
      <c r="F805">
        <v>78000000</v>
      </c>
      <c r="G805">
        <v>-39000000</v>
      </c>
      <c r="H805">
        <v>7</v>
      </c>
      <c r="I805">
        <v>-165000000</v>
      </c>
      <c r="J805">
        <v>0</v>
      </c>
      <c r="K805">
        <v>25</v>
      </c>
      <c r="L805">
        <v>321000000</v>
      </c>
      <c r="M805">
        <v>-54000000</v>
      </c>
      <c r="N805">
        <v>106900000</v>
      </c>
      <c r="O805">
        <v>3385000000</v>
      </c>
      <c r="P805">
        <v>150</v>
      </c>
      <c r="Q805">
        <v>124800000</v>
      </c>
      <c r="R805">
        <v>0</v>
      </c>
      <c r="S805">
        <v>221000000</v>
      </c>
      <c r="T805">
        <v>774000000</v>
      </c>
      <c r="U805">
        <v>665000000</v>
      </c>
      <c r="V805">
        <v>-8000000</v>
      </c>
      <c r="W805">
        <v>0</v>
      </c>
      <c r="X805">
        <v>653200000</v>
      </c>
      <c r="Y805">
        <v>1692000000</v>
      </c>
      <c r="Z805">
        <v>34</v>
      </c>
      <c r="AA805">
        <v>1727000000</v>
      </c>
      <c r="AB805">
        <v>203000000</v>
      </c>
      <c r="AC805">
        <v>308100000</v>
      </c>
      <c r="AD805">
        <v>109000000</v>
      </c>
      <c r="AE805">
        <v>668700000</v>
      </c>
      <c r="AF805">
        <v>11000000</v>
      </c>
      <c r="AG805">
        <v>33000000</v>
      </c>
      <c r="AH805">
        <v>1577100000</v>
      </c>
      <c r="AI805">
        <v>0</v>
      </c>
      <c r="AJ805">
        <v>-100000</v>
      </c>
      <c r="AK805">
        <v>0</v>
      </c>
      <c r="AL805">
        <v>-346000000</v>
      </c>
      <c r="AM805">
        <v>-35000000</v>
      </c>
      <c r="AN805">
        <v>833000000</v>
      </c>
      <c r="AO805">
        <v>-840000000</v>
      </c>
      <c r="AP805">
        <v>-20000000</v>
      </c>
      <c r="AQ805">
        <v>113000000</v>
      </c>
      <c r="AR805">
        <v>436000000</v>
      </c>
      <c r="AS805">
        <v>113000000</v>
      </c>
      <c r="AT805">
        <v>462000000</v>
      </c>
      <c r="AU805">
        <v>854200000</v>
      </c>
      <c r="AV805">
        <v>0</v>
      </c>
      <c r="AW805">
        <v>813000000</v>
      </c>
      <c r="AX805">
        <v>16</v>
      </c>
      <c r="AY805">
        <v>132200000</v>
      </c>
      <c r="AZ805">
        <v>104200000</v>
      </c>
      <c r="BA805">
        <v>0</v>
      </c>
      <c r="BB805">
        <v>374500000</v>
      </c>
      <c r="BC805">
        <v>-12000000</v>
      </c>
      <c r="BD805">
        <v>134000000</v>
      </c>
      <c r="BE805">
        <v>422700000</v>
      </c>
      <c r="BF805">
        <v>10000000</v>
      </c>
      <c r="BG805">
        <v>0</v>
      </c>
      <c r="BH805">
        <v>13</v>
      </c>
      <c r="BI805">
        <v>43</v>
      </c>
      <c r="BJ805">
        <v>2</v>
      </c>
      <c r="BK805">
        <v>99</v>
      </c>
      <c r="BL805">
        <v>0</v>
      </c>
      <c r="BM805">
        <v>1079900000</v>
      </c>
      <c r="BN805">
        <v>-317000000</v>
      </c>
      <c r="BO805">
        <v>914000000</v>
      </c>
      <c r="BP805">
        <v>158000000</v>
      </c>
      <c r="BQ805">
        <v>0</v>
      </c>
      <c r="BR805">
        <v>4858400000</v>
      </c>
      <c r="BS805">
        <v>1948100000</v>
      </c>
      <c r="BT805">
        <v>1297400000</v>
      </c>
      <c r="BU805">
        <v>1561300000</v>
      </c>
      <c r="BV805">
        <v>3297200000</v>
      </c>
      <c r="BW805">
        <v>4858500000</v>
      </c>
      <c r="BX805">
        <v>5112000000</v>
      </c>
      <c r="BY805">
        <v>0</v>
      </c>
      <c r="BZ805">
        <v>2013</v>
      </c>
      <c r="CA805">
        <v>1.01</v>
      </c>
      <c r="CB805">
        <v>111881188.119</v>
      </c>
      <c r="CC805" t="str">
        <f>VLOOKUP(B805,Securities_csv_Sector!$A$1:$H$506,4)</f>
        <v>Information Technology</v>
      </c>
      <c r="CD805" t="str">
        <f>VLOOKUP(B805,Securities_csv_Sector!$A$1:$H$506,5)</f>
        <v>Telecommunications Equipment</v>
      </c>
    </row>
    <row r="806" spans="1:82">
      <c r="A806">
        <v>804</v>
      </c>
      <c r="B806" t="s">
        <v>280</v>
      </c>
      <c r="C806" t="s">
        <v>529</v>
      </c>
      <c r="D806" s="1">
        <v>41817</v>
      </c>
      <c r="E806">
        <v>1051000000</v>
      </c>
      <c r="F806">
        <v>116000000</v>
      </c>
      <c r="G806">
        <v>7000000</v>
      </c>
      <c r="H806">
        <v>29</v>
      </c>
      <c r="I806">
        <v>-201000000</v>
      </c>
      <c r="J806">
        <v>0</v>
      </c>
      <c r="K806">
        <v>50</v>
      </c>
      <c r="L806">
        <v>561000000</v>
      </c>
      <c r="M806">
        <v>50000000</v>
      </c>
      <c r="N806">
        <v>106000000</v>
      </c>
      <c r="O806">
        <v>3310000000</v>
      </c>
      <c r="P806">
        <v>179</v>
      </c>
      <c r="Q806">
        <v>87000000</v>
      </c>
      <c r="R806">
        <v>0</v>
      </c>
      <c r="S806">
        <v>204000000</v>
      </c>
      <c r="T806">
        <v>889000000</v>
      </c>
      <c r="U806">
        <v>795000000</v>
      </c>
      <c r="V806">
        <v>1000000</v>
      </c>
      <c r="W806">
        <v>0</v>
      </c>
      <c r="X806">
        <v>728000000</v>
      </c>
      <c r="Y806">
        <v>1711000000</v>
      </c>
      <c r="Z806">
        <v>34</v>
      </c>
      <c r="AA806">
        <v>1702000000</v>
      </c>
      <c r="AB806">
        <v>256000000</v>
      </c>
      <c r="AC806">
        <v>258000000</v>
      </c>
      <c r="AD806">
        <v>94000000</v>
      </c>
      <c r="AE806">
        <v>619000000</v>
      </c>
      <c r="AF806">
        <v>0</v>
      </c>
      <c r="AG806">
        <v>-43000000</v>
      </c>
      <c r="AH806">
        <v>1564000000</v>
      </c>
      <c r="AI806">
        <v>0</v>
      </c>
      <c r="AJ806">
        <v>-1000000</v>
      </c>
      <c r="AK806">
        <v>0</v>
      </c>
      <c r="AL806">
        <v>-100000000</v>
      </c>
      <c r="AM806">
        <v>240000000</v>
      </c>
      <c r="AN806">
        <v>849000000</v>
      </c>
      <c r="AO806">
        <v>-448000000</v>
      </c>
      <c r="AP806">
        <v>-162000000</v>
      </c>
      <c r="AQ806">
        <v>535000000</v>
      </c>
      <c r="AR806">
        <v>35000000</v>
      </c>
      <c r="AS806">
        <v>535000000</v>
      </c>
      <c r="AT806">
        <v>539000000</v>
      </c>
      <c r="AU806">
        <v>706000000</v>
      </c>
      <c r="AV806">
        <v>0</v>
      </c>
      <c r="AW806">
        <v>882000000</v>
      </c>
      <c r="AX806">
        <v>18</v>
      </c>
      <c r="AY806">
        <v>144000000</v>
      </c>
      <c r="AZ806">
        <v>105000000</v>
      </c>
      <c r="BA806">
        <v>4000000</v>
      </c>
      <c r="BB806">
        <v>494000000</v>
      </c>
      <c r="BC806">
        <v>-9000000</v>
      </c>
      <c r="BD806">
        <v>39000000</v>
      </c>
      <c r="BE806">
        <v>415000000</v>
      </c>
      <c r="BF806">
        <v>-47000000</v>
      </c>
      <c r="BG806">
        <v>0</v>
      </c>
      <c r="BH806">
        <v>16</v>
      </c>
      <c r="BI806">
        <v>44</v>
      </c>
      <c r="BJ806">
        <v>11</v>
      </c>
      <c r="BK806">
        <v>123</v>
      </c>
      <c r="BL806">
        <v>0</v>
      </c>
      <c r="BM806">
        <v>1226000000</v>
      </c>
      <c r="BN806">
        <v>-159000000</v>
      </c>
      <c r="BO806">
        <v>820000000</v>
      </c>
      <c r="BP806">
        <v>60000000</v>
      </c>
      <c r="BQ806">
        <v>0</v>
      </c>
      <c r="BR806">
        <v>4919000000</v>
      </c>
      <c r="BS806">
        <v>1991000000</v>
      </c>
      <c r="BT806">
        <v>1115000000</v>
      </c>
      <c r="BU806">
        <v>1826000000</v>
      </c>
      <c r="BV806">
        <v>3094000000</v>
      </c>
      <c r="BW806">
        <v>4920000000</v>
      </c>
      <c r="BX806">
        <v>5012000000</v>
      </c>
      <c r="BY806">
        <v>0</v>
      </c>
      <c r="BZ806">
        <v>2014</v>
      </c>
      <c r="CA806">
        <v>5</v>
      </c>
      <c r="CB806">
        <v>107000000</v>
      </c>
      <c r="CC806" t="str">
        <f>VLOOKUP(B806,Securities_csv_Sector!$A$1:$H$506,4)</f>
        <v>Information Technology</v>
      </c>
      <c r="CD806" t="str">
        <f>VLOOKUP(B806,Securities_csv_Sector!$A$1:$H$506,5)</f>
        <v>Telecommunications Equipment</v>
      </c>
    </row>
    <row r="807" spans="1:82">
      <c r="A807">
        <v>805</v>
      </c>
      <c r="B807" t="s">
        <v>280</v>
      </c>
      <c r="C807" t="s">
        <v>531</v>
      </c>
      <c r="D807" s="1">
        <v>42188</v>
      </c>
      <c r="E807">
        <v>1816000000</v>
      </c>
      <c r="F807">
        <v>-17000000</v>
      </c>
      <c r="G807">
        <v>-106000000</v>
      </c>
      <c r="H807">
        <v>10</v>
      </c>
      <c r="I807">
        <v>-148000000</v>
      </c>
      <c r="J807">
        <v>0</v>
      </c>
      <c r="K807">
        <v>21</v>
      </c>
      <c r="L807">
        <v>481000000</v>
      </c>
      <c r="M807">
        <v>20000000</v>
      </c>
      <c r="N807">
        <v>124000000</v>
      </c>
      <c r="O807">
        <v>3348000000</v>
      </c>
      <c r="P807">
        <v>140</v>
      </c>
      <c r="Q807">
        <v>502000000</v>
      </c>
      <c r="R807">
        <v>12000000</v>
      </c>
      <c r="S807">
        <v>244000000</v>
      </c>
      <c r="T807">
        <v>607000000</v>
      </c>
      <c r="U807">
        <v>477000000</v>
      </c>
      <c r="V807">
        <v>-23000000</v>
      </c>
      <c r="W807">
        <v>0</v>
      </c>
      <c r="X807">
        <v>1165000000</v>
      </c>
      <c r="Y807">
        <v>6348000000</v>
      </c>
      <c r="Z807">
        <v>34</v>
      </c>
      <c r="AA807">
        <v>1735000000</v>
      </c>
      <c r="AB807">
        <v>143000000</v>
      </c>
      <c r="AC807">
        <v>1775000000</v>
      </c>
      <c r="AD807">
        <v>130000000</v>
      </c>
      <c r="AE807">
        <v>1015000000</v>
      </c>
      <c r="AF807">
        <v>0</v>
      </c>
      <c r="AG807">
        <v>30000000</v>
      </c>
      <c r="AH807">
        <v>5053000000</v>
      </c>
      <c r="AI807">
        <v>0</v>
      </c>
      <c r="AJ807">
        <v>5000000</v>
      </c>
      <c r="AK807">
        <v>0</v>
      </c>
      <c r="AL807">
        <v>2729000000</v>
      </c>
      <c r="AM807">
        <v>-80000000</v>
      </c>
      <c r="AN807">
        <v>854000000</v>
      </c>
      <c r="AO807">
        <v>2373000000</v>
      </c>
      <c r="AP807">
        <v>-3284000000</v>
      </c>
      <c r="AQ807">
        <v>334000000</v>
      </c>
      <c r="AR807">
        <v>190000000</v>
      </c>
      <c r="AS807">
        <v>334000000</v>
      </c>
      <c r="AT807">
        <v>334000000</v>
      </c>
      <c r="AU807">
        <v>1255000000</v>
      </c>
      <c r="AV807">
        <v>46000000</v>
      </c>
      <c r="AW807">
        <v>713000000</v>
      </c>
      <c r="AX807">
        <v>14</v>
      </c>
      <c r="AY807">
        <v>154000000</v>
      </c>
      <c r="AZ807">
        <v>432000000</v>
      </c>
      <c r="BA807">
        <v>295000000</v>
      </c>
      <c r="BB807">
        <v>2015000000</v>
      </c>
      <c r="BC807">
        <v>-55000000</v>
      </c>
      <c r="BD807">
        <v>-3136000000</v>
      </c>
      <c r="BE807">
        <v>2386000000</v>
      </c>
      <c r="BF807">
        <v>53000000</v>
      </c>
      <c r="BG807">
        <v>0</v>
      </c>
      <c r="BH807">
        <v>9</v>
      </c>
      <c r="BI807">
        <v>14</v>
      </c>
      <c r="BJ807">
        <v>7</v>
      </c>
      <c r="BK807">
        <v>95</v>
      </c>
      <c r="BL807">
        <v>0</v>
      </c>
      <c r="BM807">
        <v>1258000000</v>
      </c>
      <c r="BN807">
        <v>-103000000</v>
      </c>
      <c r="BO807">
        <v>976000000</v>
      </c>
      <c r="BP807">
        <v>163000000</v>
      </c>
      <c r="BQ807">
        <v>0</v>
      </c>
      <c r="BR807">
        <v>13127000000</v>
      </c>
      <c r="BS807">
        <v>3183000000</v>
      </c>
      <c r="BT807">
        <v>2274000000</v>
      </c>
      <c r="BU807">
        <v>3397000000</v>
      </c>
      <c r="BV807">
        <v>9725000000</v>
      </c>
      <c r="BW807">
        <v>13122000000</v>
      </c>
      <c r="BX807">
        <v>5083000000</v>
      </c>
      <c r="BY807">
        <v>0</v>
      </c>
      <c r="BZ807">
        <v>2015</v>
      </c>
      <c r="CA807">
        <v>3.15</v>
      </c>
      <c r="CB807">
        <v>106031746.03200001</v>
      </c>
      <c r="CC807" t="str">
        <f>VLOOKUP(B807,Securities_csv_Sector!$A$1:$H$506,4)</f>
        <v>Information Technology</v>
      </c>
      <c r="CD807" t="str">
        <f>VLOOKUP(B807,Securities_csv_Sector!$A$1:$H$506,5)</f>
        <v>Telecommunications Equipment</v>
      </c>
    </row>
    <row r="808" spans="1:82">
      <c r="A808">
        <v>806</v>
      </c>
      <c r="B808" t="s">
        <v>280</v>
      </c>
      <c r="C808" t="s">
        <v>532</v>
      </c>
      <c r="D808" s="1">
        <v>42552</v>
      </c>
      <c r="E808">
        <v>1529000000</v>
      </c>
      <c r="F808">
        <v>192000000</v>
      </c>
      <c r="G808">
        <v>12000000</v>
      </c>
      <c r="H808">
        <v>11</v>
      </c>
      <c r="I808">
        <v>-152000000</v>
      </c>
      <c r="J808">
        <v>0</v>
      </c>
      <c r="K808">
        <v>25</v>
      </c>
      <c r="L808">
        <v>487000000</v>
      </c>
      <c r="M808">
        <v>-28000000</v>
      </c>
      <c r="N808">
        <v>125000000</v>
      </c>
      <c r="O808">
        <v>5132000000</v>
      </c>
      <c r="P808">
        <v>133</v>
      </c>
      <c r="Q808">
        <v>598000000</v>
      </c>
      <c r="R808">
        <v>9000000</v>
      </c>
      <c r="S808">
        <v>361000000</v>
      </c>
      <c r="T808">
        <v>794000000</v>
      </c>
      <c r="U808">
        <v>611000000</v>
      </c>
      <c r="V808">
        <v>-24000000</v>
      </c>
      <c r="W808">
        <v>0</v>
      </c>
      <c r="X808">
        <v>1015000000</v>
      </c>
      <c r="Y808">
        <v>5975000000</v>
      </c>
      <c r="Z808">
        <v>31</v>
      </c>
      <c r="AA808">
        <v>2335000000</v>
      </c>
      <c r="AB808">
        <v>266000000</v>
      </c>
      <c r="AC808">
        <v>1542000000</v>
      </c>
      <c r="AD808">
        <v>183000000</v>
      </c>
      <c r="AE808">
        <v>964000000</v>
      </c>
      <c r="AF808">
        <v>-19000000</v>
      </c>
      <c r="AG808">
        <v>-67000000</v>
      </c>
      <c r="AH808">
        <v>4120000000</v>
      </c>
      <c r="AI808">
        <v>0</v>
      </c>
      <c r="AJ808">
        <v>1000000</v>
      </c>
      <c r="AK808">
        <v>0</v>
      </c>
      <c r="AL808">
        <v>-669000000</v>
      </c>
      <c r="AM808">
        <v>6000000</v>
      </c>
      <c r="AN808">
        <v>924000000</v>
      </c>
      <c r="AO808">
        <v>-893000000</v>
      </c>
      <c r="AP808">
        <v>-1000000</v>
      </c>
      <c r="AQ808">
        <v>324000000</v>
      </c>
      <c r="AR808">
        <v>115000000</v>
      </c>
      <c r="AS808">
        <v>324000000</v>
      </c>
      <c r="AT808">
        <v>345000000</v>
      </c>
      <c r="AU808">
        <v>999000000</v>
      </c>
      <c r="AV808">
        <v>367000000</v>
      </c>
      <c r="AW808">
        <v>782000000</v>
      </c>
      <c r="AX808">
        <v>10</v>
      </c>
      <c r="AY808">
        <v>258000000</v>
      </c>
      <c r="AZ808">
        <v>158000000</v>
      </c>
      <c r="BA808">
        <v>38000000</v>
      </c>
      <c r="BB808">
        <v>1601000000</v>
      </c>
      <c r="BC808">
        <v>-16000000</v>
      </c>
      <c r="BD808">
        <v>170000000</v>
      </c>
      <c r="BE808">
        <v>2846000000</v>
      </c>
      <c r="BF808">
        <v>27000000</v>
      </c>
      <c r="BG808">
        <v>0</v>
      </c>
      <c r="BH808">
        <v>8</v>
      </c>
      <c r="BI808">
        <v>20</v>
      </c>
      <c r="BJ808">
        <v>4</v>
      </c>
      <c r="BK808">
        <v>84</v>
      </c>
      <c r="BL808">
        <v>0</v>
      </c>
      <c r="BM808">
        <v>1330000000</v>
      </c>
      <c r="BN808">
        <v>44000000</v>
      </c>
      <c r="BO808">
        <v>1186000000</v>
      </c>
      <c r="BP808">
        <v>397000000</v>
      </c>
      <c r="BQ808">
        <v>0</v>
      </c>
      <c r="BR808">
        <v>11996000000</v>
      </c>
      <c r="BS808">
        <v>2608000000</v>
      </c>
      <c r="BT808">
        <v>1964000000</v>
      </c>
      <c r="BU808">
        <v>3056000000</v>
      </c>
      <c r="BV808">
        <v>8939000000</v>
      </c>
      <c r="BW808">
        <v>11995000000</v>
      </c>
      <c r="BX808">
        <v>7467000000</v>
      </c>
      <c r="BY808">
        <v>0</v>
      </c>
      <c r="BZ808">
        <v>2016</v>
      </c>
      <c r="CA808">
        <v>2.61</v>
      </c>
      <c r="CB808">
        <v>124137931.03399999</v>
      </c>
      <c r="CC808" t="str">
        <f>VLOOKUP(B808,Securities_csv_Sector!$A$1:$H$506,4)</f>
        <v>Information Technology</v>
      </c>
      <c r="CD808" t="str">
        <f>VLOOKUP(B808,Securities_csv_Sector!$A$1:$H$506,5)</f>
        <v>Telecommunications Equipment</v>
      </c>
    </row>
    <row r="809" spans="1:82">
      <c r="A809">
        <v>807</v>
      </c>
      <c r="B809" t="s">
        <v>281</v>
      </c>
      <c r="C809" t="s">
        <v>527</v>
      </c>
      <c r="D809" s="1">
        <v>41272</v>
      </c>
      <c r="E809">
        <v>1427551000</v>
      </c>
      <c r="F809">
        <v>-73925000</v>
      </c>
      <c r="G809">
        <v>16129000</v>
      </c>
      <c r="H809">
        <v>15</v>
      </c>
      <c r="I809">
        <v>-51237000</v>
      </c>
      <c r="J809">
        <v>375946000</v>
      </c>
      <c r="K809">
        <v>8</v>
      </c>
      <c r="L809">
        <v>122080000</v>
      </c>
      <c r="M809">
        <v>-193585000</v>
      </c>
      <c r="N809">
        <v>879000</v>
      </c>
      <c r="O809">
        <v>6432454000</v>
      </c>
      <c r="P809">
        <v>184</v>
      </c>
      <c r="Q809">
        <v>0</v>
      </c>
      <c r="R809">
        <v>196814000</v>
      </c>
      <c r="S809">
        <v>125322000</v>
      </c>
      <c r="T809">
        <v>635090000</v>
      </c>
      <c r="U809">
        <v>604188000</v>
      </c>
      <c r="V809">
        <v>6902000</v>
      </c>
      <c r="W809">
        <v>7058000</v>
      </c>
      <c r="X809">
        <v>273458000</v>
      </c>
      <c r="Y809">
        <v>1601046000</v>
      </c>
      <c r="Z809">
        <v>28</v>
      </c>
      <c r="AA809">
        <v>2507513000</v>
      </c>
      <c r="AB809">
        <v>187858000</v>
      </c>
      <c r="AC809">
        <v>462182000</v>
      </c>
      <c r="AD809">
        <v>30902000</v>
      </c>
      <c r="AE809">
        <v>1203507000</v>
      </c>
      <c r="AF809">
        <v>-211013000</v>
      </c>
      <c r="AG809">
        <v>115863000</v>
      </c>
      <c r="AH809">
        <v>488121000</v>
      </c>
      <c r="AI809">
        <v>292934000</v>
      </c>
      <c r="AJ809">
        <v>2279000</v>
      </c>
      <c r="AK809">
        <v>435175000</v>
      </c>
      <c r="AL809">
        <v>82225000</v>
      </c>
      <c r="AM809">
        <v>-25204000</v>
      </c>
      <c r="AN809">
        <v>408099000</v>
      </c>
      <c r="AO809">
        <v>-170601000</v>
      </c>
      <c r="AP809">
        <v>-269604000</v>
      </c>
      <c r="AQ809">
        <v>388076000</v>
      </c>
      <c r="AR809">
        <v>73426000</v>
      </c>
      <c r="AS809">
        <v>388076000</v>
      </c>
      <c r="AT809">
        <v>388076000</v>
      </c>
      <c r="AU809">
        <v>1079243000</v>
      </c>
      <c r="AV809">
        <v>15192000</v>
      </c>
      <c r="AW809">
        <v>618961000</v>
      </c>
      <c r="AX809">
        <v>7</v>
      </c>
      <c r="AY809">
        <v>0</v>
      </c>
      <c r="AZ809">
        <v>299547000</v>
      </c>
      <c r="BA809">
        <v>0</v>
      </c>
      <c r="BB809">
        <v>52855000</v>
      </c>
      <c r="BC809">
        <v>0</v>
      </c>
      <c r="BD809">
        <v>-7354000</v>
      </c>
      <c r="BE809">
        <v>125314000</v>
      </c>
      <c r="BF809">
        <v>-62390000</v>
      </c>
      <c r="BG809">
        <v>0</v>
      </c>
      <c r="BH809">
        <v>7</v>
      </c>
      <c r="BI809">
        <v>23</v>
      </c>
      <c r="BJ809">
        <v>4</v>
      </c>
      <c r="BK809">
        <v>102</v>
      </c>
      <c r="BL809">
        <v>0</v>
      </c>
      <c r="BM809">
        <v>2183905000</v>
      </c>
      <c r="BN809">
        <v>-247879000</v>
      </c>
      <c r="BO809">
        <v>1873360000</v>
      </c>
      <c r="BP809">
        <v>45158000</v>
      </c>
      <c r="BQ809">
        <v>0</v>
      </c>
      <c r="BR809">
        <v>5333997000</v>
      </c>
      <c r="BS809">
        <v>2704377000</v>
      </c>
      <c r="BT809">
        <v>1472709000</v>
      </c>
      <c r="BU809">
        <v>2613585000</v>
      </c>
      <c r="BV809">
        <v>2720412000</v>
      </c>
      <c r="BW809">
        <v>5333997000</v>
      </c>
      <c r="BX809">
        <v>8939967000</v>
      </c>
      <c r="BY809">
        <v>0</v>
      </c>
      <c r="BZ809">
        <v>2012</v>
      </c>
      <c r="CA809">
        <v>4.4400000000000004</v>
      </c>
      <c r="CB809">
        <v>87404504.504500002</v>
      </c>
      <c r="CC809" t="str">
        <f>VLOOKUP(B809,Securities_csv_Sector!$A$1:$H$506,4)</f>
        <v>Health Care</v>
      </c>
      <c r="CD809" t="str">
        <f>VLOOKUP(B809,Securities_csv_Sector!$A$1:$H$506,5)</f>
        <v>Health Care Distributors</v>
      </c>
    </row>
    <row r="810" spans="1:82">
      <c r="A810">
        <v>808</v>
      </c>
      <c r="B810" t="s">
        <v>281</v>
      </c>
      <c r="C810" t="s">
        <v>529</v>
      </c>
      <c r="D810" s="1">
        <v>41636</v>
      </c>
      <c r="E810">
        <v>1515714000</v>
      </c>
      <c r="F810">
        <v>-45110000</v>
      </c>
      <c r="G810">
        <v>15178000</v>
      </c>
      <c r="H810">
        <v>15</v>
      </c>
      <c r="I810">
        <v>-60215000</v>
      </c>
      <c r="J810">
        <v>318225000</v>
      </c>
      <c r="K810">
        <v>12</v>
      </c>
      <c r="L810">
        <v>188616000</v>
      </c>
      <c r="M810">
        <v>-48087000</v>
      </c>
      <c r="N810">
        <v>856000</v>
      </c>
      <c r="O810">
        <v>6904633000</v>
      </c>
      <c r="P810">
        <v>183</v>
      </c>
      <c r="Q810">
        <v>0</v>
      </c>
      <c r="R810">
        <v>198674000</v>
      </c>
      <c r="S810">
        <v>134238000</v>
      </c>
      <c r="T810">
        <v>692232000</v>
      </c>
      <c r="U810">
        <v>664694000</v>
      </c>
      <c r="V810">
        <v>4940000</v>
      </c>
      <c r="W810">
        <v>-2341000</v>
      </c>
      <c r="X810">
        <v>275888000</v>
      </c>
      <c r="Y810">
        <v>1635005000</v>
      </c>
      <c r="Z810">
        <v>28</v>
      </c>
      <c r="AA810">
        <v>2656014000</v>
      </c>
      <c r="AB810">
        <v>190891000</v>
      </c>
      <c r="AC810">
        <v>417133000</v>
      </c>
      <c r="AD810">
        <v>27538000</v>
      </c>
      <c r="AE810">
        <v>1250403000</v>
      </c>
      <c r="AF810">
        <v>-13364000</v>
      </c>
      <c r="AG810">
        <v>78586000</v>
      </c>
      <c r="AH810">
        <v>450233000</v>
      </c>
      <c r="AI810">
        <v>461945000</v>
      </c>
      <c r="AJ810">
        <v>2804000</v>
      </c>
      <c r="AK810">
        <v>497539000</v>
      </c>
      <c r="AL810">
        <v>-49021000</v>
      </c>
      <c r="AM810">
        <v>66536000</v>
      </c>
      <c r="AN810">
        <v>664175000</v>
      </c>
      <c r="AO810">
        <v>-335974000</v>
      </c>
      <c r="AP810">
        <v>-266605000</v>
      </c>
      <c r="AQ810">
        <v>431554000</v>
      </c>
      <c r="AR810">
        <v>57339000</v>
      </c>
      <c r="AS810">
        <v>431554000</v>
      </c>
      <c r="AT810">
        <v>431554000</v>
      </c>
      <c r="AU810">
        <v>1119081000</v>
      </c>
      <c r="AV810">
        <v>0</v>
      </c>
      <c r="AW810">
        <v>677054000</v>
      </c>
      <c r="AX810">
        <v>7</v>
      </c>
      <c r="AY810">
        <v>0</v>
      </c>
      <c r="AZ810">
        <v>276565000</v>
      </c>
      <c r="BA810">
        <v>0</v>
      </c>
      <c r="BB810">
        <v>67849000</v>
      </c>
      <c r="BC810">
        <v>0</v>
      </c>
      <c r="BD810">
        <v>-193026000</v>
      </c>
      <c r="BE810">
        <v>139526000</v>
      </c>
      <c r="BF810">
        <v>15747000</v>
      </c>
      <c r="BG810">
        <v>0</v>
      </c>
      <c r="BH810">
        <v>7</v>
      </c>
      <c r="BI810">
        <v>24</v>
      </c>
      <c r="BJ810">
        <v>5</v>
      </c>
      <c r="BK810">
        <v>102</v>
      </c>
      <c r="BL810">
        <v>0</v>
      </c>
      <c r="BM810">
        <v>2398267000</v>
      </c>
      <c r="BN810">
        <v>-274498000</v>
      </c>
      <c r="BO810">
        <v>1978960000</v>
      </c>
      <c r="BP810">
        <v>34949000</v>
      </c>
      <c r="BQ810">
        <v>0</v>
      </c>
      <c r="BR810">
        <v>5624636000</v>
      </c>
      <c r="BS810">
        <v>2834665000</v>
      </c>
      <c r="BT810">
        <v>1550663000</v>
      </c>
      <c r="BU810">
        <v>2785197000</v>
      </c>
      <c r="BV810">
        <v>2839439000</v>
      </c>
      <c r="BW810">
        <v>5624636000</v>
      </c>
      <c r="BX810">
        <v>9560647000</v>
      </c>
      <c r="BY810">
        <v>0</v>
      </c>
      <c r="BZ810">
        <v>2013</v>
      </c>
      <c r="CA810">
        <v>5.0199999999999996</v>
      </c>
      <c r="CB810">
        <v>85966932.270899996</v>
      </c>
      <c r="CC810" t="str">
        <f>VLOOKUP(B810,Securities_csv_Sector!$A$1:$H$506,4)</f>
        <v>Health Care</v>
      </c>
      <c r="CD810" t="str">
        <f>VLOOKUP(B810,Securities_csv_Sector!$A$1:$H$506,5)</f>
        <v>Health Care Distributors</v>
      </c>
    </row>
    <row r="811" spans="1:82">
      <c r="A811">
        <v>809</v>
      </c>
      <c r="B811" t="s">
        <v>281</v>
      </c>
      <c r="C811" t="s">
        <v>531</v>
      </c>
      <c r="D811" s="1">
        <v>42000</v>
      </c>
      <c r="E811">
        <v>1591397000</v>
      </c>
      <c r="F811">
        <v>-81441000</v>
      </c>
      <c r="G811">
        <v>18227000</v>
      </c>
      <c r="H811">
        <v>17</v>
      </c>
      <c r="I811">
        <v>-82116000</v>
      </c>
      <c r="J811">
        <v>265363000</v>
      </c>
      <c r="K811">
        <v>5</v>
      </c>
      <c r="L811">
        <v>89474000</v>
      </c>
      <c r="M811">
        <v>-71899000</v>
      </c>
      <c r="N811">
        <v>840000</v>
      </c>
      <c r="O811">
        <v>7460075000</v>
      </c>
      <c r="P811">
        <v>164</v>
      </c>
      <c r="Q811">
        <v>0</v>
      </c>
      <c r="R811">
        <v>253118000</v>
      </c>
      <c r="S811">
        <v>152238000</v>
      </c>
      <c r="T811">
        <v>733369000</v>
      </c>
      <c r="U811">
        <v>709312000</v>
      </c>
      <c r="V811">
        <v>-20360000</v>
      </c>
      <c r="W811">
        <v>11734000</v>
      </c>
      <c r="X811">
        <v>311496000</v>
      </c>
      <c r="Y811">
        <v>1884123000</v>
      </c>
      <c r="Z811">
        <v>28</v>
      </c>
      <c r="AA811">
        <v>2911315000</v>
      </c>
      <c r="AB811">
        <v>215610000</v>
      </c>
      <c r="AC811">
        <v>643736000</v>
      </c>
      <c r="AD811">
        <v>24057000</v>
      </c>
      <c r="AE811">
        <v>1327796000</v>
      </c>
      <c r="AF811">
        <v>3250000</v>
      </c>
      <c r="AG811">
        <v>49281000</v>
      </c>
      <c r="AH811">
        <v>542776000</v>
      </c>
      <c r="AI811">
        <v>386286000</v>
      </c>
      <c r="AJ811">
        <v>2851000</v>
      </c>
      <c r="AK811">
        <v>564527000</v>
      </c>
      <c r="AL811">
        <v>239021000</v>
      </c>
      <c r="AM811">
        <v>-99142000</v>
      </c>
      <c r="AN811">
        <v>592504000</v>
      </c>
      <c r="AO811">
        <v>-154647000</v>
      </c>
      <c r="AP811">
        <v>-516639000</v>
      </c>
      <c r="AQ811">
        <v>466077000</v>
      </c>
      <c r="AR811">
        <v>79296000</v>
      </c>
      <c r="AS811">
        <v>466077000</v>
      </c>
      <c r="AT811">
        <v>466077000</v>
      </c>
      <c r="AU811">
        <v>1184108000</v>
      </c>
      <c r="AV811">
        <v>0</v>
      </c>
      <c r="AW811">
        <v>715142000</v>
      </c>
      <c r="AX811">
        <v>7</v>
      </c>
      <c r="AY811">
        <v>0</v>
      </c>
      <c r="AZ811">
        <v>311788000</v>
      </c>
      <c r="BA811">
        <v>0</v>
      </c>
      <c r="BB811">
        <v>-95132000</v>
      </c>
      <c r="BC811">
        <v>0</v>
      </c>
      <c r="BD811">
        <v>-437773000</v>
      </c>
      <c r="BE811">
        <v>181830000</v>
      </c>
      <c r="BF811">
        <v>-40407000</v>
      </c>
      <c r="BG811">
        <v>0</v>
      </c>
      <c r="BH811">
        <v>7</v>
      </c>
      <c r="BI811">
        <v>25</v>
      </c>
      <c r="BJ811">
        <v>4</v>
      </c>
      <c r="BK811">
        <v>89</v>
      </c>
      <c r="BL811">
        <v>0</v>
      </c>
      <c r="BM811">
        <v>2642523000</v>
      </c>
      <c r="BN811">
        <v>-373881000</v>
      </c>
      <c r="BO811">
        <v>2196173000</v>
      </c>
      <c r="BP811">
        <v>188714000</v>
      </c>
      <c r="BQ811">
        <v>0</v>
      </c>
      <c r="BR811">
        <v>6138807000</v>
      </c>
      <c r="BS811">
        <v>2913166000</v>
      </c>
      <c r="BT811">
        <v>1780111000</v>
      </c>
      <c r="BU811">
        <v>2813594000</v>
      </c>
      <c r="BV811">
        <v>3325213000</v>
      </c>
      <c r="BW811">
        <v>6138807000</v>
      </c>
      <c r="BX811">
        <v>10371390000</v>
      </c>
      <c r="BY811">
        <v>0</v>
      </c>
      <c r="BZ811">
        <v>2014</v>
      </c>
      <c r="CA811">
        <v>5.53</v>
      </c>
      <c r="CB811">
        <v>84281555.153699994</v>
      </c>
      <c r="CC811" t="str">
        <f>VLOOKUP(B811,Securities_csv_Sector!$A$1:$H$506,4)</f>
        <v>Health Care</v>
      </c>
      <c r="CD811" t="str">
        <f>VLOOKUP(B811,Securities_csv_Sector!$A$1:$H$506,5)</f>
        <v>Health Care Distributors</v>
      </c>
    </row>
    <row r="812" spans="1:82">
      <c r="A812">
        <v>810</v>
      </c>
      <c r="B812" t="s">
        <v>281</v>
      </c>
      <c r="C812" t="s">
        <v>532</v>
      </c>
      <c r="D812" s="1">
        <v>42364</v>
      </c>
      <c r="E812">
        <v>1801035000</v>
      </c>
      <c r="F812">
        <v>-120001000</v>
      </c>
      <c r="G812">
        <v>12794000</v>
      </c>
      <c r="H812">
        <v>17</v>
      </c>
      <c r="I812">
        <v>-71684000</v>
      </c>
      <c r="J812">
        <v>207374000</v>
      </c>
      <c r="K812">
        <v>3</v>
      </c>
      <c r="L812">
        <v>72086000</v>
      </c>
      <c r="M812">
        <v>-194869000</v>
      </c>
      <c r="N812">
        <v>824000</v>
      </c>
      <c r="O812">
        <v>7617460000</v>
      </c>
      <c r="P812">
        <v>150</v>
      </c>
      <c r="Q812">
        <v>0</v>
      </c>
      <c r="R812">
        <v>252862000</v>
      </c>
      <c r="S812">
        <v>159127000</v>
      </c>
      <c r="T812">
        <v>746766000</v>
      </c>
      <c r="U812">
        <v>720758000</v>
      </c>
      <c r="V812">
        <v>-24827000</v>
      </c>
      <c r="W812">
        <v>14060000</v>
      </c>
      <c r="X812">
        <v>318476000</v>
      </c>
      <c r="Y812">
        <v>1907593000</v>
      </c>
      <c r="Z812">
        <v>28</v>
      </c>
      <c r="AA812">
        <v>3012259000</v>
      </c>
      <c r="AB812">
        <v>211391000</v>
      </c>
      <c r="AC812">
        <v>592971000</v>
      </c>
      <c r="AD812">
        <v>26008000</v>
      </c>
      <c r="AE812">
        <v>1509957000</v>
      </c>
      <c r="AF812">
        <v>20000</v>
      </c>
      <c r="AG812">
        <v>212611000</v>
      </c>
      <c r="AH812">
        <v>463752000</v>
      </c>
      <c r="AI812">
        <v>454600000</v>
      </c>
      <c r="AJ812">
        <v>2558000</v>
      </c>
      <c r="AK812">
        <v>542194000</v>
      </c>
      <c r="AL812">
        <v>78970000</v>
      </c>
      <c r="AM812">
        <v>-17388000</v>
      </c>
      <c r="AN812">
        <v>586841000</v>
      </c>
      <c r="AO812">
        <v>-319371000</v>
      </c>
      <c r="AP812">
        <v>-260031000</v>
      </c>
      <c r="AQ812">
        <v>479058000</v>
      </c>
      <c r="AR812">
        <v>64922000</v>
      </c>
      <c r="AS812">
        <v>479058000</v>
      </c>
      <c r="AT812">
        <v>479058000</v>
      </c>
      <c r="AU812">
        <v>1287975000</v>
      </c>
      <c r="AV812">
        <v>34931000</v>
      </c>
      <c r="AW812">
        <v>733972000</v>
      </c>
      <c r="AX812">
        <v>7</v>
      </c>
      <c r="AY812">
        <v>0</v>
      </c>
      <c r="AZ812">
        <v>361082000</v>
      </c>
      <c r="BA812">
        <v>0</v>
      </c>
      <c r="BB812">
        <v>-219939000</v>
      </c>
      <c r="BC812">
        <v>0</v>
      </c>
      <c r="BD812">
        <v>-188367000</v>
      </c>
      <c r="BE812">
        <v>212121000</v>
      </c>
      <c r="BF812">
        <v>-58376000</v>
      </c>
      <c r="BG812">
        <v>0</v>
      </c>
      <c r="BH812">
        <v>7</v>
      </c>
      <c r="BI812">
        <v>25</v>
      </c>
      <c r="BJ812">
        <v>5</v>
      </c>
      <c r="BK812">
        <v>80</v>
      </c>
      <c r="BL812">
        <v>0</v>
      </c>
      <c r="BM812">
        <v>2895997000</v>
      </c>
      <c r="BN812">
        <v>-367089000</v>
      </c>
      <c r="BO812">
        <v>2243356000</v>
      </c>
      <c r="BP812">
        <v>345962000</v>
      </c>
      <c r="BQ812">
        <v>0</v>
      </c>
      <c r="BR812">
        <v>6504740000</v>
      </c>
      <c r="BS812">
        <v>3231100000</v>
      </c>
      <c r="BT812">
        <v>2146997000</v>
      </c>
      <c r="BU812">
        <v>2884256000</v>
      </c>
      <c r="BV812">
        <v>3620484000</v>
      </c>
      <c r="BW812">
        <v>6504740000</v>
      </c>
      <c r="BX812">
        <v>10629719000</v>
      </c>
      <c r="BY812">
        <v>0</v>
      </c>
      <c r="BZ812">
        <v>2015</v>
      </c>
      <c r="CA812">
        <v>5.78</v>
      </c>
      <c r="CB812">
        <v>82882006.920399994</v>
      </c>
      <c r="CC812" t="str">
        <f>VLOOKUP(B812,Securities_csv_Sector!$A$1:$H$506,4)</f>
        <v>Health Care</v>
      </c>
      <c r="CD812" t="str">
        <f>VLOOKUP(B812,Securities_csv_Sector!$A$1:$H$506,5)</f>
        <v>Health Care Distributors</v>
      </c>
    </row>
    <row r="813" spans="1:82">
      <c r="A813">
        <v>811</v>
      </c>
      <c r="B813" t="s">
        <v>282</v>
      </c>
      <c r="C813" t="s">
        <v>527</v>
      </c>
      <c r="D813" s="1">
        <v>41274</v>
      </c>
      <c r="E813">
        <v>194000000</v>
      </c>
      <c r="F813">
        <v>-42000000</v>
      </c>
      <c r="G813">
        <v>43000000</v>
      </c>
      <c r="H813">
        <v>1</v>
      </c>
      <c r="I813">
        <v>-350000000</v>
      </c>
      <c r="J813">
        <v>8040000000</v>
      </c>
      <c r="K813">
        <v>80</v>
      </c>
      <c r="L813">
        <v>453000000</v>
      </c>
      <c r="M813">
        <v>0</v>
      </c>
      <c r="N813">
        <v>7000000</v>
      </c>
      <c r="O813">
        <v>1885000000</v>
      </c>
      <c r="P813">
        <v>80</v>
      </c>
      <c r="Q813">
        <v>53000000</v>
      </c>
      <c r="R813">
        <v>0</v>
      </c>
      <c r="S813">
        <v>767000000</v>
      </c>
      <c r="T813">
        <v>396000000</v>
      </c>
      <c r="U813">
        <v>23000000</v>
      </c>
      <c r="V813">
        <v>1000000</v>
      </c>
      <c r="W813">
        <v>2000000</v>
      </c>
      <c r="X813">
        <v>11588000000</v>
      </c>
      <c r="Y813">
        <v>0</v>
      </c>
      <c r="Z813">
        <v>63</v>
      </c>
      <c r="AA813">
        <v>3174000000</v>
      </c>
      <c r="AB813">
        <v>31000000</v>
      </c>
      <c r="AC813">
        <v>0</v>
      </c>
      <c r="AD813">
        <v>373000000</v>
      </c>
      <c r="AE813">
        <v>0</v>
      </c>
      <c r="AF813">
        <v>-319000000</v>
      </c>
      <c r="AG813">
        <v>1000000</v>
      </c>
      <c r="AH813">
        <v>5411000000</v>
      </c>
      <c r="AI813">
        <v>427000000</v>
      </c>
      <c r="AJ813">
        <v>34000000</v>
      </c>
      <c r="AK813">
        <v>158000000</v>
      </c>
      <c r="AL813">
        <v>-368000000</v>
      </c>
      <c r="AM813">
        <v>-409000000</v>
      </c>
      <c r="AN813">
        <v>781000000</v>
      </c>
      <c r="AO813">
        <v>-305000000</v>
      </c>
      <c r="AP813">
        <v>-886000000</v>
      </c>
      <c r="AQ813">
        <v>61000000</v>
      </c>
      <c r="AR813">
        <v>-19000000</v>
      </c>
      <c r="AS813">
        <v>61000000</v>
      </c>
      <c r="AT813">
        <v>-8000000</v>
      </c>
      <c r="AU813">
        <v>0</v>
      </c>
      <c r="AV813">
        <v>0</v>
      </c>
      <c r="AW813">
        <v>362000000</v>
      </c>
      <c r="AX813">
        <v>7</v>
      </c>
      <c r="AY813">
        <v>473000000</v>
      </c>
      <c r="AZ813">
        <v>0</v>
      </c>
      <c r="BA813">
        <v>372000000</v>
      </c>
      <c r="BB813">
        <v>12000000</v>
      </c>
      <c r="BC813">
        <v>0</v>
      </c>
      <c r="BD813">
        <v>-217000000</v>
      </c>
      <c r="BE813">
        <v>0</v>
      </c>
      <c r="BF813">
        <v>11000000</v>
      </c>
      <c r="BG813">
        <v>722000000</v>
      </c>
      <c r="BH813">
        <v>0</v>
      </c>
      <c r="BI813">
        <v>0</v>
      </c>
      <c r="BJ813">
        <v>1</v>
      </c>
      <c r="BK813">
        <v>80</v>
      </c>
      <c r="BL813">
        <v>0</v>
      </c>
      <c r="BM813">
        <v>-1234000000</v>
      </c>
      <c r="BN813">
        <v>275000000</v>
      </c>
      <c r="BO813">
        <v>2101000000</v>
      </c>
      <c r="BP813">
        <v>0</v>
      </c>
      <c r="BQ813">
        <v>0</v>
      </c>
      <c r="BR813">
        <v>12994000000</v>
      </c>
      <c r="BS813">
        <v>453000000</v>
      </c>
      <c r="BT813">
        <v>566000000</v>
      </c>
      <c r="BU813">
        <v>6825000000</v>
      </c>
      <c r="BV813">
        <v>6169000000</v>
      </c>
      <c r="BW813">
        <v>12994000000</v>
      </c>
      <c r="BX813">
        <v>5059000000</v>
      </c>
      <c r="BY813">
        <v>0</v>
      </c>
      <c r="BZ813">
        <v>2012</v>
      </c>
      <c r="CA813">
        <v>0.08</v>
      </c>
      <c r="CB813">
        <v>762500000</v>
      </c>
      <c r="CC813" t="str">
        <f>VLOOKUP(B813,Securities_csv_Sector!$A$1:$H$506,4)</f>
        <v>Real Estate</v>
      </c>
      <c r="CD813" t="str">
        <f>VLOOKUP(B813,Securities_csv_Sector!$A$1:$H$506,5)</f>
        <v>REITs</v>
      </c>
    </row>
    <row r="814" spans="1:82">
      <c r="A814">
        <v>812</v>
      </c>
      <c r="B814" t="s">
        <v>282</v>
      </c>
      <c r="C814" t="s">
        <v>529</v>
      </c>
      <c r="D814" s="1">
        <v>41639</v>
      </c>
      <c r="E814">
        <v>214000000</v>
      </c>
      <c r="F814">
        <v>21000000</v>
      </c>
      <c r="G814">
        <v>40000000</v>
      </c>
      <c r="H814">
        <v>4</v>
      </c>
      <c r="I814">
        <v>-326000000</v>
      </c>
      <c r="J814">
        <v>8492000000</v>
      </c>
      <c r="K814">
        <v>148</v>
      </c>
      <c r="L814">
        <v>893000000</v>
      </c>
      <c r="M814">
        <v>0</v>
      </c>
      <c r="N814">
        <v>8000000</v>
      </c>
      <c r="O814">
        <v>1989000000</v>
      </c>
      <c r="P814">
        <v>148</v>
      </c>
      <c r="Q814">
        <v>42000000</v>
      </c>
      <c r="R814">
        <v>0</v>
      </c>
      <c r="S814">
        <v>732000000</v>
      </c>
      <c r="T814">
        <v>535000000</v>
      </c>
      <c r="U814">
        <v>231000000</v>
      </c>
      <c r="V814">
        <v>-7000000</v>
      </c>
      <c r="W814">
        <v>-17000000</v>
      </c>
      <c r="X814">
        <v>10995000000</v>
      </c>
      <c r="Y814">
        <v>0</v>
      </c>
      <c r="Z814">
        <v>61</v>
      </c>
      <c r="AA814">
        <v>3177000000</v>
      </c>
      <c r="AB814">
        <v>21000000</v>
      </c>
      <c r="AC814">
        <v>0</v>
      </c>
      <c r="AD814">
        <v>304000000</v>
      </c>
      <c r="AE814">
        <v>0</v>
      </c>
      <c r="AF814">
        <v>-207000000</v>
      </c>
      <c r="AG814">
        <v>-19000000</v>
      </c>
      <c r="AH814">
        <v>4759000000</v>
      </c>
      <c r="AI814">
        <v>467000000</v>
      </c>
      <c r="AJ814">
        <v>34000000</v>
      </c>
      <c r="AK814">
        <v>190000000</v>
      </c>
      <c r="AL814">
        <v>-476000000</v>
      </c>
      <c r="AM814">
        <v>444000000</v>
      </c>
      <c r="AN814">
        <v>1019000000</v>
      </c>
      <c r="AO814">
        <v>-493000000</v>
      </c>
      <c r="AP814">
        <v>-75000000</v>
      </c>
      <c r="AQ814">
        <v>317000000</v>
      </c>
      <c r="AR814">
        <v>-79000000</v>
      </c>
      <c r="AS814">
        <v>317000000</v>
      </c>
      <c r="AT814">
        <v>210000000</v>
      </c>
      <c r="AU814">
        <v>0</v>
      </c>
      <c r="AV814">
        <v>0</v>
      </c>
      <c r="AW814">
        <v>512000000</v>
      </c>
      <c r="AX814">
        <v>10</v>
      </c>
      <c r="AY814">
        <v>417000000</v>
      </c>
      <c r="AZ814">
        <v>0</v>
      </c>
      <c r="BA814">
        <v>389000000</v>
      </c>
      <c r="BB814">
        <v>-9000000</v>
      </c>
      <c r="BC814">
        <v>-3000000</v>
      </c>
      <c r="BD814">
        <v>458000000</v>
      </c>
      <c r="BE814">
        <v>0</v>
      </c>
      <c r="BF814">
        <v>39000000</v>
      </c>
      <c r="BG814">
        <v>697000000</v>
      </c>
      <c r="BH814">
        <v>4</v>
      </c>
      <c r="BI814">
        <v>3</v>
      </c>
      <c r="BJ814">
        <v>6</v>
      </c>
      <c r="BK814">
        <v>148</v>
      </c>
      <c r="BL814">
        <v>0</v>
      </c>
      <c r="BM814">
        <v>-1263000000</v>
      </c>
      <c r="BN814">
        <v>303000000</v>
      </c>
      <c r="BO814">
        <v>1968000000</v>
      </c>
      <c r="BP814">
        <v>0</v>
      </c>
      <c r="BQ814">
        <v>0</v>
      </c>
      <c r="BR814">
        <v>12814000000</v>
      </c>
      <c r="BS814">
        <v>893000000</v>
      </c>
      <c r="BT814">
        <v>603000000</v>
      </c>
      <c r="BU814">
        <v>7228000000</v>
      </c>
      <c r="BV814">
        <v>5586000000</v>
      </c>
      <c r="BW814">
        <v>12814000000</v>
      </c>
      <c r="BX814">
        <v>5166000000</v>
      </c>
      <c r="BY814">
        <v>0</v>
      </c>
      <c r="BZ814">
        <v>2013</v>
      </c>
      <c r="CA814">
        <v>0.16</v>
      </c>
      <c r="CB814">
        <v>1981250000</v>
      </c>
      <c r="CC814" t="str">
        <f>VLOOKUP(B814,Securities_csv_Sector!$A$1:$H$506,4)</f>
        <v>Real Estate</v>
      </c>
      <c r="CD814" t="str">
        <f>VLOOKUP(B814,Securities_csv_Sector!$A$1:$H$506,5)</f>
        <v>REITs</v>
      </c>
    </row>
    <row r="815" spans="1:82">
      <c r="A815">
        <v>813</v>
      </c>
      <c r="B815" t="s">
        <v>282</v>
      </c>
      <c r="C815" t="s">
        <v>531</v>
      </c>
      <c r="D815" s="1">
        <v>42004</v>
      </c>
      <c r="E815">
        <v>298000000</v>
      </c>
      <c r="F815">
        <v>-17000000</v>
      </c>
      <c r="G815">
        <v>249000000</v>
      </c>
      <c r="H815">
        <v>10</v>
      </c>
      <c r="I815">
        <v>-306000000</v>
      </c>
      <c r="J815">
        <v>8476000000</v>
      </c>
      <c r="K815">
        <v>110</v>
      </c>
      <c r="L815">
        <v>684000000</v>
      </c>
      <c r="M815">
        <v>0</v>
      </c>
      <c r="N815">
        <v>8000000</v>
      </c>
      <c r="O815">
        <v>2033000000</v>
      </c>
      <c r="P815">
        <v>110</v>
      </c>
      <c r="Q815">
        <v>0</v>
      </c>
      <c r="R815">
        <v>0</v>
      </c>
      <c r="S815">
        <v>725000000</v>
      </c>
      <c r="T815">
        <v>975000000</v>
      </c>
      <c r="U815">
        <v>761000000</v>
      </c>
      <c r="V815">
        <v>-8000000</v>
      </c>
      <c r="W815">
        <v>26000000</v>
      </c>
      <c r="X815">
        <v>10575000000</v>
      </c>
      <c r="Y815">
        <v>0</v>
      </c>
      <c r="Z815">
        <v>62</v>
      </c>
      <c r="AA815">
        <v>3321000000</v>
      </c>
      <c r="AB815">
        <v>14000000</v>
      </c>
      <c r="AC815">
        <v>0</v>
      </c>
      <c r="AD815">
        <v>214000000</v>
      </c>
      <c r="AE815">
        <v>0</v>
      </c>
      <c r="AF815">
        <v>-135000000</v>
      </c>
      <c r="AG815">
        <v>-57000000</v>
      </c>
      <c r="AH815">
        <v>3957000000</v>
      </c>
      <c r="AI815">
        <v>503000000</v>
      </c>
      <c r="AJ815">
        <v>32000000</v>
      </c>
      <c r="AK815">
        <v>225000000</v>
      </c>
      <c r="AL815">
        <v>-751000000</v>
      </c>
      <c r="AM815">
        <v>-177000000</v>
      </c>
      <c r="AN815">
        <v>1150000000</v>
      </c>
      <c r="AO815">
        <v>-1226000000</v>
      </c>
      <c r="AP815">
        <v>-93000000</v>
      </c>
      <c r="AQ815">
        <v>732000000</v>
      </c>
      <c r="AR815">
        <v>-239000000</v>
      </c>
      <c r="AS815">
        <v>732000000</v>
      </c>
      <c r="AT815">
        <v>747000000</v>
      </c>
      <c r="AU815">
        <v>0</v>
      </c>
      <c r="AV815">
        <v>0</v>
      </c>
      <c r="AW815">
        <v>710000000</v>
      </c>
      <c r="AX815">
        <v>13</v>
      </c>
      <c r="AY815">
        <v>410000000</v>
      </c>
      <c r="AZ815">
        <v>0</v>
      </c>
      <c r="BA815">
        <v>324000000</v>
      </c>
      <c r="BB815">
        <v>-50000000</v>
      </c>
      <c r="BC815">
        <v>-6000000</v>
      </c>
      <c r="BD815">
        <v>348000000</v>
      </c>
      <c r="BE815">
        <v>0</v>
      </c>
      <c r="BF815">
        <v>-9000000</v>
      </c>
      <c r="BG815">
        <v>701000000</v>
      </c>
      <c r="BH815">
        <v>14</v>
      </c>
      <c r="BI815">
        <v>10</v>
      </c>
      <c r="BJ815">
        <v>14</v>
      </c>
      <c r="BK815">
        <v>110</v>
      </c>
      <c r="BL815">
        <v>0</v>
      </c>
      <c r="BM815">
        <v>-1098000000</v>
      </c>
      <c r="BN815">
        <v>4000000</v>
      </c>
      <c r="BO815">
        <v>1920000000</v>
      </c>
      <c r="BP815">
        <v>0</v>
      </c>
      <c r="BQ815">
        <v>0</v>
      </c>
      <c r="BR815">
        <v>12172000000</v>
      </c>
      <c r="BS815">
        <v>684000000</v>
      </c>
      <c r="BT815">
        <v>622000000</v>
      </c>
      <c r="BU815">
        <v>7336000000</v>
      </c>
      <c r="BV815">
        <v>4836000000</v>
      </c>
      <c r="BW815">
        <v>12172000000</v>
      </c>
      <c r="BX815">
        <v>5354000000</v>
      </c>
      <c r="BY815">
        <v>0</v>
      </c>
      <c r="BZ815">
        <v>2014</v>
      </c>
      <c r="CA815">
        <v>0.34</v>
      </c>
      <c r="CB815">
        <v>2152941176.4699998</v>
      </c>
      <c r="CC815" t="str">
        <f>VLOOKUP(B815,Securities_csv_Sector!$A$1:$H$506,4)</f>
        <v>Real Estate</v>
      </c>
      <c r="CD815" t="str">
        <f>VLOOKUP(B815,Securities_csv_Sector!$A$1:$H$506,5)</f>
        <v>REITs</v>
      </c>
    </row>
    <row r="816" spans="1:82">
      <c r="A816">
        <v>814</v>
      </c>
      <c r="B816" t="s">
        <v>282</v>
      </c>
      <c r="C816" t="s">
        <v>532</v>
      </c>
      <c r="D816" s="1">
        <v>42369</v>
      </c>
      <c r="E816">
        <v>243000000</v>
      </c>
      <c r="F816">
        <v>17000000</v>
      </c>
      <c r="G816">
        <v>96000000</v>
      </c>
      <c r="H816">
        <v>8</v>
      </c>
      <c r="I816">
        <v>-397000000</v>
      </c>
      <c r="J816">
        <v>8302000000</v>
      </c>
      <c r="K816">
        <v>47</v>
      </c>
      <c r="L816">
        <v>254000000</v>
      </c>
      <c r="M816">
        <v>0</v>
      </c>
      <c r="N816">
        <v>8000000</v>
      </c>
      <c r="O816">
        <v>2012000000</v>
      </c>
      <c r="P816">
        <v>47</v>
      </c>
      <c r="Q816">
        <v>0</v>
      </c>
      <c r="R816">
        <v>0</v>
      </c>
      <c r="S816">
        <v>737000000</v>
      </c>
      <c r="T816">
        <v>814000000</v>
      </c>
      <c r="U816">
        <v>580000000</v>
      </c>
      <c r="V816">
        <v>-15000000</v>
      </c>
      <c r="W816">
        <v>70000000</v>
      </c>
      <c r="X816">
        <v>10716000000</v>
      </c>
      <c r="Y816">
        <v>0</v>
      </c>
      <c r="Z816">
        <v>63</v>
      </c>
      <c r="AA816">
        <v>3375000000</v>
      </c>
      <c r="AB816">
        <v>9000000</v>
      </c>
      <c r="AC816">
        <v>0</v>
      </c>
      <c r="AD816">
        <v>234000000</v>
      </c>
      <c r="AE816">
        <v>0</v>
      </c>
      <c r="AF816">
        <v>-173000000</v>
      </c>
      <c r="AG816">
        <v>-56000000</v>
      </c>
      <c r="AH816">
        <v>4017000000</v>
      </c>
      <c r="AI816">
        <v>401000000</v>
      </c>
      <c r="AJ816">
        <v>18000000</v>
      </c>
      <c r="AK816">
        <v>143000000</v>
      </c>
      <c r="AL816">
        <v>482000000</v>
      </c>
      <c r="AM816">
        <v>-445000000</v>
      </c>
      <c r="AN816">
        <v>1171000000</v>
      </c>
      <c r="AO816">
        <v>-865000000</v>
      </c>
      <c r="AP816">
        <v>-736000000</v>
      </c>
      <c r="AQ816">
        <v>558000000</v>
      </c>
      <c r="AR816">
        <v>-135000000</v>
      </c>
      <c r="AS816">
        <v>558000000</v>
      </c>
      <c r="AT816">
        <v>571000000</v>
      </c>
      <c r="AU816">
        <v>0</v>
      </c>
      <c r="AV816">
        <v>0</v>
      </c>
      <c r="AW816">
        <v>650000000</v>
      </c>
      <c r="AX816">
        <v>12</v>
      </c>
      <c r="AY816">
        <v>413000000</v>
      </c>
      <c r="AZ816">
        <v>0</v>
      </c>
      <c r="BA816">
        <v>299000000</v>
      </c>
      <c r="BB816">
        <v>-107000000</v>
      </c>
      <c r="BC816">
        <v>-17000000</v>
      </c>
      <c r="BD816">
        <v>-166000000</v>
      </c>
      <c r="BE816">
        <v>0</v>
      </c>
      <c r="BF816">
        <v>37000000</v>
      </c>
      <c r="BG816">
        <v>716000000</v>
      </c>
      <c r="BH816">
        <v>11</v>
      </c>
      <c r="BI816">
        <v>8</v>
      </c>
      <c r="BJ816">
        <v>10</v>
      </c>
      <c r="BK816">
        <v>47</v>
      </c>
      <c r="BL816">
        <v>0</v>
      </c>
      <c r="BM816">
        <v>-1139000000</v>
      </c>
      <c r="BN816">
        <v>-673000000</v>
      </c>
      <c r="BO816">
        <v>2011000000</v>
      </c>
      <c r="BP816">
        <v>0</v>
      </c>
      <c r="BQ816">
        <v>0</v>
      </c>
      <c r="BR816">
        <v>11784000000</v>
      </c>
      <c r="BS816">
        <v>254000000</v>
      </c>
      <c r="BT816">
        <v>542000000</v>
      </c>
      <c r="BU816">
        <v>7064000000</v>
      </c>
      <c r="BV816">
        <v>4720000000</v>
      </c>
      <c r="BW816">
        <v>11784000000</v>
      </c>
      <c r="BX816">
        <v>5387000000</v>
      </c>
      <c r="BY816">
        <v>0</v>
      </c>
      <c r="BZ816">
        <v>2015</v>
      </c>
      <c r="CA816">
        <v>0.22</v>
      </c>
      <c r="CB816">
        <v>2536363636.3600001</v>
      </c>
      <c r="CC816" t="str">
        <f>VLOOKUP(B816,Securities_csv_Sector!$A$1:$H$506,4)</f>
        <v>Real Estate</v>
      </c>
      <c r="CD816" t="str">
        <f>VLOOKUP(B816,Securities_csv_Sector!$A$1:$H$506,5)</f>
        <v>REITs</v>
      </c>
    </row>
    <row r="817" spans="1:82">
      <c r="A817">
        <v>815</v>
      </c>
      <c r="B817" t="s">
        <v>283</v>
      </c>
      <c r="C817" t="s">
        <v>527</v>
      </c>
      <c r="D817" s="1">
        <v>41274</v>
      </c>
      <c r="E817">
        <v>1095212000</v>
      </c>
      <c r="F817">
        <v>-50470000</v>
      </c>
      <c r="G817">
        <v>0</v>
      </c>
      <c r="H817">
        <v>64</v>
      </c>
      <c r="I817">
        <v>-258727000</v>
      </c>
      <c r="J817">
        <v>592975000</v>
      </c>
      <c r="K817">
        <v>50</v>
      </c>
      <c r="L817">
        <v>728272000</v>
      </c>
      <c r="M817">
        <v>26598000</v>
      </c>
      <c r="N817">
        <v>359901000</v>
      </c>
      <c r="O817">
        <v>3784370000</v>
      </c>
      <c r="P817">
        <v>144</v>
      </c>
      <c r="Q817">
        <v>12448000</v>
      </c>
      <c r="R817">
        <v>35657000</v>
      </c>
      <c r="S817">
        <v>210037000</v>
      </c>
      <c r="T817">
        <v>1111148000</v>
      </c>
      <c r="U817">
        <v>1015579000</v>
      </c>
      <c r="V817">
        <v>0</v>
      </c>
      <c r="W817">
        <v>0</v>
      </c>
      <c r="X817">
        <v>1674071000</v>
      </c>
      <c r="Y817">
        <v>588003000</v>
      </c>
      <c r="Z817">
        <v>43</v>
      </c>
      <c r="AA817">
        <v>2859882000</v>
      </c>
      <c r="AB817">
        <v>354648000</v>
      </c>
      <c r="AC817">
        <v>214713000</v>
      </c>
      <c r="AD817">
        <v>95569000</v>
      </c>
      <c r="AE817">
        <v>633262000</v>
      </c>
      <c r="AF817">
        <v>-23000000</v>
      </c>
      <c r="AG817">
        <v>69645000</v>
      </c>
      <c r="AH817">
        <v>1530967000</v>
      </c>
      <c r="AI817">
        <v>0</v>
      </c>
      <c r="AJ817">
        <v>11624000</v>
      </c>
      <c r="AK817">
        <v>0</v>
      </c>
      <c r="AL817">
        <v>-17658000</v>
      </c>
      <c r="AM817">
        <v>34586000</v>
      </c>
      <c r="AN817">
        <v>1094827000</v>
      </c>
      <c r="AO817">
        <v>-586872000</v>
      </c>
      <c r="AP817">
        <v>-473369000</v>
      </c>
      <c r="AQ817">
        <v>660931000</v>
      </c>
      <c r="AR817">
        <v>24327000</v>
      </c>
      <c r="AS817">
        <v>660931000</v>
      </c>
      <c r="AT817">
        <v>660931000</v>
      </c>
      <c r="AU817">
        <v>583607000</v>
      </c>
      <c r="AV817">
        <v>44938000</v>
      </c>
      <c r="AW817">
        <v>1111148000</v>
      </c>
      <c r="AX817">
        <v>17</v>
      </c>
      <c r="AY817">
        <v>152119000</v>
      </c>
      <c r="AZ817">
        <v>168344000</v>
      </c>
      <c r="BA817">
        <v>0</v>
      </c>
      <c r="BB817">
        <v>-385076000</v>
      </c>
      <c r="BC817">
        <v>0</v>
      </c>
      <c r="BD817">
        <v>-191642000</v>
      </c>
      <c r="BE817">
        <v>668732000</v>
      </c>
      <c r="BF817">
        <v>153759000</v>
      </c>
      <c r="BG817">
        <v>0</v>
      </c>
      <c r="BH817">
        <v>15</v>
      </c>
      <c r="BI817">
        <v>98</v>
      </c>
      <c r="BJ817">
        <v>10</v>
      </c>
      <c r="BK817">
        <v>101</v>
      </c>
      <c r="BL817">
        <v>0</v>
      </c>
      <c r="BM817">
        <v>5027617000</v>
      </c>
      <c r="BN817">
        <v>-261884000</v>
      </c>
      <c r="BO817">
        <v>1703796000</v>
      </c>
      <c r="BP817">
        <v>375898000</v>
      </c>
      <c r="BQ817">
        <v>0</v>
      </c>
      <c r="BR817">
        <v>4754839000</v>
      </c>
      <c r="BS817">
        <v>2113485000</v>
      </c>
      <c r="BT817">
        <v>1471110000</v>
      </c>
      <c r="BU817">
        <v>1036749000</v>
      </c>
      <c r="BV817">
        <v>3718090000</v>
      </c>
      <c r="BW817">
        <v>4754839000</v>
      </c>
      <c r="BX817">
        <v>6644252000</v>
      </c>
      <c r="BY817">
        <v>-4558668000</v>
      </c>
      <c r="BZ817">
        <v>2012</v>
      </c>
      <c r="CC817" t="str">
        <f>VLOOKUP(B817,Securities_csv_Sector!$A$1:$H$506,4)</f>
        <v>Consumer Staples</v>
      </c>
      <c r="CD817" t="str">
        <f>VLOOKUP(B817,Securities_csv_Sector!$A$1:$H$506,5)</f>
        <v>Packaged Foods &amp; Meats</v>
      </c>
    </row>
    <row r="818" spans="1:82">
      <c r="A818">
        <v>816</v>
      </c>
      <c r="B818" t="s">
        <v>283</v>
      </c>
      <c r="C818" t="s">
        <v>529</v>
      </c>
      <c r="D818" s="1">
        <v>41639</v>
      </c>
      <c r="E818">
        <v>1241147000</v>
      </c>
      <c r="F818">
        <v>-16529000</v>
      </c>
      <c r="G818">
        <v>1624000</v>
      </c>
      <c r="H818">
        <v>51</v>
      </c>
      <c r="I818">
        <v>-323551000</v>
      </c>
      <c r="J818">
        <v>664944000</v>
      </c>
      <c r="K818">
        <v>79</v>
      </c>
      <c r="L818">
        <v>1118508000</v>
      </c>
      <c r="M818">
        <v>-26279000</v>
      </c>
      <c r="N818">
        <v>359901000</v>
      </c>
      <c r="O818">
        <v>3865231000</v>
      </c>
      <c r="P818">
        <v>177</v>
      </c>
      <c r="Q818">
        <v>0</v>
      </c>
      <c r="R818">
        <v>104204000</v>
      </c>
      <c r="S818">
        <v>201033000</v>
      </c>
      <c r="T818">
        <v>1339675000</v>
      </c>
      <c r="U818">
        <v>1251319000</v>
      </c>
      <c r="V818">
        <v>-2994000</v>
      </c>
      <c r="W818">
        <v>0</v>
      </c>
      <c r="X818">
        <v>1805345000</v>
      </c>
      <c r="Y818">
        <v>576561000</v>
      </c>
      <c r="Z818">
        <v>46</v>
      </c>
      <c r="AA818">
        <v>3280848000</v>
      </c>
      <c r="AB818">
        <v>430849000</v>
      </c>
      <c r="AC818">
        <v>195244000</v>
      </c>
      <c r="AD818">
        <v>88356000</v>
      </c>
      <c r="AE818">
        <v>659541000</v>
      </c>
      <c r="AF818">
        <v>-16000000</v>
      </c>
      <c r="AG818">
        <v>102411000</v>
      </c>
      <c r="AH818">
        <v>1795142000</v>
      </c>
      <c r="AI818">
        <v>0</v>
      </c>
      <c r="AJ818">
        <v>11218000</v>
      </c>
      <c r="AK818">
        <v>0</v>
      </c>
      <c r="AL818">
        <v>54185000</v>
      </c>
      <c r="AM818">
        <v>390236000</v>
      </c>
      <c r="AN818">
        <v>1191399000</v>
      </c>
      <c r="AO818">
        <v>-446589000</v>
      </c>
      <c r="AP818">
        <v>-351580000</v>
      </c>
      <c r="AQ818">
        <v>820470000</v>
      </c>
      <c r="AR818">
        <v>-44185000</v>
      </c>
      <c r="AS818">
        <v>820470000</v>
      </c>
      <c r="AT818">
        <v>820470000</v>
      </c>
      <c r="AU818">
        <v>530423000</v>
      </c>
      <c r="AV818">
        <v>18665000</v>
      </c>
      <c r="AW818">
        <v>1338051000</v>
      </c>
      <c r="AX818">
        <v>19</v>
      </c>
      <c r="AY818">
        <v>293004000</v>
      </c>
      <c r="AZ818">
        <v>178862000</v>
      </c>
      <c r="BA818">
        <v>0</v>
      </c>
      <c r="BB818">
        <v>-166567000</v>
      </c>
      <c r="BC818">
        <v>0</v>
      </c>
      <c r="BD818">
        <v>-12029000</v>
      </c>
      <c r="BE818">
        <v>434068000</v>
      </c>
      <c r="BF818">
        <v>154478000</v>
      </c>
      <c r="BG818">
        <v>0</v>
      </c>
      <c r="BH818">
        <v>18</v>
      </c>
      <c r="BI818">
        <v>78</v>
      </c>
      <c r="BJ818">
        <v>11</v>
      </c>
      <c r="BK818">
        <v>130</v>
      </c>
      <c r="BL818">
        <v>0</v>
      </c>
      <c r="BM818">
        <v>5454286000</v>
      </c>
      <c r="BN818">
        <v>-155369000</v>
      </c>
      <c r="BO818">
        <v>1924132000</v>
      </c>
      <c r="BP818">
        <v>166875000</v>
      </c>
      <c r="BQ818">
        <v>0</v>
      </c>
      <c r="BR818">
        <v>5357488000</v>
      </c>
      <c r="BS818">
        <v>2487334000</v>
      </c>
      <c r="BT818">
        <v>1408022000</v>
      </c>
      <c r="BU818">
        <v>1604834000</v>
      </c>
      <c r="BV818">
        <v>3752654000</v>
      </c>
      <c r="BW818">
        <v>5357488000</v>
      </c>
      <c r="BX818">
        <v>7146079000</v>
      </c>
      <c r="BY818">
        <v>-4707730000</v>
      </c>
      <c r="BZ818">
        <v>2013</v>
      </c>
      <c r="CC818" t="str">
        <f>VLOOKUP(B818,Securities_csv_Sector!$A$1:$H$506,4)</f>
        <v>Consumer Staples</v>
      </c>
      <c r="CD818" t="str">
        <f>VLOOKUP(B818,Securities_csv_Sector!$A$1:$H$506,5)</f>
        <v>Packaged Foods &amp; Meats</v>
      </c>
    </row>
    <row r="819" spans="1:82">
      <c r="A819">
        <v>817</v>
      </c>
      <c r="B819" t="s">
        <v>283</v>
      </c>
      <c r="C819" t="s">
        <v>531</v>
      </c>
      <c r="D819" s="1">
        <v>42004</v>
      </c>
      <c r="E819">
        <v>1300146000</v>
      </c>
      <c r="F819">
        <v>-67464000</v>
      </c>
      <c r="G819">
        <v>-2686000</v>
      </c>
      <c r="H819">
        <v>58</v>
      </c>
      <c r="I819">
        <v>-345947000</v>
      </c>
      <c r="J819">
        <v>754186000</v>
      </c>
      <c r="K819">
        <v>24</v>
      </c>
      <c r="L819">
        <v>374854000</v>
      </c>
      <c r="M819">
        <v>-88497000</v>
      </c>
      <c r="N819">
        <v>359901000</v>
      </c>
      <c r="O819">
        <v>4085602000</v>
      </c>
      <c r="P819">
        <v>116</v>
      </c>
      <c r="Q819">
        <v>0</v>
      </c>
      <c r="R819">
        <v>99373000</v>
      </c>
      <c r="S819">
        <v>211532000</v>
      </c>
      <c r="T819">
        <v>1389575000</v>
      </c>
      <c r="U819">
        <v>1306043000</v>
      </c>
      <c r="V819">
        <v>-6156000</v>
      </c>
      <c r="W819">
        <v>0</v>
      </c>
      <c r="X819">
        <v>2151901000</v>
      </c>
      <c r="Y819">
        <v>792955000</v>
      </c>
      <c r="Z819">
        <v>45</v>
      </c>
      <c r="AA819">
        <v>3336166000</v>
      </c>
      <c r="AB819">
        <v>459131000</v>
      </c>
      <c r="AC819">
        <v>294841000</v>
      </c>
      <c r="AD819">
        <v>83532000</v>
      </c>
      <c r="AE819">
        <v>801036000</v>
      </c>
      <c r="AF819">
        <v>-97131000</v>
      </c>
      <c r="AG819">
        <v>-13847000</v>
      </c>
      <c r="AH819">
        <v>1542317000</v>
      </c>
      <c r="AI819">
        <v>0</v>
      </c>
      <c r="AJ819">
        <v>64468000</v>
      </c>
      <c r="AK819">
        <v>0</v>
      </c>
      <c r="AL819">
        <v>119124000</v>
      </c>
      <c r="AM819">
        <v>-743654000</v>
      </c>
      <c r="AN819">
        <v>844377000</v>
      </c>
      <c r="AO819">
        <v>-719302000</v>
      </c>
      <c r="AP819">
        <v>-862573000</v>
      </c>
      <c r="AQ819">
        <v>846912000</v>
      </c>
      <c r="AR819">
        <v>6245000</v>
      </c>
      <c r="AS819">
        <v>846912000</v>
      </c>
      <c r="AT819">
        <v>846912000</v>
      </c>
      <c r="AU819">
        <v>697455000</v>
      </c>
      <c r="AV819">
        <v>45621000</v>
      </c>
      <c r="AW819">
        <v>1392261000</v>
      </c>
      <c r="AX819">
        <v>19</v>
      </c>
      <c r="AY819">
        <v>136126000</v>
      </c>
      <c r="AZ819">
        <v>276571000</v>
      </c>
      <c r="BA819">
        <v>0</v>
      </c>
      <c r="BB819">
        <v>-358573000</v>
      </c>
      <c r="BC819">
        <v>0</v>
      </c>
      <c r="BD819">
        <v>-419495000</v>
      </c>
      <c r="BE819">
        <v>526003000</v>
      </c>
      <c r="BF819">
        <v>-50504000</v>
      </c>
      <c r="BG819">
        <v>0</v>
      </c>
      <c r="BH819">
        <v>18</v>
      </c>
      <c r="BI819">
        <v>90</v>
      </c>
      <c r="BJ819">
        <v>11</v>
      </c>
      <c r="BK819">
        <v>75</v>
      </c>
      <c r="BL819">
        <v>0</v>
      </c>
      <c r="BM819">
        <v>5860784000</v>
      </c>
      <c r="BN819">
        <v>-451509000</v>
      </c>
      <c r="BO819">
        <v>1898284000</v>
      </c>
      <c r="BP819">
        <v>635501000</v>
      </c>
      <c r="BQ819">
        <v>97131000</v>
      </c>
      <c r="BR819">
        <v>5622870000</v>
      </c>
      <c r="BS819">
        <v>2247047000</v>
      </c>
      <c r="BT819">
        <v>1935647000</v>
      </c>
      <c r="BU819">
        <v>1455062000</v>
      </c>
      <c r="BV819">
        <v>4167808000</v>
      </c>
      <c r="BW819">
        <v>5622870000</v>
      </c>
      <c r="BX819">
        <v>7421768000</v>
      </c>
      <c r="BY819">
        <v>-5161236000</v>
      </c>
      <c r="BZ819">
        <v>2014</v>
      </c>
      <c r="CC819" t="str">
        <f>VLOOKUP(B819,Securities_csv_Sector!$A$1:$H$506,4)</f>
        <v>Consumer Staples</v>
      </c>
      <c r="CD819" t="str">
        <f>VLOOKUP(B819,Securities_csv_Sector!$A$1:$H$506,5)</f>
        <v>Packaged Foods &amp; Meats</v>
      </c>
    </row>
    <row r="820" spans="1:82">
      <c r="A820">
        <v>818</v>
      </c>
      <c r="B820" t="s">
        <v>283</v>
      </c>
      <c r="C820" t="s">
        <v>532</v>
      </c>
      <c r="D820" s="1">
        <v>42369</v>
      </c>
      <c r="E820">
        <v>1354476000</v>
      </c>
      <c r="F820">
        <v>-24440000</v>
      </c>
      <c r="G820">
        <v>-30139000</v>
      </c>
      <c r="H820">
        <v>51</v>
      </c>
      <c r="I820">
        <v>-329707000</v>
      </c>
      <c r="J820">
        <v>783877000</v>
      </c>
      <c r="K820">
        <v>16</v>
      </c>
      <c r="L820">
        <v>346529000</v>
      </c>
      <c r="M820">
        <v>52049000</v>
      </c>
      <c r="N820">
        <v>359901000</v>
      </c>
      <c r="O820">
        <v>4003951000</v>
      </c>
      <c r="P820">
        <v>83</v>
      </c>
      <c r="Q820">
        <v>36390000</v>
      </c>
      <c r="R820">
        <v>53188000</v>
      </c>
      <c r="S820">
        <v>244928000</v>
      </c>
      <c r="T820">
        <v>1007620000</v>
      </c>
      <c r="U820">
        <v>901847000</v>
      </c>
      <c r="V820">
        <v>-10364000</v>
      </c>
      <c r="W820">
        <v>0</v>
      </c>
      <c r="X820">
        <v>2240460000</v>
      </c>
      <c r="Y820">
        <v>684252000</v>
      </c>
      <c r="Z820">
        <v>46</v>
      </c>
      <c r="AA820">
        <v>3382675000</v>
      </c>
      <c r="AB820">
        <v>388896000</v>
      </c>
      <c r="AC820">
        <v>379305000</v>
      </c>
      <c r="AD820">
        <v>105773000</v>
      </c>
      <c r="AE820">
        <v>750970000</v>
      </c>
      <c r="AF820">
        <v>64596000</v>
      </c>
      <c r="AG820">
        <v>-1017000</v>
      </c>
      <c r="AH820">
        <v>1557091000</v>
      </c>
      <c r="AI820">
        <v>0</v>
      </c>
      <c r="AJ820">
        <v>49465000</v>
      </c>
      <c r="AK820">
        <v>0</v>
      </c>
      <c r="AL820">
        <v>254305000</v>
      </c>
      <c r="AM820">
        <v>-28325000</v>
      </c>
      <c r="AN820">
        <v>1214456000</v>
      </c>
      <c r="AO820">
        <v>-755162000</v>
      </c>
      <c r="AP820">
        <v>-477255000</v>
      </c>
      <c r="AQ820">
        <v>512951000</v>
      </c>
      <c r="AR820">
        <v>286168000</v>
      </c>
      <c r="AS820">
        <v>512951000</v>
      </c>
      <c r="AT820">
        <v>512951000</v>
      </c>
      <c r="AU820">
        <v>599073000</v>
      </c>
      <c r="AV820">
        <v>375608000</v>
      </c>
      <c r="AW820">
        <v>1037759000</v>
      </c>
      <c r="AX820">
        <v>14</v>
      </c>
      <c r="AY820">
        <v>155366000</v>
      </c>
      <c r="AZ820">
        <v>152026000</v>
      </c>
      <c r="BA820">
        <v>0</v>
      </c>
      <c r="BB820">
        <v>-371025000</v>
      </c>
      <c r="BC820">
        <v>-10000000</v>
      </c>
      <c r="BD820">
        <v>-212144000</v>
      </c>
      <c r="BE820">
        <v>468718000</v>
      </c>
      <c r="BF820">
        <v>143817000</v>
      </c>
      <c r="BG820">
        <v>0</v>
      </c>
      <c r="BH820">
        <v>12</v>
      </c>
      <c r="BI820">
        <v>90</v>
      </c>
      <c r="BJ820">
        <v>7</v>
      </c>
      <c r="BK820">
        <v>49</v>
      </c>
      <c r="BL820">
        <v>0</v>
      </c>
      <c r="BM820">
        <v>5897603000</v>
      </c>
      <c r="BN820">
        <v>-548174000</v>
      </c>
      <c r="BO820">
        <v>1969308000</v>
      </c>
      <c r="BP820">
        <v>863436000</v>
      </c>
      <c r="BQ820">
        <v>0</v>
      </c>
      <c r="BR820">
        <v>5344371000</v>
      </c>
      <c r="BS820">
        <v>1848598000</v>
      </c>
      <c r="BT820">
        <v>2217912000</v>
      </c>
      <c r="BU820">
        <v>997997000</v>
      </c>
      <c r="BV820">
        <v>4346374000</v>
      </c>
      <c r="BW820">
        <v>5344371000</v>
      </c>
      <c r="BX820">
        <v>7386626000</v>
      </c>
      <c r="BY820">
        <v>-5672359000</v>
      </c>
      <c r="BZ820">
        <v>2015</v>
      </c>
      <c r="CC820" t="str">
        <f>VLOOKUP(B820,Securities_csv_Sector!$A$1:$H$506,4)</f>
        <v>Consumer Staples</v>
      </c>
      <c r="CD820" t="str">
        <f>VLOOKUP(B820,Securities_csv_Sector!$A$1:$H$506,5)</f>
        <v>Packaged Foods &amp; Meats</v>
      </c>
    </row>
    <row r="821" spans="1:82">
      <c r="A821">
        <v>819</v>
      </c>
      <c r="B821" t="s">
        <v>284</v>
      </c>
      <c r="C821" t="s">
        <v>527</v>
      </c>
      <c r="D821" s="1">
        <v>41639</v>
      </c>
      <c r="E821">
        <v>1821000000</v>
      </c>
      <c r="F821">
        <v>-251000000</v>
      </c>
      <c r="G821">
        <v>0</v>
      </c>
      <c r="H821">
        <v>13</v>
      </c>
      <c r="I821">
        <v>-441000000</v>
      </c>
      <c r="J821">
        <v>2267000000</v>
      </c>
      <c r="L821">
        <v>1138000000</v>
      </c>
      <c r="M821">
        <v>0</v>
      </c>
      <c r="N821">
        <v>33000000</v>
      </c>
      <c r="O821">
        <v>32564000000</v>
      </c>
      <c r="Q821">
        <v>0</v>
      </c>
      <c r="R821">
        <v>206000000</v>
      </c>
      <c r="S821">
        <v>426000000</v>
      </c>
      <c r="T821">
        <v>2061000000</v>
      </c>
      <c r="U821">
        <v>1921000000</v>
      </c>
      <c r="V821">
        <v>0</v>
      </c>
      <c r="W821">
        <v>0</v>
      </c>
      <c r="X821">
        <v>1218000000</v>
      </c>
      <c r="Y821">
        <v>3733000000</v>
      </c>
      <c r="Z821">
        <v>21</v>
      </c>
      <c r="AA821">
        <v>8749000000</v>
      </c>
      <c r="AB821">
        <v>690000000</v>
      </c>
      <c r="AC821">
        <v>0</v>
      </c>
      <c r="AD821">
        <v>140000000</v>
      </c>
      <c r="AE821">
        <v>0</v>
      </c>
      <c r="AF821">
        <v>-592000000</v>
      </c>
      <c r="AG821">
        <v>398000000</v>
      </c>
      <c r="AH821">
        <v>3003000000</v>
      </c>
      <c r="AI821">
        <v>9800000000</v>
      </c>
      <c r="AJ821">
        <v>0</v>
      </c>
      <c r="AK821">
        <v>0</v>
      </c>
      <c r="AL821">
        <v>79000000</v>
      </c>
      <c r="AM821">
        <v>-168000000</v>
      </c>
      <c r="AN821">
        <v>1716000000</v>
      </c>
      <c r="AO821">
        <v>-702000000</v>
      </c>
      <c r="AP821">
        <v>-1182000000</v>
      </c>
      <c r="AQ821">
        <v>1231000000</v>
      </c>
      <c r="AR821">
        <v>149000000</v>
      </c>
      <c r="AS821">
        <v>1231000000</v>
      </c>
      <c r="AT821">
        <v>1231000000</v>
      </c>
      <c r="AU821">
        <v>950000000</v>
      </c>
      <c r="AV821">
        <v>0</v>
      </c>
      <c r="AW821">
        <v>2061000000</v>
      </c>
      <c r="AX821">
        <v>5</v>
      </c>
      <c r="AY821">
        <v>3896000000</v>
      </c>
      <c r="AZ821">
        <v>0</v>
      </c>
      <c r="BA821">
        <v>0</v>
      </c>
      <c r="BB821">
        <v>158000000</v>
      </c>
      <c r="BC821">
        <v>-142000000</v>
      </c>
      <c r="BD821">
        <v>-149000000</v>
      </c>
      <c r="BE821">
        <v>6389000000</v>
      </c>
      <c r="BF821">
        <v>-237000000</v>
      </c>
      <c r="BG821">
        <v>6688000000</v>
      </c>
      <c r="BH821">
        <v>5</v>
      </c>
      <c r="BI821">
        <v>21</v>
      </c>
      <c r="BJ821">
        <v>3</v>
      </c>
      <c r="BL821">
        <v>0</v>
      </c>
      <c r="BM821">
        <v>8942000000</v>
      </c>
      <c r="BN821">
        <v>-471000000</v>
      </c>
      <c r="BO821">
        <v>0</v>
      </c>
      <c r="BP821">
        <v>0</v>
      </c>
      <c r="BQ821">
        <v>0</v>
      </c>
      <c r="BR821">
        <v>20735000000</v>
      </c>
      <c r="BS821">
        <v>0</v>
      </c>
      <c r="BT821">
        <v>0</v>
      </c>
      <c r="BU821">
        <v>9316000000</v>
      </c>
      <c r="BV821">
        <v>11419000000</v>
      </c>
      <c r="BW821">
        <v>20735000000</v>
      </c>
      <c r="BX821">
        <v>41313000000</v>
      </c>
      <c r="BY821">
        <v>-2084000000</v>
      </c>
      <c r="BZ821">
        <v>2013</v>
      </c>
      <c r="CA821">
        <v>7.81</v>
      </c>
      <c r="CB821">
        <v>157618437.90000001</v>
      </c>
      <c r="CC821" t="str">
        <f>VLOOKUP(B821,Securities_csv_Sector!$A$1:$H$506,4)</f>
        <v>Health Care</v>
      </c>
      <c r="CD821" t="str">
        <f>VLOOKUP(B821,Securities_csv_Sector!$A$1:$H$506,5)</f>
        <v>Managed Health Care</v>
      </c>
    </row>
    <row r="822" spans="1:82">
      <c r="A822">
        <v>820</v>
      </c>
      <c r="B822" t="s">
        <v>284</v>
      </c>
      <c r="C822" t="s">
        <v>529</v>
      </c>
      <c r="D822" s="1">
        <v>42004</v>
      </c>
      <c r="E822">
        <v>2095000000</v>
      </c>
      <c r="F822">
        <v>-264000000</v>
      </c>
      <c r="G822">
        <v>0</v>
      </c>
      <c r="H822">
        <v>12</v>
      </c>
      <c r="I822">
        <v>-528000000</v>
      </c>
      <c r="J822">
        <v>2330000000</v>
      </c>
      <c r="L822">
        <v>1935000000</v>
      </c>
      <c r="M822">
        <v>0</v>
      </c>
      <c r="N822">
        <v>33000000</v>
      </c>
      <c r="O822">
        <v>38166000000</v>
      </c>
      <c r="Q822">
        <v>0</v>
      </c>
      <c r="R822">
        <v>361000000</v>
      </c>
      <c r="S822">
        <v>449000000</v>
      </c>
      <c r="T822">
        <v>2362000000</v>
      </c>
      <c r="U822">
        <v>2170000000</v>
      </c>
      <c r="V822">
        <v>0</v>
      </c>
      <c r="W822">
        <v>0</v>
      </c>
      <c r="X822">
        <v>1228000000</v>
      </c>
      <c r="Y822">
        <v>3231000000</v>
      </c>
      <c r="Z822">
        <v>21</v>
      </c>
      <c r="AA822">
        <v>10334000000</v>
      </c>
      <c r="AB822">
        <v>1023000000</v>
      </c>
      <c r="AC822">
        <v>0</v>
      </c>
      <c r="AD822">
        <v>192000000</v>
      </c>
      <c r="AE822">
        <v>0</v>
      </c>
      <c r="AF822">
        <v>411000000</v>
      </c>
      <c r="AG822">
        <v>1150000000</v>
      </c>
      <c r="AH822">
        <v>4159000000</v>
      </c>
      <c r="AI822">
        <v>10490000000</v>
      </c>
      <c r="AJ822">
        <v>0</v>
      </c>
      <c r="AK822">
        <v>0</v>
      </c>
      <c r="AL822">
        <v>1164000000</v>
      </c>
      <c r="AM822">
        <v>797000000</v>
      </c>
      <c r="AN822">
        <v>1618000000</v>
      </c>
      <c r="AO822">
        <v>-758000000</v>
      </c>
      <c r="AP822">
        <v>-63000000</v>
      </c>
      <c r="AQ822">
        <v>1147000000</v>
      </c>
      <c r="AR822">
        <v>46000000</v>
      </c>
      <c r="AS822">
        <v>1147000000</v>
      </c>
      <c r="AT822">
        <v>1147000000</v>
      </c>
      <c r="AU822">
        <v>1053000000</v>
      </c>
      <c r="AV822">
        <v>0</v>
      </c>
      <c r="AW822">
        <v>2362000000</v>
      </c>
      <c r="AX822">
        <v>5</v>
      </c>
      <c r="AY822">
        <v>5590000000</v>
      </c>
      <c r="AZ822">
        <v>0</v>
      </c>
      <c r="BA822">
        <v>0</v>
      </c>
      <c r="BB822">
        <v>223000000</v>
      </c>
      <c r="BC822">
        <v>-907000000</v>
      </c>
      <c r="BD822">
        <v>54000000</v>
      </c>
      <c r="BE822">
        <v>7266000000</v>
      </c>
      <c r="BF822">
        <v>-910000000</v>
      </c>
      <c r="BG822">
        <v>7972000000</v>
      </c>
      <c r="BH822">
        <v>4</v>
      </c>
      <c r="BI822">
        <v>22</v>
      </c>
      <c r="BJ822">
        <v>2</v>
      </c>
      <c r="BL822">
        <v>0</v>
      </c>
      <c r="BM822">
        <v>9916000000</v>
      </c>
      <c r="BN822">
        <v>-843000000</v>
      </c>
      <c r="BO822">
        <v>0</v>
      </c>
      <c r="BP822">
        <v>0</v>
      </c>
      <c r="BQ822">
        <v>0</v>
      </c>
      <c r="BR822">
        <v>23527000000</v>
      </c>
      <c r="BS822">
        <v>0</v>
      </c>
      <c r="BT822">
        <v>0</v>
      </c>
      <c r="BU822">
        <v>9646000000</v>
      </c>
      <c r="BV822">
        <v>13881000000</v>
      </c>
      <c r="BW822">
        <v>23527000000</v>
      </c>
      <c r="BX822">
        <v>48500000000</v>
      </c>
      <c r="BY822">
        <v>-2856000000</v>
      </c>
      <c r="BZ822">
        <v>2014</v>
      </c>
      <c r="CA822">
        <v>7.44</v>
      </c>
      <c r="CB822">
        <v>154166666.667</v>
      </c>
      <c r="CC822" t="str">
        <f>VLOOKUP(B822,Securities_csv_Sector!$A$1:$H$506,4)</f>
        <v>Health Care</v>
      </c>
      <c r="CD822" t="str">
        <f>VLOOKUP(B822,Securities_csv_Sector!$A$1:$H$506,5)</f>
        <v>Managed Health Care</v>
      </c>
    </row>
    <row r="823" spans="1:82">
      <c r="A823">
        <v>821</v>
      </c>
      <c r="B823" t="s">
        <v>284</v>
      </c>
      <c r="C823" t="s">
        <v>531</v>
      </c>
      <c r="D823" s="1">
        <v>42369</v>
      </c>
      <c r="E823">
        <v>2212000000</v>
      </c>
      <c r="F823">
        <v>-180000000</v>
      </c>
      <c r="G823">
        <v>270000000</v>
      </c>
      <c r="H823">
        <v>12</v>
      </c>
      <c r="I823">
        <v>-523000000</v>
      </c>
      <c r="J823">
        <v>2530000000</v>
      </c>
      <c r="L823">
        <v>2571000000</v>
      </c>
      <c r="M823">
        <v>0</v>
      </c>
      <c r="N823">
        <v>33000000</v>
      </c>
      <c r="O823">
        <v>44269000000</v>
      </c>
      <c r="Q823">
        <v>0</v>
      </c>
      <c r="R823">
        <v>364000000</v>
      </c>
      <c r="S823">
        <v>447000000</v>
      </c>
      <c r="T823">
        <v>2617000000</v>
      </c>
      <c r="U823">
        <v>2431000000</v>
      </c>
      <c r="V823">
        <v>0</v>
      </c>
      <c r="W823">
        <v>0</v>
      </c>
      <c r="X823">
        <v>1384000000</v>
      </c>
      <c r="Y823">
        <v>3265000000</v>
      </c>
      <c r="Z823">
        <v>18</v>
      </c>
      <c r="AA823">
        <v>10020000000</v>
      </c>
      <c r="AB823">
        <v>1155000000</v>
      </c>
      <c r="AC823">
        <v>0</v>
      </c>
      <c r="AD823">
        <v>186000000</v>
      </c>
      <c r="AE823">
        <v>0</v>
      </c>
      <c r="AF823">
        <v>-181000000</v>
      </c>
      <c r="AG823">
        <v>375000000</v>
      </c>
      <c r="AH823">
        <v>4394000000</v>
      </c>
      <c r="AI823">
        <v>9110000000</v>
      </c>
      <c r="AJ823">
        <v>0</v>
      </c>
      <c r="AK823">
        <v>0</v>
      </c>
      <c r="AL823">
        <v>265000000</v>
      </c>
      <c r="AM823">
        <v>636000000</v>
      </c>
      <c r="AN823">
        <v>868000000</v>
      </c>
      <c r="AO823">
        <v>-552000000</v>
      </c>
      <c r="AP823">
        <v>320000000</v>
      </c>
      <c r="AQ823">
        <v>1276000000</v>
      </c>
      <c r="AR823">
        <v>-248000000</v>
      </c>
      <c r="AS823">
        <v>1276000000</v>
      </c>
      <c r="AT823">
        <v>1276000000</v>
      </c>
      <c r="AU823">
        <v>1161000000</v>
      </c>
      <c r="AV823">
        <v>0</v>
      </c>
      <c r="AW823">
        <v>2347000000</v>
      </c>
      <c r="AX823">
        <v>4</v>
      </c>
      <c r="AY823">
        <v>7187000000</v>
      </c>
      <c r="AZ823">
        <v>0</v>
      </c>
      <c r="BA823">
        <v>0</v>
      </c>
      <c r="BB823">
        <v>58000000</v>
      </c>
      <c r="BC823">
        <v>-281000000</v>
      </c>
      <c r="BD823">
        <v>1024000000</v>
      </c>
      <c r="BE823">
        <v>7362000000</v>
      </c>
      <c r="BF823">
        <v>-802000000</v>
      </c>
      <c r="BG823">
        <v>7673000000</v>
      </c>
      <c r="BH823">
        <v>4</v>
      </c>
      <c r="BI823">
        <v>23</v>
      </c>
      <c r="BJ823">
        <v>2</v>
      </c>
      <c r="BL823">
        <v>0</v>
      </c>
      <c r="BM823">
        <v>11017000000</v>
      </c>
      <c r="BN823">
        <v>-364000000</v>
      </c>
      <c r="BO823">
        <v>0</v>
      </c>
      <c r="BP823">
        <v>299000000</v>
      </c>
      <c r="BQ823">
        <v>0</v>
      </c>
      <c r="BR823">
        <v>24678000000</v>
      </c>
      <c r="BS823">
        <v>0</v>
      </c>
      <c r="BT823">
        <v>0</v>
      </c>
      <c r="BU823">
        <v>10346000000</v>
      </c>
      <c r="BV823">
        <v>14332000000</v>
      </c>
      <c r="BW823">
        <v>24678000000</v>
      </c>
      <c r="BX823">
        <v>54289000000</v>
      </c>
      <c r="BY823">
        <v>-3292000000</v>
      </c>
      <c r="BZ823">
        <v>2015</v>
      </c>
      <c r="CA823">
        <v>8.5399999999999991</v>
      </c>
      <c r="CB823">
        <v>149414519.90599999</v>
      </c>
      <c r="CC823" t="str">
        <f>VLOOKUP(B823,Securities_csv_Sector!$A$1:$H$506,4)</f>
        <v>Health Care</v>
      </c>
      <c r="CD823" t="str">
        <f>VLOOKUP(B823,Securities_csv_Sector!$A$1:$H$506,5)</f>
        <v>Managed Health Care</v>
      </c>
    </row>
    <row r="824" spans="1:82">
      <c r="A824">
        <v>822</v>
      </c>
      <c r="B824" t="s">
        <v>284</v>
      </c>
      <c r="C824" t="s">
        <v>532</v>
      </c>
      <c r="D824" s="1">
        <v>42735</v>
      </c>
      <c r="E824">
        <v>2467000000</v>
      </c>
      <c r="F824">
        <v>-158000000</v>
      </c>
      <c r="G824">
        <v>0</v>
      </c>
      <c r="H824">
        <v>6</v>
      </c>
      <c r="I824">
        <v>-527000000</v>
      </c>
      <c r="J824">
        <v>2562000000</v>
      </c>
      <c r="L824">
        <v>3877000000</v>
      </c>
      <c r="M824">
        <v>0</v>
      </c>
      <c r="N824">
        <v>33000000</v>
      </c>
      <c r="O824">
        <v>45007000000</v>
      </c>
      <c r="Q824">
        <v>0</v>
      </c>
      <c r="R824">
        <v>280000000</v>
      </c>
      <c r="S824">
        <v>465000000</v>
      </c>
      <c r="T824">
        <v>1741000000</v>
      </c>
      <c r="U824">
        <v>1552000000</v>
      </c>
      <c r="V824">
        <v>0</v>
      </c>
      <c r="W824">
        <v>0</v>
      </c>
      <c r="X824">
        <v>1505000000</v>
      </c>
      <c r="Y824">
        <v>3272000000</v>
      </c>
      <c r="Z824">
        <v>17</v>
      </c>
      <c r="AA824">
        <v>9372000000</v>
      </c>
      <c r="AB824">
        <v>938000000</v>
      </c>
      <c r="AC824">
        <v>0</v>
      </c>
      <c r="AD824">
        <v>189000000</v>
      </c>
      <c r="AE824">
        <v>0</v>
      </c>
      <c r="AF824">
        <v>-828000000</v>
      </c>
      <c r="AG824">
        <v>440000000</v>
      </c>
      <c r="AH824">
        <v>4304000000</v>
      </c>
      <c r="AI824">
        <v>9798000000</v>
      </c>
      <c r="AJ824">
        <v>0</v>
      </c>
      <c r="AK824">
        <v>0</v>
      </c>
      <c r="AL824">
        <v>-91000000</v>
      </c>
      <c r="AM824">
        <v>1306000000</v>
      </c>
      <c r="AN824">
        <v>1936000000</v>
      </c>
      <c r="AO824">
        <v>732000000</v>
      </c>
      <c r="AP824">
        <v>-1362000000</v>
      </c>
      <c r="AQ824">
        <v>614000000</v>
      </c>
      <c r="AR824">
        <v>-13000000</v>
      </c>
      <c r="AS824">
        <v>614000000</v>
      </c>
      <c r="AT824">
        <v>614000000</v>
      </c>
      <c r="AU824">
        <v>1280000000</v>
      </c>
      <c r="AV824">
        <v>0</v>
      </c>
      <c r="AW824">
        <v>1741000000</v>
      </c>
      <c r="AX824">
        <v>3</v>
      </c>
      <c r="AY824">
        <v>5664000000</v>
      </c>
      <c r="AZ824">
        <v>0</v>
      </c>
      <c r="BA824">
        <v>0</v>
      </c>
      <c r="BB824">
        <v>-66000000</v>
      </c>
      <c r="BC824">
        <v>1093000000</v>
      </c>
      <c r="BD824">
        <v>-7000000</v>
      </c>
      <c r="BE824">
        <v>7660000000</v>
      </c>
      <c r="BF824">
        <v>588000000</v>
      </c>
      <c r="BG824">
        <v>7631000000</v>
      </c>
      <c r="BH824">
        <v>3</v>
      </c>
      <c r="BI824">
        <v>15</v>
      </c>
      <c r="BJ824">
        <v>1</v>
      </c>
      <c r="BL824">
        <v>0</v>
      </c>
      <c r="BM824">
        <v>11454000000</v>
      </c>
      <c r="BN824">
        <v>-93000000</v>
      </c>
      <c r="BO824">
        <v>0</v>
      </c>
      <c r="BP824">
        <v>300000000</v>
      </c>
      <c r="BQ824">
        <v>0</v>
      </c>
      <c r="BR824">
        <v>25396000000</v>
      </c>
      <c r="BS824">
        <v>0</v>
      </c>
      <c r="BT824">
        <v>0</v>
      </c>
      <c r="BU824">
        <v>10685000000</v>
      </c>
      <c r="BV824">
        <v>14711000000</v>
      </c>
      <c r="BW824">
        <v>25396000000</v>
      </c>
      <c r="BX824">
        <v>54379000000</v>
      </c>
      <c r="BY824">
        <v>-3298000000</v>
      </c>
      <c r="CC824" t="str">
        <f>VLOOKUP(B824,Securities_csv_Sector!$A$1:$H$506,4)</f>
        <v>Health Care</v>
      </c>
      <c r="CD824" t="str">
        <f>VLOOKUP(B824,Securities_csv_Sector!$A$1:$H$506,5)</f>
        <v>Managed Health Care</v>
      </c>
    </row>
    <row r="825" spans="1:82">
      <c r="A825">
        <v>823</v>
      </c>
      <c r="B825" t="s">
        <v>285</v>
      </c>
      <c r="C825" t="s">
        <v>527</v>
      </c>
      <c r="D825" s="1">
        <v>41274</v>
      </c>
      <c r="E825">
        <v>22492000000</v>
      </c>
      <c r="F825">
        <v>-2230000000</v>
      </c>
      <c r="G825">
        <v>843000000</v>
      </c>
      <c r="H825">
        <v>88</v>
      </c>
      <c r="I825">
        <v>-4082000000</v>
      </c>
      <c r="J825">
        <v>0</v>
      </c>
      <c r="K825">
        <v>26</v>
      </c>
      <c r="L825">
        <v>10412000000</v>
      </c>
      <c r="M825">
        <v>280000000</v>
      </c>
      <c r="N825">
        <v>50110000000</v>
      </c>
      <c r="O825">
        <v>52513000000</v>
      </c>
      <c r="P825">
        <v>113</v>
      </c>
      <c r="Q825">
        <v>3973000000</v>
      </c>
      <c r="R825">
        <v>4491000000</v>
      </c>
      <c r="S825">
        <v>4676000000</v>
      </c>
      <c r="T825">
        <v>22999000000</v>
      </c>
      <c r="U825">
        <v>22540000000</v>
      </c>
      <c r="V825">
        <v>-116000000</v>
      </c>
      <c r="W825">
        <v>0</v>
      </c>
      <c r="X825">
        <v>13996000000</v>
      </c>
      <c r="Y825">
        <v>29247000000</v>
      </c>
      <c r="Z825">
        <v>49</v>
      </c>
      <c r="AA825">
        <v>50361000000</v>
      </c>
      <c r="AB825">
        <v>5541000000</v>
      </c>
      <c r="AC825">
        <v>3787000000</v>
      </c>
      <c r="AD825">
        <v>459000000</v>
      </c>
      <c r="AE825">
        <v>2287000000</v>
      </c>
      <c r="AF825">
        <v>-1575000000</v>
      </c>
      <c r="AG825">
        <v>-1232000000</v>
      </c>
      <c r="AH825">
        <v>24088000000</v>
      </c>
      <c r="AI825">
        <v>17833000000</v>
      </c>
      <c r="AJ825">
        <v>124000000</v>
      </c>
      <c r="AK825">
        <v>0</v>
      </c>
      <c r="AL825">
        <v>2252000000</v>
      </c>
      <c r="AM825">
        <v>-1511000000</v>
      </c>
      <c r="AN825">
        <v>19586000000</v>
      </c>
      <c r="AO825">
        <v>-11976000000</v>
      </c>
      <c r="AP825">
        <v>-9004000000</v>
      </c>
      <c r="AQ825">
        <v>16604000000</v>
      </c>
      <c r="AR825">
        <v>756000000</v>
      </c>
      <c r="AS825">
        <v>16604000000</v>
      </c>
      <c r="AT825">
        <v>16999000000</v>
      </c>
      <c r="AU825">
        <v>31993000000</v>
      </c>
      <c r="AV825">
        <v>0</v>
      </c>
      <c r="AW825">
        <v>22156000000</v>
      </c>
      <c r="AX825">
        <v>22</v>
      </c>
      <c r="AY825">
        <v>945000000</v>
      </c>
      <c r="AZ825">
        <v>4024000000</v>
      </c>
      <c r="BA825">
        <v>11952000000</v>
      </c>
      <c r="BB825">
        <v>-25759000000</v>
      </c>
      <c r="BC825">
        <v>0</v>
      </c>
      <c r="BD825">
        <v>-3348000000</v>
      </c>
      <c r="BE825">
        <v>28025000000</v>
      </c>
      <c r="BF825">
        <v>733000000</v>
      </c>
      <c r="BG825">
        <v>0</v>
      </c>
      <c r="BH825">
        <v>22</v>
      </c>
      <c r="BI825">
        <v>120</v>
      </c>
      <c r="BJ825">
        <v>16</v>
      </c>
      <c r="BK825">
        <v>108</v>
      </c>
      <c r="BL825">
        <v>5816000000</v>
      </c>
      <c r="BM825" s="2">
        <v>117641000000</v>
      </c>
      <c r="BN825">
        <v>-10455000000</v>
      </c>
      <c r="BO825">
        <v>22389000000</v>
      </c>
      <c r="BP825">
        <v>9181000000</v>
      </c>
      <c r="BQ825">
        <v>717000000</v>
      </c>
      <c r="BR825" s="2">
        <v>119213000000</v>
      </c>
      <c r="BS825">
        <v>49433000000</v>
      </c>
      <c r="BT825">
        <v>43625000000</v>
      </c>
      <c r="BU825">
        <v>18860000000</v>
      </c>
      <c r="BV825" s="2">
        <v>100353000000</v>
      </c>
      <c r="BW825" s="2">
        <v>119213000000</v>
      </c>
      <c r="BX825" s="2">
        <v>102874000000</v>
      </c>
      <c r="BY825" s="2">
        <v>-123131000000</v>
      </c>
      <c r="BZ825">
        <v>2012</v>
      </c>
      <c r="CA825">
        <v>14.53</v>
      </c>
      <c r="CB825">
        <v>1142739160.3599999</v>
      </c>
      <c r="CC825" t="str">
        <f>VLOOKUP(B825,Securities_csv_Sector!$A$1:$H$506,4)</f>
        <v>Information Technology</v>
      </c>
      <c r="CD825" t="str">
        <f>VLOOKUP(B825,Securities_csv_Sector!$A$1:$H$506,5)</f>
        <v>IT Consulting &amp; Other Services</v>
      </c>
    </row>
    <row r="826" spans="1:82">
      <c r="A826">
        <v>824</v>
      </c>
      <c r="B826" t="s">
        <v>285</v>
      </c>
      <c r="C826" t="s">
        <v>529</v>
      </c>
      <c r="D826" s="1">
        <v>41639</v>
      </c>
      <c r="E826">
        <v>20735000000</v>
      </c>
      <c r="F826">
        <v>-1407000000</v>
      </c>
      <c r="G826">
        <v>333000000</v>
      </c>
      <c r="H826">
        <v>72</v>
      </c>
      <c r="I826">
        <v>-3623000000</v>
      </c>
      <c r="J826">
        <v>0</v>
      </c>
      <c r="K826">
        <v>28</v>
      </c>
      <c r="L826">
        <v>10716000000</v>
      </c>
      <c r="M826">
        <v>-57000000</v>
      </c>
      <c r="N826">
        <v>51594000000</v>
      </c>
      <c r="O826">
        <v>49683000000</v>
      </c>
      <c r="P826">
        <v>128</v>
      </c>
      <c r="Q826">
        <v>3051000000</v>
      </c>
      <c r="R826">
        <v>4108000000</v>
      </c>
      <c r="S826">
        <v>4678000000</v>
      </c>
      <c r="T826">
        <v>20646000000</v>
      </c>
      <c r="U826">
        <v>20244000000</v>
      </c>
      <c r="V826">
        <v>28000000</v>
      </c>
      <c r="W826">
        <v>0</v>
      </c>
      <c r="X826">
        <v>13821000000</v>
      </c>
      <c r="Y826">
        <v>31184000000</v>
      </c>
      <c r="Z826">
        <v>49</v>
      </c>
      <c r="AA826">
        <v>48684000000</v>
      </c>
      <c r="AB826">
        <v>3363000000</v>
      </c>
      <c r="AC826">
        <v>3871000000</v>
      </c>
      <c r="AD826">
        <v>402000000</v>
      </c>
      <c r="AE826">
        <v>2310000000</v>
      </c>
      <c r="AF826">
        <v>-798000000</v>
      </c>
      <c r="AG826">
        <v>-235000000</v>
      </c>
      <c r="AH826">
        <v>32856000000</v>
      </c>
      <c r="AI826">
        <v>17394000000</v>
      </c>
      <c r="AJ826">
        <v>137000000</v>
      </c>
      <c r="AK826">
        <v>0</v>
      </c>
      <c r="AL826">
        <v>6961000000</v>
      </c>
      <c r="AM826">
        <v>304000000</v>
      </c>
      <c r="AN826">
        <v>17485000000</v>
      </c>
      <c r="AO826">
        <v>-9883000000</v>
      </c>
      <c r="AP826">
        <v>-7326000000</v>
      </c>
      <c r="AQ826">
        <v>16483000000</v>
      </c>
      <c r="AR826">
        <v>-1232000000</v>
      </c>
      <c r="AS826">
        <v>16483000000</v>
      </c>
      <c r="AT826">
        <v>16881000000</v>
      </c>
      <c r="AU826">
        <v>33487000000</v>
      </c>
      <c r="AV826">
        <v>0</v>
      </c>
      <c r="AW826">
        <v>20312000000</v>
      </c>
      <c r="AX826">
        <v>21</v>
      </c>
      <c r="AY826">
        <v>5551000000</v>
      </c>
      <c r="AZ826">
        <v>4488000000</v>
      </c>
      <c r="BA826">
        <v>12557000000</v>
      </c>
      <c r="BB826">
        <v>-21602000000</v>
      </c>
      <c r="BC826">
        <v>0</v>
      </c>
      <c r="BD826">
        <v>-2904000000</v>
      </c>
      <c r="BE826">
        <v>26176000000</v>
      </c>
      <c r="BF826">
        <v>-747000000</v>
      </c>
      <c r="BG826">
        <v>0</v>
      </c>
      <c r="BH826">
        <v>21</v>
      </c>
      <c r="BI826">
        <v>89</v>
      </c>
      <c r="BJ826">
        <v>17</v>
      </c>
      <c r="BK826">
        <v>122</v>
      </c>
      <c r="BL826">
        <v>5743000000</v>
      </c>
      <c r="BM826" s="2">
        <v>130042000000</v>
      </c>
      <c r="BN826">
        <v>-12785000000</v>
      </c>
      <c r="BO826">
        <v>22629000000</v>
      </c>
      <c r="BP826">
        <v>6862000000</v>
      </c>
      <c r="BQ826">
        <v>350000000</v>
      </c>
      <c r="BR826" s="2">
        <v>126223000000</v>
      </c>
      <c r="BS826">
        <v>51350000000</v>
      </c>
      <c r="BT826">
        <v>40154000000</v>
      </c>
      <c r="BU826">
        <v>22792000000</v>
      </c>
      <c r="BV826" s="2">
        <v>103431000000</v>
      </c>
      <c r="BW826" s="2">
        <v>126223000000</v>
      </c>
      <c r="BX826">
        <v>98367000000</v>
      </c>
      <c r="BY826" s="2">
        <v>-137242000000</v>
      </c>
      <c r="BZ826">
        <v>2013</v>
      </c>
      <c r="CA826">
        <v>15.06</v>
      </c>
      <c r="CB826">
        <v>1094488711.8199999</v>
      </c>
      <c r="CC826" t="str">
        <f>VLOOKUP(B826,Securities_csv_Sector!$A$1:$H$506,4)</f>
        <v>Information Technology</v>
      </c>
      <c r="CD826" t="str">
        <f>VLOOKUP(B826,Securities_csv_Sector!$A$1:$H$506,5)</f>
        <v>IT Consulting &amp; Other Services</v>
      </c>
    </row>
    <row r="827" spans="1:82">
      <c r="A827">
        <v>825</v>
      </c>
      <c r="B827" t="s">
        <v>285</v>
      </c>
      <c r="C827" t="s">
        <v>531</v>
      </c>
      <c r="D827" s="1">
        <v>42004</v>
      </c>
      <c r="E827">
        <v>21973000000</v>
      </c>
      <c r="F827">
        <v>1270000000</v>
      </c>
      <c r="G827">
        <v>1938000000</v>
      </c>
      <c r="H827">
        <v>101</v>
      </c>
      <c r="I827">
        <v>-3740000000</v>
      </c>
      <c r="J827">
        <v>0</v>
      </c>
      <c r="K827">
        <v>21</v>
      </c>
      <c r="L827">
        <v>8476000000</v>
      </c>
      <c r="M827">
        <v>-39000000</v>
      </c>
      <c r="N827">
        <v>52666000000</v>
      </c>
      <c r="O827">
        <v>46386000000</v>
      </c>
      <c r="P827">
        <v>120</v>
      </c>
      <c r="Q827">
        <v>6675000000</v>
      </c>
      <c r="R827">
        <v>3691000000</v>
      </c>
      <c r="S827">
        <v>4492000000</v>
      </c>
      <c r="T827">
        <v>20470000000</v>
      </c>
      <c r="U827">
        <v>19986000000</v>
      </c>
      <c r="V827">
        <v>-655000000</v>
      </c>
      <c r="W827">
        <v>0</v>
      </c>
      <c r="X827">
        <v>10771000000</v>
      </c>
      <c r="Y827">
        <v>30556000000</v>
      </c>
      <c r="Z827">
        <v>50</v>
      </c>
      <c r="AA827">
        <v>46407000000</v>
      </c>
      <c r="AB827">
        <v>4234000000</v>
      </c>
      <c r="AC827">
        <v>3104000000</v>
      </c>
      <c r="AD827">
        <v>484000000</v>
      </c>
      <c r="AE827">
        <v>2103000000</v>
      </c>
      <c r="AF827">
        <v>-923000000</v>
      </c>
      <c r="AG827">
        <v>-1111000000</v>
      </c>
      <c r="AH827">
        <v>34991000000</v>
      </c>
      <c r="AI827">
        <v>16629000000</v>
      </c>
      <c r="AJ827">
        <v>146000000</v>
      </c>
      <c r="AK827">
        <v>0</v>
      </c>
      <c r="AL827">
        <v>1783000000</v>
      </c>
      <c r="AM827">
        <v>-2240000000</v>
      </c>
      <c r="AN827">
        <v>16868000000</v>
      </c>
      <c r="AO827">
        <v>-15452000000</v>
      </c>
      <c r="AP827">
        <v>-3001000000</v>
      </c>
      <c r="AQ827">
        <v>12022000000</v>
      </c>
      <c r="AR827">
        <v>2121000000</v>
      </c>
      <c r="AS827">
        <v>12022000000</v>
      </c>
      <c r="AT827">
        <v>15751000000</v>
      </c>
      <c r="AU827">
        <v>31831000000</v>
      </c>
      <c r="AV827">
        <v>0</v>
      </c>
      <c r="AW827">
        <v>18532000000</v>
      </c>
      <c r="AX827">
        <v>20</v>
      </c>
      <c r="AY827">
        <v>2160000000</v>
      </c>
      <c r="AZ827">
        <v>4967000000</v>
      </c>
      <c r="BA827">
        <v>11877000000</v>
      </c>
      <c r="BB827">
        <v>-27875000000</v>
      </c>
      <c r="BC827">
        <v>0</v>
      </c>
      <c r="BD827">
        <v>1662000000</v>
      </c>
      <c r="BE827">
        <v>26994000000</v>
      </c>
      <c r="BF827">
        <v>-1886000000</v>
      </c>
      <c r="BG827">
        <v>0</v>
      </c>
      <c r="BH827">
        <v>22</v>
      </c>
      <c r="BI827">
        <v>168</v>
      </c>
      <c r="BJ827">
        <v>13</v>
      </c>
      <c r="BK827">
        <v>114</v>
      </c>
      <c r="BL827">
        <v>5437000000</v>
      </c>
      <c r="BM827" s="2">
        <v>137793000000</v>
      </c>
      <c r="BN827">
        <v>-12970000000</v>
      </c>
      <c r="BO827">
        <v>22438000000</v>
      </c>
      <c r="BP827">
        <v>5731000000</v>
      </c>
      <c r="BQ827">
        <v>0</v>
      </c>
      <c r="BR827" s="2">
        <v>117271000000</v>
      </c>
      <c r="BS827">
        <v>47377000000</v>
      </c>
      <c r="BT827">
        <v>39581000000</v>
      </c>
      <c r="BU827">
        <v>11868000000</v>
      </c>
      <c r="BV827" s="2">
        <v>105403000000</v>
      </c>
      <c r="BW827" s="2">
        <v>117271000000</v>
      </c>
      <c r="BX827">
        <v>92793000000</v>
      </c>
      <c r="BY827" s="2">
        <v>-150715000000</v>
      </c>
      <c r="BZ827">
        <v>2014</v>
      </c>
      <c r="CA827">
        <v>11.97</v>
      </c>
      <c r="CB827">
        <v>1004344193.8200001</v>
      </c>
      <c r="CC827" t="str">
        <f>VLOOKUP(B827,Securities_csv_Sector!$A$1:$H$506,4)</f>
        <v>Information Technology</v>
      </c>
      <c r="CD827" t="str">
        <f>VLOOKUP(B827,Securities_csv_Sector!$A$1:$H$506,5)</f>
        <v>IT Consulting &amp; Other Services</v>
      </c>
    </row>
    <row r="828" spans="1:82">
      <c r="A828">
        <v>826</v>
      </c>
      <c r="B828" t="s">
        <v>285</v>
      </c>
      <c r="C828" t="s">
        <v>532</v>
      </c>
      <c r="D828" s="1">
        <v>42369</v>
      </c>
      <c r="E828">
        <v>16788000000</v>
      </c>
      <c r="F828">
        <v>812000000</v>
      </c>
      <c r="G828">
        <v>724000000</v>
      </c>
      <c r="H828">
        <v>92</v>
      </c>
      <c r="I828">
        <v>-3579000000</v>
      </c>
      <c r="J828">
        <v>0</v>
      </c>
      <c r="K828">
        <v>24</v>
      </c>
      <c r="L828">
        <v>7686000000</v>
      </c>
      <c r="M828">
        <v>133000000</v>
      </c>
      <c r="N828">
        <v>53262000000</v>
      </c>
      <c r="O828">
        <v>41057000000</v>
      </c>
      <c r="P828">
        <v>124</v>
      </c>
      <c r="Q828">
        <v>4822000000</v>
      </c>
      <c r="R828">
        <v>3771000000</v>
      </c>
      <c r="S828">
        <v>3855000000</v>
      </c>
      <c r="T828">
        <v>16413000000</v>
      </c>
      <c r="U828">
        <v>15945000000</v>
      </c>
      <c r="V828">
        <v>-473000000</v>
      </c>
      <c r="W828">
        <v>0</v>
      </c>
      <c r="X828">
        <v>10727000000</v>
      </c>
      <c r="Y828">
        <v>32021000000</v>
      </c>
      <c r="Z828">
        <v>50</v>
      </c>
      <c r="AA828">
        <v>40684000000</v>
      </c>
      <c r="AB828">
        <v>2581000000</v>
      </c>
      <c r="AC828">
        <v>3487000000</v>
      </c>
      <c r="AD828">
        <v>468000000</v>
      </c>
      <c r="AE828">
        <v>1551000000</v>
      </c>
      <c r="AF828">
        <v>-629000000</v>
      </c>
      <c r="AG828">
        <v>59000000</v>
      </c>
      <c r="AH828">
        <v>33428000000</v>
      </c>
      <c r="AI828">
        <v>15200000000</v>
      </c>
      <c r="AJ828">
        <v>162000000</v>
      </c>
      <c r="AK828">
        <v>0</v>
      </c>
      <c r="AL828">
        <v>19000000</v>
      </c>
      <c r="AM828">
        <v>-790000000</v>
      </c>
      <c r="AN828">
        <v>17008000000</v>
      </c>
      <c r="AO828">
        <v>-9166000000</v>
      </c>
      <c r="AP828">
        <v>-8159000000</v>
      </c>
      <c r="AQ828">
        <v>13190000000</v>
      </c>
      <c r="AR828">
        <v>2407000000</v>
      </c>
      <c r="AS828">
        <v>13190000000</v>
      </c>
      <c r="AT828">
        <v>13364000000</v>
      </c>
      <c r="AU828">
        <v>28554000000</v>
      </c>
      <c r="AV828">
        <v>0</v>
      </c>
      <c r="AW828">
        <v>15689000000</v>
      </c>
      <c r="AX828">
        <v>19</v>
      </c>
      <c r="AY828">
        <v>1734000000</v>
      </c>
      <c r="AZ828">
        <v>4205000000</v>
      </c>
      <c r="BA828">
        <v>11021000000</v>
      </c>
      <c r="BB828">
        <v>-29607000000</v>
      </c>
      <c r="BC828">
        <v>0</v>
      </c>
      <c r="BD828">
        <v>-3952000000</v>
      </c>
      <c r="BE828">
        <v>24603000000</v>
      </c>
      <c r="BF828">
        <v>-3448000000</v>
      </c>
      <c r="BG828">
        <v>0</v>
      </c>
      <c r="BH828">
        <v>20</v>
      </c>
      <c r="BI828">
        <v>112</v>
      </c>
      <c r="BJ828">
        <v>16</v>
      </c>
      <c r="BK828">
        <v>120</v>
      </c>
      <c r="BL828">
        <v>5247000000</v>
      </c>
      <c r="BM828" s="2">
        <v>146124000000</v>
      </c>
      <c r="BN828">
        <v>-4287000000</v>
      </c>
      <c r="BO828">
        <v>19748000000</v>
      </c>
      <c r="BP828">
        <v>6461000000</v>
      </c>
      <c r="BQ828">
        <v>508000000</v>
      </c>
      <c r="BR828" s="2">
        <v>110495000000</v>
      </c>
      <c r="BS828">
        <v>42504000000</v>
      </c>
      <c r="BT828">
        <v>34269000000</v>
      </c>
      <c r="BU828">
        <v>14262000000</v>
      </c>
      <c r="BV828">
        <v>96233000000</v>
      </c>
      <c r="BW828" s="2">
        <v>110495000000</v>
      </c>
      <c r="BX828">
        <v>81741000000</v>
      </c>
      <c r="BY828" s="2">
        <v>-155518000000</v>
      </c>
      <c r="BZ828">
        <v>2015</v>
      </c>
      <c r="CA828">
        <v>13.48</v>
      </c>
      <c r="CB828">
        <v>978486646.88399994</v>
      </c>
      <c r="CC828" t="str">
        <f>VLOOKUP(B828,Securities_csv_Sector!$A$1:$H$506,4)</f>
        <v>Information Technology</v>
      </c>
      <c r="CD828" t="str">
        <f>VLOOKUP(B828,Securities_csv_Sector!$A$1:$H$506,5)</f>
        <v>IT Consulting &amp; Other Services</v>
      </c>
    </row>
    <row r="829" spans="1:82">
      <c r="A829">
        <v>827</v>
      </c>
      <c r="B829" t="s">
        <v>286</v>
      </c>
      <c r="C829" t="s">
        <v>527</v>
      </c>
      <c r="D829" s="1">
        <v>41274</v>
      </c>
      <c r="E829">
        <v>173034000</v>
      </c>
      <c r="F829">
        <v>3487000</v>
      </c>
      <c r="G829">
        <v>1902000</v>
      </c>
      <c r="H829">
        <v>28</v>
      </c>
      <c r="I829">
        <v>-57618000</v>
      </c>
      <c r="J829">
        <v>757214000</v>
      </c>
      <c r="K829">
        <v>55</v>
      </c>
      <c r="L829">
        <v>223986000</v>
      </c>
      <c r="M829">
        <v>-17208000</v>
      </c>
      <c r="N829">
        <v>10016000</v>
      </c>
      <c r="O829">
        <v>594190000</v>
      </c>
      <c r="P829">
        <v>140</v>
      </c>
      <c r="Q829">
        <v>0</v>
      </c>
      <c r="R829">
        <v>35720000</v>
      </c>
      <c r="S829">
        <v>52408000</v>
      </c>
      <c r="T829">
        <v>264465000</v>
      </c>
      <c r="U829">
        <v>260617000</v>
      </c>
      <c r="V829">
        <v>1157000</v>
      </c>
      <c r="W829">
        <v>0</v>
      </c>
      <c r="X829">
        <v>245177000</v>
      </c>
      <c r="Y829">
        <v>174994000</v>
      </c>
      <c r="Z829">
        <v>54</v>
      </c>
      <c r="AA829">
        <v>699148000</v>
      </c>
      <c r="AB829">
        <v>82330000</v>
      </c>
      <c r="AC829">
        <v>62833000</v>
      </c>
      <c r="AD829">
        <v>3848000</v>
      </c>
      <c r="AE829">
        <v>140946000</v>
      </c>
      <c r="AF829">
        <v>0</v>
      </c>
      <c r="AG829">
        <v>4177000</v>
      </c>
      <c r="AH829">
        <v>1394000</v>
      </c>
      <c r="AI829">
        <v>0</v>
      </c>
      <c r="AJ829">
        <v>34000</v>
      </c>
      <c r="AK829">
        <v>0</v>
      </c>
      <c r="AL829">
        <v>-31917000</v>
      </c>
      <c r="AM829">
        <v>40091000</v>
      </c>
      <c r="AN829">
        <v>222408000</v>
      </c>
      <c r="AO829">
        <v>-125343000</v>
      </c>
      <c r="AP829">
        <v>-58131000</v>
      </c>
      <c r="AQ829">
        <v>178267000</v>
      </c>
      <c r="AR829">
        <v>-2676000</v>
      </c>
      <c r="AS829">
        <v>178267000</v>
      </c>
      <c r="AT829">
        <v>178267000</v>
      </c>
      <c r="AU829">
        <v>166038000</v>
      </c>
      <c r="AV829">
        <v>0</v>
      </c>
      <c r="AW829">
        <v>262563000</v>
      </c>
      <c r="AX829">
        <v>20</v>
      </c>
      <c r="AY829">
        <v>51061000</v>
      </c>
      <c r="AZ829">
        <v>38567000</v>
      </c>
      <c r="BA829">
        <v>20192000</v>
      </c>
      <c r="BB829">
        <v>20584000</v>
      </c>
      <c r="BC829">
        <v>0</v>
      </c>
      <c r="BD829">
        <v>-513000</v>
      </c>
      <c r="BE829">
        <v>23898000</v>
      </c>
      <c r="BF829">
        <v>3933000</v>
      </c>
      <c r="BG829">
        <v>0</v>
      </c>
      <c r="BH829">
        <v>20</v>
      </c>
      <c r="BI829">
        <v>41</v>
      </c>
      <c r="BJ829">
        <v>14</v>
      </c>
      <c r="BK829">
        <v>105</v>
      </c>
      <c r="BL829">
        <v>82014000</v>
      </c>
      <c r="BM829">
        <v>1305593000</v>
      </c>
      <c r="BN829">
        <v>-108102000</v>
      </c>
      <c r="BO829">
        <v>354571000</v>
      </c>
      <c r="BP829">
        <v>213107000</v>
      </c>
      <c r="BQ829">
        <v>0</v>
      </c>
      <c r="BR829">
        <v>1103602000</v>
      </c>
      <c r="BS829">
        <v>569537000</v>
      </c>
      <c r="BT829">
        <v>406333000</v>
      </c>
      <c r="BU829">
        <v>636223000</v>
      </c>
      <c r="BV829">
        <v>467379000</v>
      </c>
      <c r="BW829">
        <v>1103602000</v>
      </c>
      <c r="BX829">
        <v>1293338000</v>
      </c>
      <c r="BY829">
        <v>-1457184000</v>
      </c>
      <c r="BZ829">
        <v>2012</v>
      </c>
      <c r="CA829">
        <v>3.24</v>
      </c>
      <c r="CB829">
        <v>55020679.0123</v>
      </c>
      <c r="CC829" t="str">
        <f>VLOOKUP(B829,Securities_csv_Sector!$A$1:$H$506,4)</f>
        <v>Health Care</v>
      </c>
      <c r="CD829" t="str">
        <f>VLOOKUP(B829,Securities_csv_Sector!$A$1:$H$506,5)</f>
        <v>Health Care Equipment</v>
      </c>
    </row>
    <row r="830" spans="1:82">
      <c r="A830">
        <v>828</v>
      </c>
      <c r="B830" t="s">
        <v>286</v>
      </c>
      <c r="C830" t="s">
        <v>529</v>
      </c>
      <c r="D830" s="1">
        <v>41639</v>
      </c>
      <c r="E830">
        <v>178860000</v>
      </c>
      <c r="F830">
        <v>-15946000</v>
      </c>
      <c r="G830">
        <v>1885000</v>
      </c>
      <c r="H830">
        <v>36</v>
      </c>
      <c r="I830">
        <v>-77612000</v>
      </c>
      <c r="J830">
        <v>825320000</v>
      </c>
      <c r="K830">
        <v>58</v>
      </c>
      <c r="L830">
        <v>279058000</v>
      </c>
      <c r="M830">
        <v>-1347000</v>
      </c>
      <c r="N830">
        <v>10119000</v>
      </c>
      <c r="O830">
        <v>620940000</v>
      </c>
      <c r="P830">
        <v>136</v>
      </c>
      <c r="Q830">
        <v>0</v>
      </c>
      <c r="R830">
        <v>52375000</v>
      </c>
      <c r="S830">
        <v>54596000</v>
      </c>
      <c r="T830">
        <v>268647000</v>
      </c>
      <c r="U830">
        <v>263261000</v>
      </c>
      <c r="V830">
        <v>-2414000</v>
      </c>
      <c r="W830">
        <v>0</v>
      </c>
      <c r="X830">
        <v>281214000</v>
      </c>
      <c r="Y830">
        <v>180521000</v>
      </c>
      <c r="Z830">
        <v>55</v>
      </c>
      <c r="AA830">
        <v>756118000</v>
      </c>
      <c r="AB830">
        <v>75467000</v>
      </c>
      <c r="AC830">
        <v>58844000</v>
      </c>
      <c r="AD830">
        <v>5386000</v>
      </c>
      <c r="AE830">
        <v>133427000</v>
      </c>
      <c r="AF830">
        <v>0</v>
      </c>
      <c r="AG830">
        <v>2043000</v>
      </c>
      <c r="AH830">
        <v>150359000</v>
      </c>
      <c r="AI830">
        <v>0</v>
      </c>
      <c r="AJ830">
        <v>28000</v>
      </c>
      <c r="AK830">
        <v>0</v>
      </c>
      <c r="AL830">
        <v>213893000</v>
      </c>
      <c r="AM830">
        <v>55072000</v>
      </c>
      <c r="AN830">
        <v>245996000</v>
      </c>
      <c r="AO830">
        <v>-102451000</v>
      </c>
      <c r="AP830">
        <v>-86059000</v>
      </c>
      <c r="AQ830">
        <v>187800000</v>
      </c>
      <c r="AR830">
        <v>6669000</v>
      </c>
      <c r="AS830">
        <v>187800000</v>
      </c>
      <c r="AT830">
        <v>187800000</v>
      </c>
      <c r="AU830">
        <v>191264000</v>
      </c>
      <c r="AV830">
        <v>0</v>
      </c>
      <c r="AW830">
        <v>266762000</v>
      </c>
      <c r="AX830">
        <v>19</v>
      </c>
      <c r="AY830">
        <v>57231000</v>
      </c>
      <c r="AZ830">
        <v>48957000</v>
      </c>
      <c r="BA830">
        <v>21458000</v>
      </c>
      <c r="BB830">
        <v>18732000</v>
      </c>
      <c r="BC830">
        <v>0</v>
      </c>
      <c r="BD830">
        <v>-8447000</v>
      </c>
      <c r="BE830">
        <v>31215000</v>
      </c>
      <c r="BF830">
        <v>12187000</v>
      </c>
      <c r="BG830">
        <v>0</v>
      </c>
      <c r="BH830">
        <v>19</v>
      </c>
      <c r="BI830">
        <v>51</v>
      </c>
      <c r="BJ830">
        <v>14</v>
      </c>
      <c r="BK830">
        <v>109</v>
      </c>
      <c r="BL830">
        <v>88003000</v>
      </c>
      <c r="BM830">
        <v>1493393000</v>
      </c>
      <c r="BN830">
        <v>-329526000</v>
      </c>
      <c r="BO830">
        <v>401353000</v>
      </c>
      <c r="BP830">
        <v>278035000</v>
      </c>
      <c r="BQ830">
        <v>0</v>
      </c>
      <c r="BR830">
        <v>1230516000</v>
      </c>
      <c r="BS830">
        <v>652706000</v>
      </c>
      <c r="BT830">
        <v>478353000</v>
      </c>
      <c r="BU830">
        <v>518186000</v>
      </c>
      <c r="BV830">
        <v>712330000</v>
      </c>
      <c r="BW830">
        <v>1230516000</v>
      </c>
      <c r="BX830">
        <v>1377058000</v>
      </c>
      <c r="BY830">
        <v>-1829378000</v>
      </c>
      <c r="BZ830">
        <v>2013</v>
      </c>
      <c r="CA830">
        <v>3.53</v>
      </c>
      <c r="CB830">
        <v>53201133.144500002</v>
      </c>
      <c r="CC830" t="str">
        <f>VLOOKUP(B830,Securities_csv_Sector!$A$1:$H$506,4)</f>
        <v>Health Care</v>
      </c>
      <c r="CD830" t="str">
        <f>VLOOKUP(B830,Securities_csv_Sector!$A$1:$H$506,5)</f>
        <v>Health Care Equipment</v>
      </c>
    </row>
    <row r="831" spans="1:82">
      <c r="A831">
        <v>829</v>
      </c>
      <c r="B831" t="s">
        <v>286</v>
      </c>
      <c r="C831" t="s">
        <v>531</v>
      </c>
      <c r="D831" s="1">
        <v>42004</v>
      </c>
      <c r="E831">
        <v>240094000</v>
      </c>
      <c r="F831">
        <v>-3626000</v>
      </c>
      <c r="G831">
        <v>1729000</v>
      </c>
      <c r="H831">
        <v>155</v>
      </c>
      <c r="I831">
        <v>-60523000</v>
      </c>
      <c r="J831">
        <v>888293000</v>
      </c>
      <c r="K831">
        <v>39</v>
      </c>
      <c r="L831">
        <v>322536000</v>
      </c>
      <c r="M831">
        <v>-38310000</v>
      </c>
      <c r="N831">
        <v>10195000</v>
      </c>
      <c r="O831">
        <v>669691000</v>
      </c>
      <c r="P831">
        <v>93</v>
      </c>
      <c r="Q831">
        <v>0</v>
      </c>
      <c r="R831">
        <v>63353000</v>
      </c>
      <c r="S831">
        <v>58888000</v>
      </c>
      <c r="T831">
        <v>261984000</v>
      </c>
      <c r="U831">
        <v>246555000</v>
      </c>
      <c r="V831">
        <v>-8517000</v>
      </c>
      <c r="W831">
        <v>0</v>
      </c>
      <c r="X831">
        <v>303587000</v>
      </c>
      <c r="Y831">
        <v>184450000</v>
      </c>
      <c r="Z831">
        <v>55</v>
      </c>
      <c r="AA831">
        <v>816116000</v>
      </c>
      <c r="AB831">
        <v>64604000</v>
      </c>
      <c r="AC831">
        <v>65122000</v>
      </c>
      <c r="AD831">
        <v>15429000</v>
      </c>
      <c r="AE831">
        <v>160342000</v>
      </c>
      <c r="AF831">
        <v>5400000</v>
      </c>
      <c r="AG831">
        <v>20898000</v>
      </c>
      <c r="AH831">
        <v>350000000</v>
      </c>
      <c r="AI831">
        <v>0</v>
      </c>
      <c r="AJ831">
        <v>73000</v>
      </c>
      <c r="AK831">
        <v>0</v>
      </c>
      <c r="AL831">
        <v>470606000</v>
      </c>
      <c r="AM831">
        <v>43478000</v>
      </c>
      <c r="AN831">
        <v>235846000</v>
      </c>
      <c r="AO831">
        <v>-103438000</v>
      </c>
      <c r="AP831">
        <v>-80413000</v>
      </c>
      <c r="AQ831">
        <v>181906000</v>
      </c>
      <c r="AR831">
        <v>4726000</v>
      </c>
      <c r="AS831">
        <v>181906000</v>
      </c>
      <c r="AT831">
        <v>181906000</v>
      </c>
      <c r="AU831">
        <v>190069000</v>
      </c>
      <c r="AV831">
        <v>0</v>
      </c>
      <c r="AW831">
        <v>260255000</v>
      </c>
      <c r="AX831">
        <v>18</v>
      </c>
      <c r="AY831">
        <v>71654000</v>
      </c>
      <c r="AZ831">
        <v>86451000</v>
      </c>
      <c r="BA831">
        <v>31812000</v>
      </c>
      <c r="BB831">
        <v>-3005000</v>
      </c>
      <c r="BC831">
        <v>0</v>
      </c>
      <c r="BD831">
        <v>-25290000</v>
      </c>
      <c r="BE831">
        <v>32363000</v>
      </c>
      <c r="BF831">
        <v>11319000</v>
      </c>
      <c r="BG831">
        <v>0</v>
      </c>
      <c r="BH831">
        <v>17</v>
      </c>
      <c r="BI831">
        <v>210</v>
      </c>
      <c r="BJ831">
        <v>12</v>
      </c>
      <c r="BK831">
        <v>73</v>
      </c>
      <c r="BL831">
        <v>98263000</v>
      </c>
      <c r="BM831">
        <v>1675299000</v>
      </c>
      <c r="BN831">
        <v>-588716000</v>
      </c>
      <c r="BO831">
        <v>457598000</v>
      </c>
      <c r="BP831">
        <v>549000000</v>
      </c>
      <c r="BQ831">
        <v>0</v>
      </c>
      <c r="BR831">
        <v>1384211000</v>
      </c>
      <c r="BS831">
        <v>759398000</v>
      </c>
      <c r="BT831">
        <v>820906000</v>
      </c>
      <c r="BU831">
        <v>117516000</v>
      </c>
      <c r="BV831">
        <v>1266695000</v>
      </c>
      <c r="BW831">
        <v>1384211000</v>
      </c>
      <c r="BX831">
        <v>1485807000</v>
      </c>
      <c r="BY831">
        <v>-2453266000</v>
      </c>
      <c r="BZ831">
        <v>2014</v>
      </c>
      <c r="CA831">
        <v>3.63</v>
      </c>
      <c r="CB831">
        <v>50111845.729999997</v>
      </c>
      <c r="CC831" t="str">
        <f>VLOOKUP(B831,Securities_csv_Sector!$A$1:$H$506,4)</f>
        <v>Health Care</v>
      </c>
      <c r="CD831" t="str">
        <f>VLOOKUP(B831,Securities_csv_Sector!$A$1:$H$506,5)</f>
        <v>Health Care Equipment</v>
      </c>
    </row>
    <row r="832" spans="1:82">
      <c r="A832">
        <v>830</v>
      </c>
      <c r="B832" t="s">
        <v>286</v>
      </c>
      <c r="C832" t="s">
        <v>532</v>
      </c>
      <c r="D832" s="1">
        <v>42369</v>
      </c>
      <c r="E832">
        <v>258178000</v>
      </c>
      <c r="F832">
        <v>-50142000</v>
      </c>
      <c r="G832">
        <v>2468000</v>
      </c>
      <c r="H832">
        <v>228</v>
      </c>
      <c r="I832">
        <v>-82921000</v>
      </c>
      <c r="J832">
        <v>940534000</v>
      </c>
      <c r="K832">
        <v>40</v>
      </c>
      <c r="L832">
        <v>128994000</v>
      </c>
      <c r="M832">
        <v>-34969000</v>
      </c>
      <c r="N832">
        <v>10258000</v>
      </c>
      <c r="O832">
        <v>711622000</v>
      </c>
      <c r="P832">
        <v>96</v>
      </c>
      <c r="Q832">
        <v>0</v>
      </c>
      <c r="R832">
        <v>76444000</v>
      </c>
      <c r="S832">
        <v>70388000</v>
      </c>
      <c r="T832">
        <v>302380000</v>
      </c>
      <c r="U832">
        <v>273141000</v>
      </c>
      <c r="V832">
        <v>-5948000</v>
      </c>
      <c r="W832">
        <v>0</v>
      </c>
      <c r="X832">
        <v>333026000</v>
      </c>
      <c r="Y832">
        <v>178934000</v>
      </c>
      <c r="Z832">
        <v>56</v>
      </c>
      <c r="AA832">
        <v>890270000</v>
      </c>
      <c r="AB832">
        <v>81006000</v>
      </c>
      <c r="AC832">
        <v>55909000</v>
      </c>
      <c r="AD832">
        <v>29239000</v>
      </c>
      <c r="AE832">
        <v>188833000</v>
      </c>
      <c r="AF832">
        <v>-215183000</v>
      </c>
      <c r="AG832">
        <v>-2787000</v>
      </c>
      <c r="AH832">
        <v>597085000</v>
      </c>
      <c r="AI832">
        <v>0</v>
      </c>
      <c r="AJ832">
        <v>130000</v>
      </c>
      <c r="AK832">
        <v>0</v>
      </c>
      <c r="AL832">
        <v>274097000</v>
      </c>
      <c r="AM832">
        <v>-193542000</v>
      </c>
      <c r="AN832">
        <v>216364000</v>
      </c>
      <c r="AO832">
        <v>-95552000</v>
      </c>
      <c r="AP832">
        <v>-308406000</v>
      </c>
      <c r="AQ832">
        <v>192078000</v>
      </c>
      <c r="AR832">
        <v>23652000</v>
      </c>
      <c r="AS832">
        <v>192078000</v>
      </c>
      <c r="AT832">
        <v>192078000</v>
      </c>
      <c r="AU832">
        <v>228147000</v>
      </c>
      <c r="AV832">
        <v>8212000</v>
      </c>
      <c r="AW832">
        <v>299912000</v>
      </c>
      <c r="AX832">
        <v>19</v>
      </c>
      <c r="AY832">
        <v>85490000</v>
      </c>
      <c r="AZ832">
        <v>62069000</v>
      </c>
      <c r="BA832">
        <v>25583000</v>
      </c>
      <c r="BB832">
        <v>-36856000</v>
      </c>
      <c r="BC832">
        <v>0</v>
      </c>
      <c r="BD832">
        <v>-10302000</v>
      </c>
      <c r="BE832">
        <v>28698000</v>
      </c>
      <c r="BF832">
        <v>18087000</v>
      </c>
      <c r="BG832">
        <v>0</v>
      </c>
      <c r="BH832">
        <v>17</v>
      </c>
      <c r="BI832">
        <v>325</v>
      </c>
      <c r="BJ832">
        <v>12</v>
      </c>
      <c r="BK832">
        <v>74</v>
      </c>
      <c r="BL832">
        <v>99681000</v>
      </c>
      <c r="BM832">
        <v>318356000</v>
      </c>
      <c r="BN832">
        <v>-379584000</v>
      </c>
      <c r="BO832">
        <v>482465000</v>
      </c>
      <c r="BP832">
        <v>573000000</v>
      </c>
      <c r="BQ832">
        <v>213591000</v>
      </c>
      <c r="BR832">
        <v>1474993000</v>
      </c>
      <c r="BS832">
        <v>821634000</v>
      </c>
      <c r="BT832">
        <v>856761000</v>
      </c>
      <c r="BU832">
        <v>-84125000</v>
      </c>
      <c r="BV832">
        <v>1559118000</v>
      </c>
      <c r="BW832">
        <v>1474993000</v>
      </c>
      <c r="BX832">
        <v>1601892000</v>
      </c>
      <c r="BY832">
        <v>-1316417000</v>
      </c>
      <c r="BZ832">
        <v>2015</v>
      </c>
      <c r="CA832">
        <v>2.0699999999999998</v>
      </c>
      <c r="CB832">
        <v>92791304.347800002</v>
      </c>
      <c r="CC832" t="str">
        <f>VLOOKUP(B832,Securities_csv_Sector!$A$1:$H$506,4)</f>
        <v>Health Care</v>
      </c>
      <c r="CD832" t="str">
        <f>VLOOKUP(B832,Securities_csv_Sector!$A$1:$H$506,5)</f>
        <v>Health Care Equipment</v>
      </c>
    </row>
    <row r="833" spans="1:82">
      <c r="A833">
        <v>831</v>
      </c>
      <c r="B833" t="s">
        <v>287</v>
      </c>
      <c r="C833" t="s">
        <v>527</v>
      </c>
      <c r="D833" s="1">
        <v>41274</v>
      </c>
      <c r="E833">
        <v>199272000</v>
      </c>
      <c r="F833">
        <v>-33056000</v>
      </c>
      <c r="G833">
        <v>-1450000</v>
      </c>
      <c r="H833">
        <v>20</v>
      </c>
      <c r="I833">
        <v>-126140000</v>
      </c>
      <c r="J833">
        <v>127504000</v>
      </c>
      <c r="K833">
        <v>52</v>
      </c>
      <c r="L833">
        <v>324422000</v>
      </c>
      <c r="M833">
        <v>4571000</v>
      </c>
      <c r="N833">
        <v>14470000</v>
      </c>
      <c r="O833">
        <v>1645912000</v>
      </c>
      <c r="P833">
        <v>250</v>
      </c>
      <c r="Q833">
        <v>157074000</v>
      </c>
      <c r="R833">
        <v>44674000</v>
      </c>
      <c r="S833">
        <v>76667000</v>
      </c>
      <c r="T833">
        <v>485168000</v>
      </c>
      <c r="U833">
        <v>443415000</v>
      </c>
      <c r="V833">
        <v>1204000</v>
      </c>
      <c r="W833">
        <v>0</v>
      </c>
      <c r="X833">
        <v>654641000</v>
      </c>
      <c r="Y833">
        <v>665582000</v>
      </c>
      <c r="Z833">
        <v>42</v>
      </c>
      <c r="AA833">
        <v>1175534000</v>
      </c>
      <c r="AB833">
        <v>189281000</v>
      </c>
      <c r="AC833">
        <v>36688000</v>
      </c>
      <c r="AD833">
        <v>41753000</v>
      </c>
      <c r="AE833">
        <v>540658000</v>
      </c>
      <c r="AF833">
        <v>1960000</v>
      </c>
      <c r="AG833">
        <v>63095000</v>
      </c>
      <c r="AH833">
        <v>881104000</v>
      </c>
      <c r="AI833">
        <v>0</v>
      </c>
      <c r="AJ833">
        <v>3747000</v>
      </c>
      <c r="AK833">
        <v>0</v>
      </c>
      <c r="AL833">
        <v>138756000</v>
      </c>
      <c r="AM833">
        <v>236143000</v>
      </c>
      <c r="AN833">
        <v>323796000</v>
      </c>
      <c r="AO833">
        <v>25404000</v>
      </c>
      <c r="AP833">
        <v>-114261000</v>
      </c>
      <c r="AQ833">
        <v>254134000</v>
      </c>
      <c r="AR833">
        <v>-33764000</v>
      </c>
      <c r="AS833">
        <v>254134000</v>
      </c>
      <c r="AT833">
        <v>254134000</v>
      </c>
      <c r="AU833">
        <v>565206000</v>
      </c>
      <c r="AV833">
        <v>1668000</v>
      </c>
      <c r="AW833">
        <v>486618000</v>
      </c>
      <c r="AX833">
        <v>17</v>
      </c>
      <c r="AY833">
        <v>159520000</v>
      </c>
      <c r="AZ833">
        <v>142401000</v>
      </c>
      <c r="BA833">
        <v>430606000</v>
      </c>
      <c r="BB833">
        <v>-403625000</v>
      </c>
      <c r="BC833">
        <v>0</v>
      </c>
      <c r="BD833">
        <v>9919000</v>
      </c>
      <c r="BE833">
        <v>437981000</v>
      </c>
      <c r="BF833">
        <v>-7851000</v>
      </c>
      <c r="BG833">
        <v>0</v>
      </c>
      <c r="BH833">
        <v>16</v>
      </c>
      <c r="BI833">
        <v>36</v>
      </c>
      <c r="BJ833">
        <v>9</v>
      </c>
      <c r="BK833">
        <v>164</v>
      </c>
      <c r="BL833">
        <v>233713000</v>
      </c>
      <c r="BM833">
        <v>2841166000</v>
      </c>
      <c r="BN833">
        <v>9211000</v>
      </c>
      <c r="BO833">
        <v>453535000</v>
      </c>
      <c r="BP833">
        <v>0</v>
      </c>
      <c r="BQ833">
        <v>0</v>
      </c>
      <c r="BR833">
        <v>3246192000</v>
      </c>
      <c r="BS833">
        <v>1572687000</v>
      </c>
      <c r="BT833">
        <v>629878000</v>
      </c>
      <c r="BU833">
        <v>1248808000</v>
      </c>
      <c r="BV833">
        <v>1993637000</v>
      </c>
      <c r="BW833">
        <v>3242445000</v>
      </c>
      <c r="BX833">
        <v>2821446000</v>
      </c>
      <c r="BY833">
        <v>-1330707000</v>
      </c>
      <c r="BZ833">
        <v>2012</v>
      </c>
      <c r="CA833">
        <v>3.11</v>
      </c>
      <c r="CB833">
        <v>81715112.540199995</v>
      </c>
      <c r="CC833" t="str">
        <f>VLOOKUP(B833,Securities_csv_Sector!$A$1:$H$506,4)</f>
        <v>Materials</v>
      </c>
      <c r="CD833" t="str">
        <f>VLOOKUP(B833,Securities_csv_Sector!$A$1:$H$506,5)</f>
        <v>Specialty Chemicals</v>
      </c>
    </row>
    <row r="834" spans="1:82">
      <c r="A834">
        <v>832</v>
      </c>
      <c r="B834" t="s">
        <v>287</v>
      </c>
      <c r="C834" t="s">
        <v>529</v>
      </c>
      <c r="D834" s="1">
        <v>41639</v>
      </c>
      <c r="E834">
        <v>258473000</v>
      </c>
      <c r="F834">
        <v>-53156000</v>
      </c>
      <c r="G834">
        <v>15638000</v>
      </c>
      <c r="H834">
        <v>24</v>
      </c>
      <c r="I834">
        <v>-134157000</v>
      </c>
      <c r="J834">
        <v>131461000</v>
      </c>
      <c r="K834">
        <v>72</v>
      </c>
      <c r="L834">
        <v>405505000</v>
      </c>
      <c r="M834">
        <v>4822000</v>
      </c>
      <c r="N834">
        <v>14470000</v>
      </c>
      <c r="O834">
        <v>1668691000</v>
      </c>
      <c r="P834">
        <v>295</v>
      </c>
      <c r="Q834">
        <v>154437000</v>
      </c>
      <c r="R834">
        <v>41339000</v>
      </c>
      <c r="S834">
        <v>83227000</v>
      </c>
      <c r="T834">
        <v>531977000</v>
      </c>
      <c r="U834">
        <v>485210000</v>
      </c>
      <c r="V834">
        <v>-4035000</v>
      </c>
      <c r="W834">
        <v>0</v>
      </c>
      <c r="X834">
        <v>687215000</v>
      </c>
      <c r="Y834">
        <v>665582000</v>
      </c>
      <c r="Z834">
        <v>43</v>
      </c>
      <c r="AA834">
        <v>1284205000</v>
      </c>
      <c r="AB834">
        <v>131666000</v>
      </c>
      <c r="AC834">
        <v>30615000</v>
      </c>
      <c r="AD834">
        <v>46767000</v>
      </c>
      <c r="AE834">
        <v>533806000</v>
      </c>
      <c r="AF834">
        <v>646000</v>
      </c>
      <c r="AG834">
        <v>44587000</v>
      </c>
      <c r="AH834">
        <v>932665000</v>
      </c>
      <c r="AI834">
        <v>0</v>
      </c>
      <c r="AJ834">
        <v>3979000</v>
      </c>
      <c r="AK834">
        <v>0</v>
      </c>
      <c r="AL834">
        <v>-85439000</v>
      </c>
      <c r="AM834">
        <v>81083000</v>
      </c>
      <c r="AN834">
        <v>407562000</v>
      </c>
      <c r="AO834">
        <v>-217038000</v>
      </c>
      <c r="AP834">
        <v>-105406000</v>
      </c>
      <c r="AQ834">
        <v>353544000</v>
      </c>
      <c r="AR834">
        <v>-47486000</v>
      </c>
      <c r="AS834">
        <v>353544000</v>
      </c>
      <c r="AT834">
        <v>353544000</v>
      </c>
      <c r="AU834">
        <v>564682000</v>
      </c>
      <c r="AV834">
        <v>2151000</v>
      </c>
      <c r="AW834">
        <v>516339000</v>
      </c>
      <c r="AX834">
        <v>17</v>
      </c>
      <c r="AY834">
        <v>140979000</v>
      </c>
      <c r="AZ834">
        <v>148910000</v>
      </c>
      <c r="BA834">
        <v>301893000</v>
      </c>
      <c r="BB834">
        <v>-392711000</v>
      </c>
      <c r="BC834">
        <v>0</v>
      </c>
      <c r="BD834">
        <v>28105000</v>
      </c>
      <c r="BE834">
        <v>330310000</v>
      </c>
      <c r="BF834">
        <v>22024000</v>
      </c>
      <c r="BG834">
        <v>0</v>
      </c>
      <c r="BH834">
        <v>16</v>
      </c>
      <c r="BI834">
        <v>33</v>
      </c>
      <c r="BJ834">
        <v>12</v>
      </c>
      <c r="BK834">
        <v>200</v>
      </c>
      <c r="BL834">
        <v>259838000</v>
      </c>
      <c r="BM834">
        <v>3075657000</v>
      </c>
      <c r="BN834">
        <v>-47564000</v>
      </c>
      <c r="BO834">
        <v>505877000</v>
      </c>
      <c r="BP834">
        <v>0</v>
      </c>
      <c r="BQ834">
        <v>0</v>
      </c>
      <c r="BR834">
        <v>3331731000</v>
      </c>
      <c r="BS834">
        <v>1652903000</v>
      </c>
      <c r="BT834">
        <v>560366000</v>
      </c>
      <c r="BU834">
        <v>1463072000</v>
      </c>
      <c r="BV834">
        <v>1864680000</v>
      </c>
      <c r="BW834">
        <v>3327752000</v>
      </c>
      <c r="BX834">
        <v>2952896000</v>
      </c>
      <c r="BY834">
        <v>-1365805000</v>
      </c>
      <c r="BZ834">
        <v>2013</v>
      </c>
      <c r="CA834">
        <v>4.32</v>
      </c>
      <c r="CB834">
        <v>81838888.888899997</v>
      </c>
      <c r="CC834" t="str">
        <f>VLOOKUP(B834,Securities_csv_Sector!$A$1:$H$506,4)</f>
        <v>Materials</v>
      </c>
      <c r="CD834" t="str">
        <f>VLOOKUP(B834,Securities_csv_Sector!$A$1:$H$506,5)</f>
        <v>Specialty Chemicals</v>
      </c>
    </row>
    <row r="835" spans="1:82">
      <c r="A835">
        <v>833</v>
      </c>
      <c r="B835" t="s">
        <v>287</v>
      </c>
      <c r="C835" t="s">
        <v>531</v>
      </c>
      <c r="D835" s="1">
        <v>42004</v>
      </c>
      <c r="E835">
        <v>254006000</v>
      </c>
      <c r="F835">
        <v>-2635000</v>
      </c>
      <c r="G835">
        <v>2807000</v>
      </c>
      <c r="H835">
        <v>27</v>
      </c>
      <c r="I835">
        <v>-143182000</v>
      </c>
      <c r="J835">
        <v>140008000</v>
      </c>
      <c r="K835">
        <v>92</v>
      </c>
      <c r="L835">
        <v>478573000</v>
      </c>
      <c r="M835">
        <v>-40042000</v>
      </c>
      <c r="N835">
        <v>14470000</v>
      </c>
      <c r="O835">
        <v>1726383000</v>
      </c>
      <c r="P835">
        <v>330</v>
      </c>
      <c r="Q835">
        <v>183047000</v>
      </c>
      <c r="R835">
        <v>46535000</v>
      </c>
      <c r="S835">
        <v>89354000</v>
      </c>
      <c r="T835">
        <v>595128000</v>
      </c>
      <c r="U835">
        <v>549061000</v>
      </c>
      <c r="V835">
        <v>-21659000</v>
      </c>
      <c r="W835">
        <v>0</v>
      </c>
      <c r="X835">
        <v>720268000</v>
      </c>
      <c r="Y835">
        <v>675484000</v>
      </c>
      <c r="Z835">
        <v>44</v>
      </c>
      <c r="AA835">
        <v>1362150000</v>
      </c>
      <c r="AB835">
        <v>134518000</v>
      </c>
      <c r="AC835">
        <v>76557000</v>
      </c>
      <c r="AD835">
        <v>46067000</v>
      </c>
      <c r="AE835">
        <v>568729000</v>
      </c>
      <c r="AF835">
        <v>3304000</v>
      </c>
      <c r="AG835">
        <v>-42526000</v>
      </c>
      <c r="AH835">
        <v>934232000</v>
      </c>
      <c r="AI835">
        <v>0</v>
      </c>
      <c r="AJ835">
        <v>4128000</v>
      </c>
      <c r="AK835">
        <v>0</v>
      </c>
      <c r="AL835">
        <v>11941000</v>
      </c>
      <c r="AM835">
        <v>73068000</v>
      </c>
      <c r="AN835">
        <v>518390000</v>
      </c>
      <c r="AO835">
        <v>-202330000</v>
      </c>
      <c r="AP835">
        <v>-221333000</v>
      </c>
      <c r="AQ835">
        <v>414543000</v>
      </c>
      <c r="AR835">
        <v>-1752000</v>
      </c>
      <c r="AS835">
        <v>414543000</v>
      </c>
      <c r="AT835">
        <v>414543000</v>
      </c>
      <c r="AU835">
        <v>521477000</v>
      </c>
      <c r="AV835">
        <v>1298000</v>
      </c>
      <c r="AW835">
        <v>592321000</v>
      </c>
      <c r="AX835">
        <v>19</v>
      </c>
      <c r="AY835">
        <v>129238000</v>
      </c>
      <c r="AZ835">
        <v>141248000</v>
      </c>
      <c r="BA835">
        <v>264802000</v>
      </c>
      <c r="BB835">
        <v>-540430000</v>
      </c>
      <c r="BC835">
        <v>0</v>
      </c>
      <c r="BD835">
        <v>-81455000</v>
      </c>
      <c r="BE835">
        <v>472357000</v>
      </c>
      <c r="BF835">
        <v>101448000</v>
      </c>
      <c r="BG835">
        <v>0</v>
      </c>
      <c r="BH835">
        <v>18</v>
      </c>
      <c r="BI835">
        <v>36</v>
      </c>
      <c r="BJ835">
        <v>13</v>
      </c>
      <c r="BK835">
        <v>220</v>
      </c>
      <c r="BL835">
        <v>253640000</v>
      </c>
      <c r="BM835">
        <v>3350734000</v>
      </c>
      <c r="BN835">
        <v>-86339000</v>
      </c>
      <c r="BO835">
        <v>514891000</v>
      </c>
      <c r="BP835">
        <v>0</v>
      </c>
      <c r="BQ835">
        <v>0</v>
      </c>
      <c r="BR835">
        <v>3494621000</v>
      </c>
      <c r="BS835">
        <v>1710027000</v>
      </c>
      <c r="BT835">
        <v>518808000</v>
      </c>
      <c r="BU835">
        <v>1518561000</v>
      </c>
      <c r="BV835">
        <v>1971932000</v>
      </c>
      <c r="BW835">
        <v>3490493000</v>
      </c>
      <c r="BX835">
        <v>3088533000</v>
      </c>
      <c r="BY835">
        <v>-1446221000</v>
      </c>
      <c r="BZ835">
        <v>2014</v>
      </c>
      <c r="CA835">
        <v>5.09</v>
      </c>
      <c r="CB835">
        <v>81442632.613000005</v>
      </c>
      <c r="CC835" t="str">
        <f>VLOOKUP(B835,Securities_csv_Sector!$A$1:$H$506,4)</f>
        <v>Materials</v>
      </c>
      <c r="CD835" t="str">
        <f>VLOOKUP(B835,Securities_csv_Sector!$A$1:$H$506,5)</f>
        <v>Specialty Chemicals</v>
      </c>
    </row>
    <row r="836" spans="1:82">
      <c r="A836">
        <v>834</v>
      </c>
      <c r="B836" t="s">
        <v>287</v>
      </c>
      <c r="C836" t="s">
        <v>532</v>
      </c>
      <c r="D836" s="1">
        <v>42369</v>
      </c>
      <c r="E836">
        <v>347297000</v>
      </c>
      <c r="F836">
        <v>-91712000</v>
      </c>
      <c r="G836">
        <v>-3184000</v>
      </c>
      <c r="H836">
        <v>26</v>
      </c>
      <c r="I836">
        <v>-101030000</v>
      </c>
      <c r="J836">
        <v>140802000</v>
      </c>
      <c r="K836">
        <v>25</v>
      </c>
      <c r="L836">
        <v>181988000</v>
      </c>
      <c r="M836">
        <v>-37628000</v>
      </c>
      <c r="N836">
        <v>14470000</v>
      </c>
      <c r="O836">
        <v>1671590000</v>
      </c>
      <c r="P836">
        <v>196</v>
      </c>
      <c r="Q836">
        <v>166323000</v>
      </c>
      <c r="R836">
        <v>43260000</v>
      </c>
      <c r="S836">
        <v>89597000</v>
      </c>
      <c r="T836">
        <v>585163000</v>
      </c>
      <c r="U836">
        <v>539101000</v>
      </c>
      <c r="V836">
        <v>-21711000</v>
      </c>
      <c r="W836">
        <v>0</v>
      </c>
      <c r="X836">
        <v>732794000</v>
      </c>
      <c r="Y836">
        <v>941389000</v>
      </c>
      <c r="Z836">
        <v>45</v>
      </c>
      <c r="AA836">
        <v>1351599000</v>
      </c>
      <c r="AB836">
        <v>119854000</v>
      </c>
      <c r="AC836">
        <v>306004000</v>
      </c>
      <c r="AD836">
        <v>46062000</v>
      </c>
      <c r="AE836">
        <v>589019000</v>
      </c>
      <c r="AF836">
        <v>12128000</v>
      </c>
      <c r="AG836">
        <v>100998000</v>
      </c>
      <c r="AH836">
        <v>937844000</v>
      </c>
      <c r="AI836">
        <v>0</v>
      </c>
      <c r="AJ836">
        <v>4672000</v>
      </c>
      <c r="AK836">
        <v>0</v>
      </c>
      <c r="AL836">
        <v>136826000</v>
      </c>
      <c r="AM836">
        <v>-296585000</v>
      </c>
      <c r="AN836">
        <v>433578000</v>
      </c>
      <c r="AO836">
        <v>-131296000</v>
      </c>
      <c r="AP836">
        <v>-577156000</v>
      </c>
      <c r="AQ836">
        <v>419247000</v>
      </c>
      <c r="AR836">
        <v>-32316000</v>
      </c>
      <c r="AS836">
        <v>419247000</v>
      </c>
      <c r="AT836">
        <v>419247000</v>
      </c>
      <c r="AU836">
        <v>537896000</v>
      </c>
      <c r="AV836">
        <v>7594000</v>
      </c>
      <c r="AW836">
        <v>588347000</v>
      </c>
      <c r="AX836">
        <v>19</v>
      </c>
      <c r="AY836">
        <v>119060000</v>
      </c>
      <c r="AZ836">
        <v>146981000</v>
      </c>
      <c r="BA836">
        <v>394831000</v>
      </c>
      <c r="BB836">
        <v>-613439000</v>
      </c>
      <c r="BC836">
        <v>0</v>
      </c>
      <c r="BD836">
        <v>-488254000</v>
      </c>
      <c r="BE836">
        <v>403232000</v>
      </c>
      <c r="BF836">
        <v>-14608000</v>
      </c>
      <c r="BG836">
        <v>0</v>
      </c>
      <c r="BH836">
        <v>18</v>
      </c>
      <c r="BI836">
        <v>34</v>
      </c>
      <c r="BJ836">
        <v>14</v>
      </c>
      <c r="BK836">
        <v>117</v>
      </c>
      <c r="BL836">
        <v>246101000</v>
      </c>
      <c r="BM836">
        <v>3604254000</v>
      </c>
      <c r="BN836">
        <v>-121307000</v>
      </c>
      <c r="BO836">
        <v>509557000</v>
      </c>
      <c r="BP836">
        <v>0</v>
      </c>
      <c r="BQ836">
        <v>0</v>
      </c>
      <c r="BR836">
        <v>3721454000</v>
      </c>
      <c r="BS836">
        <v>1455884000</v>
      </c>
      <c r="BT836">
        <v>742128000</v>
      </c>
      <c r="BU836">
        <v>1590318000</v>
      </c>
      <c r="BV836">
        <v>2126464000</v>
      </c>
      <c r="BW836">
        <v>3716782000</v>
      </c>
      <c r="BX836">
        <v>3023189000</v>
      </c>
      <c r="BY836">
        <v>-1555769000</v>
      </c>
      <c r="BZ836">
        <v>2015</v>
      </c>
      <c r="CA836">
        <v>5.19</v>
      </c>
      <c r="CB836">
        <v>80779768.7861</v>
      </c>
      <c r="CC836" t="str">
        <f>VLOOKUP(B836,Securities_csv_Sector!$A$1:$H$506,4)</f>
        <v>Materials</v>
      </c>
      <c r="CD836" t="str">
        <f>VLOOKUP(B836,Securities_csv_Sector!$A$1:$H$506,5)</f>
        <v>Specialty Chemicals</v>
      </c>
    </row>
    <row r="837" spans="1:82">
      <c r="A837">
        <v>835</v>
      </c>
      <c r="B837" t="s">
        <v>288</v>
      </c>
      <c r="C837" t="s">
        <v>527</v>
      </c>
      <c r="D837" s="1">
        <v>41637</v>
      </c>
      <c r="E837">
        <v>292775000</v>
      </c>
      <c r="F837">
        <v>-15928000</v>
      </c>
      <c r="G837">
        <v>64897000</v>
      </c>
      <c r="H837">
        <v>8</v>
      </c>
      <c r="I837">
        <v>-79215000</v>
      </c>
      <c r="J837">
        <v>2562705000</v>
      </c>
      <c r="K837">
        <v>362</v>
      </c>
      <c r="L837">
        <v>711637000</v>
      </c>
      <c r="M837">
        <v>6217000</v>
      </c>
      <c r="N837">
        <v>1753000</v>
      </c>
      <c r="O837">
        <v>509291000</v>
      </c>
      <c r="P837">
        <v>502</v>
      </c>
      <c r="Q837">
        <v>88480000</v>
      </c>
      <c r="R837">
        <v>0</v>
      </c>
      <c r="S837">
        <v>134162000</v>
      </c>
      <c r="T837">
        <v>199004000</v>
      </c>
      <c r="U837">
        <v>159314000</v>
      </c>
      <c r="V837">
        <v>-397000</v>
      </c>
      <c r="W837">
        <v>0</v>
      </c>
      <c r="X837">
        <v>202666000</v>
      </c>
      <c r="Y837">
        <v>723061000</v>
      </c>
      <c r="Z837">
        <v>64</v>
      </c>
      <c r="AA837">
        <v>911887000</v>
      </c>
      <c r="AB837">
        <v>34006000</v>
      </c>
      <c r="AC837">
        <v>331173000</v>
      </c>
      <c r="AD837">
        <v>39690000</v>
      </c>
      <c r="AE837">
        <v>154099000</v>
      </c>
      <c r="AF837">
        <v>544411000</v>
      </c>
      <c r="AG837">
        <v>177688000</v>
      </c>
      <c r="AH837">
        <v>839305000</v>
      </c>
      <c r="AI837">
        <v>0</v>
      </c>
      <c r="AJ837">
        <v>0</v>
      </c>
      <c r="AK837">
        <v>0</v>
      </c>
      <c r="AL837">
        <v>-10852000</v>
      </c>
      <c r="AM837">
        <v>277656000</v>
      </c>
      <c r="AN837">
        <v>386421000</v>
      </c>
      <c r="AO837">
        <v>-38719000</v>
      </c>
      <c r="AP837">
        <v>-69649000</v>
      </c>
      <c r="AQ837">
        <v>125308000</v>
      </c>
      <c r="AR837">
        <v>-26452000</v>
      </c>
      <c r="AS837">
        <v>125308000</v>
      </c>
      <c r="AT837">
        <v>125308000</v>
      </c>
      <c r="AU837">
        <v>275022000</v>
      </c>
      <c r="AV837">
        <v>103752000</v>
      </c>
      <c r="AW837">
        <v>134107000</v>
      </c>
      <c r="AX837">
        <v>9</v>
      </c>
      <c r="AY837">
        <v>56091000</v>
      </c>
      <c r="AZ837">
        <v>22811000</v>
      </c>
      <c r="BA837">
        <v>0</v>
      </c>
      <c r="BB837">
        <v>1234000</v>
      </c>
      <c r="BC837">
        <v>-3985000</v>
      </c>
      <c r="BD837">
        <v>-534845000</v>
      </c>
      <c r="BE837">
        <v>324436000</v>
      </c>
      <c r="BF837">
        <v>-14574000</v>
      </c>
      <c r="BG837">
        <v>0</v>
      </c>
      <c r="BH837">
        <v>11</v>
      </c>
      <c r="BI837">
        <v>10</v>
      </c>
      <c r="BJ837">
        <v>9</v>
      </c>
      <c r="BK837">
        <v>454</v>
      </c>
      <c r="BL837">
        <v>276743000</v>
      </c>
      <c r="BM837">
        <v>207855000</v>
      </c>
      <c r="BN837">
        <v>-80560000</v>
      </c>
      <c r="BO837">
        <v>397285000</v>
      </c>
      <c r="BP837">
        <v>29288000</v>
      </c>
      <c r="BQ837">
        <v>453966000</v>
      </c>
      <c r="BR837">
        <v>3019006000</v>
      </c>
      <c r="BS837">
        <v>1617535000</v>
      </c>
      <c r="BT837">
        <v>322063000</v>
      </c>
      <c r="BU837">
        <v>1533202000</v>
      </c>
      <c r="BV837">
        <v>1485804000</v>
      </c>
      <c r="BW837">
        <v>3019006000</v>
      </c>
      <c r="BX837">
        <v>1421178000</v>
      </c>
      <c r="BY837">
        <v>-1240345000</v>
      </c>
      <c r="BZ837">
        <v>2013</v>
      </c>
      <c r="CA837">
        <v>1</v>
      </c>
      <c r="CB837">
        <v>125308000</v>
      </c>
      <c r="CC837" t="str">
        <f>VLOOKUP(B837,Securities_csv_Sector!$A$1:$H$506,4)</f>
        <v>Health Care</v>
      </c>
      <c r="CD837" t="str">
        <f>VLOOKUP(B837,Securities_csv_Sector!$A$1:$H$506,5)</f>
        <v>Life Sciences Tools &amp; Services</v>
      </c>
    </row>
    <row r="838" spans="1:82">
      <c r="A838">
        <v>836</v>
      </c>
      <c r="B838" t="s">
        <v>288</v>
      </c>
      <c r="C838" t="s">
        <v>529</v>
      </c>
      <c r="D838" s="1">
        <v>42001</v>
      </c>
      <c r="E838">
        <v>417902000</v>
      </c>
      <c r="F838">
        <v>-50381000</v>
      </c>
      <c r="G838">
        <v>-24225000</v>
      </c>
      <c r="H838">
        <v>24</v>
      </c>
      <c r="I838">
        <v>-105996000</v>
      </c>
      <c r="J838">
        <v>2172940000</v>
      </c>
      <c r="K838">
        <v>185</v>
      </c>
      <c r="L838">
        <v>636154000</v>
      </c>
      <c r="M838">
        <v>-36542000</v>
      </c>
      <c r="N838">
        <v>1805000</v>
      </c>
      <c r="O838">
        <v>563648000</v>
      </c>
      <c r="P838">
        <v>262</v>
      </c>
      <c r="Q838">
        <v>49848000</v>
      </c>
      <c r="R838">
        <v>0</v>
      </c>
      <c r="S838">
        <v>150643000</v>
      </c>
      <c r="T838">
        <v>490486000</v>
      </c>
      <c r="U838">
        <v>448758000</v>
      </c>
      <c r="V838">
        <v>-3382000</v>
      </c>
      <c r="W838">
        <v>0</v>
      </c>
      <c r="X838">
        <v>265264000</v>
      </c>
      <c r="Y838">
        <v>724904000</v>
      </c>
      <c r="Z838">
        <v>70</v>
      </c>
      <c r="AA838">
        <v>1297710000</v>
      </c>
      <c r="AB838">
        <v>95407000</v>
      </c>
      <c r="AC838">
        <v>314500000</v>
      </c>
      <c r="AD838">
        <v>41728000</v>
      </c>
      <c r="AE838">
        <v>191144000</v>
      </c>
      <c r="AF838">
        <v>-261123000</v>
      </c>
      <c r="AG838">
        <v>60087000</v>
      </c>
      <c r="AH838">
        <v>986780000</v>
      </c>
      <c r="AI838">
        <v>0</v>
      </c>
      <c r="AJ838">
        <v>0</v>
      </c>
      <c r="AK838">
        <v>0</v>
      </c>
      <c r="AL838">
        <v>-142334000</v>
      </c>
      <c r="AM838">
        <v>-75483000</v>
      </c>
      <c r="AN838">
        <v>501271000</v>
      </c>
      <c r="AO838">
        <v>-166748000</v>
      </c>
      <c r="AP838">
        <v>-406624000</v>
      </c>
      <c r="AQ838">
        <v>353351000</v>
      </c>
      <c r="AR838">
        <v>53750000</v>
      </c>
      <c r="AS838">
        <v>353351000</v>
      </c>
      <c r="AT838">
        <v>353351000</v>
      </c>
      <c r="AU838">
        <v>330244000</v>
      </c>
      <c r="AV838">
        <v>-76977000</v>
      </c>
      <c r="AW838">
        <v>514711000</v>
      </c>
      <c r="AX838">
        <v>28</v>
      </c>
      <c r="AY838">
        <v>95521000</v>
      </c>
      <c r="AZ838">
        <v>29844000</v>
      </c>
      <c r="BA838">
        <v>0</v>
      </c>
      <c r="BB838">
        <v>-1080000</v>
      </c>
      <c r="BC838">
        <v>-10038000</v>
      </c>
      <c r="BD838">
        <v>-39505000</v>
      </c>
      <c r="BE838">
        <v>167904000</v>
      </c>
      <c r="BF838">
        <v>-29637000</v>
      </c>
      <c r="BG838">
        <v>0</v>
      </c>
      <c r="BH838">
        <v>24</v>
      </c>
      <c r="BI838">
        <v>31</v>
      </c>
      <c r="BJ838">
        <v>19</v>
      </c>
      <c r="BK838">
        <v>235</v>
      </c>
      <c r="BL838">
        <v>388055000</v>
      </c>
      <c r="BM838">
        <v>561206000</v>
      </c>
      <c r="BN838">
        <v>-140855000</v>
      </c>
      <c r="BO838">
        <v>471921000</v>
      </c>
      <c r="BP838">
        <v>304256000</v>
      </c>
      <c r="BQ838">
        <v>702217000</v>
      </c>
      <c r="BR838">
        <v>3339640000</v>
      </c>
      <c r="BS838">
        <v>1889603000</v>
      </c>
      <c r="BT838">
        <v>722158000</v>
      </c>
      <c r="BU838">
        <v>1462798000</v>
      </c>
      <c r="BV838">
        <v>1876842000</v>
      </c>
      <c r="BW838">
        <v>3339640000</v>
      </c>
      <c r="BX838">
        <v>1861358000</v>
      </c>
      <c r="BY838">
        <v>-1272073000</v>
      </c>
      <c r="BZ838">
        <v>2014</v>
      </c>
      <c r="CA838">
        <v>2.61</v>
      </c>
      <c r="CB838">
        <v>135383524.90400001</v>
      </c>
      <c r="CC838" t="str">
        <f>VLOOKUP(B838,Securities_csv_Sector!$A$1:$H$506,4)</f>
        <v>Health Care</v>
      </c>
      <c r="CD838" t="str">
        <f>VLOOKUP(B838,Securities_csv_Sector!$A$1:$H$506,5)</f>
        <v>Life Sciences Tools &amp; Services</v>
      </c>
    </row>
    <row r="839" spans="1:82">
      <c r="A839">
        <v>837</v>
      </c>
      <c r="B839" t="s">
        <v>288</v>
      </c>
      <c r="C839" t="s">
        <v>531</v>
      </c>
      <c r="D839" s="1">
        <v>42372</v>
      </c>
      <c r="E839">
        <v>526070000</v>
      </c>
      <c r="F839">
        <v>-95913000</v>
      </c>
      <c r="G839">
        <v>12422000</v>
      </c>
      <c r="H839">
        <v>25</v>
      </c>
      <c r="I839">
        <v>-142847000</v>
      </c>
      <c r="J839">
        <v>2497501000</v>
      </c>
      <c r="K839">
        <v>227</v>
      </c>
      <c r="L839">
        <v>768770000</v>
      </c>
      <c r="M839">
        <v>-80545000</v>
      </c>
      <c r="N839">
        <v>1859000</v>
      </c>
      <c r="O839">
        <v>670472000</v>
      </c>
      <c r="P839">
        <v>343</v>
      </c>
      <c r="Q839">
        <v>134515000</v>
      </c>
      <c r="R839">
        <v>0</v>
      </c>
      <c r="S839">
        <v>164936000</v>
      </c>
      <c r="T839">
        <v>625263000</v>
      </c>
      <c r="U839">
        <v>583142000</v>
      </c>
      <c r="V839">
        <v>-2072000</v>
      </c>
      <c r="W839">
        <v>0</v>
      </c>
      <c r="X839">
        <v>342694000</v>
      </c>
      <c r="Y839">
        <v>752629000</v>
      </c>
      <c r="Z839">
        <v>70</v>
      </c>
      <c r="AA839">
        <v>1549290000</v>
      </c>
      <c r="AB839">
        <v>125752000</v>
      </c>
      <c r="AC839">
        <v>273621000</v>
      </c>
      <c r="AD839">
        <v>42121000</v>
      </c>
      <c r="AE839">
        <v>270777000</v>
      </c>
      <c r="AF839">
        <v>73682000</v>
      </c>
      <c r="AG839">
        <v>150310000</v>
      </c>
      <c r="AH839">
        <v>1015649000</v>
      </c>
      <c r="AI839">
        <v>0</v>
      </c>
      <c r="AJ839">
        <v>0</v>
      </c>
      <c r="AK839">
        <v>32546000</v>
      </c>
      <c r="AL839">
        <v>-244952000</v>
      </c>
      <c r="AM839">
        <v>132616000</v>
      </c>
      <c r="AN839">
        <v>659596000</v>
      </c>
      <c r="AO839">
        <v>-418762000</v>
      </c>
      <c r="AP839">
        <v>-106146000</v>
      </c>
      <c r="AQ839">
        <v>461559000</v>
      </c>
      <c r="AR839">
        <v>75712000</v>
      </c>
      <c r="AS839">
        <v>461526000</v>
      </c>
      <c r="AT839">
        <v>461559000</v>
      </c>
      <c r="AU839">
        <v>385529000</v>
      </c>
      <c r="AV839">
        <v>12876000</v>
      </c>
      <c r="AW839">
        <v>612841000</v>
      </c>
      <c r="AX839">
        <v>28</v>
      </c>
      <c r="AY839">
        <v>87465000</v>
      </c>
      <c r="AZ839">
        <v>54297000</v>
      </c>
      <c r="BA839">
        <v>9495000</v>
      </c>
      <c r="BB839">
        <v>36000</v>
      </c>
      <c r="BC839">
        <v>-130112000</v>
      </c>
      <c r="BD839">
        <v>-36981000</v>
      </c>
      <c r="BE839">
        <v>180505000</v>
      </c>
      <c r="BF839">
        <v>-12294000</v>
      </c>
      <c r="BG839">
        <v>0</v>
      </c>
      <c r="BH839">
        <v>26</v>
      </c>
      <c r="BI839">
        <v>32</v>
      </c>
      <c r="BJ839">
        <v>21</v>
      </c>
      <c r="BK839">
        <v>299</v>
      </c>
      <c r="BL839">
        <v>401527000</v>
      </c>
      <c r="BM839">
        <v>1022765000</v>
      </c>
      <c r="BN839">
        <v>-170357000</v>
      </c>
      <c r="BO839">
        <v>522046000</v>
      </c>
      <c r="BP839">
        <v>74929000</v>
      </c>
      <c r="BQ839">
        <v>617450000</v>
      </c>
      <c r="BR839">
        <v>3687747000</v>
      </c>
      <c r="BS839">
        <v>2096823000</v>
      </c>
      <c r="BT839">
        <v>610494000</v>
      </c>
      <c r="BU839">
        <v>1848553000</v>
      </c>
      <c r="BV839">
        <v>1839194000</v>
      </c>
      <c r="BW839">
        <v>3687747000</v>
      </c>
      <c r="BX839">
        <v>2219762000</v>
      </c>
      <c r="BY839">
        <v>-1673608000</v>
      </c>
      <c r="BZ839">
        <v>2015</v>
      </c>
      <c r="CA839">
        <v>3.19</v>
      </c>
      <c r="CB839">
        <v>144689341.69299999</v>
      </c>
      <c r="CC839" t="str">
        <f>VLOOKUP(B839,Securities_csv_Sector!$A$1:$H$506,4)</f>
        <v>Health Care</v>
      </c>
      <c r="CD839" t="str">
        <f>VLOOKUP(B839,Securities_csv_Sector!$A$1:$H$506,5)</f>
        <v>Life Sciences Tools &amp; Services</v>
      </c>
    </row>
    <row r="840" spans="1:82">
      <c r="A840">
        <v>838</v>
      </c>
      <c r="B840" t="s">
        <v>288</v>
      </c>
      <c r="C840" t="s">
        <v>532</v>
      </c>
      <c r="D840" s="1">
        <v>42736</v>
      </c>
      <c r="E840">
        <v>480681000</v>
      </c>
      <c r="F840">
        <v>3239000</v>
      </c>
      <c r="G840">
        <v>7327000</v>
      </c>
      <c r="H840">
        <v>21</v>
      </c>
      <c r="I840">
        <v>-259891000</v>
      </c>
      <c r="J840">
        <v>2733394000</v>
      </c>
      <c r="K840">
        <v>221</v>
      </c>
      <c r="L840">
        <v>734516000</v>
      </c>
      <c r="M840">
        <v>-29686000</v>
      </c>
      <c r="N840">
        <v>1887000</v>
      </c>
      <c r="O840">
        <v>731925000</v>
      </c>
      <c r="P840">
        <v>329</v>
      </c>
      <c r="Q840">
        <v>123317000</v>
      </c>
      <c r="R840">
        <v>0</v>
      </c>
      <c r="S840">
        <v>170647000</v>
      </c>
      <c r="T840">
        <v>594359000</v>
      </c>
      <c r="U840">
        <v>561178000</v>
      </c>
      <c r="V840">
        <v>-2240000</v>
      </c>
      <c r="W840">
        <v>0</v>
      </c>
      <c r="X840">
        <v>713334000</v>
      </c>
      <c r="Y840">
        <v>775995000</v>
      </c>
      <c r="Z840">
        <v>69</v>
      </c>
      <c r="AA840">
        <v>1666448000</v>
      </c>
      <c r="AB840">
        <v>133088000</v>
      </c>
      <c r="AC840">
        <v>242652000</v>
      </c>
      <c r="AD840">
        <v>33181000</v>
      </c>
      <c r="AE840">
        <v>300170000</v>
      </c>
      <c r="AF840">
        <v>-225317000</v>
      </c>
      <c r="AG840">
        <v>-10482000</v>
      </c>
      <c r="AH840">
        <v>1047805000</v>
      </c>
      <c r="AI840">
        <v>0</v>
      </c>
      <c r="AJ840">
        <v>73006000</v>
      </c>
      <c r="AK840">
        <v>43940000</v>
      </c>
      <c r="AL840">
        <v>-60897000</v>
      </c>
      <c r="AM840">
        <v>-34254000</v>
      </c>
      <c r="AN840">
        <v>687238000</v>
      </c>
      <c r="AO840">
        <v>-204713000</v>
      </c>
      <c r="AP840">
        <v>-514539000</v>
      </c>
      <c r="AQ840">
        <v>462649000</v>
      </c>
      <c r="AR840">
        <v>133516000</v>
      </c>
      <c r="AS840">
        <v>454106000</v>
      </c>
      <c r="AT840">
        <v>462649000</v>
      </c>
      <c r="AU840">
        <v>381316000</v>
      </c>
      <c r="AV840">
        <v>-9490000</v>
      </c>
      <c r="AW840">
        <v>587032000</v>
      </c>
      <c r="AX840">
        <v>24</v>
      </c>
      <c r="AY840">
        <v>107211000</v>
      </c>
      <c r="AZ840">
        <v>77881000</v>
      </c>
      <c r="BA840">
        <v>222734000</v>
      </c>
      <c r="BB840">
        <v>-1037000</v>
      </c>
      <c r="BC840">
        <v>-129025000</v>
      </c>
      <c r="BD840">
        <v>-29331000</v>
      </c>
      <c r="BE840">
        <v>213955000</v>
      </c>
      <c r="BF840">
        <v>-8086000</v>
      </c>
      <c r="BG840">
        <v>0</v>
      </c>
      <c r="BH840">
        <v>23</v>
      </c>
      <c r="BI840">
        <v>26</v>
      </c>
      <c r="BJ840">
        <v>19</v>
      </c>
      <c r="BK840">
        <v>286</v>
      </c>
      <c r="BL840">
        <v>504415000</v>
      </c>
      <c r="BM840">
        <v>1485414000</v>
      </c>
      <c r="BN840">
        <v>-106123000</v>
      </c>
      <c r="BO840">
        <v>584491000</v>
      </c>
      <c r="BP840">
        <v>1250000</v>
      </c>
      <c r="BQ840">
        <v>824208000</v>
      </c>
      <c r="BR840">
        <v>4280600000</v>
      </c>
      <c r="BS840">
        <v>2318091000</v>
      </c>
      <c r="BT840">
        <v>704665000</v>
      </c>
      <c r="BU840">
        <v>2197229000</v>
      </c>
      <c r="BV840">
        <v>2083371000</v>
      </c>
      <c r="BW840">
        <v>4280600000</v>
      </c>
      <c r="BX840">
        <v>2398373000</v>
      </c>
      <c r="BY840">
        <v>-2022429000</v>
      </c>
      <c r="CC840" t="str">
        <f>VLOOKUP(B840,Securities_csv_Sector!$A$1:$H$506,4)</f>
        <v>Health Care</v>
      </c>
      <c r="CD840" t="str">
        <f>VLOOKUP(B840,Securities_csv_Sector!$A$1:$H$506,5)</f>
        <v>Life Sciences Tools &amp; Services</v>
      </c>
    </row>
    <row r="841" spans="1:82">
      <c r="A841">
        <v>839</v>
      </c>
      <c r="B841" t="s">
        <v>289</v>
      </c>
      <c r="C841" t="s">
        <v>527</v>
      </c>
      <c r="D841" s="1">
        <v>41636</v>
      </c>
      <c r="E841">
        <v>11191000000</v>
      </c>
      <c r="F841">
        <v>271000000</v>
      </c>
      <c r="G841">
        <v>0</v>
      </c>
      <c r="H841">
        <v>17</v>
      </c>
      <c r="I841">
        <v>-10711000000</v>
      </c>
      <c r="J841">
        <v>0</v>
      </c>
      <c r="K841">
        <v>148</v>
      </c>
      <c r="L841">
        <v>5674000000</v>
      </c>
      <c r="M841">
        <v>563000000</v>
      </c>
      <c r="N841">
        <v>21536000000</v>
      </c>
      <c r="O841">
        <v>21187000000</v>
      </c>
      <c r="P841">
        <v>236</v>
      </c>
      <c r="Q841">
        <v>0</v>
      </c>
      <c r="R841">
        <v>4397000000</v>
      </c>
      <c r="S841">
        <v>8032000000</v>
      </c>
      <c r="T841">
        <v>12611000000</v>
      </c>
      <c r="U841">
        <v>12611000000</v>
      </c>
      <c r="V841">
        <v>-9000000</v>
      </c>
      <c r="W841">
        <v>471000000</v>
      </c>
      <c r="X841">
        <v>31428000000</v>
      </c>
      <c r="Y841">
        <v>10513000000</v>
      </c>
      <c r="Z841">
        <v>60</v>
      </c>
      <c r="AA841">
        <v>31521000000</v>
      </c>
      <c r="AB841">
        <v>2991000000</v>
      </c>
      <c r="AC841">
        <v>5150000000</v>
      </c>
      <c r="AD841">
        <v>0</v>
      </c>
      <c r="AE841">
        <v>4172000000</v>
      </c>
      <c r="AF841">
        <v>-3813000000</v>
      </c>
      <c r="AG841">
        <v>1441000000</v>
      </c>
      <c r="AH841">
        <v>13165000000</v>
      </c>
      <c r="AI841">
        <v>7694000000</v>
      </c>
      <c r="AJ841">
        <v>0</v>
      </c>
      <c r="AK841">
        <v>0</v>
      </c>
      <c r="AL841">
        <v>-31000000</v>
      </c>
      <c r="AM841">
        <v>-2804000000</v>
      </c>
      <c r="AN841">
        <v>20776000000</v>
      </c>
      <c r="AO841">
        <v>-5498000000</v>
      </c>
      <c r="AP841">
        <v>-18073000000</v>
      </c>
      <c r="AQ841">
        <v>9620000000</v>
      </c>
      <c r="AR841">
        <v>-16000000</v>
      </c>
      <c r="AS841">
        <v>9620000000</v>
      </c>
      <c r="AT841">
        <v>10091000000</v>
      </c>
      <c r="AU841">
        <v>6176000000</v>
      </c>
      <c r="AV841">
        <v>240000000</v>
      </c>
      <c r="AW841">
        <v>12291000000</v>
      </c>
      <c r="AX841">
        <v>23</v>
      </c>
      <c r="AY841">
        <v>5489000000</v>
      </c>
      <c r="AZ841">
        <v>1649000000</v>
      </c>
      <c r="BA841">
        <v>2096000000</v>
      </c>
      <c r="BB841">
        <v>1243000000</v>
      </c>
      <c r="BC841">
        <v>-478000000</v>
      </c>
      <c r="BD841">
        <v>-3549000000</v>
      </c>
      <c r="BE841">
        <v>2972000000</v>
      </c>
      <c r="BF841">
        <v>865000000</v>
      </c>
      <c r="BG841">
        <v>291000000</v>
      </c>
      <c r="BH841">
        <v>24</v>
      </c>
      <c r="BI841">
        <v>22</v>
      </c>
      <c r="BJ841">
        <v>18</v>
      </c>
      <c r="BK841">
        <v>206</v>
      </c>
      <c r="BL841">
        <v>10611000000</v>
      </c>
      <c r="BM841">
        <v>35477000000</v>
      </c>
      <c r="BN841">
        <v>-559000000</v>
      </c>
      <c r="BO841">
        <v>8088000000</v>
      </c>
      <c r="BP841">
        <v>281000000</v>
      </c>
      <c r="BQ841">
        <v>14413000000</v>
      </c>
      <c r="BR841">
        <v>92358000000</v>
      </c>
      <c r="BS841">
        <v>32084000000</v>
      </c>
      <c r="BT841">
        <v>13568000000</v>
      </c>
      <c r="BU841">
        <v>58256000000</v>
      </c>
      <c r="BV841">
        <v>34102000000</v>
      </c>
      <c r="BW841">
        <v>92358000000</v>
      </c>
      <c r="BX841">
        <v>52708000000</v>
      </c>
      <c r="BY841">
        <v>0</v>
      </c>
      <c r="BZ841">
        <v>2013</v>
      </c>
      <c r="CA841">
        <v>1.94</v>
      </c>
      <c r="CB841">
        <v>4958762886.6000004</v>
      </c>
      <c r="CC841" t="str">
        <f>VLOOKUP(B841,Securities_csv_Sector!$A$1:$H$506,4)</f>
        <v>Information Technology</v>
      </c>
      <c r="CD841" t="str">
        <f>VLOOKUP(B841,Securities_csv_Sector!$A$1:$H$506,5)</f>
        <v>Semiconductors</v>
      </c>
    </row>
    <row r="842" spans="1:82">
      <c r="A842">
        <v>840</v>
      </c>
      <c r="B842" t="s">
        <v>289</v>
      </c>
      <c r="C842" t="s">
        <v>529</v>
      </c>
      <c r="D842" s="1">
        <v>42000</v>
      </c>
      <c r="E842">
        <v>12210000000</v>
      </c>
      <c r="F842">
        <v>-861000000</v>
      </c>
      <c r="G842">
        <v>0</v>
      </c>
      <c r="H842">
        <v>21</v>
      </c>
      <c r="I842">
        <v>-10105000000</v>
      </c>
      <c r="J842">
        <v>0</v>
      </c>
      <c r="K842">
        <v>88</v>
      </c>
      <c r="L842">
        <v>2561000000</v>
      </c>
      <c r="M842">
        <v>-98000000</v>
      </c>
      <c r="N842">
        <v>21781000000</v>
      </c>
      <c r="O842">
        <v>20261000000</v>
      </c>
      <c r="P842">
        <v>173</v>
      </c>
      <c r="Q842">
        <v>0</v>
      </c>
      <c r="R842">
        <v>3775000000</v>
      </c>
      <c r="S842">
        <v>8549000000</v>
      </c>
      <c r="T842">
        <v>15801000000</v>
      </c>
      <c r="U842">
        <v>15801000000</v>
      </c>
      <c r="V842">
        <v>-15000000</v>
      </c>
      <c r="W842">
        <v>411000000</v>
      </c>
      <c r="X842">
        <v>33238000000</v>
      </c>
      <c r="Y842">
        <v>10861000000</v>
      </c>
      <c r="Z842">
        <v>64</v>
      </c>
      <c r="AA842">
        <v>35609000000</v>
      </c>
      <c r="AB842">
        <v>4097000000</v>
      </c>
      <c r="AC842">
        <v>4446000000</v>
      </c>
      <c r="AD842">
        <v>0</v>
      </c>
      <c r="AE842">
        <v>4273000000</v>
      </c>
      <c r="AF842">
        <v>1754000000</v>
      </c>
      <c r="AG842">
        <v>-531000000</v>
      </c>
      <c r="AH842">
        <v>12059000000</v>
      </c>
      <c r="AI842">
        <v>9120000000</v>
      </c>
      <c r="AJ842">
        <v>0</v>
      </c>
      <c r="AK842">
        <v>912000000</v>
      </c>
      <c r="AL842">
        <v>235000000</v>
      </c>
      <c r="AM842">
        <v>-3113000000</v>
      </c>
      <c r="AN842">
        <v>20418000000</v>
      </c>
      <c r="AO842">
        <v>-13611000000</v>
      </c>
      <c r="AP842">
        <v>-9905000000</v>
      </c>
      <c r="AQ842">
        <v>11704000000</v>
      </c>
      <c r="AR842">
        <v>264000000</v>
      </c>
      <c r="AS842">
        <v>11704000000</v>
      </c>
      <c r="AT842">
        <v>12115000000</v>
      </c>
      <c r="AU842">
        <v>6385000000</v>
      </c>
      <c r="AV842">
        <v>295000000</v>
      </c>
      <c r="AW842">
        <v>15347000000</v>
      </c>
      <c r="AX842">
        <v>27</v>
      </c>
      <c r="AY842">
        <v>6505000000</v>
      </c>
      <c r="AZ842">
        <v>3018000000</v>
      </c>
      <c r="BA842">
        <v>2205000000</v>
      </c>
      <c r="BB842">
        <v>666000000</v>
      </c>
      <c r="BC842">
        <v>-427000000</v>
      </c>
      <c r="BD842">
        <v>-1554000000</v>
      </c>
      <c r="BE842">
        <v>3278000000</v>
      </c>
      <c r="BF842">
        <v>1391000000</v>
      </c>
      <c r="BG842">
        <v>294000000</v>
      </c>
      <c r="BH842">
        <v>28</v>
      </c>
      <c r="BI842">
        <v>28</v>
      </c>
      <c r="BJ842">
        <v>21</v>
      </c>
      <c r="BK842">
        <v>147</v>
      </c>
      <c r="BL842">
        <v>11537000000</v>
      </c>
      <c r="BM842">
        <v>33418000000</v>
      </c>
      <c r="BN842">
        <v>-9457000000</v>
      </c>
      <c r="BO842">
        <v>8136000000</v>
      </c>
      <c r="BP842">
        <v>1596000000</v>
      </c>
      <c r="BQ842">
        <v>11493000000</v>
      </c>
      <c r="BR842">
        <v>91900000000</v>
      </c>
      <c r="BS842">
        <v>27730000000</v>
      </c>
      <c r="BT842">
        <v>16011000000</v>
      </c>
      <c r="BU842">
        <v>55865000000</v>
      </c>
      <c r="BV842">
        <v>36035000000</v>
      </c>
      <c r="BW842">
        <v>91900000000</v>
      </c>
      <c r="BX842">
        <v>55870000000</v>
      </c>
      <c r="BY842">
        <v>0</v>
      </c>
      <c r="BZ842">
        <v>2014</v>
      </c>
      <c r="CA842">
        <v>2.39</v>
      </c>
      <c r="CB842">
        <v>4897071129.71</v>
      </c>
      <c r="CC842" t="str">
        <f>VLOOKUP(B842,Securities_csv_Sector!$A$1:$H$506,4)</f>
        <v>Information Technology</v>
      </c>
      <c r="CD842" t="str">
        <f>VLOOKUP(B842,Securities_csv_Sector!$A$1:$H$506,5)</f>
        <v>Semiconductors</v>
      </c>
    </row>
    <row r="843" spans="1:82">
      <c r="A843">
        <v>841</v>
      </c>
      <c r="B843" t="s">
        <v>289</v>
      </c>
      <c r="C843" t="s">
        <v>531</v>
      </c>
      <c r="D843" s="1">
        <v>42364</v>
      </c>
      <c r="E843">
        <v>10768000000</v>
      </c>
      <c r="F843">
        <v>-355000000</v>
      </c>
      <c r="G843">
        <v>0</v>
      </c>
      <c r="H843">
        <v>19</v>
      </c>
      <c r="I843">
        <v>-7326000000</v>
      </c>
      <c r="J843">
        <v>0</v>
      </c>
      <c r="K843">
        <v>162</v>
      </c>
      <c r="L843">
        <v>15308000000</v>
      </c>
      <c r="M843">
        <v>-764000000</v>
      </c>
      <c r="N843">
        <v>23411000000</v>
      </c>
      <c r="O843">
        <v>20676000000</v>
      </c>
      <c r="P843">
        <v>245</v>
      </c>
      <c r="Q843">
        <v>0</v>
      </c>
      <c r="R843">
        <v>954000000</v>
      </c>
      <c r="S843">
        <v>8711000000</v>
      </c>
      <c r="T843">
        <v>14212000000</v>
      </c>
      <c r="U843">
        <v>14212000000</v>
      </c>
      <c r="V843">
        <v>1000000</v>
      </c>
      <c r="W843">
        <v>315000000</v>
      </c>
      <c r="X843">
        <v>31858000000</v>
      </c>
      <c r="Y843">
        <v>11332000000</v>
      </c>
      <c r="Z843">
        <v>63</v>
      </c>
      <c r="AA843">
        <v>34679000000</v>
      </c>
      <c r="AB843">
        <v>2792000000</v>
      </c>
      <c r="AC843">
        <v>3933000000</v>
      </c>
      <c r="AD843">
        <v>0</v>
      </c>
      <c r="AE843">
        <v>5167000000</v>
      </c>
      <c r="AF843">
        <v>-2446000000</v>
      </c>
      <c r="AG843">
        <v>-637000000</v>
      </c>
      <c r="AH843">
        <v>20036000000</v>
      </c>
      <c r="AI843">
        <v>7851000000</v>
      </c>
      <c r="AJ843">
        <v>0</v>
      </c>
      <c r="AK843">
        <v>897000000</v>
      </c>
      <c r="AL843">
        <v>9002000000</v>
      </c>
      <c r="AM843">
        <v>12747000000</v>
      </c>
      <c r="AN843">
        <v>19017000000</v>
      </c>
      <c r="AO843">
        <v>1912000000</v>
      </c>
      <c r="AP843">
        <v>-8183000000</v>
      </c>
      <c r="AQ843">
        <v>11420000000</v>
      </c>
      <c r="AR843">
        <v>-33000000</v>
      </c>
      <c r="AS843">
        <v>11420000000</v>
      </c>
      <c r="AT843">
        <v>11735000000</v>
      </c>
      <c r="AU843">
        <v>4787000000</v>
      </c>
      <c r="AV843">
        <v>354000000</v>
      </c>
      <c r="AW843">
        <v>14002000000</v>
      </c>
      <c r="AX843">
        <v>25</v>
      </c>
      <c r="AY843">
        <v>8165000000</v>
      </c>
      <c r="AZ843">
        <v>3053000000</v>
      </c>
      <c r="BA843">
        <v>2244000000</v>
      </c>
      <c r="BB843">
        <v>60000000</v>
      </c>
      <c r="BC843">
        <v>-558000000</v>
      </c>
      <c r="BD843">
        <v>1589000000</v>
      </c>
      <c r="BE843">
        <v>2841000000</v>
      </c>
      <c r="BF843">
        <v>675000000</v>
      </c>
      <c r="BG843">
        <v>265000000</v>
      </c>
      <c r="BH843">
        <v>26</v>
      </c>
      <c r="BI843">
        <v>23</v>
      </c>
      <c r="BJ843">
        <v>21</v>
      </c>
      <c r="BK843">
        <v>212</v>
      </c>
      <c r="BL843">
        <v>12128000000</v>
      </c>
      <c r="BM843">
        <v>37614000000</v>
      </c>
      <c r="BN843">
        <v>-1810000000</v>
      </c>
      <c r="BO843">
        <v>7930000000</v>
      </c>
      <c r="BP843">
        <v>2634000000</v>
      </c>
      <c r="BQ843">
        <v>10005000000</v>
      </c>
      <c r="BR843" s="2">
        <v>101459000000</v>
      </c>
      <c r="BS843">
        <v>38320000000</v>
      </c>
      <c r="BT843">
        <v>15646000000</v>
      </c>
      <c r="BU843">
        <v>61085000000</v>
      </c>
      <c r="BV843">
        <v>40374000000</v>
      </c>
      <c r="BW843" s="2">
        <v>101459000000</v>
      </c>
      <c r="BX843">
        <v>55355000000</v>
      </c>
      <c r="BY843">
        <v>0</v>
      </c>
      <c r="BZ843">
        <v>2015</v>
      </c>
      <c r="CA843">
        <v>2.41</v>
      </c>
      <c r="CB843">
        <v>4738589211.6199999</v>
      </c>
      <c r="CC843" t="str">
        <f>VLOOKUP(B843,Securities_csv_Sector!$A$1:$H$506,4)</f>
        <v>Information Technology</v>
      </c>
      <c r="CD843" t="str">
        <f>VLOOKUP(B843,Securities_csv_Sector!$A$1:$H$506,5)</f>
        <v>Semiconductors</v>
      </c>
    </row>
    <row r="844" spans="1:82">
      <c r="A844">
        <v>842</v>
      </c>
      <c r="B844" t="s">
        <v>289</v>
      </c>
      <c r="C844" t="s">
        <v>532</v>
      </c>
      <c r="D844" s="1">
        <v>42735</v>
      </c>
      <c r="E844">
        <v>12030000000</v>
      </c>
      <c r="F844">
        <v>65000000</v>
      </c>
      <c r="G844">
        <v>0</v>
      </c>
      <c r="H844">
        <v>16</v>
      </c>
      <c r="I844">
        <v>-9625000000</v>
      </c>
      <c r="J844">
        <v>0</v>
      </c>
      <c r="K844">
        <v>84</v>
      </c>
      <c r="L844">
        <v>5560000000</v>
      </c>
      <c r="M844">
        <v>119000000</v>
      </c>
      <c r="N844">
        <v>25373000000</v>
      </c>
      <c r="O844">
        <v>23196000000</v>
      </c>
      <c r="P844">
        <v>175</v>
      </c>
      <c r="Q844">
        <v>0</v>
      </c>
      <c r="R844">
        <v>1730000000</v>
      </c>
      <c r="S844">
        <v>7790000000</v>
      </c>
      <c r="T844">
        <v>12936000000</v>
      </c>
      <c r="U844">
        <v>12936000000</v>
      </c>
      <c r="V844">
        <v>0</v>
      </c>
      <c r="W844">
        <v>506000000</v>
      </c>
      <c r="X844">
        <v>36171000000</v>
      </c>
      <c r="Y844">
        <v>14099000000</v>
      </c>
      <c r="Z844">
        <v>61</v>
      </c>
      <c r="AA844">
        <v>36191000000</v>
      </c>
      <c r="AB844">
        <v>2620000000</v>
      </c>
      <c r="AC844">
        <v>9494000000</v>
      </c>
      <c r="AD844">
        <v>0</v>
      </c>
      <c r="AE844">
        <v>5553000000</v>
      </c>
      <c r="AF844">
        <v>-38000000</v>
      </c>
      <c r="AG844">
        <v>-31000000</v>
      </c>
      <c r="AH844">
        <v>20649000000</v>
      </c>
      <c r="AI844">
        <v>10896000000</v>
      </c>
      <c r="AJ844">
        <v>0</v>
      </c>
      <c r="AK844">
        <v>882000000</v>
      </c>
      <c r="AL844">
        <v>1219000000</v>
      </c>
      <c r="AM844">
        <v>-9748000000</v>
      </c>
      <c r="AN844">
        <v>21808000000</v>
      </c>
      <c r="AO844">
        <v>-5739000000</v>
      </c>
      <c r="AP844">
        <v>-25817000000</v>
      </c>
      <c r="AQ844">
        <v>10316000000</v>
      </c>
      <c r="AR844">
        <v>3034000000</v>
      </c>
      <c r="AS844">
        <v>10316000000</v>
      </c>
      <c r="AT844">
        <v>10822000000</v>
      </c>
      <c r="AU844">
        <v>4690000000</v>
      </c>
      <c r="AV844">
        <v>1886000000</v>
      </c>
      <c r="AW844">
        <v>12874000000</v>
      </c>
      <c r="AX844">
        <v>22</v>
      </c>
      <c r="AY844">
        <v>7159000000</v>
      </c>
      <c r="AZ844">
        <v>8166000000</v>
      </c>
      <c r="BA844">
        <v>3638000000</v>
      </c>
      <c r="BB844">
        <v>106000000</v>
      </c>
      <c r="BC844">
        <v>-675000000</v>
      </c>
      <c r="BD844">
        <v>-16154000000</v>
      </c>
      <c r="BE844">
        <v>3538000000</v>
      </c>
      <c r="BF844">
        <v>515000000</v>
      </c>
      <c r="BG844">
        <v>294000000</v>
      </c>
      <c r="BH844">
        <v>22</v>
      </c>
      <c r="BI844">
        <v>20</v>
      </c>
      <c r="BJ844">
        <v>17</v>
      </c>
      <c r="BK844">
        <v>148</v>
      </c>
      <c r="BL844">
        <v>12740000000</v>
      </c>
      <c r="BM844">
        <v>40747000000</v>
      </c>
      <c r="BN844">
        <v>-1479000000</v>
      </c>
      <c r="BO844">
        <v>8397000000</v>
      </c>
      <c r="BP844">
        <v>4634000000</v>
      </c>
      <c r="BQ844">
        <v>11539000000</v>
      </c>
      <c r="BR844" s="2">
        <v>113327000000</v>
      </c>
      <c r="BS844">
        <v>35508000000</v>
      </c>
      <c r="BT844">
        <v>20302000000</v>
      </c>
      <c r="BU844">
        <v>66226000000</v>
      </c>
      <c r="BV844">
        <v>47101000000</v>
      </c>
      <c r="BW844" s="2">
        <v>113327000000</v>
      </c>
      <c r="BX844">
        <v>59387000000</v>
      </c>
      <c r="BY844">
        <v>0</v>
      </c>
      <c r="CC844" t="str">
        <f>VLOOKUP(B844,Securities_csv_Sector!$A$1:$H$506,4)</f>
        <v>Information Technology</v>
      </c>
      <c r="CD844" t="str">
        <f>VLOOKUP(B844,Securities_csv_Sector!$A$1:$H$506,5)</f>
        <v>Semiconductors</v>
      </c>
    </row>
    <row r="845" spans="1:82">
      <c r="A845">
        <v>843</v>
      </c>
      <c r="B845" t="s">
        <v>290</v>
      </c>
      <c r="C845" t="s">
        <v>527</v>
      </c>
      <c r="D845" s="1">
        <v>41486</v>
      </c>
      <c r="E845">
        <v>355000000</v>
      </c>
      <c r="F845">
        <v>12000000</v>
      </c>
      <c r="G845">
        <v>7000000</v>
      </c>
      <c r="H845">
        <v>24</v>
      </c>
      <c r="I845">
        <v>-129000000</v>
      </c>
      <c r="J845">
        <v>3198000000</v>
      </c>
      <c r="K845">
        <v>130</v>
      </c>
      <c r="L845">
        <v>1009000000</v>
      </c>
      <c r="M845">
        <v>0</v>
      </c>
      <c r="N845">
        <v>3000000</v>
      </c>
      <c r="O845">
        <v>527000000</v>
      </c>
      <c r="P845">
        <v>187</v>
      </c>
      <c r="Q845">
        <v>0</v>
      </c>
      <c r="R845">
        <v>0</v>
      </c>
      <c r="S845">
        <v>232000000</v>
      </c>
      <c r="T845">
        <v>1215000000</v>
      </c>
      <c r="U845">
        <v>1185000000</v>
      </c>
      <c r="V845">
        <v>-3000000</v>
      </c>
      <c r="W845">
        <v>0</v>
      </c>
      <c r="X845">
        <v>555000000</v>
      </c>
      <c r="Y845">
        <v>1246000000</v>
      </c>
      <c r="Z845">
        <v>87</v>
      </c>
      <c r="AA845">
        <v>3419000000</v>
      </c>
      <c r="AB845">
        <v>378000000</v>
      </c>
      <c r="AC845">
        <v>149000000</v>
      </c>
      <c r="AD845">
        <v>30000000</v>
      </c>
      <c r="AE845">
        <v>0</v>
      </c>
      <c r="AF845">
        <v>-308000000</v>
      </c>
      <c r="AG845">
        <v>86000000</v>
      </c>
      <c r="AH845">
        <v>499000000</v>
      </c>
      <c r="AI845">
        <v>83000000</v>
      </c>
      <c r="AJ845">
        <v>0</v>
      </c>
      <c r="AK845">
        <v>0</v>
      </c>
      <c r="AL845">
        <v>0</v>
      </c>
      <c r="AM845">
        <v>616000000</v>
      </c>
      <c r="AN845">
        <v>1366000000</v>
      </c>
      <c r="AO845">
        <v>-262000000</v>
      </c>
      <c r="AP845">
        <v>-485000000</v>
      </c>
      <c r="AQ845">
        <v>858000000</v>
      </c>
      <c r="AR845">
        <v>220000000</v>
      </c>
      <c r="AS845">
        <v>858000000</v>
      </c>
      <c r="AT845">
        <v>807000000</v>
      </c>
      <c r="AU845">
        <v>358000000</v>
      </c>
      <c r="AV845">
        <v>0</v>
      </c>
      <c r="AW845">
        <v>1208000000</v>
      </c>
      <c r="AX845">
        <v>31</v>
      </c>
      <c r="AY845">
        <v>1057000000</v>
      </c>
      <c r="AZ845">
        <v>377000000</v>
      </c>
      <c r="BA845">
        <v>925000000</v>
      </c>
      <c r="BB845">
        <v>20000000</v>
      </c>
      <c r="BC845">
        <v>-1000000</v>
      </c>
      <c r="BD845">
        <v>-48000000</v>
      </c>
      <c r="BE845">
        <v>176000000</v>
      </c>
      <c r="BF845">
        <v>-42000000</v>
      </c>
      <c r="BG845">
        <v>30000000</v>
      </c>
      <c r="BH845">
        <v>30</v>
      </c>
      <c r="BI845">
        <v>34</v>
      </c>
      <c r="BJ845">
        <v>22</v>
      </c>
      <c r="BK845">
        <v>187</v>
      </c>
      <c r="BL845">
        <v>647000000</v>
      </c>
      <c r="BM845">
        <v>5262000000</v>
      </c>
      <c r="BN845">
        <v>-127000000</v>
      </c>
      <c r="BO845">
        <v>1534000000</v>
      </c>
      <c r="BP845">
        <v>0</v>
      </c>
      <c r="BQ845">
        <v>652000000</v>
      </c>
      <c r="BR845">
        <v>5486000000</v>
      </c>
      <c r="BS845">
        <v>2396000000</v>
      </c>
      <c r="BT845">
        <v>1280000000</v>
      </c>
      <c r="BU845">
        <v>3531000000</v>
      </c>
      <c r="BV845">
        <v>1955000000</v>
      </c>
      <c r="BW845">
        <v>5486000000</v>
      </c>
      <c r="BX845">
        <v>3946000000</v>
      </c>
      <c r="BY845">
        <v>-4952000000</v>
      </c>
      <c r="BZ845">
        <v>2013</v>
      </c>
      <c r="CA845">
        <v>2.89</v>
      </c>
      <c r="CB845">
        <v>296885813.14899999</v>
      </c>
      <c r="CC845" t="str">
        <f>VLOOKUP(B845,Securities_csv_Sector!$A$1:$H$506,4)</f>
        <v>Information Technology</v>
      </c>
      <c r="CD845" t="str">
        <f>VLOOKUP(B845,Securities_csv_Sector!$A$1:$H$506,5)</f>
        <v>Internet Software &amp; Services</v>
      </c>
    </row>
    <row r="846" spans="1:82">
      <c r="A846">
        <v>844</v>
      </c>
      <c r="B846" t="s">
        <v>290</v>
      </c>
      <c r="C846" t="s">
        <v>529</v>
      </c>
      <c r="D846" s="1">
        <v>41851</v>
      </c>
      <c r="E846">
        <v>407000000</v>
      </c>
      <c r="F846">
        <v>-5000000</v>
      </c>
      <c r="G846">
        <v>31000000</v>
      </c>
      <c r="H846">
        <v>29</v>
      </c>
      <c r="I846">
        <v>-104000000</v>
      </c>
      <c r="J846">
        <v>3558000000</v>
      </c>
      <c r="K846">
        <v>135</v>
      </c>
      <c r="L846">
        <v>849000000</v>
      </c>
      <c r="M846">
        <v>0</v>
      </c>
      <c r="N846">
        <v>3000000</v>
      </c>
      <c r="O846">
        <v>603000000</v>
      </c>
      <c r="P846">
        <v>184</v>
      </c>
      <c r="Q846">
        <v>0</v>
      </c>
      <c r="R846">
        <v>3000000</v>
      </c>
      <c r="S846">
        <v>197000000</v>
      </c>
      <c r="T846">
        <v>1331000000</v>
      </c>
      <c r="U846">
        <v>1300000000</v>
      </c>
      <c r="V846">
        <v>-6000000</v>
      </c>
      <c r="W846">
        <v>0</v>
      </c>
      <c r="X846">
        <v>589000000</v>
      </c>
      <c r="Y846">
        <v>1323000000</v>
      </c>
      <c r="Z846">
        <v>86</v>
      </c>
      <c r="AA846">
        <v>3640000000</v>
      </c>
      <c r="AB846">
        <v>447000000</v>
      </c>
      <c r="AC846">
        <v>133000000</v>
      </c>
      <c r="AD846">
        <v>31000000</v>
      </c>
      <c r="AE846">
        <v>0</v>
      </c>
      <c r="AF846">
        <v>-395000000</v>
      </c>
      <c r="AG846">
        <v>74000000</v>
      </c>
      <c r="AH846">
        <v>499000000</v>
      </c>
      <c r="AI846">
        <v>31000000</v>
      </c>
      <c r="AJ846">
        <v>0</v>
      </c>
      <c r="AK846">
        <v>0</v>
      </c>
      <c r="AL846">
        <v>0</v>
      </c>
      <c r="AM846">
        <v>-160000000</v>
      </c>
      <c r="AN846">
        <v>1446000000</v>
      </c>
      <c r="AO846">
        <v>-1551000000</v>
      </c>
      <c r="AP846">
        <v>-49000000</v>
      </c>
      <c r="AQ846">
        <v>907000000</v>
      </c>
      <c r="AR846">
        <v>260000000</v>
      </c>
      <c r="AS846">
        <v>907000000</v>
      </c>
      <c r="AT846">
        <v>853000000</v>
      </c>
      <c r="AU846">
        <v>274000000</v>
      </c>
      <c r="AV846">
        <v>0</v>
      </c>
      <c r="AW846">
        <v>1300000000</v>
      </c>
      <c r="AX846">
        <v>31</v>
      </c>
      <c r="AY846">
        <v>504000000</v>
      </c>
      <c r="AZ846">
        <v>433000000</v>
      </c>
      <c r="BA846">
        <v>1014000000</v>
      </c>
      <c r="BB846">
        <v>-2000000</v>
      </c>
      <c r="BC846">
        <v>-1000000</v>
      </c>
      <c r="BD846">
        <v>450000000</v>
      </c>
      <c r="BE846">
        <v>200000000</v>
      </c>
      <c r="BF846">
        <v>13000000</v>
      </c>
      <c r="BG846">
        <v>25000000</v>
      </c>
      <c r="BH846">
        <v>31</v>
      </c>
      <c r="BI846">
        <v>42</v>
      </c>
      <c r="BJ846">
        <v>21</v>
      </c>
      <c r="BK846">
        <v>184</v>
      </c>
      <c r="BL846">
        <v>714000000</v>
      </c>
      <c r="BM846">
        <v>5949000000</v>
      </c>
      <c r="BN846">
        <v>-1412000000</v>
      </c>
      <c r="BO846">
        <v>1601000000</v>
      </c>
      <c r="BP846">
        <v>0</v>
      </c>
      <c r="BQ846">
        <v>1065000000</v>
      </c>
      <c r="BR846">
        <v>5201000000</v>
      </c>
      <c r="BS846">
        <v>2621000000</v>
      </c>
      <c r="BT846">
        <v>1421000000</v>
      </c>
      <c r="BU846">
        <v>3078000000</v>
      </c>
      <c r="BV846">
        <v>2123000000</v>
      </c>
      <c r="BW846">
        <v>5201000000</v>
      </c>
      <c r="BX846">
        <v>4243000000</v>
      </c>
      <c r="BY846">
        <v>-6430000000</v>
      </c>
      <c r="BZ846">
        <v>2014</v>
      </c>
      <c r="CA846">
        <v>3.18</v>
      </c>
      <c r="CB846">
        <v>285220125.78600001</v>
      </c>
      <c r="CC846" t="str">
        <f>VLOOKUP(B846,Securities_csv_Sector!$A$1:$H$506,4)</f>
        <v>Information Technology</v>
      </c>
      <c r="CD846" t="str">
        <f>VLOOKUP(B846,Securities_csv_Sector!$A$1:$H$506,5)</f>
        <v>Internet Software &amp; Services</v>
      </c>
    </row>
    <row r="847" spans="1:82">
      <c r="A847">
        <v>845</v>
      </c>
      <c r="B847" t="s">
        <v>290</v>
      </c>
      <c r="C847" t="s">
        <v>531</v>
      </c>
      <c r="D847" s="1">
        <v>42216</v>
      </c>
      <c r="E847">
        <v>473000000</v>
      </c>
      <c r="F847">
        <v>24000000</v>
      </c>
      <c r="G847">
        <v>1000000</v>
      </c>
      <c r="H847">
        <v>16</v>
      </c>
      <c r="I847">
        <v>-142000000</v>
      </c>
      <c r="J847">
        <v>4007000000</v>
      </c>
      <c r="K847">
        <v>97</v>
      </c>
      <c r="L847">
        <v>808000000</v>
      </c>
      <c r="M847">
        <v>0</v>
      </c>
      <c r="N847">
        <v>3000000</v>
      </c>
      <c r="O847">
        <v>695000000</v>
      </c>
      <c r="P847">
        <v>147</v>
      </c>
      <c r="Q847">
        <v>5000000</v>
      </c>
      <c r="R847">
        <v>152000000</v>
      </c>
      <c r="S847">
        <v>231000000</v>
      </c>
      <c r="T847">
        <v>739000000</v>
      </c>
      <c r="U847">
        <v>712000000</v>
      </c>
      <c r="V847">
        <v>-26000000</v>
      </c>
      <c r="W847">
        <v>0</v>
      </c>
      <c r="X847">
        <v>682000000</v>
      </c>
      <c r="Y847">
        <v>1266000000</v>
      </c>
      <c r="Z847">
        <v>83</v>
      </c>
      <c r="AA847">
        <v>3497000000</v>
      </c>
      <c r="AB847">
        <v>299000000</v>
      </c>
      <c r="AC847">
        <v>87000000</v>
      </c>
      <c r="AD847">
        <v>27000000</v>
      </c>
      <c r="AE847">
        <v>0</v>
      </c>
      <c r="AF847">
        <v>156000000</v>
      </c>
      <c r="AG847">
        <v>453000000</v>
      </c>
      <c r="AH847">
        <v>500000000</v>
      </c>
      <c r="AI847">
        <v>27000000</v>
      </c>
      <c r="AJ847">
        <v>0</v>
      </c>
      <c r="AK847">
        <v>0</v>
      </c>
      <c r="AL847">
        <v>0</v>
      </c>
      <c r="AM847">
        <v>-41000000</v>
      </c>
      <c r="AN847">
        <v>1504000000</v>
      </c>
      <c r="AO847">
        <v>-1337000000</v>
      </c>
      <c r="AP847">
        <v>-182000000</v>
      </c>
      <c r="AQ847">
        <v>365000000</v>
      </c>
      <c r="AR847">
        <v>458000000</v>
      </c>
      <c r="AS847">
        <v>365000000</v>
      </c>
      <c r="AT847">
        <v>413000000</v>
      </c>
      <c r="AU847">
        <v>406000000</v>
      </c>
      <c r="AV847">
        <v>148000000</v>
      </c>
      <c r="AW847">
        <v>738000000</v>
      </c>
      <c r="AX847">
        <v>18</v>
      </c>
      <c r="AY847">
        <v>341000000</v>
      </c>
      <c r="AZ847">
        <v>457000000</v>
      </c>
      <c r="BA847">
        <v>1271000000</v>
      </c>
      <c r="BB847">
        <v>-30000000</v>
      </c>
      <c r="BC847">
        <v>-1000000</v>
      </c>
      <c r="BD847">
        <v>-196000000</v>
      </c>
      <c r="BE847">
        <v>240000000</v>
      </c>
      <c r="BF847">
        <v>-27000000</v>
      </c>
      <c r="BG847">
        <v>42000000</v>
      </c>
      <c r="BH847">
        <v>17</v>
      </c>
      <c r="BI847">
        <v>31</v>
      </c>
      <c r="BJ847">
        <v>9</v>
      </c>
      <c r="BK847">
        <v>147</v>
      </c>
      <c r="BL847">
        <v>798000000</v>
      </c>
      <c r="BM847">
        <v>6027000000</v>
      </c>
      <c r="BN847">
        <v>-1138000000</v>
      </c>
      <c r="BO847">
        <v>1771000000</v>
      </c>
      <c r="BP847">
        <v>0</v>
      </c>
      <c r="BQ847">
        <v>889000000</v>
      </c>
      <c r="BR847">
        <v>4968000000</v>
      </c>
      <c r="BS847">
        <v>2560000000</v>
      </c>
      <c r="BT847">
        <v>1744000000</v>
      </c>
      <c r="BU847">
        <v>2332000000</v>
      </c>
      <c r="BV847">
        <v>2636000000</v>
      </c>
      <c r="BW847">
        <v>4968000000</v>
      </c>
      <c r="BX847">
        <v>4192000000</v>
      </c>
      <c r="BY847">
        <v>-7675000000</v>
      </c>
      <c r="BZ847">
        <v>2015</v>
      </c>
      <c r="CA847">
        <v>1.3</v>
      </c>
      <c r="CB847">
        <v>280769230.76899999</v>
      </c>
      <c r="CC847" t="str">
        <f>VLOOKUP(B847,Securities_csv_Sector!$A$1:$H$506,4)</f>
        <v>Information Technology</v>
      </c>
      <c r="CD847" t="str">
        <f>VLOOKUP(B847,Securities_csv_Sector!$A$1:$H$506,5)</f>
        <v>Internet Software &amp; Services</v>
      </c>
    </row>
    <row r="848" spans="1:82">
      <c r="A848">
        <v>846</v>
      </c>
      <c r="B848" t="s">
        <v>290</v>
      </c>
      <c r="C848" t="s">
        <v>532</v>
      </c>
      <c r="D848" s="1">
        <v>42582</v>
      </c>
      <c r="E848">
        <v>473000000</v>
      </c>
      <c r="F848">
        <v>-20000000</v>
      </c>
      <c r="G848">
        <v>-4000000</v>
      </c>
      <c r="H848">
        <v>84</v>
      </c>
      <c r="I848">
        <v>-416000000</v>
      </c>
      <c r="J848">
        <v>4442000000</v>
      </c>
      <c r="K848">
        <v>48</v>
      </c>
      <c r="L848">
        <v>638000000</v>
      </c>
      <c r="M848">
        <v>0</v>
      </c>
      <c r="N848">
        <v>3000000</v>
      </c>
      <c r="O848">
        <v>730000000</v>
      </c>
      <c r="P848">
        <v>72</v>
      </c>
      <c r="Q848">
        <v>139000000</v>
      </c>
      <c r="R848">
        <v>204000000</v>
      </c>
      <c r="S848">
        <v>238000000</v>
      </c>
      <c r="T848">
        <v>1238000000</v>
      </c>
      <c r="U848">
        <v>1203000000</v>
      </c>
      <c r="V848">
        <v>-2000000</v>
      </c>
      <c r="W848">
        <v>0</v>
      </c>
      <c r="X848">
        <v>1031000000</v>
      </c>
      <c r="Y848">
        <v>1282000000</v>
      </c>
      <c r="Z848">
        <v>84</v>
      </c>
      <c r="AA848">
        <v>3964000000</v>
      </c>
      <c r="AB848">
        <v>397000000</v>
      </c>
      <c r="AC848">
        <v>44000000</v>
      </c>
      <c r="AD848">
        <v>35000000</v>
      </c>
      <c r="AE848">
        <v>0</v>
      </c>
      <c r="AF848">
        <v>418000000</v>
      </c>
      <c r="AG848">
        <v>136000000</v>
      </c>
      <c r="AH848">
        <v>488000000</v>
      </c>
      <c r="AI848">
        <v>28000000</v>
      </c>
      <c r="AJ848">
        <v>0</v>
      </c>
      <c r="AK848">
        <v>0</v>
      </c>
      <c r="AL848">
        <v>500000000</v>
      </c>
      <c r="AM848">
        <v>-170000000</v>
      </c>
      <c r="AN848">
        <v>1401000000</v>
      </c>
      <c r="AO848">
        <v>-1940000000</v>
      </c>
      <c r="AP848">
        <v>371000000</v>
      </c>
      <c r="AQ848">
        <v>979000000</v>
      </c>
      <c r="AR848">
        <v>14000000</v>
      </c>
      <c r="AS848">
        <v>979000000</v>
      </c>
      <c r="AT848">
        <v>806000000</v>
      </c>
      <c r="AU848">
        <v>128000000</v>
      </c>
      <c r="AV848">
        <v>0</v>
      </c>
      <c r="AW848">
        <v>1242000000</v>
      </c>
      <c r="AX848">
        <v>26</v>
      </c>
      <c r="AY848">
        <v>112000000</v>
      </c>
      <c r="AZ848">
        <v>406000000</v>
      </c>
      <c r="BA848">
        <v>1266000000</v>
      </c>
      <c r="BB848">
        <v>-32000000</v>
      </c>
      <c r="BC848">
        <v>-6000000</v>
      </c>
      <c r="BD848">
        <v>369000000</v>
      </c>
      <c r="BE848">
        <v>146000000</v>
      </c>
      <c r="BF848">
        <v>54000000</v>
      </c>
      <c r="BG848">
        <v>34000000</v>
      </c>
      <c r="BH848">
        <v>26</v>
      </c>
      <c r="BI848">
        <v>104</v>
      </c>
      <c r="BJ848">
        <v>21</v>
      </c>
      <c r="BK848">
        <v>72</v>
      </c>
      <c r="BL848">
        <v>881000000</v>
      </c>
      <c r="BM848">
        <v>6687000000</v>
      </c>
      <c r="BN848">
        <v>-2175000000</v>
      </c>
      <c r="BO848">
        <v>1807000000</v>
      </c>
      <c r="BP848">
        <v>512000000</v>
      </c>
      <c r="BQ848">
        <v>442000000</v>
      </c>
      <c r="BR848">
        <v>4250000000</v>
      </c>
      <c r="BS848">
        <v>1614000000</v>
      </c>
      <c r="BT848">
        <v>2251000000</v>
      </c>
      <c r="BU848">
        <v>1161000000</v>
      </c>
      <c r="BV848">
        <v>3089000000</v>
      </c>
      <c r="BW848">
        <v>4250000000</v>
      </c>
      <c r="BX848">
        <v>4694000000</v>
      </c>
      <c r="BY848">
        <v>-9939000000</v>
      </c>
      <c r="BZ848">
        <v>2016</v>
      </c>
      <c r="CA848">
        <v>3.73</v>
      </c>
      <c r="CB848">
        <v>262466487.93599999</v>
      </c>
      <c r="CC848" t="str">
        <f>VLOOKUP(B848,Securities_csv_Sector!$A$1:$H$506,4)</f>
        <v>Information Technology</v>
      </c>
      <c r="CD848" t="str">
        <f>VLOOKUP(B848,Securities_csv_Sector!$A$1:$H$506,5)</f>
        <v>Internet Software &amp; Services</v>
      </c>
    </row>
    <row r="849" spans="1:82">
      <c r="A849">
        <v>847</v>
      </c>
      <c r="B849" t="s">
        <v>291</v>
      </c>
      <c r="C849" t="s">
        <v>527</v>
      </c>
      <c r="D849" s="1">
        <v>41274</v>
      </c>
      <c r="E849">
        <v>4510000000</v>
      </c>
      <c r="F849">
        <v>377000000</v>
      </c>
      <c r="G849">
        <v>-86000000</v>
      </c>
      <c r="H849">
        <v>13</v>
      </c>
      <c r="I849">
        <v>0</v>
      </c>
      <c r="J849">
        <v>6042000000</v>
      </c>
      <c r="K849">
        <v>26</v>
      </c>
      <c r="L849">
        <v>1302000000</v>
      </c>
      <c r="M849">
        <v>-28000000</v>
      </c>
      <c r="N849">
        <v>440000000</v>
      </c>
      <c r="O849">
        <v>15287000000</v>
      </c>
      <c r="P849">
        <v>178</v>
      </c>
      <c r="Q849">
        <v>1367000000</v>
      </c>
      <c r="R849">
        <v>3026000000</v>
      </c>
      <c r="S849">
        <v>1486000000</v>
      </c>
      <c r="T849">
        <v>1638000000</v>
      </c>
      <c r="U849">
        <v>967000000</v>
      </c>
      <c r="V849">
        <v>-6000000</v>
      </c>
      <c r="W849">
        <v>61000000</v>
      </c>
      <c r="X849">
        <v>13949000000</v>
      </c>
      <c r="Y849">
        <v>4315000000</v>
      </c>
      <c r="Z849">
        <v>30</v>
      </c>
      <c r="AA849">
        <v>6565000000</v>
      </c>
      <c r="AB849">
        <v>306000000</v>
      </c>
      <c r="AC849">
        <v>0</v>
      </c>
      <c r="AD849">
        <v>671000000</v>
      </c>
      <c r="AE849">
        <v>2730000000</v>
      </c>
      <c r="AF849">
        <v>-45000000</v>
      </c>
      <c r="AG849">
        <v>-243000000</v>
      </c>
      <c r="AH849">
        <v>11732000000</v>
      </c>
      <c r="AI849">
        <v>887000000</v>
      </c>
      <c r="AJ849">
        <v>332000000</v>
      </c>
      <c r="AK849">
        <v>0</v>
      </c>
      <c r="AL849">
        <v>-345000000</v>
      </c>
      <c r="AM849">
        <v>-2692000000</v>
      </c>
      <c r="AN849">
        <v>2967000000</v>
      </c>
      <c r="AO849">
        <v>-795000000</v>
      </c>
      <c r="AP849">
        <v>-4858000000</v>
      </c>
      <c r="AQ849">
        <v>794000000</v>
      </c>
      <c r="AR849">
        <v>598000000</v>
      </c>
      <c r="AS849">
        <v>794000000</v>
      </c>
      <c r="AT849">
        <v>722000000</v>
      </c>
      <c r="AU849">
        <v>3885000000</v>
      </c>
      <c r="AV849">
        <v>65000000</v>
      </c>
      <c r="AW849">
        <v>1724000000</v>
      </c>
      <c r="AX849">
        <v>8</v>
      </c>
      <c r="AY849">
        <v>2730000000</v>
      </c>
      <c r="AZ849">
        <v>988000000</v>
      </c>
      <c r="BA849">
        <v>44000000</v>
      </c>
      <c r="BB849">
        <v>-3840000000</v>
      </c>
      <c r="BC849">
        <v>-47000000</v>
      </c>
      <c r="BD849">
        <v>-4813000000</v>
      </c>
      <c r="BE849">
        <v>5761000000</v>
      </c>
      <c r="BF849">
        <v>-22000000</v>
      </c>
      <c r="BG849">
        <v>1473000000</v>
      </c>
      <c r="BH849">
        <v>4</v>
      </c>
      <c r="BI849">
        <v>15</v>
      </c>
      <c r="BJ849">
        <v>4</v>
      </c>
      <c r="BK849">
        <v>124</v>
      </c>
      <c r="BL849">
        <v>0</v>
      </c>
      <c r="BM849">
        <v>3662000000</v>
      </c>
      <c r="BN849">
        <v>73000000</v>
      </c>
      <c r="BO849">
        <v>3303000000</v>
      </c>
      <c r="BP849">
        <v>444000000</v>
      </c>
      <c r="BQ849">
        <v>0</v>
      </c>
      <c r="BR849">
        <v>32153000000</v>
      </c>
      <c r="BS849">
        <v>8905000000</v>
      </c>
      <c r="BT849">
        <v>4998000000</v>
      </c>
      <c r="BU849">
        <v>6304000000</v>
      </c>
      <c r="BV849">
        <v>25849000000</v>
      </c>
      <c r="BW849">
        <v>32153000000</v>
      </c>
      <c r="BX849">
        <v>21852000000</v>
      </c>
      <c r="BY849">
        <v>0</v>
      </c>
      <c r="BZ849">
        <v>2012</v>
      </c>
      <c r="CA849">
        <v>1.82</v>
      </c>
      <c r="CB849">
        <v>436263736.264</v>
      </c>
      <c r="CC849" t="str">
        <f>VLOOKUP(B849,Securities_csv_Sector!$A$1:$H$506,4)</f>
        <v>Materials</v>
      </c>
      <c r="CD849" t="str">
        <f>VLOOKUP(B849,Securities_csv_Sector!$A$1:$H$506,5)</f>
        <v>Paper Packaging</v>
      </c>
    </row>
    <row r="850" spans="1:82">
      <c r="A850">
        <v>848</v>
      </c>
      <c r="B850" t="s">
        <v>291</v>
      </c>
      <c r="C850" t="s">
        <v>529</v>
      </c>
      <c r="D850" s="1">
        <v>41639</v>
      </c>
      <c r="E850">
        <v>4466000000</v>
      </c>
      <c r="F850">
        <v>-134000000</v>
      </c>
      <c r="G850">
        <v>10000000</v>
      </c>
      <c r="H850">
        <v>17</v>
      </c>
      <c r="I850">
        <v>0</v>
      </c>
      <c r="J850">
        <v>6463000000</v>
      </c>
      <c r="K850">
        <v>35</v>
      </c>
      <c r="L850">
        <v>1802000000</v>
      </c>
      <c r="M850">
        <v>-114000000</v>
      </c>
      <c r="N850">
        <v>447000000</v>
      </c>
      <c r="O850">
        <v>16282000000</v>
      </c>
      <c r="P850">
        <v>176</v>
      </c>
      <c r="Q850">
        <v>1427000000</v>
      </c>
      <c r="R850">
        <v>3765000000</v>
      </c>
      <c r="S850">
        <v>1547000000</v>
      </c>
      <c r="T850">
        <v>1840000000</v>
      </c>
      <c r="U850">
        <v>1228000000</v>
      </c>
      <c r="V850">
        <v>-13000000</v>
      </c>
      <c r="W850">
        <v>-39000000</v>
      </c>
      <c r="X850">
        <v>13672000000</v>
      </c>
      <c r="Y850">
        <v>3987000000</v>
      </c>
      <c r="Z850">
        <v>31</v>
      </c>
      <c r="AA850">
        <v>7201000000</v>
      </c>
      <c r="AB850">
        <v>-498000000</v>
      </c>
      <c r="AC850">
        <v>0</v>
      </c>
      <c r="AD850">
        <v>612000000</v>
      </c>
      <c r="AE850">
        <v>2825000000</v>
      </c>
      <c r="AF850">
        <v>0</v>
      </c>
      <c r="AG850">
        <v>-167000000</v>
      </c>
      <c r="AH850">
        <v>10870000000</v>
      </c>
      <c r="AI850">
        <v>733000000</v>
      </c>
      <c r="AJ850">
        <v>179000000</v>
      </c>
      <c r="AK850">
        <v>163000000</v>
      </c>
      <c r="AL850">
        <v>-727000000</v>
      </c>
      <c r="AM850">
        <v>500000000</v>
      </c>
      <c r="AN850">
        <v>3028000000</v>
      </c>
      <c r="AO850">
        <v>-1688000000</v>
      </c>
      <c r="AP850">
        <v>-827000000</v>
      </c>
      <c r="AQ850">
        <v>1395000000</v>
      </c>
      <c r="AR850">
        <v>589000000</v>
      </c>
      <c r="AS850">
        <v>1395000000</v>
      </c>
      <c r="AT850">
        <v>1687000000</v>
      </c>
      <c r="AU850">
        <v>4058000000</v>
      </c>
      <c r="AV850">
        <v>283000000</v>
      </c>
      <c r="AW850">
        <v>1830000000</v>
      </c>
      <c r="AX850">
        <v>8</v>
      </c>
      <c r="AY850">
        <v>2684000000</v>
      </c>
      <c r="AZ850">
        <v>340000000</v>
      </c>
      <c r="BA850">
        <v>0</v>
      </c>
      <c r="BB850">
        <v>-2759000000</v>
      </c>
      <c r="BC850">
        <v>-193000000</v>
      </c>
      <c r="BD850">
        <v>-827000000</v>
      </c>
      <c r="BE850">
        <v>3319000000</v>
      </c>
      <c r="BF850">
        <v>-71000000</v>
      </c>
      <c r="BG850">
        <v>1531000000</v>
      </c>
      <c r="BH850">
        <v>5</v>
      </c>
      <c r="BI850">
        <v>15</v>
      </c>
      <c r="BJ850">
        <v>6</v>
      </c>
      <c r="BK850">
        <v>121</v>
      </c>
      <c r="BL850">
        <v>0</v>
      </c>
      <c r="BM850">
        <v>4446000000</v>
      </c>
      <c r="BN850">
        <v>-214000000</v>
      </c>
      <c r="BO850">
        <v>3557000000</v>
      </c>
      <c r="BP850">
        <v>661000000</v>
      </c>
      <c r="BQ850">
        <v>0</v>
      </c>
      <c r="BR850">
        <v>31528000000</v>
      </c>
      <c r="BS850">
        <v>9025000000</v>
      </c>
      <c r="BT850">
        <v>5127000000</v>
      </c>
      <c r="BU850">
        <v>8105000000</v>
      </c>
      <c r="BV850">
        <v>23423000000</v>
      </c>
      <c r="BW850">
        <v>31528000000</v>
      </c>
      <c r="BX850">
        <v>23483000000</v>
      </c>
      <c r="BY850">
        <v>-492000000</v>
      </c>
      <c r="BZ850">
        <v>2013</v>
      </c>
      <c r="CA850">
        <v>3.15</v>
      </c>
      <c r="CB850">
        <v>442857142.85699999</v>
      </c>
      <c r="CC850" t="str">
        <f>VLOOKUP(B850,Securities_csv_Sector!$A$1:$H$506,4)</f>
        <v>Materials</v>
      </c>
      <c r="CD850" t="str">
        <f>VLOOKUP(B850,Securities_csv_Sector!$A$1:$H$506,5)</f>
        <v>Paper Packaging</v>
      </c>
    </row>
    <row r="851" spans="1:82">
      <c r="A851">
        <v>849</v>
      </c>
      <c r="B851" t="s">
        <v>291</v>
      </c>
      <c r="C851" t="s">
        <v>531</v>
      </c>
      <c r="D851" s="1">
        <v>42004</v>
      </c>
      <c r="E851">
        <v>4167000000</v>
      </c>
      <c r="F851">
        <v>-97000000</v>
      </c>
      <c r="G851">
        <v>-38000000</v>
      </c>
      <c r="H851">
        <v>11</v>
      </c>
      <c r="I851">
        <v>0</v>
      </c>
      <c r="J851">
        <v>6245000000</v>
      </c>
      <c r="K851">
        <v>38</v>
      </c>
      <c r="L851">
        <v>1881000000</v>
      </c>
      <c r="M851">
        <v>-103000000</v>
      </c>
      <c r="N851">
        <v>449000000</v>
      </c>
      <c r="O851">
        <v>16254000000</v>
      </c>
      <c r="P851">
        <v>162</v>
      </c>
      <c r="Q851">
        <v>1324000000</v>
      </c>
      <c r="R851">
        <v>3063000000</v>
      </c>
      <c r="S851">
        <v>1414000000</v>
      </c>
      <c r="T851">
        <v>1479000000</v>
      </c>
      <c r="U851">
        <v>872000000</v>
      </c>
      <c r="V851">
        <v>-52000000</v>
      </c>
      <c r="W851">
        <v>-200000000</v>
      </c>
      <c r="X851">
        <v>12728000000</v>
      </c>
      <c r="Y851">
        <v>3773000000</v>
      </c>
      <c r="Z851">
        <v>31</v>
      </c>
      <c r="AA851">
        <v>7363000000</v>
      </c>
      <c r="AB851">
        <v>123000000</v>
      </c>
      <c r="AC851">
        <v>0</v>
      </c>
      <c r="AD851">
        <v>607000000</v>
      </c>
      <c r="AE851">
        <v>2424000000</v>
      </c>
      <c r="AF851">
        <v>0</v>
      </c>
      <c r="AG851">
        <v>-36000000</v>
      </c>
      <c r="AH851">
        <v>10681000000</v>
      </c>
      <c r="AI851">
        <v>248000000</v>
      </c>
      <c r="AJ851">
        <v>148000000</v>
      </c>
      <c r="AK851">
        <v>0</v>
      </c>
      <c r="AL851">
        <v>-352000000</v>
      </c>
      <c r="AM851">
        <v>79000000</v>
      </c>
      <c r="AN851">
        <v>3077000000</v>
      </c>
      <c r="AO851">
        <v>-2086000000</v>
      </c>
      <c r="AP851">
        <v>-860000000</v>
      </c>
      <c r="AQ851">
        <v>555000000</v>
      </c>
      <c r="AR851">
        <v>1285000000</v>
      </c>
      <c r="AS851">
        <v>555000000</v>
      </c>
      <c r="AT851">
        <v>549000000</v>
      </c>
      <c r="AU851">
        <v>3414000000</v>
      </c>
      <c r="AV851">
        <v>946000000</v>
      </c>
      <c r="AW851">
        <v>1517000000</v>
      </c>
      <c r="AX851">
        <v>6</v>
      </c>
      <c r="AY851">
        <v>2652000000</v>
      </c>
      <c r="AZ851">
        <v>240000000</v>
      </c>
      <c r="BA851">
        <v>0</v>
      </c>
      <c r="BB851">
        <v>-4646000000</v>
      </c>
      <c r="BC851">
        <v>-4000000</v>
      </c>
      <c r="BD851">
        <v>-860000000</v>
      </c>
      <c r="BE851">
        <v>4768000000</v>
      </c>
      <c r="BF851">
        <v>78000000</v>
      </c>
      <c r="BG851">
        <v>1406000000</v>
      </c>
      <c r="BH851">
        <v>4</v>
      </c>
      <c r="BI851">
        <v>17</v>
      </c>
      <c r="BJ851">
        <v>2</v>
      </c>
      <c r="BK851">
        <v>113</v>
      </c>
      <c r="BL851">
        <v>0</v>
      </c>
      <c r="BM851">
        <v>4409000000</v>
      </c>
      <c r="BN851">
        <v>-1110000000</v>
      </c>
      <c r="BO851">
        <v>3494000000</v>
      </c>
      <c r="BP851">
        <v>742000000</v>
      </c>
      <c r="BQ851">
        <v>0</v>
      </c>
      <c r="BR851">
        <v>28684000000</v>
      </c>
      <c r="BS851">
        <v>7959000000</v>
      </c>
      <c r="BT851">
        <v>4909000000</v>
      </c>
      <c r="BU851">
        <v>5115000000</v>
      </c>
      <c r="BV851">
        <v>23569000000</v>
      </c>
      <c r="BW851">
        <v>28684000000</v>
      </c>
      <c r="BX851">
        <v>23617000000</v>
      </c>
      <c r="BY851">
        <v>-1342000000</v>
      </c>
      <c r="BZ851">
        <v>2014</v>
      </c>
      <c r="CA851">
        <v>1.3</v>
      </c>
      <c r="CB851">
        <v>426923076.92299998</v>
      </c>
      <c r="CC851" t="str">
        <f>VLOOKUP(B851,Securities_csv_Sector!$A$1:$H$506,4)</f>
        <v>Materials</v>
      </c>
      <c r="CD851" t="str">
        <f>VLOOKUP(B851,Securities_csv_Sector!$A$1:$H$506,5)</f>
        <v>Paper Packaging</v>
      </c>
    </row>
    <row r="852" spans="1:82">
      <c r="A852">
        <v>850</v>
      </c>
      <c r="B852" t="s">
        <v>291</v>
      </c>
      <c r="C852" t="s">
        <v>532</v>
      </c>
      <c r="D852" s="1">
        <v>42369</v>
      </c>
      <c r="E852">
        <v>3498000000</v>
      </c>
      <c r="F852">
        <v>7000000</v>
      </c>
      <c r="G852">
        <v>-174000000</v>
      </c>
      <c r="H852">
        <v>24</v>
      </c>
      <c r="I852">
        <v>0</v>
      </c>
      <c r="J852">
        <v>6243000000</v>
      </c>
      <c r="K852">
        <v>27</v>
      </c>
      <c r="L852">
        <v>1050000000</v>
      </c>
      <c r="M852">
        <v>-131000000</v>
      </c>
      <c r="N852">
        <v>449000000</v>
      </c>
      <c r="O852">
        <v>15468000000</v>
      </c>
      <c r="P852">
        <v>165</v>
      </c>
      <c r="Q852">
        <v>1187000000</v>
      </c>
      <c r="R852">
        <v>3231000000</v>
      </c>
      <c r="S852">
        <v>1294000000</v>
      </c>
      <c r="T852">
        <v>1821000000</v>
      </c>
      <c r="U852">
        <v>1266000000</v>
      </c>
      <c r="V852">
        <v>-71000000</v>
      </c>
      <c r="W852">
        <v>117000000</v>
      </c>
      <c r="X852">
        <v>11980000000</v>
      </c>
      <c r="Y852">
        <v>3335000000</v>
      </c>
      <c r="Z852">
        <v>31</v>
      </c>
      <c r="AA852">
        <v>6897000000</v>
      </c>
      <c r="AB852">
        <v>466000000</v>
      </c>
      <c r="AC852">
        <v>0</v>
      </c>
      <c r="AD852">
        <v>555000000</v>
      </c>
      <c r="AE852">
        <v>2228000000</v>
      </c>
      <c r="AF852">
        <v>-198000000</v>
      </c>
      <c r="AG852">
        <v>-106000000</v>
      </c>
      <c r="AH852">
        <v>15177000000</v>
      </c>
      <c r="AI852">
        <v>228000000</v>
      </c>
      <c r="AJ852">
        <v>25000000</v>
      </c>
      <c r="AK852">
        <v>0</v>
      </c>
      <c r="AL852">
        <v>-299000000</v>
      </c>
      <c r="AM852">
        <v>-831000000</v>
      </c>
      <c r="AN852">
        <v>2580000000</v>
      </c>
      <c r="AO852">
        <v>-1601000000</v>
      </c>
      <c r="AP852">
        <v>-1739000000</v>
      </c>
      <c r="AQ852">
        <v>938000000</v>
      </c>
      <c r="AR852">
        <v>591000000</v>
      </c>
      <c r="AS852">
        <v>938000000</v>
      </c>
      <c r="AT852">
        <v>917000000</v>
      </c>
      <c r="AU852">
        <v>2987000000</v>
      </c>
      <c r="AV852">
        <v>389000000</v>
      </c>
      <c r="AW852">
        <v>1995000000</v>
      </c>
      <c r="AX852">
        <v>9</v>
      </c>
      <c r="AY852">
        <v>7380000000</v>
      </c>
      <c r="AZ852">
        <v>212000000</v>
      </c>
      <c r="BA852">
        <v>0</v>
      </c>
      <c r="BB852">
        <v>-5708000000</v>
      </c>
      <c r="BC852">
        <v>-14000000</v>
      </c>
      <c r="BD852">
        <v>-1541000000</v>
      </c>
      <c r="BE852">
        <v>4346000000</v>
      </c>
      <c r="BF852">
        <v>8000000</v>
      </c>
      <c r="BG852">
        <v>1294000000</v>
      </c>
      <c r="BH852">
        <v>6</v>
      </c>
      <c r="BI852">
        <v>33</v>
      </c>
      <c r="BJ852">
        <v>4</v>
      </c>
      <c r="BK852">
        <v>108</v>
      </c>
      <c r="BL852">
        <v>0</v>
      </c>
      <c r="BM852">
        <v>4649000000</v>
      </c>
      <c r="BN852">
        <v>-603000000</v>
      </c>
      <c r="BO852">
        <v>3219000000</v>
      </c>
      <c r="BP852">
        <v>426000000</v>
      </c>
      <c r="BQ852">
        <v>0</v>
      </c>
      <c r="BR852">
        <v>30587000000</v>
      </c>
      <c r="BS852">
        <v>6477000000</v>
      </c>
      <c r="BT852">
        <v>3924000000</v>
      </c>
      <c r="BU852">
        <v>3884000000</v>
      </c>
      <c r="BV852">
        <v>26703000000</v>
      </c>
      <c r="BW852">
        <v>30587000000</v>
      </c>
      <c r="BX852">
        <v>22365000000</v>
      </c>
      <c r="BY852">
        <v>-1749000000</v>
      </c>
      <c r="BZ852">
        <v>2015</v>
      </c>
      <c r="CA852">
        <v>2.25</v>
      </c>
      <c r="CB852">
        <v>416888888.889</v>
      </c>
      <c r="CC852" t="str">
        <f>VLOOKUP(B852,Securities_csv_Sector!$A$1:$H$506,4)</f>
        <v>Materials</v>
      </c>
      <c r="CD852" t="str">
        <f>VLOOKUP(B852,Securities_csv_Sector!$A$1:$H$506,5)</f>
        <v>Paper Packaging</v>
      </c>
    </row>
    <row r="853" spans="1:82">
      <c r="A853">
        <v>851</v>
      </c>
      <c r="B853" t="s">
        <v>292</v>
      </c>
      <c r="C853" t="s">
        <v>527</v>
      </c>
      <c r="D853" s="1">
        <v>41274</v>
      </c>
      <c r="E853">
        <v>7313000000</v>
      </c>
      <c r="F853">
        <v>-118500000</v>
      </c>
      <c r="G853">
        <v>130000000</v>
      </c>
      <c r="H853">
        <v>18</v>
      </c>
      <c r="I853">
        <v>-169200000</v>
      </c>
      <c r="J853">
        <v>2465400000</v>
      </c>
      <c r="K853">
        <v>34</v>
      </c>
      <c r="L853">
        <v>2574800000</v>
      </c>
      <c r="M853">
        <v>0</v>
      </c>
      <c r="N853">
        <v>48800000</v>
      </c>
      <c r="O853">
        <v>0</v>
      </c>
      <c r="P853">
        <v>113</v>
      </c>
      <c r="Q853">
        <v>160500000</v>
      </c>
      <c r="R853">
        <v>489000000</v>
      </c>
      <c r="S853">
        <v>194000000</v>
      </c>
      <c r="T853">
        <v>808300000</v>
      </c>
      <c r="U853">
        <v>674800000</v>
      </c>
      <c r="V853">
        <v>-6200000</v>
      </c>
      <c r="W853">
        <v>3100000</v>
      </c>
      <c r="X853">
        <v>504800000</v>
      </c>
      <c r="Y853">
        <v>3580600000</v>
      </c>
      <c r="Z853">
        <v>100</v>
      </c>
      <c r="AA853">
        <v>6956200000</v>
      </c>
      <c r="AB853">
        <v>213300000</v>
      </c>
      <c r="AC853">
        <v>0</v>
      </c>
      <c r="AD853">
        <v>133500000</v>
      </c>
      <c r="AE853">
        <v>0</v>
      </c>
      <c r="AF853">
        <v>-1200000</v>
      </c>
      <c r="AG853">
        <v>-178200000</v>
      </c>
      <c r="AH853">
        <v>2060800000</v>
      </c>
      <c r="AI853">
        <v>0</v>
      </c>
      <c r="AJ853">
        <v>36000000</v>
      </c>
      <c r="AK853">
        <v>227200000</v>
      </c>
      <c r="AL853">
        <v>655700000</v>
      </c>
      <c r="AM853">
        <v>272100000</v>
      </c>
      <c r="AN853">
        <v>357200000</v>
      </c>
      <c r="AO853">
        <v>131300000</v>
      </c>
      <c r="AP853">
        <v>-210200000</v>
      </c>
      <c r="AQ853">
        <v>446700000</v>
      </c>
      <c r="AR853">
        <v>38600000</v>
      </c>
      <c r="AS853">
        <v>435100000</v>
      </c>
      <c r="AT853">
        <v>446700000</v>
      </c>
      <c r="AU853">
        <v>5815400000</v>
      </c>
      <c r="AV853">
        <v>-1200000</v>
      </c>
      <c r="AW853">
        <v>678300000</v>
      </c>
      <c r="AX853">
        <v>10</v>
      </c>
      <c r="AY853">
        <v>509700000</v>
      </c>
      <c r="AZ853">
        <v>332100000</v>
      </c>
      <c r="BA853">
        <v>0</v>
      </c>
      <c r="BB853">
        <v>-288000000</v>
      </c>
      <c r="BC853">
        <v>-67700000</v>
      </c>
      <c r="BD853">
        <v>-39800000</v>
      </c>
      <c r="BE853">
        <v>558600000</v>
      </c>
      <c r="BF853">
        <v>-43300000</v>
      </c>
      <c r="BG853">
        <v>0</v>
      </c>
      <c r="BH853">
        <v>10</v>
      </c>
      <c r="BI853">
        <v>28</v>
      </c>
      <c r="BJ853">
        <v>6</v>
      </c>
      <c r="BK853">
        <v>113</v>
      </c>
      <c r="BL853">
        <v>0</v>
      </c>
      <c r="BM853">
        <v>738300000</v>
      </c>
      <c r="BN853">
        <v>-339700000</v>
      </c>
      <c r="BO853">
        <v>6279100000</v>
      </c>
      <c r="BP853">
        <v>388700000</v>
      </c>
      <c r="BQ853">
        <v>16000000</v>
      </c>
      <c r="BR853">
        <v>13493900000</v>
      </c>
      <c r="BS853">
        <v>8738300000</v>
      </c>
      <c r="BT853">
        <v>7701700000</v>
      </c>
      <c r="BU853">
        <v>2420600000</v>
      </c>
      <c r="BV853">
        <v>11073300000</v>
      </c>
      <c r="BW853">
        <v>13493900000</v>
      </c>
      <c r="BX853">
        <v>6956200000</v>
      </c>
      <c r="BY853">
        <v>-765400000</v>
      </c>
      <c r="BZ853">
        <v>2012</v>
      </c>
      <c r="CA853">
        <v>1.01</v>
      </c>
      <c r="CB853">
        <v>442277227.72299999</v>
      </c>
      <c r="CC853" t="str">
        <f>VLOOKUP(B853,Securities_csv_Sector!$A$1:$H$506,4)</f>
        <v>Consumer Discretionary</v>
      </c>
      <c r="CD853" t="str">
        <f>VLOOKUP(B853,Securities_csv_Sector!$A$1:$H$506,5)</f>
        <v>Advertising</v>
      </c>
    </row>
    <row r="854" spans="1:82">
      <c r="A854">
        <v>852</v>
      </c>
      <c r="B854" t="s">
        <v>292</v>
      </c>
      <c r="C854" t="s">
        <v>529</v>
      </c>
      <c r="D854" s="1">
        <v>41639</v>
      </c>
      <c r="E854">
        <v>7632600000</v>
      </c>
      <c r="F854">
        <v>-398600000</v>
      </c>
      <c r="G854">
        <v>-7600000</v>
      </c>
      <c r="H854">
        <v>12</v>
      </c>
      <c r="I854">
        <v>-173000000</v>
      </c>
      <c r="J854">
        <v>2975200000</v>
      </c>
      <c r="K854">
        <v>20</v>
      </c>
      <c r="L854">
        <v>1636800000</v>
      </c>
      <c r="M854">
        <v>0</v>
      </c>
      <c r="N854">
        <v>53000000</v>
      </c>
      <c r="O854">
        <v>0</v>
      </c>
      <c r="P854">
        <v>99</v>
      </c>
      <c r="Q854">
        <v>144000000</v>
      </c>
      <c r="R854">
        <v>514300000</v>
      </c>
      <c r="S854">
        <v>209100000</v>
      </c>
      <c r="T854">
        <v>590700000</v>
      </c>
      <c r="U854">
        <v>468000000</v>
      </c>
      <c r="V854">
        <v>-94100000</v>
      </c>
      <c r="W854">
        <v>2100000</v>
      </c>
      <c r="X854">
        <v>540000000</v>
      </c>
      <c r="Y854">
        <v>3629000000</v>
      </c>
      <c r="Z854">
        <v>100</v>
      </c>
      <c r="AA854">
        <v>7122300000</v>
      </c>
      <c r="AB854">
        <v>181200000</v>
      </c>
      <c r="AC854">
        <v>0</v>
      </c>
      <c r="AD854">
        <v>122700000</v>
      </c>
      <c r="AE854">
        <v>0</v>
      </c>
      <c r="AF854">
        <v>10800000</v>
      </c>
      <c r="AG854">
        <v>400300000</v>
      </c>
      <c r="AH854">
        <v>1129800000</v>
      </c>
      <c r="AI854">
        <v>0</v>
      </c>
      <c r="AJ854">
        <v>35600000</v>
      </c>
      <c r="AK854">
        <v>249100000</v>
      </c>
      <c r="AL854">
        <v>-597000000</v>
      </c>
      <c r="AM854">
        <v>-938000000</v>
      </c>
      <c r="AN854">
        <v>592900000</v>
      </c>
      <c r="AO854">
        <v>-1212300000</v>
      </c>
      <c r="AP854">
        <v>-224500000</v>
      </c>
      <c r="AQ854">
        <v>267900000</v>
      </c>
      <c r="AR854">
        <v>100400000</v>
      </c>
      <c r="AS854">
        <v>259200000</v>
      </c>
      <c r="AT854">
        <v>267900000</v>
      </c>
      <c r="AU854">
        <v>6101800000</v>
      </c>
      <c r="AV854">
        <v>60600000</v>
      </c>
      <c r="AW854">
        <v>598300000</v>
      </c>
      <c r="AX854">
        <v>8</v>
      </c>
      <c r="AY854">
        <v>508000000</v>
      </c>
      <c r="AZ854">
        <v>340100000</v>
      </c>
      <c r="BA854">
        <v>0</v>
      </c>
      <c r="BB854">
        <v>-411200000</v>
      </c>
      <c r="BC854">
        <v>-28400000</v>
      </c>
      <c r="BD854">
        <v>-62300000</v>
      </c>
      <c r="BE854">
        <v>595700000</v>
      </c>
      <c r="BF854">
        <v>-7200000</v>
      </c>
      <c r="BG854">
        <v>0</v>
      </c>
      <c r="BH854">
        <v>7</v>
      </c>
      <c r="BI854">
        <v>21</v>
      </c>
      <c r="BJ854">
        <v>4</v>
      </c>
      <c r="BK854">
        <v>99</v>
      </c>
      <c r="BL854">
        <v>0</v>
      </c>
      <c r="BM854">
        <v>864500000</v>
      </c>
      <c r="BN854">
        <v>-434400000</v>
      </c>
      <c r="BO854">
        <v>6463400000</v>
      </c>
      <c r="BP854">
        <v>532700000</v>
      </c>
      <c r="BQ854">
        <v>5300000</v>
      </c>
      <c r="BR854">
        <v>12905000000</v>
      </c>
      <c r="BS854">
        <v>8084000000</v>
      </c>
      <c r="BT854">
        <v>8165300000</v>
      </c>
      <c r="BU854">
        <v>2215200000</v>
      </c>
      <c r="BV854">
        <v>10689800000</v>
      </c>
      <c r="BW854">
        <v>12905000000</v>
      </c>
      <c r="BX854">
        <v>7122300000</v>
      </c>
      <c r="BY854">
        <v>-1266300000</v>
      </c>
      <c r="BZ854">
        <v>2013</v>
      </c>
      <c r="CA854">
        <v>0.62</v>
      </c>
      <c r="CB854">
        <v>432096774.19400001</v>
      </c>
      <c r="CC854" t="str">
        <f>VLOOKUP(B854,Securities_csv_Sector!$A$1:$H$506,4)</f>
        <v>Consumer Discretionary</v>
      </c>
      <c r="CD854" t="str">
        <f>VLOOKUP(B854,Securities_csv_Sector!$A$1:$H$506,5)</f>
        <v>Advertising</v>
      </c>
    </row>
    <row r="855" spans="1:82">
      <c r="A855">
        <v>853</v>
      </c>
      <c r="B855" t="s">
        <v>292</v>
      </c>
      <c r="C855" t="s">
        <v>531</v>
      </c>
      <c r="D855" s="1">
        <v>42004</v>
      </c>
      <c r="E855">
        <v>7354000000</v>
      </c>
      <c r="F855">
        <v>63400000</v>
      </c>
      <c r="G855">
        <v>17200000</v>
      </c>
      <c r="H855">
        <v>23</v>
      </c>
      <c r="I855">
        <v>-148700000</v>
      </c>
      <c r="J855">
        <v>1547500000</v>
      </c>
      <c r="K855">
        <v>22</v>
      </c>
      <c r="L855">
        <v>1660600000</v>
      </c>
      <c r="M855">
        <v>0</v>
      </c>
      <c r="N855">
        <v>41200000</v>
      </c>
      <c r="O855">
        <v>0</v>
      </c>
      <c r="P855">
        <v>105</v>
      </c>
      <c r="Q855">
        <v>192900000</v>
      </c>
      <c r="R855">
        <v>527900000</v>
      </c>
      <c r="S855">
        <v>222400000</v>
      </c>
      <c r="T855">
        <v>805600000</v>
      </c>
      <c r="U855">
        <v>720700000</v>
      </c>
      <c r="V855">
        <v>-101000000</v>
      </c>
      <c r="W855">
        <v>1200000</v>
      </c>
      <c r="X855">
        <v>548200000</v>
      </c>
      <c r="Y855">
        <v>3669200000</v>
      </c>
      <c r="Z855">
        <v>100</v>
      </c>
      <c r="AA855">
        <v>7537100000</v>
      </c>
      <c r="AB855">
        <v>216500000</v>
      </c>
      <c r="AC855">
        <v>0</v>
      </c>
      <c r="AD855">
        <v>84900000</v>
      </c>
      <c r="AE855">
        <v>0</v>
      </c>
      <c r="AF855">
        <v>-600000</v>
      </c>
      <c r="AG855">
        <v>-137300000</v>
      </c>
      <c r="AH855">
        <v>1612900000</v>
      </c>
      <c r="AI855">
        <v>0</v>
      </c>
      <c r="AJ855">
        <v>34900000</v>
      </c>
      <c r="AK855">
        <v>257400000</v>
      </c>
      <c r="AL855">
        <v>84700000</v>
      </c>
      <c r="AM855">
        <v>23800000</v>
      </c>
      <c r="AN855">
        <v>669500000</v>
      </c>
      <c r="AO855">
        <v>-343900000</v>
      </c>
      <c r="AP855">
        <v>-200800000</v>
      </c>
      <c r="AQ855">
        <v>477100000</v>
      </c>
      <c r="AR855">
        <v>103400000</v>
      </c>
      <c r="AS855">
        <v>477100000</v>
      </c>
      <c r="AT855">
        <v>477100000</v>
      </c>
      <c r="AU855">
        <v>5800800000</v>
      </c>
      <c r="AV855">
        <v>200000</v>
      </c>
      <c r="AW855">
        <v>788400000</v>
      </c>
      <c r="AX855">
        <v>10</v>
      </c>
      <c r="AY855">
        <v>516100000</v>
      </c>
      <c r="AZ855">
        <v>342200000</v>
      </c>
      <c r="BA855">
        <v>0</v>
      </c>
      <c r="BB855">
        <v>-636700000</v>
      </c>
      <c r="BC855">
        <v>-14300000</v>
      </c>
      <c r="BD855">
        <v>-51500000</v>
      </c>
      <c r="BE855">
        <v>723900000</v>
      </c>
      <c r="BF855">
        <v>-87800000</v>
      </c>
      <c r="BG855">
        <v>0</v>
      </c>
      <c r="BH855">
        <v>10</v>
      </c>
      <c r="BI855">
        <v>34</v>
      </c>
      <c r="BJ855">
        <v>6</v>
      </c>
      <c r="BK855">
        <v>105</v>
      </c>
      <c r="BL855">
        <v>0</v>
      </c>
      <c r="BM855">
        <v>1183300000</v>
      </c>
      <c r="BN855">
        <v>-255000000</v>
      </c>
      <c r="BO855">
        <v>6748500000</v>
      </c>
      <c r="BP855">
        <v>109300000</v>
      </c>
      <c r="BQ855">
        <v>6600000</v>
      </c>
      <c r="BR855">
        <v>12736600000</v>
      </c>
      <c r="BS855">
        <v>7810200000</v>
      </c>
      <c r="BT855">
        <v>7463300000</v>
      </c>
      <c r="BU855">
        <v>2116300000</v>
      </c>
      <c r="BV855">
        <v>10620300000</v>
      </c>
      <c r="BW855">
        <v>12736600000</v>
      </c>
      <c r="BX855">
        <v>7537100000</v>
      </c>
      <c r="BY855">
        <v>-19000000</v>
      </c>
      <c r="BZ855">
        <v>2014</v>
      </c>
      <c r="CA855">
        <v>1.1399999999999999</v>
      </c>
      <c r="CB855">
        <v>418508771.93000001</v>
      </c>
      <c r="CC855" t="str">
        <f>VLOOKUP(B855,Securities_csv_Sector!$A$1:$H$506,4)</f>
        <v>Consumer Discretionary</v>
      </c>
      <c r="CD855" t="str">
        <f>VLOOKUP(B855,Securities_csv_Sector!$A$1:$H$506,5)</f>
        <v>Advertising</v>
      </c>
    </row>
    <row r="856" spans="1:82">
      <c r="A856">
        <v>854</v>
      </c>
      <c r="B856" t="s">
        <v>292</v>
      </c>
      <c r="C856" t="s">
        <v>532</v>
      </c>
      <c r="D856" s="1">
        <v>42369</v>
      </c>
      <c r="E856">
        <v>7432300000</v>
      </c>
      <c r="F856">
        <v>-473900000</v>
      </c>
      <c r="G856">
        <v>-23900000</v>
      </c>
      <c r="H856">
        <v>23</v>
      </c>
      <c r="I856">
        <v>-161100000</v>
      </c>
      <c r="J856">
        <v>1404100000</v>
      </c>
      <c r="K856">
        <v>20</v>
      </c>
      <c r="L856">
        <v>1502900000</v>
      </c>
      <c r="M856">
        <v>0</v>
      </c>
      <c r="N856">
        <v>40400000</v>
      </c>
      <c r="O856">
        <v>0</v>
      </c>
      <c r="P856">
        <v>101</v>
      </c>
      <c r="Q856">
        <v>228400000</v>
      </c>
      <c r="R856">
        <v>464200000</v>
      </c>
      <c r="S856">
        <v>233100000</v>
      </c>
      <c r="T856">
        <v>848000000</v>
      </c>
      <c r="U856">
        <v>762200000</v>
      </c>
      <c r="V856">
        <v>-156100000</v>
      </c>
      <c r="W856">
        <v>1100000</v>
      </c>
      <c r="X856">
        <v>567200000</v>
      </c>
      <c r="Y856">
        <v>3608500000</v>
      </c>
      <c r="Z856">
        <v>100</v>
      </c>
      <c r="AA856">
        <v>7613800000</v>
      </c>
      <c r="AB856">
        <v>282800000</v>
      </c>
      <c r="AC856">
        <v>0</v>
      </c>
      <c r="AD856">
        <v>85800000</v>
      </c>
      <c r="AE856">
        <v>0</v>
      </c>
      <c r="AF856">
        <v>100000</v>
      </c>
      <c r="AG856">
        <v>365600000</v>
      </c>
      <c r="AH856">
        <v>1610300000</v>
      </c>
      <c r="AI856">
        <v>0</v>
      </c>
      <c r="AJ856">
        <v>36300000</v>
      </c>
      <c r="AK856">
        <v>251900000</v>
      </c>
      <c r="AL856">
        <v>50400000</v>
      </c>
      <c r="AM856">
        <v>-157700000</v>
      </c>
      <c r="AN856">
        <v>674000000</v>
      </c>
      <c r="AO856">
        <v>-472800000</v>
      </c>
      <c r="AP856">
        <v>-202800000</v>
      </c>
      <c r="AQ856">
        <v>454600000</v>
      </c>
      <c r="AR856">
        <v>134600000</v>
      </c>
      <c r="AS856">
        <v>454600000</v>
      </c>
      <c r="AT856">
        <v>454600000</v>
      </c>
      <c r="AU856">
        <v>5955400000</v>
      </c>
      <c r="AV856">
        <v>-800000</v>
      </c>
      <c r="AW856">
        <v>871900000</v>
      </c>
      <c r="AX856">
        <v>11</v>
      </c>
      <c r="AY856">
        <v>487900000</v>
      </c>
      <c r="AZ856">
        <v>228000000</v>
      </c>
      <c r="BA856">
        <v>0</v>
      </c>
      <c r="BB856">
        <v>-845600000</v>
      </c>
      <c r="BC856">
        <v>-50300000</v>
      </c>
      <c r="BD856">
        <v>-41800000</v>
      </c>
      <c r="BE856">
        <v>672600000</v>
      </c>
      <c r="BF856">
        <v>-65900000</v>
      </c>
      <c r="BG856">
        <v>0</v>
      </c>
      <c r="BH856">
        <v>10</v>
      </c>
      <c r="BI856">
        <v>39</v>
      </c>
      <c r="BJ856">
        <v>6</v>
      </c>
      <c r="BK856">
        <v>101</v>
      </c>
      <c r="BL856">
        <v>0</v>
      </c>
      <c r="BM856">
        <v>1437600000</v>
      </c>
      <c r="BN856">
        <v>-271700000</v>
      </c>
      <c r="BO856">
        <v>6742700000</v>
      </c>
      <c r="BP856">
        <v>152000000</v>
      </c>
      <c r="BQ856">
        <v>6800000</v>
      </c>
      <c r="BR856">
        <v>12585100000</v>
      </c>
      <c r="BS856">
        <v>7693100000</v>
      </c>
      <c r="BT856">
        <v>7584300000</v>
      </c>
      <c r="BU856">
        <v>1965500000</v>
      </c>
      <c r="BV856">
        <v>10619600000</v>
      </c>
      <c r="BW856">
        <v>12585100000</v>
      </c>
      <c r="BX856">
        <v>7613800000</v>
      </c>
      <c r="BY856">
        <v>-71000000</v>
      </c>
      <c r="BZ856">
        <v>1215</v>
      </c>
      <c r="CA856">
        <v>1.1100000000000001</v>
      </c>
      <c r="CB856">
        <v>409549549.55000001</v>
      </c>
      <c r="CC856" t="str">
        <f>VLOOKUP(B856,Securities_csv_Sector!$A$1:$H$506,4)</f>
        <v>Consumer Discretionary</v>
      </c>
      <c r="CD856" t="str">
        <f>VLOOKUP(B856,Securities_csv_Sector!$A$1:$H$506,5)</f>
        <v>Advertising</v>
      </c>
    </row>
    <row r="857" spans="1:82">
      <c r="A857">
        <v>855</v>
      </c>
      <c r="B857" t="s">
        <v>293</v>
      </c>
      <c r="C857" t="s">
        <v>527</v>
      </c>
      <c r="D857" s="1">
        <v>41274</v>
      </c>
      <c r="E857">
        <v>594933000</v>
      </c>
      <c r="F857">
        <v>-17964000</v>
      </c>
      <c r="G857">
        <v>-20517000</v>
      </c>
      <c r="H857">
        <v>15</v>
      </c>
      <c r="I857">
        <v>-240683000</v>
      </c>
      <c r="J857">
        <v>942199000</v>
      </c>
      <c r="K857">
        <v>31</v>
      </c>
      <c r="L857">
        <v>277027000</v>
      </c>
      <c r="M857">
        <v>0</v>
      </c>
      <c r="N857">
        <v>1900000</v>
      </c>
      <c r="O857">
        <v>1277113000</v>
      </c>
      <c r="P857">
        <v>113</v>
      </c>
      <c r="Q857">
        <v>43850000</v>
      </c>
      <c r="R857">
        <v>495905000</v>
      </c>
      <c r="S857">
        <v>323292000</v>
      </c>
      <c r="T857">
        <v>539404000</v>
      </c>
      <c r="U857">
        <v>296805000</v>
      </c>
      <c r="V857">
        <v>2804000</v>
      </c>
      <c r="W857">
        <v>0</v>
      </c>
      <c r="X857">
        <v>2477727000</v>
      </c>
      <c r="Y857">
        <v>2334759000</v>
      </c>
      <c r="Z857">
        <v>57</v>
      </c>
      <c r="AA857">
        <v>1726842000</v>
      </c>
      <c r="AB857">
        <v>114304000</v>
      </c>
      <c r="AC857">
        <v>456120000</v>
      </c>
      <c r="AD857">
        <v>242599000</v>
      </c>
      <c r="AE857">
        <v>0</v>
      </c>
      <c r="AF857">
        <v>0</v>
      </c>
      <c r="AG857">
        <v>35589000</v>
      </c>
      <c r="AH857">
        <v>3732116000</v>
      </c>
      <c r="AI857">
        <v>0</v>
      </c>
      <c r="AJ857">
        <v>12477000</v>
      </c>
      <c r="AK857">
        <v>0</v>
      </c>
      <c r="AL857">
        <v>345658000</v>
      </c>
      <c r="AM857">
        <v>63570000</v>
      </c>
      <c r="AN857">
        <v>432736000</v>
      </c>
      <c r="AO857">
        <v>28230000</v>
      </c>
      <c r="AP857">
        <v>-400200000</v>
      </c>
      <c r="AQ857">
        <v>170922000</v>
      </c>
      <c r="AR857">
        <v>-11390000</v>
      </c>
      <c r="AS857">
        <v>170922000</v>
      </c>
      <c r="AT857">
        <v>182707000</v>
      </c>
      <c r="AU857">
        <v>582352000</v>
      </c>
      <c r="AV857">
        <v>0</v>
      </c>
      <c r="AW857">
        <v>555466000</v>
      </c>
      <c r="AX857">
        <v>18</v>
      </c>
      <c r="AY857">
        <v>21791000</v>
      </c>
      <c r="AZ857">
        <v>164713000</v>
      </c>
      <c r="BA857">
        <v>217133000</v>
      </c>
      <c r="BB857">
        <v>20314000</v>
      </c>
      <c r="BC857">
        <v>-39000</v>
      </c>
      <c r="BD857">
        <v>-159517000</v>
      </c>
      <c r="BE857">
        <v>62917000</v>
      </c>
      <c r="BF857">
        <v>-59923000</v>
      </c>
      <c r="BG857">
        <v>316344000</v>
      </c>
      <c r="BH857">
        <v>10</v>
      </c>
      <c r="BI857">
        <v>26</v>
      </c>
      <c r="BJ857">
        <v>6</v>
      </c>
      <c r="BK857">
        <v>113</v>
      </c>
      <c r="BL857">
        <v>0</v>
      </c>
      <c r="BM857">
        <v>185558000</v>
      </c>
      <c r="BN857">
        <v>2672000</v>
      </c>
      <c r="BO857">
        <v>850371000</v>
      </c>
      <c r="BP857">
        <v>92887000</v>
      </c>
      <c r="BQ857">
        <v>0</v>
      </c>
      <c r="BR857">
        <v>6358339000</v>
      </c>
      <c r="BS857">
        <v>1024092000</v>
      </c>
      <c r="BT857">
        <v>904953000</v>
      </c>
      <c r="BU857">
        <v>1149971000</v>
      </c>
      <c r="BV857">
        <v>5208368000</v>
      </c>
      <c r="BW857">
        <v>6358339000</v>
      </c>
      <c r="BX857">
        <v>3003955000</v>
      </c>
      <c r="BY857">
        <v>0</v>
      </c>
      <c r="BZ857">
        <v>2012</v>
      </c>
      <c r="CA857">
        <v>0.99</v>
      </c>
      <c r="CB857">
        <v>172648484.84799999</v>
      </c>
      <c r="CC857" t="str">
        <f>VLOOKUP(B857,Securities_csv_Sector!$A$1:$H$506,4)</f>
        <v>Real Estate</v>
      </c>
      <c r="CD857" t="str">
        <f>VLOOKUP(B857,Securities_csv_Sector!$A$1:$H$506,5)</f>
        <v>REITs</v>
      </c>
    </row>
    <row r="858" spans="1:82">
      <c r="A858">
        <v>856</v>
      </c>
      <c r="B858" t="s">
        <v>293</v>
      </c>
      <c r="C858" t="s">
        <v>529</v>
      </c>
      <c r="D858" s="1">
        <v>41639</v>
      </c>
      <c r="E858">
        <v>677794000</v>
      </c>
      <c r="F858">
        <v>-33181000</v>
      </c>
      <c r="G858">
        <v>-74215000</v>
      </c>
      <c r="H858">
        <v>9</v>
      </c>
      <c r="I858">
        <v>-287295000</v>
      </c>
      <c r="J858">
        <v>980164000</v>
      </c>
      <c r="K858">
        <v>16</v>
      </c>
      <c r="L858">
        <v>154386000</v>
      </c>
      <c r="M858">
        <v>0</v>
      </c>
      <c r="N858">
        <v>1914000</v>
      </c>
      <c r="O858">
        <v>1288878000</v>
      </c>
      <c r="P858">
        <v>96</v>
      </c>
      <c r="Q858">
        <v>45607000</v>
      </c>
      <c r="R858">
        <v>444812000</v>
      </c>
      <c r="S858">
        <v>329295000</v>
      </c>
      <c r="T858">
        <v>414045000</v>
      </c>
      <c r="U858">
        <v>159871000</v>
      </c>
      <c r="V858">
        <v>-11312000</v>
      </c>
      <c r="W858">
        <v>0</v>
      </c>
      <c r="X858">
        <v>2578260000</v>
      </c>
      <c r="Y858">
        <v>2463352000</v>
      </c>
      <c r="Z858">
        <v>57</v>
      </c>
      <c r="AA858">
        <v>1735745000</v>
      </c>
      <c r="AB858">
        <v>62127000</v>
      </c>
      <c r="AC858">
        <v>605484000</v>
      </c>
      <c r="AD858">
        <v>254174000</v>
      </c>
      <c r="AE858">
        <v>0</v>
      </c>
      <c r="AF858">
        <v>0</v>
      </c>
      <c r="AG858">
        <v>19048000</v>
      </c>
      <c r="AH858">
        <v>4119139000</v>
      </c>
      <c r="AI858">
        <v>0</v>
      </c>
      <c r="AJ858">
        <v>10496000</v>
      </c>
      <c r="AK858">
        <v>0</v>
      </c>
      <c r="AL858">
        <v>232251000</v>
      </c>
      <c r="AM858">
        <v>-122889000</v>
      </c>
      <c r="AN858">
        <v>507546000</v>
      </c>
      <c r="AO858">
        <v>18564000</v>
      </c>
      <c r="AP858">
        <v>-637687000</v>
      </c>
      <c r="AQ858">
        <v>96462000</v>
      </c>
      <c r="AR858">
        <v>35640000</v>
      </c>
      <c r="AS858">
        <v>96462000</v>
      </c>
      <c r="AT858">
        <v>99161000</v>
      </c>
      <c r="AU858">
        <v>634420000</v>
      </c>
      <c r="AV858">
        <v>0</v>
      </c>
      <c r="AW858">
        <v>489247000</v>
      </c>
      <c r="AX858">
        <v>16</v>
      </c>
      <c r="AY858">
        <v>26695000</v>
      </c>
      <c r="AZ858">
        <v>144801000</v>
      </c>
      <c r="BA858">
        <v>238724000</v>
      </c>
      <c r="BB858">
        <v>-8660000</v>
      </c>
      <c r="BC858">
        <v>0</v>
      </c>
      <c r="BD858">
        <v>-350392000</v>
      </c>
      <c r="BE858">
        <v>68219000</v>
      </c>
      <c r="BF858">
        <v>55799000</v>
      </c>
      <c r="BG858">
        <v>322037000</v>
      </c>
      <c r="BH858">
        <v>5</v>
      </c>
      <c r="BI858">
        <v>15</v>
      </c>
      <c r="BJ858">
        <v>3</v>
      </c>
      <c r="BK858">
        <v>96</v>
      </c>
      <c r="BL858">
        <v>0</v>
      </c>
      <c r="BM858">
        <v>67820000</v>
      </c>
      <c r="BN858">
        <v>-572000</v>
      </c>
      <c r="BO858">
        <v>924031000</v>
      </c>
      <c r="BP858">
        <v>52583000</v>
      </c>
      <c r="BQ858">
        <v>0</v>
      </c>
      <c r="BR858">
        <v>6653005000</v>
      </c>
      <c r="BS858">
        <v>933607000</v>
      </c>
      <c r="BT858">
        <v>969101000</v>
      </c>
      <c r="BU858">
        <v>1041238000</v>
      </c>
      <c r="BV858">
        <v>5611767000</v>
      </c>
      <c r="BW858">
        <v>6653005000</v>
      </c>
      <c r="BX858">
        <v>3024623000</v>
      </c>
      <c r="BY858">
        <v>0</v>
      </c>
      <c r="BZ858">
        <v>2013</v>
      </c>
      <c r="CA858">
        <v>0.51</v>
      </c>
      <c r="CB858">
        <v>189141176.47099999</v>
      </c>
      <c r="CC858" t="str">
        <f>VLOOKUP(B858,Securities_csv_Sector!$A$1:$H$506,4)</f>
        <v>Real Estate</v>
      </c>
      <c r="CD858" t="str">
        <f>VLOOKUP(B858,Securities_csv_Sector!$A$1:$H$506,5)</f>
        <v>REITs</v>
      </c>
    </row>
    <row r="859" spans="1:82">
      <c r="A859">
        <v>857</v>
      </c>
      <c r="B859" t="s">
        <v>293</v>
      </c>
      <c r="C859" t="s">
        <v>531</v>
      </c>
      <c r="D859" s="1">
        <v>42004</v>
      </c>
      <c r="E859">
        <v>607499000</v>
      </c>
      <c r="F859">
        <v>113000</v>
      </c>
      <c r="G859">
        <v>-57945000</v>
      </c>
      <c r="H859">
        <v>38</v>
      </c>
      <c r="I859">
        <v>-361924000</v>
      </c>
      <c r="J859">
        <v>1588841000</v>
      </c>
      <c r="K859">
        <v>19</v>
      </c>
      <c r="L859">
        <v>159793000</v>
      </c>
      <c r="M859">
        <v>0</v>
      </c>
      <c r="N859">
        <v>2098000</v>
      </c>
      <c r="O859">
        <v>1344636000</v>
      </c>
      <c r="P859">
        <v>107</v>
      </c>
      <c r="Q859">
        <v>0</v>
      </c>
      <c r="R859">
        <v>158709000</v>
      </c>
      <c r="S859">
        <v>361152000</v>
      </c>
      <c r="T859">
        <v>484090000</v>
      </c>
      <c r="U859">
        <v>223373000</v>
      </c>
      <c r="V859">
        <v>-7420000</v>
      </c>
      <c r="W859">
        <v>0</v>
      </c>
      <c r="X859">
        <v>2550727000</v>
      </c>
      <c r="Y859">
        <v>2423783000</v>
      </c>
      <c r="Z859">
        <v>57</v>
      </c>
      <c r="AA859">
        <v>1773057000</v>
      </c>
      <c r="AB859">
        <v>-97275000</v>
      </c>
      <c r="AC859">
        <v>607837000</v>
      </c>
      <c r="AD859">
        <v>260717000</v>
      </c>
      <c r="AE859">
        <v>0</v>
      </c>
      <c r="AF859">
        <v>0</v>
      </c>
      <c r="AG859">
        <v>-84557000</v>
      </c>
      <c r="AH859">
        <v>4564359000</v>
      </c>
      <c r="AI859">
        <v>0</v>
      </c>
      <c r="AJ859">
        <v>13600000</v>
      </c>
      <c r="AK859">
        <v>0</v>
      </c>
      <c r="AL859">
        <v>536541000</v>
      </c>
      <c r="AM859">
        <v>5407000</v>
      </c>
      <c r="AN859">
        <v>472948000</v>
      </c>
      <c r="AO859">
        <v>19857000</v>
      </c>
      <c r="AP859">
        <v>-479978000</v>
      </c>
      <c r="AQ859">
        <v>326119000</v>
      </c>
      <c r="AR859">
        <v>-183898000</v>
      </c>
      <c r="AS859">
        <v>326119000</v>
      </c>
      <c r="AT859">
        <v>328955000</v>
      </c>
      <c r="AU859">
        <v>618457000</v>
      </c>
      <c r="AV859">
        <v>0</v>
      </c>
      <c r="AW859">
        <v>549277000</v>
      </c>
      <c r="AX859">
        <v>18</v>
      </c>
      <c r="AY859">
        <v>23199000</v>
      </c>
      <c r="AZ859">
        <v>139469000</v>
      </c>
      <c r="BA859">
        <v>197142000</v>
      </c>
      <c r="BB859">
        <v>-75031000</v>
      </c>
      <c r="BC859">
        <v>0</v>
      </c>
      <c r="BD859">
        <v>-118054000</v>
      </c>
      <c r="BE859">
        <v>73506000</v>
      </c>
      <c r="BF859">
        <v>51392000</v>
      </c>
      <c r="BG859">
        <v>353143000</v>
      </c>
      <c r="BH859">
        <v>7</v>
      </c>
      <c r="BI859">
        <v>26</v>
      </c>
      <c r="BJ859">
        <v>10</v>
      </c>
      <c r="BK859">
        <v>107</v>
      </c>
      <c r="BL859">
        <v>0</v>
      </c>
      <c r="BM859">
        <v>-659553000</v>
      </c>
      <c r="BN859">
        <v>29520000</v>
      </c>
      <c r="BO859">
        <v>869572000</v>
      </c>
      <c r="BP859">
        <v>52095000</v>
      </c>
      <c r="BQ859">
        <v>0</v>
      </c>
      <c r="BR859">
        <v>6523265000</v>
      </c>
      <c r="BS859">
        <v>917719000</v>
      </c>
      <c r="BT859">
        <v>856736000</v>
      </c>
      <c r="BU859">
        <v>856355000</v>
      </c>
      <c r="BV859">
        <v>5666910000</v>
      </c>
      <c r="BW859">
        <v>6523265000</v>
      </c>
      <c r="BX859">
        <v>3117693000</v>
      </c>
      <c r="BY859">
        <v>0</v>
      </c>
      <c r="BZ859">
        <v>2014</v>
      </c>
      <c r="CA859">
        <v>1.67</v>
      </c>
      <c r="CB859">
        <v>195280838.32300001</v>
      </c>
      <c r="CC859" t="str">
        <f>VLOOKUP(B859,Securities_csv_Sector!$A$1:$H$506,4)</f>
        <v>Real Estate</v>
      </c>
      <c r="CD859" t="str">
        <f>VLOOKUP(B859,Securities_csv_Sector!$A$1:$H$506,5)</f>
        <v>REITs</v>
      </c>
    </row>
    <row r="860" spans="1:82">
      <c r="A860">
        <v>858</v>
      </c>
      <c r="B860" t="s">
        <v>293</v>
      </c>
      <c r="C860" t="s">
        <v>532</v>
      </c>
      <c r="D860" s="1">
        <v>42369</v>
      </c>
      <c r="E860">
        <v>570651000</v>
      </c>
      <c r="F860">
        <v>17984000</v>
      </c>
      <c r="G860">
        <v>-100740000</v>
      </c>
      <c r="H860">
        <v>24</v>
      </c>
      <c r="I860">
        <v>-290249000</v>
      </c>
      <c r="J860">
        <v>1623863000</v>
      </c>
      <c r="K860">
        <v>15</v>
      </c>
      <c r="L860">
        <v>128381000</v>
      </c>
      <c r="M860">
        <v>0</v>
      </c>
      <c r="N860">
        <v>2113000</v>
      </c>
      <c r="O860">
        <v>1290025000</v>
      </c>
      <c r="P860">
        <v>102</v>
      </c>
      <c r="Q860">
        <v>0</v>
      </c>
      <c r="R860">
        <v>150695000</v>
      </c>
      <c r="S860">
        <v>354713000</v>
      </c>
      <c r="T860">
        <v>425937000</v>
      </c>
      <c r="U860">
        <v>162066000</v>
      </c>
      <c r="V860">
        <v>-8015000</v>
      </c>
      <c r="W860">
        <v>0</v>
      </c>
      <c r="X860">
        <v>2497158000</v>
      </c>
      <c r="Y860">
        <v>2360978000</v>
      </c>
      <c r="Z860">
        <v>57</v>
      </c>
      <c r="AA860">
        <v>1717951000</v>
      </c>
      <c r="AB860">
        <v>37713000</v>
      </c>
      <c r="AC860">
        <v>603314000</v>
      </c>
      <c r="AD860">
        <v>263871000</v>
      </c>
      <c r="AE860">
        <v>0</v>
      </c>
      <c r="AF860">
        <v>0</v>
      </c>
      <c r="AG860">
        <v>-59452000</v>
      </c>
      <c r="AH860">
        <v>4757610000</v>
      </c>
      <c r="AI860">
        <v>0</v>
      </c>
      <c r="AJ860">
        <v>19766000</v>
      </c>
      <c r="AK860">
        <v>0</v>
      </c>
      <c r="AL860">
        <v>299108000</v>
      </c>
      <c r="AM860">
        <v>2448000</v>
      </c>
      <c r="AN860">
        <v>541760000</v>
      </c>
      <c r="AO860">
        <v>-108511000</v>
      </c>
      <c r="AP860">
        <v>-422786000</v>
      </c>
      <c r="AQ860">
        <v>123241000</v>
      </c>
      <c r="AR860">
        <v>105249000</v>
      </c>
      <c r="AS860">
        <v>123241000</v>
      </c>
      <c r="AT860">
        <v>125203000</v>
      </c>
      <c r="AU860">
        <v>586580000</v>
      </c>
      <c r="AV860">
        <v>0</v>
      </c>
      <c r="AW860">
        <v>524527000</v>
      </c>
      <c r="AX860">
        <v>17</v>
      </c>
      <c r="AY860">
        <v>31225000</v>
      </c>
      <c r="AZ860">
        <v>142951000</v>
      </c>
      <c r="BA860">
        <v>183112000</v>
      </c>
      <c r="BB860">
        <v>-174917000</v>
      </c>
      <c r="BC860">
        <v>0</v>
      </c>
      <c r="BD860">
        <v>-132537000</v>
      </c>
      <c r="BE860">
        <v>71844000</v>
      </c>
      <c r="BF860">
        <v>-1937000</v>
      </c>
      <c r="BG860">
        <v>345464000</v>
      </c>
      <c r="BH860">
        <v>5</v>
      </c>
      <c r="BI860">
        <v>32</v>
      </c>
      <c r="BJ860">
        <v>4</v>
      </c>
      <c r="BK860">
        <v>102</v>
      </c>
      <c r="BL860">
        <v>0</v>
      </c>
      <c r="BM860">
        <v>-942218000</v>
      </c>
      <c r="BN860">
        <v>12723000</v>
      </c>
      <c r="BO860">
        <v>844960000</v>
      </c>
      <c r="BP860">
        <v>88068000</v>
      </c>
      <c r="BQ860">
        <v>0</v>
      </c>
      <c r="BR860">
        <v>6350587000</v>
      </c>
      <c r="BS860">
        <v>857912000</v>
      </c>
      <c r="BT860">
        <v>841831000</v>
      </c>
      <c r="BU860">
        <v>508841000</v>
      </c>
      <c r="BV860">
        <v>5841746000</v>
      </c>
      <c r="BW860">
        <v>6350587000</v>
      </c>
      <c r="BX860">
        <v>3007976000</v>
      </c>
      <c r="BY860">
        <v>0</v>
      </c>
      <c r="BZ860">
        <v>2015</v>
      </c>
      <c r="CA860">
        <v>0.57999999999999996</v>
      </c>
      <c r="CB860">
        <v>212484482.759</v>
      </c>
      <c r="CC860" t="str">
        <f>VLOOKUP(B860,Securities_csv_Sector!$A$1:$H$506,4)</f>
        <v>Real Estate</v>
      </c>
      <c r="CD860" t="str">
        <f>VLOOKUP(B860,Securities_csv_Sector!$A$1:$H$506,5)</f>
        <v>REITs</v>
      </c>
    </row>
    <row r="861" spans="1:82">
      <c r="A861">
        <v>859</v>
      </c>
      <c r="B861" t="s">
        <v>294</v>
      </c>
      <c r="C861" t="s">
        <v>527</v>
      </c>
      <c r="D861" s="1">
        <v>41639</v>
      </c>
      <c r="E861">
        <v>180800000</v>
      </c>
      <c r="F861">
        <v>68900000</v>
      </c>
      <c r="G861">
        <v>18400000</v>
      </c>
      <c r="H861">
        <v>19</v>
      </c>
      <c r="I861">
        <v>-104600000</v>
      </c>
      <c r="J861">
        <v>2519900000</v>
      </c>
      <c r="K861">
        <v>368</v>
      </c>
      <c r="L861">
        <v>782100000</v>
      </c>
      <c r="M861">
        <v>-70000000</v>
      </c>
      <c r="N861">
        <v>0</v>
      </c>
      <c r="O861">
        <v>670900000</v>
      </c>
      <c r="P861">
        <v>507</v>
      </c>
      <c r="Q861">
        <v>126100000</v>
      </c>
      <c r="R861">
        <v>0</v>
      </c>
      <c r="S861">
        <v>67300000</v>
      </c>
      <c r="T861">
        <v>870900000</v>
      </c>
      <c r="U861">
        <v>870900000</v>
      </c>
      <c r="V861">
        <v>0</v>
      </c>
      <c r="W861">
        <v>0</v>
      </c>
      <c r="X861">
        <v>309900000</v>
      </c>
      <c r="Y861">
        <v>137400000</v>
      </c>
      <c r="Z861">
        <v>70</v>
      </c>
      <c r="AA861">
        <v>1594200000</v>
      </c>
      <c r="AB861">
        <v>199900000</v>
      </c>
      <c r="AC861">
        <v>94100000</v>
      </c>
      <c r="AD861">
        <v>0</v>
      </c>
      <c r="AE861">
        <v>179600000</v>
      </c>
      <c r="AF861">
        <v>363600000</v>
      </c>
      <c r="AG861">
        <v>-15900000</v>
      </c>
      <c r="AH861">
        <v>0</v>
      </c>
      <c r="AI861">
        <v>1350400000</v>
      </c>
      <c r="AJ861">
        <v>0</v>
      </c>
      <c r="AK861">
        <v>0</v>
      </c>
      <c r="AL861">
        <v>0</v>
      </c>
      <c r="AM861">
        <v>228400000</v>
      </c>
      <c r="AN861">
        <v>880000000</v>
      </c>
      <c r="AO861">
        <v>-910600000</v>
      </c>
      <c r="AP861">
        <v>259000000</v>
      </c>
      <c r="AQ861">
        <v>671000000</v>
      </c>
      <c r="AR861">
        <v>163700000</v>
      </c>
      <c r="AS861">
        <v>671000000</v>
      </c>
      <c r="AT861">
        <v>671000000</v>
      </c>
      <c r="AU861">
        <v>311000000</v>
      </c>
      <c r="AV861">
        <v>0</v>
      </c>
      <c r="AW861">
        <v>852500000</v>
      </c>
      <c r="AX861">
        <v>38</v>
      </c>
      <c r="AY861">
        <v>0</v>
      </c>
      <c r="AZ861">
        <v>38300000</v>
      </c>
      <c r="BA861">
        <v>200100000</v>
      </c>
      <c r="BB861">
        <v>2100000</v>
      </c>
      <c r="BC861">
        <v>0</v>
      </c>
      <c r="BD861">
        <v>0</v>
      </c>
      <c r="BE861">
        <v>68000000</v>
      </c>
      <c r="BF861">
        <v>-5000000</v>
      </c>
      <c r="BG861">
        <v>0</v>
      </c>
      <c r="BH861">
        <v>38</v>
      </c>
      <c r="BI861">
        <v>25</v>
      </c>
      <c r="BJ861">
        <v>30</v>
      </c>
      <c r="BK861">
        <v>460</v>
      </c>
      <c r="BL861">
        <v>167700000</v>
      </c>
      <c r="BM861">
        <v>979400000</v>
      </c>
      <c r="BN861">
        <v>-948600000</v>
      </c>
      <c r="BO861">
        <v>574000000</v>
      </c>
      <c r="BP861">
        <v>0</v>
      </c>
      <c r="BQ861">
        <v>621400000</v>
      </c>
      <c r="BR861">
        <v>3950300000</v>
      </c>
      <c r="BS861">
        <v>1932400000</v>
      </c>
      <c r="BT861">
        <v>380900000</v>
      </c>
      <c r="BU861">
        <v>3501400000</v>
      </c>
      <c r="BV861">
        <v>448900000</v>
      </c>
      <c r="BW861">
        <v>3950300000</v>
      </c>
      <c r="BX861">
        <v>2265100000</v>
      </c>
      <c r="BY861">
        <v>0</v>
      </c>
      <c r="BZ861">
        <v>2013</v>
      </c>
      <c r="CA861">
        <v>17.12</v>
      </c>
      <c r="CB861">
        <v>39193925.233599998</v>
      </c>
      <c r="CC861" t="str">
        <f>VLOOKUP(B861,Securities_csv_Sector!$A$1:$H$506,4)</f>
        <v>Health Care</v>
      </c>
      <c r="CD861" t="str">
        <f>VLOOKUP(B861,Securities_csv_Sector!$A$1:$H$506,5)</f>
        <v>Health Care Equipment</v>
      </c>
    </row>
    <row r="862" spans="1:82">
      <c r="A862">
        <v>860</v>
      </c>
      <c r="B862" t="s">
        <v>294</v>
      </c>
      <c r="C862" t="s">
        <v>529</v>
      </c>
      <c r="D862" s="1">
        <v>42004</v>
      </c>
      <c r="E862">
        <v>284600000</v>
      </c>
      <c r="F862">
        <v>-13700000</v>
      </c>
      <c r="G862">
        <v>4200000</v>
      </c>
      <c r="H862">
        <v>12</v>
      </c>
      <c r="I862">
        <v>-105600000</v>
      </c>
      <c r="J862">
        <v>2896800000</v>
      </c>
      <c r="K862">
        <v>246</v>
      </c>
      <c r="L862">
        <v>600300000</v>
      </c>
      <c r="M862">
        <v>-26800000</v>
      </c>
      <c r="N862">
        <v>0</v>
      </c>
      <c r="O862">
        <v>717900000</v>
      </c>
      <c r="P862">
        <v>362</v>
      </c>
      <c r="Q862">
        <v>171300000</v>
      </c>
      <c r="R862">
        <v>0</v>
      </c>
      <c r="S862">
        <v>74400000</v>
      </c>
      <c r="T862">
        <v>549000000</v>
      </c>
      <c r="U862">
        <v>549000000</v>
      </c>
      <c r="V862">
        <v>-600000</v>
      </c>
      <c r="W862">
        <v>0</v>
      </c>
      <c r="X862">
        <v>387400000</v>
      </c>
      <c r="Y862">
        <v>198000000</v>
      </c>
      <c r="Z862">
        <v>66</v>
      </c>
      <c r="AA862">
        <v>1413800000</v>
      </c>
      <c r="AB862">
        <v>130200000</v>
      </c>
      <c r="AC862">
        <v>126300000</v>
      </c>
      <c r="AD862">
        <v>0</v>
      </c>
      <c r="AE862">
        <v>181700000</v>
      </c>
      <c r="AF862">
        <v>36000000</v>
      </c>
      <c r="AG862">
        <v>122300000</v>
      </c>
      <c r="AH862">
        <v>0</v>
      </c>
      <c r="AI862">
        <v>1264500000</v>
      </c>
      <c r="AJ862">
        <v>0</v>
      </c>
      <c r="AK862">
        <v>0</v>
      </c>
      <c r="AL862">
        <v>0</v>
      </c>
      <c r="AM862">
        <v>-181800000</v>
      </c>
      <c r="AN862">
        <v>665100000</v>
      </c>
      <c r="AO862">
        <v>-692400000</v>
      </c>
      <c r="AP862">
        <v>-153900000</v>
      </c>
      <c r="AQ862">
        <v>418800000</v>
      </c>
      <c r="AR862">
        <v>157700000</v>
      </c>
      <c r="AS862">
        <v>418800000</v>
      </c>
      <c r="AT862">
        <v>418800000</v>
      </c>
      <c r="AU862">
        <v>315100000</v>
      </c>
      <c r="AV862">
        <v>0</v>
      </c>
      <c r="AW862">
        <v>544800000</v>
      </c>
      <c r="AX862">
        <v>26</v>
      </c>
      <c r="AY862">
        <v>0</v>
      </c>
      <c r="AZ862">
        <v>82600000</v>
      </c>
      <c r="BA862">
        <v>216600000</v>
      </c>
      <c r="BB862">
        <v>-5100000</v>
      </c>
      <c r="BC862">
        <v>0</v>
      </c>
      <c r="BD862">
        <v>-84300000</v>
      </c>
      <c r="BE862">
        <v>78800000</v>
      </c>
      <c r="BF862">
        <v>-67600000</v>
      </c>
      <c r="BG862">
        <v>0</v>
      </c>
      <c r="BH862">
        <v>26</v>
      </c>
      <c r="BI862">
        <v>16</v>
      </c>
      <c r="BJ862">
        <v>20</v>
      </c>
      <c r="BK862">
        <v>325</v>
      </c>
      <c r="BL862">
        <v>178000000</v>
      </c>
      <c r="BM862">
        <v>487700000</v>
      </c>
      <c r="BN862">
        <v>-716400000</v>
      </c>
      <c r="BO862">
        <v>691000000</v>
      </c>
      <c r="BP862">
        <v>0</v>
      </c>
      <c r="BQ862">
        <v>632200000</v>
      </c>
      <c r="BR862">
        <v>3959400000</v>
      </c>
      <c r="BS862">
        <v>1811900000</v>
      </c>
      <c r="BT862">
        <v>501200000</v>
      </c>
      <c r="BU862">
        <v>3379400000</v>
      </c>
      <c r="BV862">
        <v>580000000</v>
      </c>
      <c r="BW862">
        <v>3959400000</v>
      </c>
      <c r="BX862">
        <v>2131700000</v>
      </c>
      <c r="BY862">
        <v>0</v>
      </c>
      <c r="BZ862">
        <v>2014</v>
      </c>
      <c r="CA862">
        <v>11.35</v>
      </c>
      <c r="CB862">
        <v>36898678.414099999</v>
      </c>
      <c r="CC862" t="str">
        <f>VLOOKUP(B862,Securities_csv_Sector!$A$1:$H$506,4)</f>
        <v>Health Care</v>
      </c>
      <c r="CD862" t="str">
        <f>VLOOKUP(B862,Securities_csv_Sector!$A$1:$H$506,5)</f>
        <v>Health Care Equipment</v>
      </c>
    </row>
    <row r="863" spans="1:82">
      <c r="A863">
        <v>861</v>
      </c>
      <c r="B863" t="s">
        <v>294</v>
      </c>
      <c r="C863" t="s">
        <v>531</v>
      </c>
      <c r="D863" s="1">
        <v>42369</v>
      </c>
      <c r="E863">
        <v>266300000</v>
      </c>
      <c r="F863">
        <v>-79200000</v>
      </c>
      <c r="G863">
        <v>18500000</v>
      </c>
      <c r="H863">
        <v>14</v>
      </c>
      <c r="I863">
        <v>-81000000</v>
      </c>
      <c r="J863">
        <v>3429800000</v>
      </c>
      <c r="K863">
        <v>317</v>
      </c>
      <c r="L863">
        <v>714600000</v>
      </c>
      <c r="M863">
        <v>-10700000</v>
      </c>
      <c r="N863">
        <v>0</v>
      </c>
      <c r="O863">
        <v>806500000</v>
      </c>
      <c r="P863">
        <v>446</v>
      </c>
      <c r="Q863">
        <v>167800000</v>
      </c>
      <c r="R863">
        <v>0</v>
      </c>
      <c r="S863">
        <v>89500000</v>
      </c>
      <c r="T863">
        <v>758500000</v>
      </c>
      <c r="U863">
        <v>758500000</v>
      </c>
      <c r="V863">
        <v>-1500000</v>
      </c>
      <c r="W863">
        <v>0</v>
      </c>
      <c r="X863">
        <v>432100000</v>
      </c>
      <c r="Y863">
        <v>201100000</v>
      </c>
      <c r="Z863">
        <v>66</v>
      </c>
      <c r="AA863">
        <v>1577900000</v>
      </c>
      <c r="AB863">
        <v>169700000</v>
      </c>
      <c r="AC863">
        <v>122800000</v>
      </c>
      <c r="AD863">
        <v>0</v>
      </c>
      <c r="AE863">
        <v>167900000</v>
      </c>
      <c r="AF863">
        <v>-768500000</v>
      </c>
      <c r="AG863">
        <v>7900000</v>
      </c>
      <c r="AH863">
        <v>0</v>
      </c>
      <c r="AI863">
        <v>1788000000</v>
      </c>
      <c r="AJ863">
        <v>0</v>
      </c>
      <c r="AK863">
        <v>0</v>
      </c>
      <c r="AL863">
        <v>0</v>
      </c>
      <c r="AM863">
        <v>114300000</v>
      </c>
      <c r="AN863">
        <v>771900000</v>
      </c>
      <c r="AO863">
        <v>193400000</v>
      </c>
      <c r="AP863">
        <v>-849500000</v>
      </c>
      <c r="AQ863">
        <v>588800000</v>
      </c>
      <c r="AR863">
        <v>186100000</v>
      </c>
      <c r="AS863">
        <v>588800000</v>
      </c>
      <c r="AT863">
        <v>588800000</v>
      </c>
      <c r="AU863">
        <v>394300000</v>
      </c>
      <c r="AV863">
        <v>0</v>
      </c>
      <c r="AW863">
        <v>740000000</v>
      </c>
      <c r="AX863">
        <v>31</v>
      </c>
      <c r="AY863">
        <v>0</v>
      </c>
      <c r="AZ863">
        <v>73500000</v>
      </c>
      <c r="BA863">
        <v>225600000</v>
      </c>
      <c r="BB863">
        <v>-9500000</v>
      </c>
      <c r="BC863">
        <v>-18300000</v>
      </c>
      <c r="BD863">
        <v>0</v>
      </c>
      <c r="BE863">
        <v>95900000</v>
      </c>
      <c r="BF863">
        <v>-10500000</v>
      </c>
      <c r="BG863">
        <v>0</v>
      </c>
      <c r="BH863">
        <v>32</v>
      </c>
      <c r="BI863">
        <v>18</v>
      </c>
      <c r="BJ863">
        <v>25</v>
      </c>
      <c r="BK863">
        <v>412</v>
      </c>
      <c r="BL863">
        <v>197400000</v>
      </c>
      <c r="BM863">
        <v>899200000</v>
      </c>
      <c r="BN863">
        <v>177400000</v>
      </c>
      <c r="BO863">
        <v>640500000</v>
      </c>
      <c r="BP863">
        <v>0</v>
      </c>
      <c r="BQ863">
        <v>845200000</v>
      </c>
      <c r="BR863">
        <v>4907300000</v>
      </c>
      <c r="BS863">
        <v>2195500000</v>
      </c>
      <c r="BT863">
        <v>491900000</v>
      </c>
      <c r="BU863">
        <v>4319500000</v>
      </c>
      <c r="BV863">
        <v>587800000</v>
      </c>
      <c r="BW863">
        <v>4907300000</v>
      </c>
      <c r="BX863">
        <v>2384400000</v>
      </c>
      <c r="BY863">
        <v>0</v>
      </c>
      <c r="BZ863">
        <v>2015</v>
      </c>
      <c r="CA863">
        <v>15.87</v>
      </c>
      <c r="CB863">
        <v>37101449.275399998</v>
      </c>
      <c r="CC863" t="str">
        <f>VLOOKUP(B863,Securities_csv_Sector!$A$1:$H$506,4)</f>
        <v>Health Care</v>
      </c>
      <c r="CD863" t="str">
        <f>VLOOKUP(B863,Securities_csv_Sector!$A$1:$H$506,5)</f>
        <v>Health Care Equipment</v>
      </c>
    </row>
    <row r="864" spans="1:82">
      <c r="A864">
        <v>862</v>
      </c>
      <c r="B864" t="s">
        <v>294</v>
      </c>
      <c r="C864" t="s">
        <v>532</v>
      </c>
      <c r="D864" s="1">
        <v>42735</v>
      </c>
      <c r="E864">
        <v>355900000</v>
      </c>
      <c r="F864">
        <v>-35900000</v>
      </c>
      <c r="G864">
        <v>35600000</v>
      </c>
      <c r="H864">
        <v>13</v>
      </c>
      <c r="I864">
        <v>-53900000</v>
      </c>
      <c r="J864">
        <v>4211800000</v>
      </c>
      <c r="K864">
        <v>428</v>
      </c>
      <c r="L864">
        <v>1036600000</v>
      </c>
      <c r="M864">
        <v>-46700000</v>
      </c>
      <c r="N864">
        <v>0</v>
      </c>
      <c r="O864">
        <v>814300000</v>
      </c>
      <c r="P864">
        <v>545</v>
      </c>
      <c r="Q864">
        <v>150900000</v>
      </c>
      <c r="R864">
        <v>0</v>
      </c>
      <c r="S864">
        <v>92100000</v>
      </c>
      <c r="T864">
        <v>980800000</v>
      </c>
      <c r="U864">
        <v>980800000</v>
      </c>
      <c r="V864">
        <v>0</v>
      </c>
      <c r="W864">
        <v>0</v>
      </c>
      <c r="X864">
        <v>458400000</v>
      </c>
      <c r="Y864">
        <v>201100000</v>
      </c>
      <c r="Z864">
        <v>70</v>
      </c>
      <c r="AA864">
        <v>1890100000</v>
      </c>
      <c r="AB864">
        <v>244900000</v>
      </c>
      <c r="AC864">
        <v>142800000</v>
      </c>
      <c r="AD864">
        <v>0</v>
      </c>
      <c r="AE864">
        <v>182300000</v>
      </c>
      <c r="AF864">
        <v>-1225500000</v>
      </c>
      <c r="AG864">
        <v>108300000</v>
      </c>
      <c r="AH864">
        <v>0</v>
      </c>
      <c r="AI864">
        <v>2283300000</v>
      </c>
      <c r="AJ864">
        <v>0</v>
      </c>
      <c r="AK864">
        <v>0</v>
      </c>
      <c r="AL864">
        <v>0</v>
      </c>
      <c r="AM864">
        <v>322000000</v>
      </c>
      <c r="AN864">
        <v>1042900000</v>
      </c>
      <c r="AO864">
        <v>558500000</v>
      </c>
      <c r="AP864">
        <v>-1279400000</v>
      </c>
      <c r="AQ864">
        <v>735900000</v>
      </c>
      <c r="AR864">
        <v>217900000</v>
      </c>
      <c r="AS864">
        <v>735900000</v>
      </c>
      <c r="AT864">
        <v>735900000</v>
      </c>
      <c r="AU864">
        <v>430200000</v>
      </c>
      <c r="AV864">
        <v>0</v>
      </c>
      <c r="AW864">
        <v>945200000</v>
      </c>
      <c r="AX864">
        <v>35</v>
      </c>
      <c r="AY864">
        <v>0</v>
      </c>
      <c r="AZ864">
        <v>83300000</v>
      </c>
      <c r="BA864">
        <v>240600000</v>
      </c>
      <c r="BB864">
        <v>-8900000</v>
      </c>
      <c r="BC864">
        <v>-24000000</v>
      </c>
      <c r="BD864">
        <v>0</v>
      </c>
      <c r="BE864">
        <v>112600000</v>
      </c>
      <c r="BF864">
        <v>-28700000</v>
      </c>
      <c r="BG864">
        <v>0</v>
      </c>
      <c r="BH864">
        <v>36</v>
      </c>
      <c r="BI864">
        <v>17</v>
      </c>
      <c r="BJ864">
        <v>27</v>
      </c>
      <c r="BK864">
        <v>514</v>
      </c>
      <c r="BL864">
        <v>239600000</v>
      </c>
      <c r="BM864">
        <v>1574900000</v>
      </c>
      <c r="BN864">
        <v>538400000</v>
      </c>
      <c r="BO864">
        <v>705300000</v>
      </c>
      <c r="BP864">
        <v>0</v>
      </c>
      <c r="BQ864">
        <v>1518000000</v>
      </c>
      <c r="BR864">
        <v>6486900000</v>
      </c>
      <c r="BS864">
        <v>3250400000</v>
      </c>
      <c r="BT864">
        <v>596500000</v>
      </c>
      <c r="BU864">
        <v>5777800000</v>
      </c>
      <c r="BV864">
        <v>709100000</v>
      </c>
      <c r="BW864">
        <v>6486900000</v>
      </c>
      <c r="BX864">
        <v>2704400000</v>
      </c>
      <c r="BY864">
        <v>0</v>
      </c>
      <c r="CC864" t="str">
        <f>VLOOKUP(B864,Securities_csv_Sector!$A$1:$H$506,4)</f>
        <v>Health Care</v>
      </c>
      <c r="CD864" t="str">
        <f>VLOOKUP(B864,Securities_csv_Sector!$A$1:$H$506,5)</f>
        <v>Health Care Equipment</v>
      </c>
    </row>
    <row r="865" spans="1:82">
      <c r="A865">
        <v>863</v>
      </c>
      <c r="B865" t="s">
        <v>295</v>
      </c>
      <c r="C865" t="s">
        <v>527</v>
      </c>
      <c r="D865" s="1">
        <v>41639</v>
      </c>
      <c r="E865">
        <v>2166000000</v>
      </c>
      <c r="F865">
        <v>-83000000</v>
      </c>
      <c r="G865">
        <v>72000000</v>
      </c>
      <c r="H865">
        <v>17</v>
      </c>
      <c r="I865">
        <v>-368000000</v>
      </c>
      <c r="J865">
        <v>1046000000</v>
      </c>
      <c r="K865">
        <v>60</v>
      </c>
      <c r="L865">
        <v>3618000000</v>
      </c>
      <c r="M865">
        <v>24000000</v>
      </c>
      <c r="N865">
        <v>6000000</v>
      </c>
      <c r="O865">
        <v>8554000000</v>
      </c>
      <c r="P865">
        <v>163</v>
      </c>
      <c r="Q865">
        <v>359000000</v>
      </c>
      <c r="R865">
        <v>507000000</v>
      </c>
      <c r="S865">
        <v>613000000</v>
      </c>
      <c r="T865">
        <v>2586000000</v>
      </c>
      <c r="U865">
        <v>2347000000</v>
      </c>
      <c r="V865">
        <v>-93000000</v>
      </c>
      <c r="W865">
        <v>0</v>
      </c>
      <c r="X865">
        <v>1709000000</v>
      </c>
      <c r="Y865">
        <v>4886000000</v>
      </c>
      <c r="Z865">
        <v>39</v>
      </c>
      <c r="AA865">
        <v>5581000000</v>
      </c>
      <c r="AB865">
        <v>717000000</v>
      </c>
      <c r="AC865">
        <v>1999000000</v>
      </c>
      <c r="AD865">
        <v>239000000</v>
      </c>
      <c r="AE865">
        <v>1247000000</v>
      </c>
      <c r="AF865">
        <v>40000000</v>
      </c>
      <c r="AG865">
        <v>-7000000</v>
      </c>
      <c r="AH865">
        <v>2793000000</v>
      </c>
      <c r="AI865">
        <v>0</v>
      </c>
      <c r="AJ865">
        <v>6000000</v>
      </c>
      <c r="AK865">
        <v>0</v>
      </c>
      <c r="AL865">
        <v>1264000000</v>
      </c>
      <c r="AM865">
        <v>839000000</v>
      </c>
      <c r="AN865">
        <v>2528000000</v>
      </c>
      <c r="AO865">
        <v>-1140000000</v>
      </c>
      <c r="AP865">
        <v>-456000000</v>
      </c>
      <c r="AQ865">
        <v>1679000000</v>
      </c>
      <c r="AR865">
        <v>119000000</v>
      </c>
      <c r="AS865">
        <v>1679000000</v>
      </c>
      <c r="AT865">
        <v>1630000000</v>
      </c>
      <c r="AU865">
        <v>2749000000</v>
      </c>
      <c r="AV865">
        <v>2000000</v>
      </c>
      <c r="AW865">
        <v>2514000000</v>
      </c>
      <c r="AX865">
        <v>18</v>
      </c>
      <c r="AY865">
        <v>1197000000</v>
      </c>
      <c r="AZ865">
        <v>2202000000</v>
      </c>
      <c r="BA865">
        <v>317000000</v>
      </c>
      <c r="BB865">
        <v>384000000</v>
      </c>
      <c r="BC865">
        <v>0</v>
      </c>
      <c r="BD865">
        <v>-128000000</v>
      </c>
      <c r="BE865">
        <v>923000000</v>
      </c>
      <c r="BF865">
        <v>183000000</v>
      </c>
      <c r="BG865">
        <v>250000000</v>
      </c>
      <c r="BH865">
        <v>17</v>
      </c>
      <c r="BI865">
        <v>24</v>
      </c>
      <c r="BJ865">
        <v>12</v>
      </c>
      <c r="BK865">
        <v>142</v>
      </c>
      <c r="BL865">
        <v>0</v>
      </c>
      <c r="BM865">
        <v>14943000000</v>
      </c>
      <c r="BN865">
        <v>-1900000000</v>
      </c>
      <c r="BO865">
        <v>2815000000</v>
      </c>
      <c r="BP865">
        <v>3551000000</v>
      </c>
      <c r="BQ865">
        <v>0</v>
      </c>
      <c r="BR865">
        <v>19966000000</v>
      </c>
      <c r="BS865">
        <v>9816000000</v>
      </c>
      <c r="BT865">
        <v>6034000000</v>
      </c>
      <c r="BU865">
        <v>9703000000</v>
      </c>
      <c r="BV865">
        <v>10257000000</v>
      </c>
      <c r="BW865">
        <v>19960000000</v>
      </c>
      <c r="BX865">
        <v>14135000000</v>
      </c>
      <c r="BY865">
        <v>-6676000000</v>
      </c>
      <c r="BZ865">
        <v>2013</v>
      </c>
      <c r="CA865">
        <v>3.76</v>
      </c>
      <c r="CB865">
        <v>446542553.19099998</v>
      </c>
      <c r="CC865" t="str">
        <f>VLOOKUP(B865,Securities_csv_Sector!$A$1:$H$506,4)</f>
        <v>Industrials</v>
      </c>
      <c r="CD865" t="str">
        <f>VLOOKUP(B865,Securities_csv_Sector!$A$1:$H$506,5)</f>
        <v>Industrial Machinery</v>
      </c>
    </row>
    <row r="866" spans="1:82">
      <c r="A866">
        <v>864</v>
      </c>
      <c r="B866" t="s">
        <v>295</v>
      </c>
      <c r="C866" t="s">
        <v>529</v>
      </c>
      <c r="D866" s="1">
        <v>42004</v>
      </c>
      <c r="E866">
        <v>2049000000</v>
      </c>
      <c r="F866">
        <v>-70000000</v>
      </c>
      <c r="G866">
        <v>61000000</v>
      </c>
      <c r="H866">
        <v>43</v>
      </c>
      <c r="I866">
        <v>-361000000</v>
      </c>
      <c r="J866">
        <v>1096000000</v>
      </c>
      <c r="K866">
        <v>113</v>
      </c>
      <c r="L866">
        <v>3990000000</v>
      </c>
      <c r="M866">
        <v>-10000000</v>
      </c>
      <c r="N866">
        <v>6000000</v>
      </c>
      <c r="O866">
        <v>8673000000</v>
      </c>
      <c r="P866">
        <v>223</v>
      </c>
      <c r="Q866">
        <v>338000000</v>
      </c>
      <c r="R866">
        <v>171000000</v>
      </c>
      <c r="S866">
        <v>507000000</v>
      </c>
      <c r="T866">
        <v>2949000000</v>
      </c>
      <c r="U866">
        <v>2699000000</v>
      </c>
      <c r="V866">
        <v>-535000000</v>
      </c>
      <c r="W866">
        <v>0</v>
      </c>
      <c r="X866">
        <v>1686000000</v>
      </c>
      <c r="Y866">
        <v>4667000000</v>
      </c>
      <c r="Z866">
        <v>40</v>
      </c>
      <c r="AA866">
        <v>5811000000</v>
      </c>
      <c r="AB866">
        <v>809000000</v>
      </c>
      <c r="AC866">
        <v>1799000000</v>
      </c>
      <c r="AD866">
        <v>250000000</v>
      </c>
      <c r="AE866">
        <v>1180000000</v>
      </c>
      <c r="AF866">
        <v>28000000</v>
      </c>
      <c r="AG866">
        <v>18000000</v>
      </c>
      <c r="AH866">
        <v>5943000000</v>
      </c>
      <c r="AI866">
        <v>0</v>
      </c>
      <c r="AJ866">
        <v>5000000</v>
      </c>
      <c r="AK866">
        <v>0</v>
      </c>
      <c r="AL866">
        <v>1339000000</v>
      </c>
      <c r="AM866">
        <v>372000000</v>
      </c>
      <c r="AN866">
        <v>1616000000</v>
      </c>
      <c r="AO866">
        <v>-3551000000</v>
      </c>
      <c r="AP866">
        <v>2842000000</v>
      </c>
      <c r="AQ866">
        <v>2946000000</v>
      </c>
      <c r="AR866">
        <v>-1606000000</v>
      </c>
      <c r="AS866">
        <v>2946000000</v>
      </c>
      <c r="AT866">
        <v>1890000000</v>
      </c>
      <c r="AU866">
        <v>2293000000</v>
      </c>
      <c r="AV866">
        <v>0</v>
      </c>
      <c r="AW866">
        <v>2888000000</v>
      </c>
      <c r="AX866">
        <v>20</v>
      </c>
      <c r="AY866">
        <v>1111000000</v>
      </c>
      <c r="AZ866">
        <v>401000000</v>
      </c>
      <c r="BA866">
        <v>0</v>
      </c>
      <c r="BB866">
        <v>-658000000</v>
      </c>
      <c r="BC866">
        <v>-14000000</v>
      </c>
      <c r="BD866">
        <v>3175000000</v>
      </c>
      <c r="BE866">
        <v>1002000000</v>
      </c>
      <c r="BF866">
        <v>-169000000</v>
      </c>
      <c r="BG866">
        <v>245000000</v>
      </c>
      <c r="BH866">
        <v>19</v>
      </c>
      <c r="BI866">
        <v>40</v>
      </c>
      <c r="BJ866">
        <v>20</v>
      </c>
      <c r="BK866">
        <v>190</v>
      </c>
      <c r="BL866">
        <v>0</v>
      </c>
      <c r="BM866">
        <v>17173000000</v>
      </c>
      <c r="BN866">
        <v>-4198000000</v>
      </c>
      <c r="BO866">
        <v>2678000000</v>
      </c>
      <c r="BP866">
        <v>1476000000</v>
      </c>
      <c r="BQ866">
        <v>0</v>
      </c>
      <c r="BR866">
        <v>17465000000</v>
      </c>
      <c r="BS866">
        <v>7864000000</v>
      </c>
      <c r="BT866">
        <v>3525000000</v>
      </c>
      <c r="BU866">
        <v>6819000000</v>
      </c>
      <c r="BV866">
        <v>10641000000</v>
      </c>
      <c r="BW866">
        <v>17460000000</v>
      </c>
      <c r="BX866">
        <v>14484000000</v>
      </c>
      <c r="BY866">
        <v>-10798000000</v>
      </c>
      <c r="BZ866">
        <v>2014</v>
      </c>
      <c r="CA866">
        <v>7.33</v>
      </c>
      <c r="CB866">
        <v>401909959.07200003</v>
      </c>
      <c r="CC866" t="str">
        <f>VLOOKUP(B866,Securities_csv_Sector!$A$1:$H$506,4)</f>
        <v>Industrials</v>
      </c>
      <c r="CD866" t="str">
        <f>VLOOKUP(B866,Securities_csv_Sector!$A$1:$H$506,5)</f>
        <v>Industrial Machinery</v>
      </c>
    </row>
    <row r="867" spans="1:82">
      <c r="A867">
        <v>865</v>
      </c>
      <c r="B867" t="s">
        <v>295</v>
      </c>
      <c r="C867" t="s">
        <v>531</v>
      </c>
      <c r="D867" s="1">
        <v>42369</v>
      </c>
      <c r="E867">
        <v>1842000000</v>
      </c>
      <c r="F867">
        <v>-42000000</v>
      </c>
      <c r="G867">
        <v>78000000</v>
      </c>
      <c r="H867">
        <v>36</v>
      </c>
      <c r="I867">
        <v>-284000000</v>
      </c>
      <c r="J867">
        <v>1135000000</v>
      </c>
      <c r="K867">
        <v>130</v>
      </c>
      <c r="L867">
        <v>3090000000</v>
      </c>
      <c r="M867">
        <v>25000000</v>
      </c>
      <c r="N867">
        <v>6000000</v>
      </c>
      <c r="O867">
        <v>7888000000</v>
      </c>
      <c r="P867">
        <v>284</v>
      </c>
      <c r="Q867">
        <v>346000000</v>
      </c>
      <c r="R867">
        <v>256000000</v>
      </c>
      <c r="S867">
        <v>477000000</v>
      </c>
      <c r="T867">
        <v>2945000000</v>
      </c>
      <c r="U867">
        <v>2719000000</v>
      </c>
      <c r="V867">
        <v>-463000000</v>
      </c>
      <c r="W867">
        <v>0</v>
      </c>
      <c r="X867">
        <v>1577000000</v>
      </c>
      <c r="Y867">
        <v>4439000000</v>
      </c>
      <c r="Z867">
        <v>41</v>
      </c>
      <c r="AA867">
        <v>5517000000</v>
      </c>
      <c r="AB867">
        <v>820000000</v>
      </c>
      <c r="AC867">
        <v>1560000000</v>
      </c>
      <c r="AD867">
        <v>226000000</v>
      </c>
      <c r="AE867">
        <v>1086000000</v>
      </c>
      <c r="AF867">
        <v>22000000</v>
      </c>
      <c r="AG867">
        <v>-113000000</v>
      </c>
      <c r="AH867">
        <v>6896000000</v>
      </c>
      <c r="AI867">
        <v>0</v>
      </c>
      <c r="AJ867">
        <v>4000000</v>
      </c>
      <c r="AK867">
        <v>0</v>
      </c>
      <c r="AL867">
        <v>151000000</v>
      </c>
      <c r="AM867">
        <v>-900000000</v>
      </c>
      <c r="AN867">
        <v>2299000000</v>
      </c>
      <c r="AO867">
        <v>-2526000000</v>
      </c>
      <c r="AP867">
        <v>-210000000</v>
      </c>
      <c r="AQ867">
        <v>1899000000</v>
      </c>
      <c r="AR867">
        <v>30000000</v>
      </c>
      <c r="AS867">
        <v>1899000000</v>
      </c>
      <c r="AT867">
        <v>1899000000</v>
      </c>
      <c r="AU867">
        <v>2203000000</v>
      </c>
      <c r="AV867">
        <v>0</v>
      </c>
      <c r="AW867">
        <v>2867000000</v>
      </c>
      <c r="AX867">
        <v>21</v>
      </c>
      <c r="AY867">
        <v>1087000000</v>
      </c>
      <c r="AZ867">
        <v>341000000</v>
      </c>
      <c r="BA867">
        <v>0</v>
      </c>
      <c r="BB867">
        <v>-1504000000</v>
      </c>
      <c r="BC867">
        <v>-12000000</v>
      </c>
      <c r="BD867">
        <v>52000000</v>
      </c>
      <c r="BE867">
        <v>981000000</v>
      </c>
      <c r="BF867">
        <v>23000000</v>
      </c>
      <c r="BG867">
        <v>233000000</v>
      </c>
      <c r="BH867">
        <v>20</v>
      </c>
      <c r="BI867">
        <v>52</v>
      </c>
      <c r="BJ867">
        <v>14</v>
      </c>
      <c r="BK867">
        <v>238</v>
      </c>
      <c r="BL867">
        <v>0</v>
      </c>
      <c r="BM867">
        <v>18316000000</v>
      </c>
      <c r="BN867">
        <v>-1943000000</v>
      </c>
      <c r="BO867">
        <v>2417000000</v>
      </c>
      <c r="BP867">
        <v>526000000</v>
      </c>
      <c r="BQ867">
        <v>0</v>
      </c>
      <c r="BR867">
        <v>15729000000</v>
      </c>
      <c r="BS867">
        <v>6720000000</v>
      </c>
      <c r="BT867">
        <v>2368000000</v>
      </c>
      <c r="BU867">
        <v>5224000000</v>
      </c>
      <c r="BV867">
        <v>10501000000</v>
      </c>
      <c r="BW867">
        <v>15725000000</v>
      </c>
      <c r="BX867">
        <v>13405000000</v>
      </c>
      <c r="BY867">
        <v>-12729000000</v>
      </c>
      <c r="BZ867">
        <v>2015</v>
      </c>
      <c r="CA867">
        <v>5.16</v>
      </c>
      <c r="CB867">
        <v>368023255.81400001</v>
      </c>
      <c r="CC867" t="str">
        <f>VLOOKUP(B867,Securities_csv_Sector!$A$1:$H$506,4)</f>
        <v>Industrials</v>
      </c>
      <c r="CD867" t="str">
        <f>VLOOKUP(B867,Securities_csv_Sector!$A$1:$H$506,5)</f>
        <v>Industrial Machinery</v>
      </c>
    </row>
    <row r="868" spans="1:82">
      <c r="A868">
        <v>866</v>
      </c>
      <c r="B868" t="s">
        <v>295</v>
      </c>
      <c r="C868" t="s">
        <v>532</v>
      </c>
      <c r="D868" s="1">
        <v>42735</v>
      </c>
      <c r="E868">
        <v>2108000000</v>
      </c>
      <c r="F868">
        <v>-132000000</v>
      </c>
      <c r="G868">
        <v>81000000</v>
      </c>
      <c r="H868">
        <v>48</v>
      </c>
      <c r="I868">
        <v>-273000000</v>
      </c>
      <c r="J868">
        <v>1188000000</v>
      </c>
      <c r="K868">
        <v>90</v>
      </c>
      <c r="L868">
        <v>2472000000</v>
      </c>
      <c r="M868">
        <v>9000000</v>
      </c>
      <c r="N868">
        <v>6000000</v>
      </c>
      <c r="O868">
        <v>7896000000</v>
      </c>
      <c r="P868">
        <v>222</v>
      </c>
      <c r="Q868">
        <v>449000000</v>
      </c>
      <c r="R868">
        <v>134000000</v>
      </c>
      <c r="S868">
        <v>470000000</v>
      </c>
      <c r="T868">
        <v>3145000000</v>
      </c>
      <c r="U868">
        <v>2908000000</v>
      </c>
      <c r="V868">
        <v>-133000000</v>
      </c>
      <c r="W868">
        <v>0</v>
      </c>
      <c r="X868">
        <v>1652000000</v>
      </c>
      <c r="Y868">
        <v>4558000000</v>
      </c>
      <c r="Z868">
        <v>42</v>
      </c>
      <c r="AA868">
        <v>5703000000</v>
      </c>
      <c r="AB868">
        <v>873000000</v>
      </c>
      <c r="AC868">
        <v>1463000000</v>
      </c>
      <c r="AD868">
        <v>237000000</v>
      </c>
      <c r="AE868">
        <v>1076000000</v>
      </c>
      <c r="AF868">
        <v>21000000</v>
      </c>
      <c r="AG868">
        <v>224000000</v>
      </c>
      <c r="AH868">
        <v>7177000000</v>
      </c>
      <c r="AI868">
        <v>0</v>
      </c>
      <c r="AJ868">
        <v>5000000</v>
      </c>
      <c r="AK868">
        <v>0</v>
      </c>
      <c r="AL868">
        <v>465000000</v>
      </c>
      <c r="AM868">
        <v>-618000000</v>
      </c>
      <c r="AN868">
        <v>2302000000</v>
      </c>
      <c r="AO868">
        <v>-2255000000</v>
      </c>
      <c r="AP868">
        <v>-532000000</v>
      </c>
      <c r="AQ868">
        <v>2035000000</v>
      </c>
      <c r="AR868">
        <v>-240000000</v>
      </c>
      <c r="AS868">
        <v>2035000000</v>
      </c>
      <c r="AT868">
        <v>2035000000</v>
      </c>
      <c r="AU868">
        <v>2357000000</v>
      </c>
      <c r="AV868">
        <v>0</v>
      </c>
      <c r="AW868">
        <v>3064000000</v>
      </c>
      <c r="AX868">
        <v>23</v>
      </c>
      <c r="AY868">
        <v>956000000</v>
      </c>
      <c r="AZ868">
        <v>218000000</v>
      </c>
      <c r="BA868">
        <v>0</v>
      </c>
      <c r="BB868">
        <v>-1807000000</v>
      </c>
      <c r="BC868">
        <v>-12000000</v>
      </c>
      <c r="BD868">
        <v>-280000000</v>
      </c>
      <c r="BE868">
        <v>871000000</v>
      </c>
      <c r="BF868">
        <v>-64000000</v>
      </c>
      <c r="BG868">
        <v>224000000</v>
      </c>
      <c r="BH868">
        <v>21</v>
      </c>
      <c r="BI868">
        <v>68</v>
      </c>
      <c r="BJ868">
        <v>15</v>
      </c>
      <c r="BK868">
        <v>183</v>
      </c>
      <c r="BL868">
        <v>0</v>
      </c>
      <c r="BM868">
        <v>19505000000</v>
      </c>
      <c r="BN868">
        <v>-1916000000</v>
      </c>
      <c r="BO868">
        <v>2415000000</v>
      </c>
      <c r="BP868">
        <v>652000000</v>
      </c>
      <c r="BQ868">
        <v>0</v>
      </c>
      <c r="BR868">
        <v>15201000000</v>
      </c>
      <c r="BS868">
        <v>6123000000</v>
      </c>
      <c r="BT868">
        <v>2760000000</v>
      </c>
      <c r="BU868">
        <v>4254000000</v>
      </c>
      <c r="BV868">
        <v>10942000000</v>
      </c>
      <c r="BW868">
        <v>15196000000</v>
      </c>
      <c r="BX868">
        <v>13599000000</v>
      </c>
      <c r="BY868">
        <v>-14638000000</v>
      </c>
      <c r="CC868" t="str">
        <f>VLOOKUP(B868,Securities_csv_Sector!$A$1:$H$506,4)</f>
        <v>Industrials</v>
      </c>
      <c r="CD868" t="str">
        <f>VLOOKUP(B868,Securities_csv_Sector!$A$1:$H$506,5)</f>
        <v>Industrial Machinery</v>
      </c>
    </row>
    <row r="869" spans="1:82">
      <c r="A869">
        <v>867</v>
      </c>
      <c r="B869" t="s">
        <v>296</v>
      </c>
      <c r="C869" t="s">
        <v>527</v>
      </c>
      <c r="D869" s="1">
        <v>41274</v>
      </c>
      <c r="E869">
        <v>1236200000</v>
      </c>
      <c r="F869">
        <v>113800000</v>
      </c>
      <c r="G869">
        <v>178900000</v>
      </c>
      <c r="H869">
        <v>7</v>
      </c>
      <c r="I869">
        <v>-99300000</v>
      </c>
      <c r="J869">
        <v>6141000000</v>
      </c>
      <c r="K869">
        <v>90</v>
      </c>
      <c r="L869">
        <v>1123300000</v>
      </c>
      <c r="M869">
        <v>0</v>
      </c>
      <c r="N869">
        <v>98100000</v>
      </c>
      <c r="O869">
        <v>0</v>
      </c>
      <c r="P869">
        <v>127</v>
      </c>
      <c r="Q869">
        <v>0</v>
      </c>
      <c r="R869">
        <v>311400000</v>
      </c>
      <c r="S869">
        <v>95000000</v>
      </c>
      <c r="T869">
        <v>1051200000</v>
      </c>
      <c r="U869">
        <v>830600000</v>
      </c>
      <c r="V869">
        <v>17100000</v>
      </c>
      <c r="W869">
        <v>29700000</v>
      </c>
      <c r="X869">
        <v>349600000</v>
      </c>
      <c r="Y869">
        <v>7048200000</v>
      </c>
      <c r="Z869">
        <v>100</v>
      </c>
      <c r="AA869">
        <v>4050400000</v>
      </c>
      <c r="AB869">
        <v>261400000</v>
      </c>
      <c r="AC869">
        <v>1287700000</v>
      </c>
      <c r="AD869">
        <v>220600000</v>
      </c>
      <c r="AE869">
        <v>0</v>
      </c>
      <c r="AF869">
        <v>53500000</v>
      </c>
      <c r="AG869">
        <v>-121200000</v>
      </c>
      <c r="AH869">
        <v>1186000000</v>
      </c>
      <c r="AI869">
        <v>0</v>
      </c>
      <c r="AJ869">
        <v>732200000</v>
      </c>
      <c r="AK869">
        <v>0</v>
      </c>
      <c r="AL869">
        <v>129400000</v>
      </c>
      <c r="AM869">
        <v>91000000</v>
      </c>
      <c r="AN869">
        <v>819300000</v>
      </c>
      <c r="AO869">
        <v>-645900000</v>
      </c>
      <c r="AP869">
        <v>-82400000</v>
      </c>
      <c r="AQ869">
        <v>587300000</v>
      </c>
      <c r="AR869">
        <v>187800000</v>
      </c>
      <c r="AS869">
        <v>677100000</v>
      </c>
      <c r="AT869">
        <v>569200000</v>
      </c>
      <c r="AU869">
        <v>1122000000</v>
      </c>
      <c r="AV869">
        <v>0</v>
      </c>
      <c r="AW869">
        <v>842600000</v>
      </c>
      <c r="AX869">
        <v>21</v>
      </c>
      <c r="AY869">
        <v>0</v>
      </c>
      <c r="AZ869">
        <v>1400300000</v>
      </c>
      <c r="BA869">
        <v>104300000</v>
      </c>
      <c r="BB869">
        <v>659300000</v>
      </c>
      <c r="BC869">
        <v>-257000000</v>
      </c>
      <c r="BD869">
        <v>-36600000</v>
      </c>
      <c r="BE869">
        <v>0</v>
      </c>
      <c r="BF869">
        <v>-43400000</v>
      </c>
      <c r="BG869">
        <v>0</v>
      </c>
      <c r="BH869">
        <v>21</v>
      </c>
      <c r="BI869">
        <v>10</v>
      </c>
      <c r="BJ869">
        <v>14</v>
      </c>
      <c r="BK869">
        <v>127</v>
      </c>
      <c r="BL869">
        <v>0</v>
      </c>
      <c r="BM869">
        <v>2801300000</v>
      </c>
      <c r="BN869">
        <v>-242000000</v>
      </c>
      <c r="BO869">
        <v>3207800000</v>
      </c>
      <c r="BP869">
        <v>5605500000</v>
      </c>
      <c r="BQ869">
        <v>5161300000</v>
      </c>
      <c r="BR869">
        <v>17492400000</v>
      </c>
      <c r="BS869">
        <v>8806900000</v>
      </c>
      <c r="BT869">
        <v>6946000000</v>
      </c>
      <c r="BU869">
        <v>8316800000</v>
      </c>
      <c r="BV869">
        <v>9175600000</v>
      </c>
      <c r="BW869">
        <v>17492400000</v>
      </c>
      <c r="BX869">
        <v>4050400000</v>
      </c>
      <c r="BY869">
        <v>-1382900000</v>
      </c>
      <c r="BZ869">
        <v>2012</v>
      </c>
      <c r="CA869">
        <v>1.5</v>
      </c>
      <c r="CB869">
        <v>391533333.333</v>
      </c>
      <c r="CC869" t="str">
        <f>VLOOKUP(B869,Securities_csv_Sector!$A$1:$H$506,4)</f>
        <v>Financials</v>
      </c>
      <c r="CD869" t="str">
        <f>VLOOKUP(B869,Securities_csv_Sector!$A$1:$H$506,5)</f>
        <v>Asset Management &amp; Custody Banks</v>
      </c>
    </row>
    <row r="870" spans="1:82">
      <c r="A870">
        <v>868</v>
      </c>
      <c r="B870" t="s">
        <v>296</v>
      </c>
      <c r="C870" t="s">
        <v>529</v>
      </c>
      <c r="D870" s="1">
        <v>41639</v>
      </c>
      <c r="E870">
        <v>1439500000</v>
      </c>
      <c r="F870">
        <v>-593100000</v>
      </c>
      <c r="G870">
        <v>267400000</v>
      </c>
      <c r="H870">
        <v>11</v>
      </c>
      <c r="I870">
        <v>-88200000</v>
      </c>
      <c r="J870">
        <v>6100800000</v>
      </c>
      <c r="K870">
        <v>89</v>
      </c>
      <c r="L870">
        <v>1914800000</v>
      </c>
      <c r="M870">
        <v>0</v>
      </c>
      <c r="N870">
        <v>98100000</v>
      </c>
      <c r="O870">
        <v>0</v>
      </c>
      <c r="P870">
        <v>127</v>
      </c>
      <c r="Q870">
        <v>0</v>
      </c>
      <c r="R870">
        <v>323600000</v>
      </c>
      <c r="S870">
        <v>88400000</v>
      </c>
      <c r="T870">
        <v>1423100000</v>
      </c>
      <c r="U870">
        <v>1255200000</v>
      </c>
      <c r="V870">
        <v>14700000</v>
      </c>
      <c r="W870">
        <v>35500000</v>
      </c>
      <c r="X870">
        <v>350800000</v>
      </c>
      <c r="Y870">
        <v>6867300000</v>
      </c>
      <c r="Z870">
        <v>100</v>
      </c>
      <c r="AA870">
        <v>4644600000</v>
      </c>
      <c r="AB870">
        <v>336900000</v>
      </c>
      <c r="AC870">
        <v>1263700000</v>
      </c>
      <c r="AD870">
        <v>167900000</v>
      </c>
      <c r="AE870">
        <v>0</v>
      </c>
      <c r="AF870">
        <v>-286800000</v>
      </c>
      <c r="AG870">
        <v>654700000</v>
      </c>
      <c r="AH870">
        <v>1588600000</v>
      </c>
      <c r="AI870">
        <v>0</v>
      </c>
      <c r="AJ870">
        <v>584700000</v>
      </c>
      <c r="AK870">
        <v>0</v>
      </c>
      <c r="AL870">
        <v>885600000</v>
      </c>
      <c r="AM870">
        <v>481000000</v>
      </c>
      <c r="AN870">
        <v>780200000</v>
      </c>
      <c r="AO870">
        <v>-59300000</v>
      </c>
      <c r="AP870">
        <v>-239900000</v>
      </c>
      <c r="AQ870">
        <v>940300000</v>
      </c>
      <c r="AR870">
        <v>-49000000</v>
      </c>
      <c r="AS870">
        <v>940300000</v>
      </c>
      <c r="AT870">
        <v>918300000</v>
      </c>
      <c r="AU870">
        <v>1491500000</v>
      </c>
      <c r="AV870">
        <v>0</v>
      </c>
      <c r="AW870">
        <v>1120200000</v>
      </c>
      <c r="AX870">
        <v>24</v>
      </c>
      <c r="AY870">
        <v>182100000</v>
      </c>
      <c r="AZ870">
        <v>1625900000</v>
      </c>
      <c r="BA870">
        <v>461800000</v>
      </c>
      <c r="BB870">
        <v>532200000</v>
      </c>
      <c r="BC870">
        <v>-169900000</v>
      </c>
      <c r="BD870">
        <v>135100000</v>
      </c>
      <c r="BE870">
        <v>0</v>
      </c>
      <c r="BF870">
        <v>-303600000</v>
      </c>
      <c r="BG870">
        <v>0</v>
      </c>
      <c r="BH870">
        <v>27</v>
      </c>
      <c r="BI870">
        <v>15</v>
      </c>
      <c r="BJ870">
        <v>20</v>
      </c>
      <c r="BK870">
        <v>127</v>
      </c>
      <c r="BL870">
        <v>0</v>
      </c>
      <c r="BM870">
        <v>3361900000</v>
      </c>
      <c r="BN870">
        <v>-452600000</v>
      </c>
      <c r="BO870">
        <v>3524400000</v>
      </c>
      <c r="BP870">
        <v>6479700000</v>
      </c>
      <c r="BQ870">
        <v>5574400000</v>
      </c>
      <c r="BR870">
        <v>19270500000</v>
      </c>
      <c r="BS870">
        <v>10606600000</v>
      </c>
      <c r="BT870">
        <v>8381000000</v>
      </c>
      <c r="BU870">
        <v>8392600000</v>
      </c>
      <c r="BV870">
        <v>10877900000</v>
      </c>
      <c r="BW870">
        <v>19270500000</v>
      </c>
      <c r="BX870">
        <v>4644600000</v>
      </c>
      <c r="BY870">
        <v>-1700400000</v>
      </c>
      <c r="BZ870">
        <v>2013</v>
      </c>
      <c r="CA870">
        <v>2.1</v>
      </c>
      <c r="CB870">
        <v>447761904.76200002</v>
      </c>
      <c r="CC870" t="str">
        <f>VLOOKUP(B870,Securities_csv_Sector!$A$1:$H$506,4)</f>
        <v>Financials</v>
      </c>
      <c r="CD870" t="str">
        <f>VLOOKUP(B870,Securities_csv_Sector!$A$1:$H$506,5)</f>
        <v>Asset Management &amp; Custody Banks</v>
      </c>
    </row>
    <row r="871" spans="1:82">
      <c r="A871">
        <v>869</v>
      </c>
      <c r="B871" t="s">
        <v>296</v>
      </c>
      <c r="C871" t="s">
        <v>531</v>
      </c>
      <c r="D871" s="1">
        <v>42004</v>
      </c>
      <c r="E871">
        <v>1424600000</v>
      </c>
      <c r="F871">
        <v>-265800000</v>
      </c>
      <c r="G871">
        <v>292400000</v>
      </c>
      <c r="H871">
        <v>12</v>
      </c>
      <c r="I871">
        <v>-133200000</v>
      </c>
      <c r="J871">
        <v>6133600000</v>
      </c>
      <c r="K871">
        <v>92</v>
      </c>
      <c r="L871">
        <v>1918200000</v>
      </c>
      <c r="M871">
        <v>0</v>
      </c>
      <c r="N871">
        <v>98100000</v>
      </c>
      <c r="O871">
        <v>0</v>
      </c>
      <c r="P871">
        <v>131</v>
      </c>
      <c r="Q871">
        <v>0</v>
      </c>
      <c r="R871">
        <v>304800000</v>
      </c>
      <c r="S871">
        <v>89400000</v>
      </c>
      <c r="T871">
        <v>1602100000</v>
      </c>
      <c r="U871">
        <v>1395100000</v>
      </c>
      <c r="V871">
        <v>-52700000</v>
      </c>
      <c r="W871">
        <v>32800000</v>
      </c>
      <c r="X871">
        <v>402600000</v>
      </c>
      <c r="Y871">
        <v>6579400000</v>
      </c>
      <c r="Z871">
        <v>100</v>
      </c>
      <c r="AA871">
        <v>5147100000</v>
      </c>
      <c r="AB871">
        <v>390600000</v>
      </c>
      <c r="AC871">
        <v>1246700000</v>
      </c>
      <c r="AD871">
        <v>207000000</v>
      </c>
      <c r="AE871">
        <v>0</v>
      </c>
      <c r="AF871">
        <v>-1754800000</v>
      </c>
      <c r="AG871">
        <v>165900000</v>
      </c>
      <c r="AH871">
        <v>1576800000</v>
      </c>
      <c r="AI871">
        <v>0</v>
      </c>
      <c r="AJ871">
        <v>793800000</v>
      </c>
      <c r="AK871">
        <v>165500000</v>
      </c>
      <c r="AL871">
        <v>1274500000</v>
      </c>
      <c r="AM871">
        <v>235700000</v>
      </c>
      <c r="AN871">
        <v>1200400000</v>
      </c>
      <c r="AO871">
        <v>862500000</v>
      </c>
      <c r="AP871">
        <v>-1827200000</v>
      </c>
      <c r="AQ871">
        <v>988100000</v>
      </c>
      <c r="AR871">
        <v>62700000</v>
      </c>
      <c r="AS871">
        <v>988100000</v>
      </c>
      <c r="AT871">
        <v>1004500000</v>
      </c>
      <c r="AU871">
        <v>1439600000</v>
      </c>
      <c r="AV871">
        <v>0</v>
      </c>
      <c r="AW871">
        <v>1276900000</v>
      </c>
      <c r="AX871">
        <v>25</v>
      </c>
      <c r="AY871">
        <v>79500000</v>
      </c>
      <c r="AZ871">
        <v>2135800000</v>
      </c>
      <c r="BA871">
        <v>280900000</v>
      </c>
      <c r="BB871">
        <v>66400000</v>
      </c>
      <c r="BC871">
        <v>282300000</v>
      </c>
      <c r="BD871">
        <v>60800000</v>
      </c>
      <c r="BE871">
        <v>0</v>
      </c>
      <c r="BF871">
        <v>147100000</v>
      </c>
      <c r="BG871">
        <v>0</v>
      </c>
      <c r="BH871">
        <v>27</v>
      </c>
      <c r="BI871">
        <v>17</v>
      </c>
      <c r="BJ871">
        <v>19</v>
      </c>
      <c r="BK871">
        <v>131</v>
      </c>
      <c r="BL871">
        <v>0</v>
      </c>
      <c r="BM871">
        <v>3926000000</v>
      </c>
      <c r="BN871">
        <v>-258600000</v>
      </c>
      <c r="BO871">
        <v>3870200000</v>
      </c>
      <c r="BP871">
        <v>7577600000</v>
      </c>
      <c r="BQ871">
        <v>6648200000</v>
      </c>
      <c r="BR871">
        <v>20450000000</v>
      </c>
      <c r="BS871">
        <v>12141800000</v>
      </c>
      <c r="BT871">
        <v>9283100000</v>
      </c>
      <c r="BU871">
        <v>8326000000</v>
      </c>
      <c r="BV871">
        <v>12124000000</v>
      </c>
      <c r="BW871">
        <v>20450000000</v>
      </c>
      <c r="BX871">
        <v>5147100000</v>
      </c>
      <c r="BY871">
        <v>-1898100000</v>
      </c>
      <c r="BZ871">
        <v>2014</v>
      </c>
      <c r="CA871">
        <v>2.27</v>
      </c>
      <c r="CB871">
        <v>435286343.61199999</v>
      </c>
      <c r="CC871" t="str">
        <f>VLOOKUP(B871,Securities_csv_Sector!$A$1:$H$506,4)</f>
        <v>Financials</v>
      </c>
      <c r="CD871" t="str">
        <f>VLOOKUP(B871,Securities_csv_Sector!$A$1:$H$506,5)</f>
        <v>Asset Management &amp; Custody Banks</v>
      </c>
    </row>
    <row r="872" spans="1:82">
      <c r="A872">
        <v>870</v>
      </c>
      <c r="B872" t="s">
        <v>296</v>
      </c>
      <c r="C872" t="s">
        <v>532</v>
      </c>
      <c r="D872" s="1">
        <v>42369</v>
      </c>
      <c r="E872">
        <v>1524400000</v>
      </c>
      <c r="F872">
        <v>-4489900000</v>
      </c>
      <c r="G872">
        <v>239200000</v>
      </c>
      <c r="H872">
        <v>12</v>
      </c>
      <c r="I872">
        <v>-124500000</v>
      </c>
      <c r="J872">
        <v>6197700000</v>
      </c>
      <c r="K872">
        <v>67</v>
      </c>
      <c r="L872">
        <v>2214700000</v>
      </c>
      <c r="M872">
        <v>0</v>
      </c>
      <c r="N872">
        <v>98100000</v>
      </c>
      <c r="O872">
        <v>0</v>
      </c>
      <c r="P872">
        <v>123</v>
      </c>
      <c r="Q872">
        <v>0</v>
      </c>
      <c r="R872">
        <v>288900000</v>
      </c>
      <c r="S872">
        <v>93600000</v>
      </c>
      <c r="T872">
        <v>1632700000</v>
      </c>
      <c r="U872">
        <v>1362100000</v>
      </c>
      <c r="V872">
        <v>-74800000</v>
      </c>
      <c r="W872">
        <v>35100000</v>
      </c>
      <c r="X872">
        <v>426900000</v>
      </c>
      <c r="Y872">
        <v>6175700000</v>
      </c>
      <c r="Z872">
        <v>100</v>
      </c>
      <c r="AA872">
        <v>5122900000</v>
      </c>
      <c r="AB872">
        <v>398000000</v>
      </c>
      <c r="AC872">
        <v>1354000000</v>
      </c>
      <c r="AD872">
        <v>270600000</v>
      </c>
      <c r="AE872">
        <v>0</v>
      </c>
      <c r="AF872">
        <v>-540300000</v>
      </c>
      <c r="AG872">
        <v>4442100000</v>
      </c>
      <c r="AH872">
        <v>2072800000</v>
      </c>
      <c r="AI872">
        <v>0</v>
      </c>
      <c r="AJ872">
        <v>810400000</v>
      </c>
      <c r="AK872">
        <v>167300000</v>
      </c>
      <c r="AL872">
        <v>1014200000</v>
      </c>
      <c r="AM872">
        <v>412000000</v>
      </c>
      <c r="AN872">
        <v>1053500000</v>
      </c>
      <c r="AO872">
        <v>23300000</v>
      </c>
      <c r="AP872">
        <v>-664800000</v>
      </c>
      <c r="AQ872">
        <v>968100000</v>
      </c>
      <c r="AR872">
        <v>173200000</v>
      </c>
      <c r="AS872">
        <v>968100000</v>
      </c>
      <c r="AT872">
        <v>964100000</v>
      </c>
      <c r="AU872">
        <v>1267900000</v>
      </c>
      <c r="AV872">
        <v>0</v>
      </c>
      <c r="AW872">
        <v>1358400000</v>
      </c>
      <c r="AX872">
        <v>27</v>
      </c>
      <c r="AY872">
        <v>107000000</v>
      </c>
      <c r="AZ872">
        <v>6491800000</v>
      </c>
      <c r="BA872">
        <v>273700000</v>
      </c>
      <c r="BB872">
        <v>-446000000</v>
      </c>
      <c r="BC872">
        <v>-12500000</v>
      </c>
      <c r="BD872">
        <v>0</v>
      </c>
      <c r="BE872">
        <v>0</v>
      </c>
      <c r="BF872">
        <v>-129600000</v>
      </c>
      <c r="BG872">
        <v>0</v>
      </c>
      <c r="BH872">
        <v>27</v>
      </c>
      <c r="BI872">
        <v>17</v>
      </c>
      <c r="BJ872">
        <v>19</v>
      </c>
      <c r="BK872">
        <v>123</v>
      </c>
      <c r="BL872">
        <v>0</v>
      </c>
      <c r="BM872">
        <v>4439600000</v>
      </c>
      <c r="BN872">
        <v>-545100000</v>
      </c>
      <c r="BO872">
        <v>3764500000</v>
      </c>
      <c r="BP872">
        <v>12050400000</v>
      </c>
      <c r="BQ872">
        <v>7035200000</v>
      </c>
      <c r="BR872">
        <v>25073200000</v>
      </c>
      <c r="BS872">
        <v>17009600000</v>
      </c>
      <c r="BT872">
        <v>13848500000</v>
      </c>
      <c r="BU872">
        <v>7885300000</v>
      </c>
      <c r="BV872">
        <v>17187900000</v>
      </c>
      <c r="BW872">
        <v>25073200000</v>
      </c>
      <c r="BX872">
        <v>5122900000</v>
      </c>
      <c r="BY872">
        <v>-2404100000</v>
      </c>
      <c r="BZ872">
        <v>2015</v>
      </c>
      <c r="CA872">
        <v>2.2599999999999998</v>
      </c>
      <c r="CB872">
        <v>428362831.85799998</v>
      </c>
      <c r="CC872" t="str">
        <f>VLOOKUP(B872,Securities_csv_Sector!$A$1:$H$506,4)</f>
        <v>Financials</v>
      </c>
      <c r="CD872" t="str">
        <f>VLOOKUP(B872,Securities_csv_Sector!$A$1:$H$506,5)</f>
        <v>Asset Management &amp; Custody Banks</v>
      </c>
    </row>
    <row r="873" spans="1:82">
      <c r="A873">
        <v>871</v>
      </c>
      <c r="B873" t="s">
        <v>297</v>
      </c>
      <c r="C873" t="s">
        <v>527</v>
      </c>
      <c r="D873" s="1">
        <v>41274</v>
      </c>
      <c r="E873">
        <v>402760000</v>
      </c>
      <c r="F873">
        <v>-54532000</v>
      </c>
      <c r="G873">
        <v>1000</v>
      </c>
      <c r="H873">
        <v>39</v>
      </c>
      <c r="I873">
        <v>-439494000</v>
      </c>
      <c r="J873">
        <v>207073000</v>
      </c>
      <c r="K873">
        <v>1</v>
      </c>
      <c r="L873">
        <v>5589000</v>
      </c>
      <c r="M873">
        <v>0</v>
      </c>
      <c r="N873">
        <v>1671000</v>
      </c>
      <c r="O873">
        <v>3230857000</v>
      </c>
      <c r="P873">
        <v>110</v>
      </c>
      <c r="Q873">
        <v>0</v>
      </c>
      <c r="R873">
        <v>531624000</v>
      </c>
      <c r="S873">
        <v>229166000</v>
      </c>
      <c r="T873">
        <v>530201000</v>
      </c>
      <c r="U873">
        <v>504641000</v>
      </c>
      <c r="V873">
        <v>0</v>
      </c>
      <c r="W873">
        <v>0</v>
      </c>
      <c r="X873">
        <v>1885474000</v>
      </c>
      <c r="Y873">
        <v>0</v>
      </c>
      <c r="Z873">
        <v>36</v>
      </c>
      <c r="AA873">
        <v>1824123000</v>
      </c>
      <c r="AB873">
        <v>194287000</v>
      </c>
      <c r="AC873">
        <v>0</v>
      </c>
      <c r="AD873">
        <v>25560000</v>
      </c>
      <c r="AE873">
        <v>23065000</v>
      </c>
      <c r="AF873">
        <v>0</v>
      </c>
      <c r="AG873">
        <v>34217000</v>
      </c>
      <c r="AH873">
        <v>585347000</v>
      </c>
      <c r="AI873">
        <v>0</v>
      </c>
      <c r="AJ873">
        <v>0</v>
      </c>
      <c r="AK873">
        <v>0</v>
      </c>
      <c r="AL873">
        <v>-62559000</v>
      </c>
      <c r="AM873">
        <v>139000</v>
      </c>
      <c r="AN873">
        <v>548044000</v>
      </c>
      <c r="AO873">
        <v>-178311000</v>
      </c>
      <c r="AP873">
        <v>-369594000</v>
      </c>
      <c r="AQ873">
        <v>310354000</v>
      </c>
      <c r="AR873">
        <v>33665000</v>
      </c>
      <c r="AS873">
        <v>310354000</v>
      </c>
      <c r="AT873">
        <v>310354000</v>
      </c>
      <c r="AU873">
        <v>466011000</v>
      </c>
      <c r="AV873">
        <v>0</v>
      </c>
      <c r="AW873">
        <v>530200000</v>
      </c>
      <c r="AX873">
        <v>10</v>
      </c>
      <c r="AY873">
        <v>24635000</v>
      </c>
      <c r="AZ873">
        <v>59867000</v>
      </c>
      <c r="BA873">
        <v>0</v>
      </c>
      <c r="BB873">
        <v>0</v>
      </c>
      <c r="BC873">
        <v>0</v>
      </c>
      <c r="BD873">
        <v>69900000</v>
      </c>
      <c r="BE873">
        <v>53050000</v>
      </c>
      <c r="BF873">
        <v>-4826000</v>
      </c>
      <c r="BG873">
        <v>229166000</v>
      </c>
      <c r="BH873">
        <v>10</v>
      </c>
      <c r="BI873">
        <v>64</v>
      </c>
      <c r="BJ873">
        <v>6</v>
      </c>
      <c r="BK873">
        <v>106</v>
      </c>
      <c r="BL873">
        <v>0</v>
      </c>
      <c r="BM873">
        <v>1985213000</v>
      </c>
      <c r="BN873">
        <v>-52411000</v>
      </c>
      <c r="BO873">
        <v>1064757000</v>
      </c>
      <c r="BP873">
        <v>100000000</v>
      </c>
      <c r="BQ873">
        <v>0</v>
      </c>
      <c r="BR873">
        <v>2464641000</v>
      </c>
      <c r="BS873">
        <v>554532000</v>
      </c>
      <c r="BT873">
        <v>502760000</v>
      </c>
      <c r="BU873">
        <v>791860000</v>
      </c>
      <c r="BV873">
        <v>1672781000</v>
      </c>
      <c r="BW873">
        <v>2464641000</v>
      </c>
      <c r="BX873">
        <v>5054980000</v>
      </c>
      <c r="BY873">
        <v>-1402097000</v>
      </c>
      <c r="BZ873">
        <v>2012</v>
      </c>
      <c r="CA873">
        <v>2.64</v>
      </c>
      <c r="CB873">
        <v>117558333.333</v>
      </c>
      <c r="CC873" t="str">
        <f>VLOOKUP(B873,Securities_csv_Sector!$A$1:$H$506,4)</f>
        <v>Industrials</v>
      </c>
      <c r="CD873" t="str">
        <f>VLOOKUP(B873,Securities_csv_Sector!$A$1:$H$506,5)</f>
        <v>Trucking</v>
      </c>
    </row>
    <row r="874" spans="1:82">
      <c r="A874">
        <v>872</v>
      </c>
      <c r="B874" t="s">
        <v>297</v>
      </c>
      <c r="C874" t="s">
        <v>529</v>
      </c>
      <c r="D874" s="1">
        <v>41639</v>
      </c>
      <c r="E874">
        <v>462296000</v>
      </c>
      <c r="F874">
        <v>-102508000</v>
      </c>
      <c r="G874">
        <v>69000</v>
      </c>
      <c r="H874">
        <v>34</v>
      </c>
      <c r="I874">
        <v>-493431000</v>
      </c>
      <c r="J874">
        <v>226595000</v>
      </c>
      <c r="K874">
        <v>1</v>
      </c>
      <c r="L874">
        <v>5831000</v>
      </c>
      <c r="M874">
        <v>0</v>
      </c>
      <c r="N874">
        <v>1671000</v>
      </c>
      <c r="O874">
        <v>3570801000</v>
      </c>
      <c r="P874">
        <v>95</v>
      </c>
      <c r="Q874">
        <v>0</v>
      </c>
      <c r="R874">
        <v>577965000</v>
      </c>
      <c r="S874">
        <v>253380000</v>
      </c>
      <c r="T874">
        <v>576777000</v>
      </c>
      <c r="U874">
        <v>553568000</v>
      </c>
      <c r="V874">
        <v>0</v>
      </c>
      <c r="W874">
        <v>0</v>
      </c>
      <c r="X874">
        <v>2112204000</v>
      </c>
      <c r="Y874">
        <v>0</v>
      </c>
      <c r="Z874">
        <v>36</v>
      </c>
      <c r="AA874">
        <v>2013770000</v>
      </c>
      <c r="AB874">
        <v>211186000</v>
      </c>
      <c r="AC874">
        <v>0</v>
      </c>
      <c r="AD874">
        <v>23209000</v>
      </c>
      <c r="AE874">
        <v>26248000</v>
      </c>
      <c r="AF874">
        <v>0</v>
      </c>
      <c r="AG874">
        <v>29255000</v>
      </c>
      <c r="AH874">
        <v>458417000</v>
      </c>
      <c r="AI874">
        <v>0</v>
      </c>
      <c r="AJ874">
        <v>0</v>
      </c>
      <c r="AK874">
        <v>0</v>
      </c>
      <c r="AL874">
        <v>22576000</v>
      </c>
      <c r="AM874">
        <v>242000</v>
      </c>
      <c r="AN874">
        <v>574351000</v>
      </c>
      <c r="AO874">
        <v>-131568000</v>
      </c>
      <c r="AP874">
        <v>-442541000</v>
      </c>
      <c r="AQ874">
        <v>342382000</v>
      </c>
      <c r="AR874">
        <v>75096000</v>
      </c>
      <c r="AS874">
        <v>342382000</v>
      </c>
      <c r="AT874">
        <v>342382000</v>
      </c>
      <c r="AU874">
        <v>568519000</v>
      </c>
      <c r="AV874">
        <v>0</v>
      </c>
      <c r="AW874">
        <v>576708000</v>
      </c>
      <c r="AX874">
        <v>10</v>
      </c>
      <c r="AY874">
        <v>26997000</v>
      </c>
      <c r="AZ874">
        <v>79605000</v>
      </c>
      <c r="BA874">
        <v>0</v>
      </c>
      <c r="BB874">
        <v>0</v>
      </c>
      <c r="BC874">
        <v>0</v>
      </c>
      <c r="BD874">
        <v>50890000</v>
      </c>
      <c r="BE874">
        <v>58274000</v>
      </c>
      <c r="BF874">
        <v>-23254000</v>
      </c>
      <c r="BG874">
        <v>253380000</v>
      </c>
      <c r="BH874">
        <v>10</v>
      </c>
      <c r="BI874">
        <v>55</v>
      </c>
      <c r="BJ874">
        <v>6</v>
      </c>
      <c r="BK874">
        <v>92</v>
      </c>
      <c r="BL874">
        <v>0</v>
      </c>
      <c r="BM874">
        <v>2274784000</v>
      </c>
      <c r="BN874">
        <v>-123283000</v>
      </c>
      <c r="BO874">
        <v>1183682000</v>
      </c>
      <c r="BP874">
        <v>250000000</v>
      </c>
      <c r="BQ874">
        <v>0</v>
      </c>
      <c r="BR874">
        <v>2819404000</v>
      </c>
      <c r="BS874">
        <v>680203000</v>
      </c>
      <c r="BT874">
        <v>712296000</v>
      </c>
      <c r="BU874">
        <v>1012452000</v>
      </c>
      <c r="BV874">
        <v>1806952000</v>
      </c>
      <c r="BW874">
        <v>2819404000</v>
      </c>
      <c r="BX874">
        <v>5584571000</v>
      </c>
      <c r="BY874">
        <v>-1490598000</v>
      </c>
      <c r="BZ874">
        <v>2013</v>
      </c>
      <c r="CA874">
        <v>2.92</v>
      </c>
      <c r="CB874">
        <v>117254109.589</v>
      </c>
      <c r="CC874" t="str">
        <f>VLOOKUP(B874,Securities_csv_Sector!$A$1:$H$506,4)</f>
        <v>Industrials</v>
      </c>
      <c r="CD874" t="str">
        <f>VLOOKUP(B874,Securities_csv_Sector!$A$1:$H$506,5)</f>
        <v>Trucking</v>
      </c>
    </row>
    <row r="875" spans="1:82">
      <c r="A875">
        <v>873</v>
      </c>
      <c r="B875" t="s">
        <v>297</v>
      </c>
      <c r="C875" t="s">
        <v>531</v>
      </c>
      <c r="D875" s="1">
        <v>42004</v>
      </c>
      <c r="E875">
        <v>521070000</v>
      </c>
      <c r="F875">
        <v>-85276000</v>
      </c>
      <c r="G875">
        <v>87000</v>
      </c>
      <c r="H875">
        <v>31</v>
      </c>
      <c r="I875">
        <v>-808569000</v>
      </c>
      <c r="J875">
        <v>247641000</v>
      </c>
      <c r="K875">
        <v>1</v>
      </c>
      <c r="L875">
        <v>5961000</v>
      </c>
      <c r="M875">
        <v>0</v>
      </c>
      <c r="N875">
        <v>1671000</v>
      </c>
      <c r="O875">
        <v>3898403000</v>
      </c>
      <c r="P875">
        <v>112</v>
      </c>
      <c r="Q875">
        <v>0</v>
      </c>
      <c r="R875">
        <v>659793000</v>
      </c>
      <c r="S875">
        <v>294496000</v>
      </c>
      <c r="T875">
        <v>631629000</v>
      </c>
      <c r="U875">
        <v>604601000</v>
      </c>
      <c r="V875">
        <v>0</v>
      </c>
      <c r="W875">
        <v>0</v>
      </c>
      <c r="X875">
        <v>2482532000</v>
      </c>
      <c r="Y875">
        <v>0</v>
      </c>
      <c r="Z875">
        <v>37</v>
      </c>
      <c r="AA875">
        <v>2267038000</v>
      </c>
      <c r="AB875">
        <v>229809000</v>
      </c>
      <c r="AC875">
        <v>0</v>
      </c>
      <c r="AD875">
        <v>27028000</v>
      </c>
      <c r="AE875">
        <v>27740000</v>
      </c>
      <c r="AF875">
        <v>0</v>
      </c>
      <c r="AG875">
        <v>-15774000</v>
      </c>
      <c r="AH875">
        <v>683539000</v>
      </c>
      <c r="AI875">
        <v>0</v>
      </c>
      <c r="AJ875">
        <v>0</v>
      </c>
      <c r="AK875">
        <v>0</v>
      </c>
      <c r="AL875">
        <v>231086000</v>
      </c>
      <c r="AM875">
        <v>130000</v>
      </c>
      <c r="AN875">
        <v>646779000</v>
      </c>
      <c r="AO875">
        <v>13032000</v>
      </c>
      <c r="AP875">
        <v>-659681000</v>
      </c>
      <c r="AQ875">
        <v>374792000</v>
      </c>
      <c r="AR875">
        <v>108334000</v>
      </c>
      <c r="AS875">
        <v>374792000</v>
      </c>
      <c r="AT875">
        <v>374792000</v>
      </c>
      <c r="AU875">
        <v>653795000</v>
      </c>
      <c r="AV875">
        <v>0</v>
      </c>
      <c r="AW875">
        <v>631542000</v>
      </c>
      <c r="AX875">
        <v>10</v>
      </c>
      <c r="AY875">
        <v>34455000</v>
      </c>
      <c r="AZ875">
        <v>174003000</v>
      </c>
      <c r="BA875">
        <v>0</v>
      </c>
      <c r="BB875">
        <v>0</v>
      </c>
      <c r="BC875">
        <v>0</v>
      </c>
      <c r="BD875">
        <v>148888000</v>
      </c>
      <c r="BE875">
        <v>59561000</v>
      </c>
      <c r="BF875">
        <v>-29793000</v>
      </c>
      <c r="BG875">
        <v>294496000</v>
      </c>
      <c r="BH875">
        <v>10</v>
      </c>
      <c r="BI875">
        <v>50</v>
      </c>
      <c r="BJ875">
        <v>6</v>
      </c>
      <c r="BK875">
        <v>108</v>
      </c>
      <c r="BL875">
        <v>0</v>
      </c>
      <c r="BM875">
        <v>2555972000</v>
      </c>
      <c r="BN875">
        <v>-141095000</v>
      </c>
      <c r="BO875">
        <v>1341000000</v>
      </c>
      <c r="BP875">
        <v>250000000</v>
      </c>
      <c r="BQ875">
        <v>0</v>
      </c>
      <c r="BR875">
        <v>3378486000</v>
      </c>
      <c r="BS875">
        <v>861499000</v>
      </c>
      <c r="BT875">
        <v>771070000</v>
      </c>
      <c r="BU875">
        <v>1204523000</v>
      </c>
      <c r="BV875">
        <v>2173963000</v>
      </c>
      <c r="BW875">
        <v>3378486000</v>
      </c>
      <c r="BX875">
        <v>6165441000</v>
      </c>
      <c r="BY875">
        <v>-1600761000</v>
      </c>
      <c r="BZ875">
        <v>2014</v>
      </c>
      <c r="CA875">
        <v>3.2</v>
      </c>
      <c r="CB875">
        <v>117122500</v>
      </c>
      <c r="CC875" t="str">
        <f>VLOOKUP(B875,Securities_csv_Sector!$A$1:$H$506,4)</f>
        <v>Industrials</v>
      </c>
      <c r="CD875" t="str">
        <f>VLOOKUP(B875,Securities_csv_Sector!$A$1:$H$506,5)</f>
        <v>Trucking</v>
      </c>
    </row>
    <row r="876" spans="1:82">
      <c r="A876">
        <v>874</v>
      </c>
      <c r="B876" t="s">
        <v>297</v>
      </c>
      <c r="C876" t="s">
        <v>532</v>
      </c>
      <c r="D876" s="1">
        <v>42369</v>
      </c>
      <c r="E876">
        <v>532417000</v>
      </c>
      <c r="F876">
        <v>-747000</v>
      </c>
      <c r="G876">
        <v>86000</v>
      </c>
      <c r="H876">
        <v>33</v>
      </c>
      <c r="I876">
        <v>-725122000</v>
      </c>
      <c r="J876">
        <v>268728000</v>
      </c>
      <c r="K876">
        <v>1</v>
      </c>
      <c r="L876">
        <v>5566000</v>
      </c>
      <c r="M876">
        <v>0</v>
      </c>
      <c r="N876">
        <v>1671000</v>
      </c>
      <c r="O876">
        <v>3665578000</v>
      </c>
      <c r="P876">
        <v>161</v>
      </c>
      <c r="Q876">
        <v>0</v>
      </c>
      <c r="R876">
        <v>740220000</v>
      </c>
      <c r="S876">
        <v>339613000</v>
      </c>
      <c r="T876">
        <v>715780000</v>
      </c>
      <c r="U876">
        <v>690203000</v>
      </c>
      <c r="V876">
        <v>0</v>
      </c>
      <c r="W876">
        <v>0</v>
      </c>
      <c r="X876">
        <v>2701329000</v>
      </c>
      <c r="Y876">
        <v>0</v>
      </c>
      <c r="Z876">
        <v>41</v>
      </c>
      <c r="AA876">
        <v>2522068000</v>
      </c>
      <c r="AB876">
        <v>262968000</v>
      </c>
      <c r="AC876">
        <v>0</v>
      </c>
      <c r="AD876">
        <v>25577000</v>
      </c>
      <c r="AE876">
        <v>23191000</v>
      </c>
      <c r="AF876">
        <v>0</v>
      </c>
      <c r="AG876">
        <v>8568000</v>
      </c>
      <c r="AH876">
        <v>1005026000</v>
      </c>
      <c r="AI876">
        <v>0</v>
      </c>
      <c r="AJ876">
        <v>0</v>
      </c>
      <c r="AK876">
        <v>0</v>
      </c>
      <c r="AL876">
        <v>71463000</v>
      </c>
      <c r="AM876">
        <v>-395000</v>
      </c>
      <c r="AN876">
        <v>873308000</v>
      </c>
      <c r="AO876">
        <v>-297171000</v>
      </c>
      <c r="AP876">
        <v>-576532000</v>
      </c>
      <c r="AQ876">
        <v>427235000</v>
      </c>
      <c r="AR876">
        <v>116374000</v>
      </c>
      <c r="AS876">
        <v>427235000</v>
      </c>
      <c r="AT876">
        <v>427235000</v>
      </c>
      <c r="AU876">
        <v>654542000</v>
      </c>
      <c r="AV876">
        <v>0</v>
      </c>
      <c r="AW876">
        <v>715694000</v>
      </c>
      <c r="AX876">
        <v>12</v>
      </c>
      <c r="AY876">
        <v>75871000</v>
      </c>
      <c r="AZ876">
        <v>176068000</v>
      </c>
      <c r="BA876">
        <v>0</v>
      </c>
      <c r="BB876">
        <v>0</v>
      </c>
      <c r="BC876">
        <v>0</v>
      </c>
      <c r="BD876">
        <v>148590000</v>
      </c>
      <c r="BE876">
        <v>58552000</v>
      </c>
      <c r="BF876">
        <v>-17735000</v>
      </c>
      <c r="BG876">
        <v>339613000</v>
      </c>
      <c r="BH876">
        <v>11</v>
      </c>
      <c r="BI876">
        <v>53</v>
      </c>
      <c r="BJ876">
        <v>7</v>
      </c>
      <c r="BK876">
        <v>157</v>
      </c>
      <c r="BL876">
        <v>0</v>
      </c>
      <c r="BM876">
        <v>2885843000</v>
      </c>
      <c r="BN876">
        <v>-284147000</v>
      </c>
      <c r="BO876">
        <v>1466761000</v>
      </c>
      <c r="BP876">
        <v>0</v>
      </c>
      <c r="BQ876">
        <v>0</v>
      </c>
      <c r="BR876">
        <v>3636567000</v>
      </c>
      <c r="BS876">
        <v>859367000</v>
      </c>
      <c r="BT876">
        <v>532417000</v>
      </c>
      <c r="BU876">
        <v>1300352000</v>
      </c>
      <c r="BV876">
        <v>2336215000</v>
      </c>
      <c r="BW876">
        <v>3636567000</v>
      </c>
      <c r="BX876">
        <v>6187646000</v>
      </c>
      <c r="BY876">
        <v>-1855890000</v>
      </c>
      <c r="BZ876">
        <v>2015</v>
      </c>
      <c r="CA876">
        <v>3.69</v>
      </c>
      <c r="CB876">
        <v>115781842.818</v>
      </c>
      <c r="CC876" t="str">
        <f>VLOOKUP(B876,Securities_csv_Sector!$A$1:$H$506,4)</f>
        <v>Industrials</v>
      </c>
      <c r="CD876" t="str">
        <f>VLOOKUP(B876,Securities_csv_Sector!$A$1:$H$506,5)</f>
        <v>Trucking</v>
      </c>
    </row>
    <row r="877" spans="1:82">
      <c r="A877">
        <v>875</v>
      </c>
      <c r="B877" t="s">
        <v>298</v>
      </c>
      <c r="C877" t="s">
        <v>527</v>
      </c>
      <c r="D877" s="1">
        <v>41544</v>
      </c>
      <c r="E877">
        <v>1864836000</v>
      </c>
      <c r="F877">
        <v>-234864000</v>
      </c>
      <c r="G877">
        <v>5475000</v>
      </c>
      <c r="H877">
        <v>10</v>
      </c>
      <c r="I877">
        <v>-127270000</v>
      </c>
      <c r="J877">
        <v>1084624000</v>
      </c>
      <c r="K877">
        <v>67</v>
      </c>
      <c r="L877">
        <v>1256405000</v>
      </c>
      <c r="M877">
        <v>0</v>
      </c>
      <c r="N877">
        <v>131639000</v>
      </c>
      <c r="O877">
        <v>9976057000</v>
      </c>
      <c r="P877">
        <v>214</v>
      </c>
      <c r="Q877">
        <v>0</v>
      </c>
      <c r="R877">
        <v>723104000</v>
      </c>
      <c r="S877">
        <v>28985000</v>
      </c>
      <c r="T877">
        <v>674454000</v>
      </c>
      <c r="U877">
        <v>661548000</v>
      </c>
      <c r="V877">
        <v>-7778000</v>
      </c>
      <c r="W877">
        <v>0</v>
      </c>
      <c r="X877">
        <v>379296000</v>
      </c>
      <c r="Y877">
        <v>2022831000</v>
      </c>
      <c r="Z877">
        <v>16</v>
      </c>
      <c r="AA877">
        <v>1842319000</v>
      </c>
      <c r="AB877">
        <v>221366000</v>
      </c>
      <c r="AC877">
        <v>217904000</v>
      </c>
      <c r="AD877">
        <v>12906000</v>
      </c>
      <c r="AE877">
        <v>0</v>
      </c>
      <c r="AF877">
        <v>-4000</v>
      </c>
      <c r="AG877">
        <v>151288000</v>
      </c>
      <c r="AH877">
        <v>415086000</v>
      </c>
      <c r="AI877">
        <v>0</v>
      </c>
      <c r="AJ877">
        <v>35238000</v>
      </c>
      <c r="AK877">
        <v>0</v>
      </c>
      <c r="AL877">
        <v>-94599000</v>
      </c>
      <c r="AM877">
        <v>223948000</v>
      </c>
      <c r="AN877">
        <v>448516000</v>
      </c>
      <c r="AO877">
        <v>-59707000</v>
      </c>
      <c r="AP877">
        <v>-157083000</v>
      </c>
      <c r="AQ877">
        <v>423093000</v>
      </c>
      <c r="AR877">
        <v>81370000</v>
      </c>
      <c r="AS877">
        <v>423093000</v>
      </c>
      <c r="AT877">
        <v>423093000</v>
      </c>
      <c r="AU877">
        <v>2680076000</v>
      </c>
      <c r="AV877">
        <v>0</v>
      </c>
      <c r="AW877">
        <v>668979000</v>
      </c>
      <c r="AX877">
        <v>6</v>
      </c>
      <c r="AY877">
        <v>614555000</v>
      </c>
      <c r="AZ877">
        <v>103077000</v>
      </c>
      <c r="BA877">
        <v>0</v>
      </c>
      <c r="BB877">
        <v>-304127000</v>
      </c>
      <c r="BC877">
        <v>0</v>
      </c>
      <c r="BD877">
        <v>-29809000</v>
      </c>
      <c r="BE877">
        <v>0</v>
      </c>
      <c r="BF877">
        <v>-18445000</v>
      </c>
      <c r="BG877">
        <v>0</v>
      </c>
      <c r="BH877">
        <v>6</v>
      </c>
      <c r="BI877">
        <v>16</v>
      </c>
      <c r="BJ877">
        <v>4</v>
      </c>
      <c r="BK877">
        <v>214</v>
      </c>
      <c r="BL877">
        <v>0</v>
      </c>
      <c r="BM877">
        <v>3300961000</v>
      </c>
      <c r="BN877">
        <v>46079000</v>
      </c>
      <c r="BO877">
        <v>1173340000</v>
      </c>
      <c r="BP877">
        <v>22783000</v>
      </c>
      <c r="BQ877">
        <v>0</v>
      </c>
      <c r="BR877">
        <v>7274144000</v>
      </c>
      <c r="BS877">
        <v>4039558000</v>
      </c>
      <c r="BT877">
        <v>1887619000</v>
      </c>
      <c r="BU877">
        <v>4213097000</v>
      </c>
      <c r="BV877">
        <v>3061047000</v>
      </c>
      <c r="BW877">
        <v>7274144000</v>
      </c>
      <c r="BX877">
        <v>11818376000</v>
      </c>
      <c r="BY877">
        <v>0</v>
      </c>
      <c r="BZ877">
        <v>2013</v>
      </c>
      <c r="CA877">
        <v>3.27</v>
      </c>
      <c r="CB877">
        <v>129386238.53200001</v>
      </c>
      <c r="CC877" t="str">
        <f>VLOOKUP(B877,Securities_csv_Sector!$A$1:$H$506,4)</f>
        <v>Industrials</v>
      </c>
      <c r="CD877" t="str">
        <f>VLOOKUP(B877,Securities_csv_Sector!$A$1:$H$506,5)</f>
        <v>Industrial Conglomerates</v>
      </c>
    </row>
    <row r="878" spans="1:82">
      <c r="A878">
        <v>876</v>
      </c>
      <c r="B878" t="s">
        <v>298</v>
      </c>
      <c r="C878" t="s">
        <v>529</v>
      </c>
      <c r="D878" s="1">
        <v>41908</v>
      </c>
      <c r="E878">
        <v>2313114000</v>
      </c>
      <c r="F878">
        <v>107944000</v>
      </c>
      <c r="G878">
        <v>25535000</v>
      </c>
      <c r="H878">
        <v>7</v>
      </c>
      <c r="I878">
        <v>-132146000</v>
      </c>
      <c r="J878">
        <v>1173858000</v>
      </c>
      <c r="K878">
        <v>31</v>
      </c>
      <c r="L878">
        <v>732647000</v>
      </c>
      <c r="M878">
        <v>0</v>
      </c>
      <c r="N878">
        <v>131753000</v>
      </c>
      <c r="O878">
        <v>10621373000</v>
      </c>
      <c r="P878">
        <v>166</v>
      </c>
      <c r="Q878">
        <v>0</v>
      </c>
      <c r="R878">
        <v>834078000</v>
      </c>
      <c r="S878">
        <v>46820000</v>
      </c>
      <c r="T878">
        <v>553603000</v>
      </c>
      <c r="U878">
        <v>542166000</v>
      </c>
      <c r="V878">
        <v>-31612000</v>
      </c>
      <c r="W878">
        <v>0</v>
      </c>
      <c r="X878">
        <v>456797000</v>
      </c>
      <c r="Y878">
        <v>3026349000</v>
      </c>
      <c r="Z878">
        <v>16</v>
      </c>
      <c r="AA878">
        <v>2073784000</v>
      </c>
      <c r="AB878">
        <v>190054000</v>
      </c>
      <c r="AC878">
        <v>440192000</v>
      </c>
      <c r="AD878">
        <v>11437000</v>
      </c>
      <c r="AE878">
        <v>0</v>
      </c>
      <c r="AF878">
        <v>-25079000</v>
      </c>
      <c r="AG878">
        <v>103946000</v>
      </c>
      <c r="AH878">
        <v>764075000</v>
      </c>
      <c r="AI878">
        <v>0</v>
      </c>
      <c r="AJ878">
        <v>36405000</v>
      </c>
      <c r="AK878">
        <v>0</v>
      </c>
      <c r="AL878">
        <v>346040000</v>
      </c>
      <c r="AM878">
        <v>-523758000</v>
      </c>
      <c r="AN878">
        <v>721716000</v>
      </c>
      <c r="AO878">
        <v>304920000</v>
      </c>
      <c r="AP878">
        <v>-1518782000</v>
      </c>
      <c r="AQ878">
        <v>328108000</v>
      </c>
      <c r="AR878">
        <v>73847000</v>
      </c>
      <c r="AS878">
        <v>328108000</v>
      </c>
      <c r="AT878">
        <v>328108000</v>
      </c>
      <c r="AU878">
        <v>3037448000</v>
      </c>
      <c r="AV878">
        <v>0</v>
      </c>
      <c r="AW878">
        <v>528068000</v>
      </c>
      <c r="AX878">
        <v>4</v>
      </c>
      <c r="AY878">
        <v>638250000</v>
      </c>
      <c r="AZ878">
        <v>121976000</v>
      </c>
      <c r="BA878">
        <v>0</v>
      </c>
      <c r="BB878">
        <v>-363549000</v>
      </c>
      <c r="BC878">
        <v>0</v>
      </c>
      <c r="BD878">
        <v>-1361557000</v>
      </c>
      <c r="BE878">
        <v>0</v>
      </c>
      <c r="BF878">
        <v>37047000</v>
      </c>
      <c r="BG878">
        <v>0</v>
      </c>
      <c r="BH878">
        <v>4</v>
      </c>
      <c r="BI878">
        <v>12</v>
      </c>
      <c r="BJ878">
        <v>3</v>
      </c>
      <c r="BK878">
        <v>166</v>
      </c>
      <c r="BL878">
        <v>0</v>
      </c>
      <c r="BM878">
        <v>3527193000</v>
      </c>
      <c r="BN878">
        <v>-33695000</v>
      </c>
      <c r="BO878">
        <v>1545716000</v>
      </c>
      <c r="BP878">
        <v>36732000</v>
      </c>
      <c r="BQ878">
        <v>0</v>
      </c>
      <c r="BR878">
        <v>8453659000</v>
      </c>
      <c r="BS878">
        <v>3892071000</v>
      </c>
      <c r="BT878">
        <v>2349846000</v>
      </c>
      <c r="BU878">
        <v>4469255000</v>
      </c>
      <c r="BV878">
        <v>3984404000</v>
      </c>
      <c r="BW878">
        <v>8453659000</v>
      </c>
      <c r="BX878">
        <v>12695157000</v>
      </c>
      <c r="BY878">
        <v>0</v>
      </c>
      <c r="BZ878">
        <v>2014</v>
      </c>
      <c r="CA878">
        <v>2.5099999999999998</v>
      </c>
      <c r="CB878">
        <v>130720318.72499999</v>
      </c>
      <c r="CC878" t="str">
        <f>VLOOKUP(B878,Securities_csv_Sector!$A$1:$H$506,4)</f>
        <v>Industrials</v>
      </c>
      <c r="CD878" t="str">
        <f>VLOOKUP(B878,Securities_csv_Sector!$A$1:$H$506,5)</f>
        <v>Industrial Conglomerates</v>
      </c>
    </row>
    <row r="879" spans="1:82">
      <c r="A879">
        <v>877</v>
      </c>
      <c r="B879" t="s">
        <v>298</v>
      </c>
      <c r="C879" t="s">
        <v>531</v>
      </c>
      <c r="D879" s="1">
        <v>42279</v>
      </c>
      <c r="E879">
        <v>1967802000</v>
      </c>
      <c r="F879">
        <v>172958000</v>
      </c>
      <c r="G879">
        <v>4113000</v>
      </c>
      <c r="H879">
        <v>7</v>
      </c>
      <c r="I879">
        <v>-88404000</v>
      </c>
      <c r="J879">
        <v>1137144000</v>
      </c>
      <c r="K879">
        <v>23</v>
      </c>
      <c r="L879">
        <v>460859000</v>
      </c>
      <c r="M879">
        <v>0</v>
      </c>
      <c r="N879">
        <v>123153000</v>
      </c>
      <c r="O879">
        <v>10146494000</v>
      </c>
      <c r="P879">
        <v>158</v>
      </c>
      <c r="Q879">
        <v>0</v>
      </c>
      <c r="R879">
        <v>863868000</v>
      </c>
      <c r="S879">
        <v>49368000</v>
      </c>
      <c r="T879">
        <v>449640000</v>
      </c>
      <c r="U879">
        <v>430137000</v>
      </c>
      <c r="V879">
        <v>-106923000</v>
      </c>
      <c r="W879">
        <v>0</v>
      </c>
      <c r="X879">
        <v>381238000</v>
      </c>
      <c r="Y879">
        <v>3048778000</v>
      </c>
      <c r="Z879">
        <v>16</v>
      </c>
      <c r="AA879">
        <v>1968338000</v>
      </c>
      <c r="AB879">
        <v>101255000</v>
      </c>
      <c r="AC879">
        <v>353419000</v>
      </c>
      <c r="AD879">
        <v>19503000</v>
      </c>
      <c r="AE879">
        <v>0</v>
      </c>
      <c r="AF879">
        <v>13000</v>
      </c>
      <c r="AG879">
        <v>-201573000</v>
      </c>
      <c r="AH879">
        <v>584434000</v>
      </c>
      <c r="AI879">
        <v>0</v>
      </c>
      <c r="AJ879">
        <v>64713000</v>
      </c>
      <c r="AK879">
        <v>0</v>
      </c>
      <c r="AL879">
        <v>-158227000</v>
      </c>
      <c r="AM879">
        <v>-271788000</v>
      </c>
      <c r="AN879">
        <v>484572000</v>
      </c>
      <c r="AO879">
        <v>-553314000</v>
      </c>
      <c r="AP879">
        <v>-96123000</v>
      </c>
      <c r="AQ879">
        <v>302971000</v>
      </c>
      <c r="AR879">
        <v>170267000</v>
      </c>
      <c r="AS879">
        <v>302971000</v>
      </c>
      <c r="AT879">
        <v>302971000</v>
      </c>
      <c r="AU879">
        <v>2548743000</v>
      </c>
      <c r="AV879">
        <v>0</v>
      </c>
      <c r="AW879">
        <v>445527000</v>
      </c>
      <c r="AX879">
        <v>4</v>
      </c>
      <c r="AY879">
        <v>879813000</v>
      </c>
      <c r="AZ879">
        <v>113076000</v>
      </c>
      <c r="BA879">
        <v>0</v>
      </c>
      <c r="BB879">
        <v>-464764000</v>
      </c>
      <c r="BC879">
        <v>0</v>
      </c>
      <c r="BD879">
        <v>-7732000</v>
      </c>
      <c r="BE879">
        <v>0</v>
      </c>
      <c r="BF879">
        <v>-35330000</v>
      </c>
      <c r="BG879">
        <v>0</v>
      </c>
      <c r="BH879">
        <v>4</v>
      </c>
      <c r="BI879">
        <v>10</v>
      </c>
      <c r="BJ879">
        <v>3</v>
      </c>
      <c r="BK879">
        <v>158</v>
      </c>
      <c r="BL879">
        <v>0</v>
      </c>
      <c r="BM879">
        <v>3496212000</v>
      </c>
      <c r="BN879">
        <v>-389094000</v>
      </c>
      <c r="BO879">
        <v>1522811000</v>
      </c>
      <c r="BP879">
        <v>13364000</v>
      </c>
      <c r="BQ879">
        <v>0</v>
      </c>
      <c r="BR879">
        <v>7785926000</v>
      </c>
      <c r="BS879">
        <v>3122678000</v>
      </c>
      <c r="BT879">
        <v>1981166000</v>
      </c>
      <c r="BU879">
        <v>4291745000</v>
      </c>
      <c r="BV879">
        <v>3494181000</v>
      </c>
      <c r="BW879">
        <v>7785926000</v>
      </c>
      <c r="BX879">
        <v>12114832000</v>
      </c>
      <c r="BY879">
        <v>0</v>
      </c>
      <c r="BZ879">
        <v>2015</v>
      </c>
      <c r="CA879">
        <v>2.42</v>
      </c>
      <c r="CB879">
        <v>125194628.09900001</v>
      </c>
      <c r="CC879" t="str">
        <f>VLOOKUP(B879,Securities_csv_Sector!$A$1:$H$506,4)</f>
        <v>Industrials</v>
      </c>
      <c r="CD879" t="str">
        <f>VLOOKUP(B879,Securities_csv_Sector!$A$1:$H$506,5)</f>
        <v>Industrial Conglomerates</v>
      </c>
    </row>
    <row r="880" spans="1:82">
      <c r="A880">
        <v>878</v>
      </c>
      <c r="B880" t="s">
        <v>298</v>
      </c>
      <c r="C880" t="s">
        <v>532</v>
      </c>
      <c r="D880" s="1">
        <v>42643</v>
      </c>
      <c r="E880">
        <v>1780265000</v>
      </c>
      <c r="F880">
        <v>397268000</v>
      </c>
      <c r="G880">
        <v>-36615000</v>
      </c>
      <c r="H880">
        <v>5</v>
      </c>
      <c r="I880">
        <v>-67688000</v>
      </c>
      <c r="J880">
        <v>1168272000</v>
      </c>
      <c r="K880">
        <v>37</v>
      </c>
      <c r="L880">
        <v>655716000</v>
      </c>
      <c r="M880">
        <v>0</v>
      </c>
      <c r="N880">
        <v>120951000</v>
      </c>
      <c r="O880">
        <v>9196326000</v>
      </c>
      <c r="P880">
        <v>161</v>
      </c>
      <c r="Q880">
        <v>0</v>
      </c>
      <c r="R880">
        <v>861824000</v>
      </c>
      <c r="S880">
        <v>47608000</v>
      </c>
      <c r="T880">
        <v>301983000</v>
      </c>
      <c r="U880">
        <v>286723000</v>
      </c>
      <c r="V880">
        <v>-28669000</v>
      </c>
      <c r="W880">
        <v>0</v>
      </c>
      <c r="X880">
        <v>319673000</v>
      </c>
      <c r="Y880">
        <v>3079628000</v>
      </c>
      <c r="Z880">
        <v>16</v>
      </c>
      <c r="AA880">
        <v>1767831000</v>
      </c>
      <c r="AB880">
        <v>72208000</v>
      </c>
      <c r="AC880">
        <v>336922000</v>
      </c>
      <c r="AD880">
        <v>15260000</v>
      </c>
      <c r="AE880">
        <v>0</v>
      </c>
      <c r="AF880">
        <v>-3403000</v>
      </c>
      <c r="AG880">
        <v>-87383000</v>
      </c>
      <c r="AH880">
        <v>385330000</v>
      </c>
      <c r="AI880">
        <v>0</v>
      </c>
      <c r="AJ880">
        <v>64906000</v>
      </c>
      <c r="AK880">
        <v>0</v>
      </c>
      <c r="AL880">
        <v>-202138000</v>
      </c>
      <c r="AM880">
        <v>194857000</v>
      </c>
      <c r="AN880">
        <v>680173000</v>
      </c>
      <c r="AO880">
        <v>-317026000</v>
      </c>
      <c r="AP880">
        <v>-139621000</v>
      </c>
      <c r="AQ880">
        <v>210463000</v>
      </c>
      <c r="AR880">
        <v>145750000</v>
      </c>
      <c r="AS880">
        <v>210463000</v>
      </c>
      <c r="AT880">
        <v>210463000</v>
      </c>
      <c r="AU880">
        <v>2115663000</v>
      </c>
      <c r="AV880">
        <v>0</v>
      </c>
      <c r="AW880">
        <v>338598000</v>
      </c>
      <c r="AX880">
        <v>3</v>
      </c>
      <c r="AY880">
        <v>759329000</v>
      </c>
      <c r="AZ880">
        <v>93091000</v>
      </c>
      <c r="BA880">
        <v>0</v>
      </c>
      <c r="BB880">
        <v>-610594000</v>
      </c>
      <c r="BC880">
        <v>0</v>
      </c>
      <c r="BD880">
        <v>-68530000</v>
      </c>
      <c r="BE880">
        <v>0</v>
      </c>
      <c r="BF880">
        <v>-37585000</v>
      </c>
      <c r="BG880">
        <v>0</v>
      </c>
      <c r="BH880">
        <v>3</v>
      </c>
      <c r="BI880">
        <v>7</v>
      </c>
      <c r="BJ880">
        <v>2</v>
      </c>
      <c r="BK880">
        <v>161</v>
      </c>
      <c r="BL880">
        <v>0</v>
      </c>
      <c r="BM880">
        <v>3586647000</v>
      </c>
      <c r="BN880">
        <v>-109410000</v>
      </c>
      <c r="BO880">
        <v>1429233000</v>
      </c>
      <c r="BP880">
        <v>2421000</v>
      </c>
      <c r="BQ880">
        <v>0</v>
      </c>
      <c r="BR880">
        <v>7360022000</v>
      </c>
      <c r="BS880">
        <v>2864470000</v>
      </c>
      <c r="BT880">
        <v>1782686000</v>
      </c>
      <c r="BU880">
        <v>4265276000</v>
      </c>
      <c r="BV880">
        <v>3094746000</v>
      </c>
      <c r="BW880">
        <v>7360022000</v>
      </c>
      <c r="BX880">
        <v>10964157000</v>
      </c>
      <c r="BY880">
        <v>0</v>
      </c>
      <c r="BZ880">
        <v>2016</v>
      </c>
      <c r="CA880">
        <v>1.75</v>
      </c>
      <c r="CB880">
        <v>120264571.42900001</v>
      </c>
      <c r="CC880" t="str">
        <f>VLOOKUP(B880,Securities_csv_Sector!$A$1:$H$506,4)</f>
        <v>Industrials</v>
      </c>
      <c r="CD880" t="str">
        <f>VLOOKUP(B880,Securities_csv_Sector!$A$1:$H$506,5)</f>
        <v>Industrial Conglomerates</v>
      </c>
    </row>
    <row r="881" spans="1:82">
      <c r="A881">
        <v>879</v>
      </c>
      <c r="B881" t="s">
        <v>299</v>
      </c>
      <c r="C881" t="s">
        <v>527</v>
      </c>
      <c r="D881" s="1">
        <v>41274</v>
      </c>
      <c r="E881">
        <v>728500000</v>
      </c>
      <c r="F881">
        <v>139100000</v>
      </c>
      <c r="G881">
        <v>-16600000</v>
      </c>
      <c r="H881">
        <v>3</v>
      </c>
      <c r="I881">
        <v>-347700000</v>
      </c>
      <c r="J881">
        <v>9905700000</v>
      </c>
      <c r="K881">
        <v>200</v>
      </c>
      <c r="L881">
        <v>2407800000</v>
      </c>
      <c r="M881">
        <v>0</v>
      </c>
      <c r="N881">
        <v>0</v>
      </c>
      <c r="O881">
        <v>1656600000</v>
      </c>
      <c r="P881">
        <v>253</v>
      </c>
      <c r="Q881">
        <v>0</v>
      </c>
      <c r="R881">
        <v>229900000</v>
      </c>
      <c r="S881">
        <v>187900000</v>
      </c>
      <c r="T881">
        <v>291500000</v>
      </c>
      <c r="U881">
        <v>291500000</v>
      </c>
      <c r="V881">
        <v>3600000</v>
      </c>
      <c r="W881">
        <v>0</v>
      </c>
      <c r="X881">
        <v>811900000</v>
      </c>
      <c r="Y881">
        <v>4057800000</v>
      </c>
      <c r="Z881">
        <v>62</v>
      </c>
      <c r="AA881">
        <v>2708800000</v>
      </c>
      <c r="AB881">
        <v>105000000</v>
      </c>
      <c r="AC881">
        <v>128900000</v>
      </c>
      <c r="AD881">
        <v>0</v>
      </c>
      <c r="AE881">
        <v>0</v>
      </c>
      <c r="AF881">
        <v>-22400000</v>
      </c>
      <c r="AG881">
        <v>-155300000</v>
      </c>
      <c r="AH881">
        <v>999200000</v>
      </c>
      <c r="AI881">
        <v>988100000</v>
      </c>
      <c r="AJ881">
        <v>500000</v>
      </c>
      <c r="AK881">
        <v>0</v>
      </c>
      <c r="AL881">
        <v>-1400000</v>
      </c>
      <c r="AM881">
        <v>-502600000</v>
      </c>
      <c r="AN881">
        <v>637700000</v>
      </c>
      <c r="AO881">
        <v>-548300000</v>
      </c>
      <c r="AP881">
        <v>-595600000</v>
      </c>
      <c r="AQ881">
        <v>186500000</v>
      </c>
      <c r="AR881">
        <v>290900000</v>
      </c>
      <c r="AS881">
        <v>186500000</v>
      </c>
      <c r="AT881">
        <v>186500000</v>
      </c>
      <c r="AU881">
        <v>611000000</v>
      </c>
      <c r="AV881">
        <v>46800000</v>
      </c>
      <c r="AW881">
        <v>308100000</v>
      </c>
      <c r="AX881">
        <v>7</v>
      </c>
      <c r="AY881">
        <v>244700000</v>
      </c>
      <c r="AZ881">
        <v>140400000</v>
      </c>
      <c r="BA881">
        <v>693500000</v>
      </c>
      <c r="BB881">
        <v>4700000</v>
      </c>
      <c r="BC881">
        <v>-2600000</v>
      </c>
      <c r="BD881">
        <v>-225500000</v>
      </c>
      <c r="BE881">
        <v>181500000</v>
      </c>
      <c r="BF881">
        <v>-11400000</v>
      </c>
      <c r="BG881">
        <v>0</v>
      </c>
      <c r="BH881">
        <v>7</v>
      </c>
      <c r="BI881">
        <v>4</v>
      </c>
      <c r="BJ881">
        <v>4</v>
      </c>
      <c r="BK881">
        <v>253</v>
      </c>
      <c r="BL881">
        <v>1101600000</v>
      </c>
      <c r="BM881">
        <v>-2911400000</v>
      </c>
      <c r="BN881">
        <v>-551500000</v>
      </c>
      <c r="BO881">
        <v>1252300000</v>
      </c>
      <c r="BP881">
        <v>0</v>
      </c>
      <c r="BQ881">
        <v>441500000</v>
      </c>
      <c r="BR881">
        <v>9832100000</v>
      </c>
      <c r="BS881">
        <v>3600700000</v>
      </c>
      <c r="BT881">
        <v>1422000000</v>
      </c>
      <c r="BU881">
        <v>6999000000</v>
      </c>
      <c r="BV881">
        <v>2833100000</v>
      </c>
      <c r="BW881">
        <v>9832100000</v>
      </c>
      <c r="BX881">
        <v>4365400000</v>
      </c>
      <c r="BY881">
        <v>0</v>
      </c>
      <c r="BZ881">
        <v>2012</v>
      </c>
      <c r="CA881">
        <v>0.36</v>
      </c>
      <c r="CB881">
        <v>518055555.55599999</v>
      </c>
      <c r="CC881" t="str">
        <f>VLOOKUP(B881,Securities_csv_Sector!$A$1:$H$506,4)</f>
        <v>Information Technology</v>
      </c>
      <c r="CD881" t="str">
        <f>VLOOKUP(B881,Securities_csv_Sector!$A$1:$H$506,5)</f>
        <v>Networking Equipment</v>
      </c>
    </row>
    <row r="882" spans="1:82">
      <c r="A882">
        <v>880</v>
      </c>
      <c r="B882" t="s">
        <v>299</v>
      </c>
      <c r="C882" t="s">
        <v>529</v>
      </c>
      <c r="D882" s="1">
        <v>41639</v>
      </c>
      <c r="E882">
        <v>735600000</v>
      </c>
      <c r="F882">
        <v>-139900000</v>
      </c>
      <c r="G882">
        <v>-40400000</v>
      </c>
      <c r="H882">
        <v>6</v>
      </c>
      <c r="I882">
        <v>-230000000</v>
      </c>
      <c r="J882">
        <v>9868900000</v>
      </c>
      <c r="K882">
        <v>197</v>
      </c>
      <c r="L882">
        <v>2284000000</v>
      </c>
      <c r="M882">
        <v>0</v>
      </c>
      <c r="N882">
        <v>0</v>
      </c>
      <c r="O882">
        <v>1727700000</v>
      </c>
      <c r="P882">
        <v>257</v>
      </c>
      <c r="Q882">
        <v>0</v>
      </c>
      <c r="R882">
        <v>363500000</v>
      </c>
      <c r="S882">
        <v>189900000</v>
      </c>
      <c r="T882">
        <v>525500000</v>
      </c>
      <c r="U882">
        <v>525500000</v>
      </c>
      <c r="V882">
        <v>-7000000</v>
      </c>
      <c r="W882">
        <v>0</v>
      </c>
      <c r="X882">
        <v>882300000</v>
      </c>
      <c r="Y882">
        <v>4057700000</v>
      </c>
      <c r="Z882">
        <v>63</v>
      </c>
      <c r="AA882">
        <v>2941400000</v>
      </c>
      <c r="AB882">
        <v>85700000</v>
      </c>
      <c r="AC882">
        <v>106900000</v>
      </c>
      <c r="AD882">
        <v>0</v>
      </c>
      <c r="AE882">
        <v>0</v>
      </c>
      <c r="AF882">
        <v>-309800000</v>
      </c>
      <c r="AG882">
        <v>129600000</v>
      </c>
      <c r="AH882">
        <v>999300000</v>
      </c>
      <c r="AI882">
        <v>1251900000</v>
      </c>
      <c r="AJ882">
        <v>0</v>
      </c>
      <c r="AK882">
        <v>0</v>
      </c>
      <c r="AL882">
        <v>-1400000</v>
      </c>
      <c r="AM882">
        <v>-123800000</v>
      </c>
      <c r="AN882">
        <v>845900000</v>
      </c>
      <c r="AO882">
        <v>-401700000</v>
      </c>
      <c r="AP882">
        <v>-561000000</v>
      </c>
      <c r="AQ882">
        <v>439800000</v>
      </c>
      <c r="AR882">
        <v>352500000</v>
      </c>
      <c r="AS882">
        <v>439800000</v>
      </c>
      <c r="AT882">
        <v>439800000</v>
      </c>
      <c r="AU882">
        <v>658100000</v>
      </c>
      <c r="AV882">
        <v>39100000</v>
      </c>
      <c r="AW882">
        <v>565900000</v>
      </c>
      <c r="AX882">
        <v>12</v>
      </c>
      <c r="AY882">
        <v>323300000</v>
      </c>
      <c r="AZ882">
        <v>199900000</v>
      </c>
      <c r="BA882">
        <v>705800000</v>
      </c>
      <c r="BB882">
        <v>64600000</v>
      </c>
      <c r="BC882">
        <v>33900000</v>
      </c>
      <c r="BD882">
        <v>-21200000</v>
      </c>
      <c r="BE882">
        <v>219600000</v>
      </c>
      <c r="BF882">
        <v>-126000000</v>
      </c>
      <c r="BG882">
        <v>0</v>
      </c>
      <c r="BH882">
        <v>11</v>
      </c>
      <c r="BI882">
        <v>7</v>
      </c>
      <c r="BJ882">
        <v>9</v>
      </c>
      <c r="BK882">
        <v>257</v>
      </c>
      <c r="BL882">
        <v>1043200000</v>
      </c>
      <c r="BM882">
        <v>-2631300000</v>
      </c>
      <c r="BN882">
        <v>-436100000</v>
      </c>
      <c r="BO882">
        <v>1293200000</v>
      </c>
      <c r="BP882">
        <v>0</v>
      </c>
      <c r="BQ882">
        <v>561900000</v>
      </c>
      <c r="BR882">
        <v>10326000000</v>
      </c>
      <c r="BS882">
        <v>3703900000</v>
      </c>
      <c r="BT882">
        <v>1441400000</v>
      </c>
      <c r="BU882">
        <v>7302200000</v>
      </c>
      <c r="BV882">
        <v>3023800000</v>
      </c>
      <c r="BW882">
        <v>10326000000</v>
      </c>
      <c r="BX882">
        <v>4669100000</v>
      </c>
      <c r="BY882">
        <v>0</v>
      </c>
      <c r="BZ882">
        <v>2013</v>
      </c>
      <c r="CA882">
        <v>0.88</v>
      </c>
      <c r="CB882">
        <v>499772727.273</v>
      </c>
      <c r="CC882" t="str">
        <f>VLOOKUP(B882,Securities_csv_Sector!$A$1:$H$506,4)</f>
        <v>Information Technology</v>
      </c>
      <c r="CD882" t="str">
        <f>VLOOKUP(B882,Securities_csv_Sector!$A$1:$H$506,5)</f>
        <v>Networking Equipment</v>
      </c>
    </row>
    <row r="883" spans="1:82">
      <c r="A883">
        <v>881</v>
      </c>
      <c r="B883" t="s">
        <v>299</v>
      </c>
      <c r="C883" t="s">
        <v>531</v>
      </c>
      <c r="D883" s="1">
        <v>42004</v>
      </c>
      <c r="E883">
        <v>732600000</v>
      </c>
      <c r="F883">
        <v>-16800000</v>
      </c>
      <c r="G883">
        <v>333400000</v>
      </c>
      <c r="H883">
        <v>7</v>
      </c>
      <c r="I883">
        <v>-192900000</v>
      </c>
      <c r="J883">
        <v>8794000000</v>
      </c>
      <c r="K883">
        <v>130</v>
      </c>
      <c r="L883">
        <v>1639600000</v>
      </c>
      <c r="M883">
        <v>0</v>
      </c>
      <c r="N883">
        <v>0</v>
      </c>
      <c r="O883">
        <v>1768900000</v>
      </c>
      <c r="P883">
        <v>186</v>
      </c>
      <c r="Q883">
        <v>0</v>
      </c>
      <c r="R883">
        <v>294900000</v>
      </c>
      <c r="S883">
        <v>186100000</v>
      </c>
      <c r="T883">
        <v>-86300000</v>
      </c>
      <c r="U883">
        <v>-86300000</v>
      </c>
      <c r="V883">
        <v>-17600000</v>
      </c>
      <c r="W883">
        <v>0</v>
      </c>
      <c r="X883">
        <v>904300000</v>
      </c>
      <c r="Y883">
        <v>2981500000</v>
      </c>
      <c r="Z883">
        <v>62</v>
      </c>
      <c r="AA883">
        <v>2858200000</v>
      </c>
      <c r="AB883">
        <v>248000000</v>
      </c>
      <c r="AC883">
        <v>62400000</v>
      </c>
      <c r="AD883">
        <v>0</v>
      </c>
      <c r="AE883">
        <v>0</v>
      </c>
      <c r="AF883">
        <v>503700000</v>
      </c>
      <c r="AG883">
        <v>-26800000</v>
      </c>
      <c r="AH883">
        <v>1349000000</v>
      </c>
      <c r="AI883">
        <v>1133100000</v>
      </c>
      <c r="AJ883">
        <v>0</v>
      </c>
      <c r="AK883">
        <v>0</v>
      </c>
      <c r="AL883">
        <v>346100000</v>
      </c>
      <c r="AM883">
        <v>-644400000</v>
      </c>
      <c r="AN883">
        <v>763400000</v>
      </c>
      <c r="AO883">
        <v>-1824200000</v>
      </c>
      <c r="AP883">
        <v>434000000</v>
      </c>
      <c r="AQ883">
        <v>-334300000</v>
      </c>
      <c r="AR883">
        <v>965300000</v>
      </c>
      <c r="AS883">
        <v>-334300000</v>
      </c>
      <c r="AT883">
        <v>-334300000</v>
      </c>
      <c r="AU883">
        <v>598900000</v>
      </c>
      <c r="AV883">
        <v>1017000000</v>
      </c>
      <c r="AW883">
        <v>-419700000</v>
      </c>
      <c r="AX883">
        <v>9</v>
      </c>
      <c r="AY883">
        <v>389500000</v>
      </c>
      <c r="AZ883">
        <v>239900000</v>
      </c>
      <c r="BA883">
        <v>780800000</v>
      </c>
      <c r="BB883">
        <v>-13800000</v>
      </c>
      <c r="BC883">
        <v>9000000</v>
      </c>
      <c r="BD883">
        <v>123200000</v>
      </c>
      <c r="BE883">
        <v>205000000</v>
      </c>
      <c r="BF883">
        <v>-10100000</v>
      </c>
      <c r="BG883">
        <v>0</v>
      </c>
      <c r="BH883">
        <v>2</v>
      </c>
      <c r="BI883">
        <v>2</v>
      </c>
      <c r="BJ883">
        <v>7</v>
      </c>
      <c r="BK883">
        <v>186</v>
      </c>
      <c r="BL883">
        <v>1006200000</v>
      </c>
      <c r="BM883">
        <v>-3861100000</v>
      </c>
      <c r="BN883">
        <v>-2102700000</v>
      </c>
      <c r="BO883">
        <v>1254700000</v>
      </c>
      <c r="BP883">
        <v>0</v>
      </c>
      <c r="BQ883">
        <v>332200000</v>
      </c>
      <c r="BR883">
        <v>8281400000</v>
      </c>
      <c r="BS883">
        <v>2810600000</v>
      </c>
      <c r="BT883">
        <v>1513400000</v>
      </c>
      <c r="BU883">
        <v>4919100000</v>
      </c>
      <c r="BV883">
        <v>3362300000</v>
      </c>
      <c r="BW883">
        <v>8281400000</v>
      </c>
      <c r="BX883">
        <v>4627100000</v>
      </c>
      <c r="BY883">
        <v>0</v>
      </c>
      <c r="BZ883">
        <v>2014</v>
      </c>
      <c r="CA883">
        <v>-0.73</v>
      </c>
      <c r="CB883">
        <v>457945205.47899997</v>
      </c>
      <c r="CC883" t="str">
        <f>VLOOKUP(B883,Securities_csv_Sector!$A$1:$H$506,4)</f>
        <v>Information Technology</v>
      </c>
      <c r="CD883" t="str">
        <f>VLOOKUP(B883,Securities_csv_Sector!$A$1:$H$506,5)</f>
        <v>Networking Equipment</v>
      </c>
    </row>
    <row r="884" spans="1:82">
      <c r="A884">
        <v>882</v>
      </c>
      <c r="B884" t="s">
        <v>299</v>
      </c>
      <c r="C884" t="s">
        <v>532</v>
      </c>
      <c r="D884" s="1">
        <v>42369</v>
      </c>
      <c r="E884">
        <v>679100000</v>
      </c>
      <c r="F884">
        <v>-218900000</v>
      </c>
      <c r="G884">
        <v>-59800000</v>
      </c>
      <c r="H884">
        <v>14</v>
      </c>
      <c r="I884">
        <v>-210300000</v>
      </c>
      <c r="J884">
        <v>8334800000</v>
      </c>
      <c r="K884">
        <v>108</v>
      </c>
      <c r="L884">
        <v>1420900000</v>
      </c>
      <c r="M884">
        <v>0</v>
      </c>
      <c r="N884">
        <v>0</v>
      </c>
      <c r="O884">
        <v>1779200000</v>
      </c>
      <c r="P884">
        <v>162</v>
      </c>
      <c r="Q884">
        <v>0</v>
      </c>
      <c r="R884">
        <v>345200000</v>
      </c>
      <c r="S884">
        <v>176500000</v>
      </c>
      <c r="T884">
        <v>852200000</v>
      </c>
      <c r="U884">
        <v>852200000</v>
      </c>
      <c r="V884">
        <v>-21100000</v>
      </c>
      <c r="W884">
        <v>0</v>
      </c>
      <c r="X884">
        <v>1021000000</v>
      </c>
      <c r="Y884">
        <v>2981300000</v>
      </c>
      <c r="Z884">
        <v>63</v>
      </c>
      <c r="AA884">
        <v>3078600000</v>
      </c>
      <c r="AB884">
        <v>218500000</v>
      </c>
      <c r="AC884">
        <v>33900000</v>
      </c>
      <c r="AD884">
        <v>0</v>
      </c>
      <c r="AE884">
        <v>0</v>
      </c>
      <c r="AF884">
        <v>-304200000</v>
      </c>
      <c r="AG884">
        <v>164800000</v>
      </c>
      <c r="AH884">
        <v>1648800000</v>
      </c>
      <c r="AI884">
        <v>1244200000</v>
      </c>
      <c r="AJ884">
        <v>0</v>
      </c>
      <c r="AK884">
        <v>0</v>
      </c>
      <c r="AL884">
        <v>595000000</v>
      </c>
      <c r="AM884">
        <v>-218700000</v>
      </c>
      <c r="AN884">
        <v>892500000</v>
      </c>
      <c r="AO884">
        <v>-581400000</v>
      </c>
      <c r="AP884">
        <v>-508700000</v>
      </c>
      <c r="AQ884">
        <v>633700000</v>
      </c>
      <c r="AR884">
        <v>179900000</v>
      </c>
      <c r="AS884">
        <v>633700000</v>
      </c>
      <c r="AT884">
        <v>633700000</v>
      </c>
      <c r="AU884">
        <v>780700000</v>
      </c>
      <c r="AV884">
        <v>-600000</v>
      </c>
      <c r="AW884">
        <v>912000000</v>
      </c>
      <c r="AX884">
        <v>19</v>
      </c>
      <c r="AY884">
        <v>426400000</v>
      </c>
      <c r="AZ884">
        <v>183700000</v>
      </c>
      <c r="BA884">
        <v>822900000</v>
      </c>
      <c r="BB884">
        <v>-19200000</v>
      </c>
      <c r="BC884">
        <v>0</v>
      </c>
      <c r="BD884">
        <v>5800000</v>
      </c>
      <c r="BE884">
        <v>248900000</v>
      </c>
      <c r="BF884">
        <v>-43500000</v>
      </c>
      <c r="BG884">
        <v>0</v>
      </c>
      <c r="BH884">
        <v>18</v>
      </c>
      <c r="BI884">
        <v>19</v>
      </c>
      <c r="BJ884">
        <v>13</v>
      </c>
      <c r="BK884">
        <v>162</v>
      </c>
      <c r="BL884">
        <v>994500000</v>
      </c>
      <c r="BM884">
        <v>-3741200000</v>
      </c>
      <c r="BN884">
        <v>-1032400000</v>
      </c>
      <c r="BO884">
        <v>1172700000</v>
      </c>
      <c r="BP884">
        <v>299900000</v>
      </c>
      <c r="BQ884">
        <v>527100000</v>
      </c>
      <c r="BR884">
        <v>8619200000</v>
      </c>
      <c r="BS884">
        <v>2912400000</v>
      </c>
      <c r="BT884">
        <v>1801900000</v>
      </c>
      <c r="BU884">
        <v>4574400000</v>
      </c>
      <c r="BV884">
        <v>4044800000</v>
      </c>
      <c r="BW884">
        <v>8619200000</v>
      </c>
      <c r="BX884">
        <v>4857800000</v>
      </c>
      <c r="BY884">
        <v>0</v>
      </c>
      <c r="BZ884">
        <v>2015</v>
      </c>
      <c r="CA884">
        <v>1.62</v>
      </c>
      <c r="CB884">
        <v>391172839.50599998</v>
      </c>
      <c r="CC884" t="str">
        <f>VLOOKUP(B884,Securities_csv_Sector!$A$1:$H$506,4)</f>
        <v>Information Technology</v>
      </c>
      <c r="CD884" t="str">
        <f>VLOOKUP(B884,Securities_csv_Sector!$A$1:$H$506,5)</f>
        <v>Networking Equipment</v>
      </c>
    </row>
    <row r="885" spans="1:82">
      <c r="A885">
        <v>883</v>
      </c>
      <c r="B885" t="s">
        <v>300</v>
      </c>
      <c r="C885" t="s">
        <v>527</v>
      </c>
      <c r="D885" s="1">
        <v>41274</v>
      </c>
      <c r="E885" s="2">
        <v>195240000000</v>
      </c>
      <c r="F885">
        <v>1732000000</v>
      </c>
      <c r="G885">
        <v>0</v>
      </c>
      <c r="H885">
        <v>10</v>
      </c>
      <c r="I885">
        <v>0</v>
      </c>
      <c r="J885">
        <v>94604000000</v>
      </c>
      <c r="L885" s="2">
        <v>471833000000</v>
      </c>
      <c r="M885">
        <v>0</v>
      </c>
      <c r="N885">
        <v>4105000000</v>
      </c>
      <c r="O885">
        <v>0</v>
      </c>
      <c r="Q885">
        <v>0</v>
      </c>
      <c r="R885">
        <v>0</v>
      </c>
      <c r="S885">
        <v>5147000000</v>
      </c>
      <c r="T885">
        <v>39960000000</v>
      </c>
      <c r="U885">
        <v>28917000000</v>
      </c>
      <c r="V885">
        <v>1160000000</v>
      </c>
      <c r="W885">
        <v>0</v>
      </c>
      <c r="X885">
        <v>14519000000</v>
      </c>
      <c r="Y885">
        <v>48175000000</v>
      </c>
      <c r="Z885">
        <v>100</v>
      </c>
      <c r="AA885">
        <v>93646000000</v>
      </c>
      <c r="AB885">
        <v>7633000000</v>
      </c>
      <c r="AC885">
        <v>9849000000</v>
      </c>
      <c r="AD885">
        <v>11043000000</v>
      </c>
      <c r="AE885">
        <v>0</v>
      </c>
      <c r="AF885">
        <v>-19097000000</v>
      </c>
      <c r="AG885">
        <v>6465000000</v>
      </c>
      <c r="AH885" s="2">
        <v>380942000000</v>
      </c>
      <c r="AI885" s="2">
        <v>1652057000000</v>
      </c>
      <c r="AJ885">
        <v>63191000000</v>
      </c>
      <c r="AK885">
        <v>0</v>
      </c>
      <c r="AL885">
        <v>25659000000</v>
      </c>
      <c r="AM885">
        <v>-5879000000</v>
      </c>
      <c r="AN885">
        <v>25079000000</v>
      </c>
      <c r="AO885">
        <v>87707000000</v>
      </c>
      <c r="AP885" s="2">
        <v>-119825000000</v>
      </c>
      <c r="AQ885">
        <v>21284000000</v>
      </c>
      <c r="AR885">
        <v>4126000000</v>
      </c>
      <c r="AS885">
        <v>19877000000</v>
      </c>
      <c r="AT885">
        <v>21284000000</v>
      </c>
      <c r="AU885">
        <v>60933000000</v>
      </c>
      <c r="AV885">
        <v>0</v>
      </c>
      <c r="AW885">
        <v>28917000000</v>
      </c>
      <c r="AX885">
        <v>31</v>
      </c>
      <c r="AY885" s="2">
        <v>101775000000</v>
      </c>
      <c r="AZ885">
        <v>0</v>
      </c>
      <c r="BA885" s="2">
        <v>1193593000000</v>
      </c>
      <c r="BB885">
        <v>4081000000</v>
      </c>
      <c r="BC885">
        <v>67661000000</v>
      </c>
      <c r="BD885">
        <v>88000000</v>
      </c>
      <c r="BE885">
        <v>0</v>
      </c>
      <c r="BF885">
        <v>-13675000000</v>
      </c>
      <c r="BG885">
        <v>3385000000</v>
      </c>
      <c r="BH885">
        <v>31</v>
      </c>
      <c r="BI885">
        <v>14</v>
      </c>
      <c r="BJ885">
        <v>23</v>
      </c>
      <c r="BL885">
        <v>0</v>
      </c>
      <c r="BM885" s="2">
        <v>104223000000</v>
      </c>
      <c r="BN885">
        <v>-419000000</v>
      </c>
      <c r="BO885">
        <v>64729000000</v>
      </c>
      <c r="BP885" s="2">
        <v>322106000000</v>
      </c>
      <c r="BQ885">
        <v>0</v>
      </c>
      <c r="BR885" s="2">
        <v>2359141000000</v>
      </c>
      <c r="BS885">
        <v>0</v>
      </c>
      <c r="BT885">
        <v>0</v>
      </c>
      <c r="BU885" s="2">
        <v>204069000000</v>
      </c>
      <c r="BV885" s="2">
        <v>2155072000000</v>
      </c>
      <c r="BW885" s="2">
        <v>2359141000000</v>
      </c>
      <c r="BX885">
        <v>93646000000</v>
      </c>
      <c r="BY885">
        <v>-12002000000</v>
      </c>
      <c r="BZ885">
        <v>2012</v>
      </c>
      <c r="CA885">
        <v>5.22</v>
      </c>
      <c r="CB885">
        <v>4077394636.02</v>
      </c>
      <c r="CC885" t="str">
        <f>VLOOKUP(B885,Securities_csv_Sector!$A$1:$H$506,4)</f>
        <v>Financials</v>
      </c>
      <c r="CD885" t="str">
        <f>VLOOKUP(B885,Securities_csv_Sector!$A$1:$H$506,5)</f>
        <v>Banks</v>
      </c>
    </row>
    <row r="886" spans="1:82">
      <c r="A886">
        <v>884</v>
      </c>
      <c r="B886" t="s">
        <v>300</v>
      </c>
      <c r="C886" t="s">
        <v>529</v>
      </c>
      <c r="D886" s="1">
        <v>41639</v>
      </c>
      <c r="E886" s="2">
        <v>194491000000</v>
      </c>
      <c r="F886">
        <v>-2340000000</v>
      </c>
      <c r="G886">
        <v>0</v>
      </c>
      <c r="H886">
        <v>8</v>
      </c>
      <c r="I886">
        <v>0</v>
      </c>
      <c r="J886">
        <v>93828000000</v>
      </c>
      <c r="L886" s="2">
        <v>603938000000</v>
      </c>
      <c r="M886">
        <v>0</v>
      </c>
      <c r="N886">
        <v>4105000000</v>
      </c>
      <c r="O886">
        <v>0</v>
      </c>
      <c r="Q886">
        <v>0</v>
      </c>
      <c r="R886">
        <v>0</v>
      </c>
      <c r="S886">
        <v>5306000000</v>
      </c>
      <c r="T886">
        <v>36025000000</v>
      </c>
      <c r="U886">
        <v>26675000000</v>
      </c>
      <c r="V886">
        <v>272000000</v>
      </c>
      <c r="W886">
        <v>0</v>
      </c>
      <c r="X886">
        <v>14891000000</v>
      </c>
      <c r="Y886">
        <v>48081000000</v>
      </c>
      <c r="Z886">
        <v>100</v>
      </c>
      <c r="AA886">
        <v>97142000000</v>
      </c>
      <c r="AB886">
        <v>8789000000</v>
      </c>
      <c r="AC886">
        <v>11232000000</v>
      </c>
      <c r="AD886">
        <v>9350000000</v>
      </c>
      <c r="AE886">
        <v>0</v>
      </c>
      <c r="AF886">
        <v>-3036000000</v>
      </c>
      <c r="AG886">
        <v>-7960000000</v>
      </c>
      <c r="AH886" s="2">
        <v>405633000000</v>
      </c>
      <c r="AI886" s="2">
        <v>1562286000000</v>
      </c>
      <c r="AJ886">
        <v>49617000000</v>
      </c>
      <c r="AK886">
        <v>0</v>
      </c>
      <c r="AL886">
        <v>-33034000000</v>
      </c>
      <c r="AM886">
        <v>-13952000000</v>
      </c>
      <c r="AN886" s="2">
        <v>107953000000</v>
      </c>
      <c r="AO886">
        <v>28324000000</v>
      </c>
      <c r="AP886" s="2">
        <v>-150501000000</v>
      </c>
      <c r="AQ886">
        <v>17886000000</v>
      </c>
      <c r="AR886">
        <v>7554000000</v>
      </c>
      <c r="AS886">
        <v>16557000000</v>
      </c>
      <c r="AT886">
        <v>17886000000</v>
      </c>
      <c r="AU886">
        <v>65160000000</v>
      </c>
      <c r="AV886">
        <v>0</v>
      </c>
      <c r="AW886">
        <v>26675000000</v>
      </c>
      <c r="AX886">
        <v>27</v>
      </c>
      <c r="AY886" s="2">
        <v>110101000000</v>
      </c>
      <c r="AZ886">
        <v>0</v>
      </c>
      <c r="BA886" s="2">
        <v>1287765000000</v>
      </c>
      <c r="BB886">
        <v>1178000000</v>
      </c>
      <c r="BC886">
        <v>70130000000</v>
      </c>
      <c r="BD886">
        <v>0</v>
      </c>
      <c r="BE886">
        <v>0</v>
      </c>
      <c r="BF886">
        <v>87507000000</v>
      </c>
      <c r="BG886">
        <v>225000000</v>
      </c>
      <c r="BH886">
        <v>27</v>
      </c>
      <c r="BI886">
        <v>13</v>
      </c>
      <c r="BJ886">
        <v>18</v>
      </c>
      <c r="BL886">
        <v>0</v>
      </c>
      <c r="BM886" s="2">
        <v>115756000000</v>
      </c>
      <c r="BN886">
        <v>-2716000000</v>
      </c>
      <c r="BO886">
        <v>70467000000</v>
      </c>
      <c r="BP886" s="2">
        <v>267005000000</v>
      </c>
      <c r="BQ886">
        <v>0</v>
      </c>
      <c r="BR886" s="2">
        <v>2415689000000</v>
      </c>
      <c r="BS886">
        <v>0</v>
      </c>
      <c r="BT886">
        <v>0</v>
      </c>
      <c r="BU886" s="2">
        <v>211178000000</v>
      </c>
      <c r="BV886" s="2">
        <v>2204511000000</v>
      </c>
      <c r="BW886" s="2">
        <v>2415689000000</v>
      </c>
      <c r="BX886">
        <v>97142000000</v>
      </c>
      <c r="BY886">
        <v>-14847000000</v>
      </c>
      <c r="BZ886">
        <v>2013</v>
      </c>
      <c r="CA886">
        <v>4.3899999999999997</v>
      </c>
      <c r="CB886">
        <v>4074259681.0900002</v>
      </c>
      <c r="CC886" t="str">
        <f>VLOOKUP(B886,Securities_csv_Sector!$A$1:$H$506,4)</f>
        <v>Financials</v>
      </c>
      <c r="CD886" t="str">
        <f>VLOOKUP(B886,Securities_csv_Sector!$A$1:$H$506,5)</f>
        <v>Banks</v>
      </c>
    </row>
    <row r="887" spans="1:82">
      <c r="A887">
        <v>885</v>
      </c>
      <c r="B887" t="s">
        <v>300</v>
      </c>
      <c r="C887" t="s">
        <v>531</v>
      </c>
      <c r="D887" s="1">
        <v>42004</v>
      </c>
      <c r="E887" s="2">
        <v>206939000000</v>
      </c>
      <c r="F887">
        <v>-3637000000</v>
      </c>
      <c r="G887">
        <v>0</v>
      </c>
      <c r="H887">
        <v>9</v>
      </c>
      <c r="I887">
        <v>0</v>
      </c>
      <c r="J887">
        <v>93270000000</v>
      </c>
      <c r="L887" s="2">
        <v>728111000000</v>
      </c>
      <c r="M887">
        <v>0</v>
      </c>
      <c r="N887">
        <v>4105000000</v>
      </c>
      <c r="O887">
        <v>0</v>
      </c>
      <c r="Q887">
        <v>0</v>
      </c>
      <c r="R887">
        <v>0</v>
      </c>
      <c r="S887">
        <v>4759000000</v>
      </c>
      <c r="T887">
        <v>38596000000</v>
      </c>
      <c r="U887">
        <v>30699000000</v>
      </c>
      <c r="V887">
        <v>-1125000000</v>
      </c>
      <c r="W887">
        <v>0</v>
      </c>
      <c r="X887">
        <v>15133000000</v>
      </c>
      <c r="Y887">
        <v>47647000000</v>
      </c>
      <c r="Z887">
        <v>100</v>
      </c>
      <c r="AA887">
        <v>91973000000</v>
      </c>
      <c r="AB887">
        <v>8954000000</v>
      </c>
      <c r="AC887">
        <v>8628000000</v>
      </c>
      <c r="AD887">
        <v>7897000000</v>
      </c>
      <c r="AE887">
        <v>0</v>
      </c>
      <c r="AF887">
        <v>-30239000000</v>
      </c>
      <c r="AG887">
        <v>33896000000</v>
      </c>
      <c r="AH887" s="2">
        <v>429194000000</v>
      </c>
      <c r="AI887" s="2">
        <v>1600578000000</v>
      </c>
      <c r="AJ887">
        <v>52320000000</v>
      </c>
      <c r="AK887">
        <v>0</v>
      </c>
      <c r="AL887">
        <v>33387000000</v>
      </c>
      <c r="AM887">
        <v>-11940000000</v>
      </c>
      <c r="AN887">
        <v>36593000000</v>
      </c>
      <c r="AO887" s="2">
        <v>118228000000</v>
      </c>
      <c r="AP887" s="2">
        <v>-165636000000</v>
      </c>
      <c r="AQ887">
        <v>21745000000</v>
      </c>
      <c r="AR887">
        <v>13496000000</v>
      </c>
      <c r="AS887">
        <v>20077000000</v>
      </c>
      <c r="AT887">
        <v>21745000000</v>
      </c>
      <c r="AU887">
        <v>70079000000</v>
      </c>
      <c r="AV887">
        <v>0</v>
      </c>
      <c r="AW887">
        <v>30699000000</v>
      </c>
      <c r="AX887">
        <v>33</v>
      </c>
      <c r="AY887" s="2">
        <v>102098000000</v>
      </c>
      <c r="AZ887">
        <v>0</v>
      </c>
      <c r="BA887" s="2">
        <v>1363427000000</v>
      </c>
      <c r="BB887">
        <v>2168000000</v>
      </c>
      <c r="BC887">
        <v>87744000000</v>
      </c>
      <c r="BD887">
        <v>0</v>
      </c>
      <c r="BE887">
        <v>0</v>
      </c>
      <c r="BF887">
        <v>-33666000000</v>
      </c>
      <c r="BG887">
        <v>3139000000</v>
      </c>
      <c r="BH887">
        <v>33</v>
      </c>
      <c r="BI887">
        <v>13</v>
      </c>
      <c r="BJ887">
        <v>24</v>
      </c>
      <c r="BL887">
        <v>0</v>
      </c>
      <c r="BM887" s="2">
        <v>129977000000</v>
      </c>
      <c r="BN887">
        <v>4087000000</v>
      </c>
      <c r="BO887">
        <v>61274000000</v>
      </c>
      <c r="BP887" s="2">
        <v>288667000000</v>
      </c>
      <c r="BQ887">
        <v>0</v>
      </c>
      <c r="BR887" s="2">
        <v>2572274000000</v>
      </c>
      <c r="BS887">
        <v>0</v>
      </c>
      <c r="BT887">
        <v>0</v>
      </c>
      <c r="BU887" s="2">
        <v>231727000000</v>
      </c>
      <c r="BV887" s="2">
        <v>2340547000000</v>
      </c>
      <c r="BW887" s="2">
        <v>2572274000000</v>
      </c>
      <c r="BX887">
        <v>91973000000</v>
      </c>
      <c r="BY887">
        <v>-17856000000</v>
      </c>
      <c r="BZ887">
        <v>2014</v>
      </c>
      <c r="CA887">
        <v>5.34</v>
      </c>
      <c r="CB887">
        <v>4072097378.2800002</v>
      </c>
      <c r="CC887" t="str">
        <f>VLOOKUP(B887,Securities_csv_Sector!$A$1:$H$506,4)</f>
        <v>Financials</v>
      </c>
      <c r="CD887" t="str">
        <f>VLOOKUP(B887,Securities_csv_Sector!$A$1:$H$506,5)</f>
        <v>Banks</v>
      </c>
    </row>
    <row r="888" spans="1:82">
      <c r="A888">
        <v>886</v>
      </c>
      <c r="B888" t="s">
        <v>300</v>
      </c>
      <c r="C888" t="s">
        <v>532</v>
      </c>
      <c r="D888" s="1">
        <v>42369</v>
      </c>
      <c r="E888" s="2">
        <v>177638000000</v>
      </c>
      <c r="F888">
        <v>22664000000</v>
      </c>
      <c r="G888">
        <v>0</v>
      </c>
      <c r="H888">
        <v>10</v>
      </c>
      <c r="I888">
        <v>0</v>
      </c>
      <c r="J888">
        <v>92500000000</v>
      </c>
      <c r="L888" s="2">
        <v>573080000000</v>
      </c>
      <c r="M888">
        <v>0</v>
      </c>
      <c r="N888">
        <v>4105000000</v>
      </c>
      <c r="O888">
        <v>0</v>
      </c>
      <c r="Q888">
        <v>0</v>
      </c>
      <c r="R888">
        <v>0</v>
      </c>
      <c r="S888">
        <v>4940000000</v>
      </c>
      <c r="T888">
        <v>38165000000</v>
      </c>
      <c r="U888">
        <v>30702000000</v>
      </c>
      <c r="V888">
        <v>-276000000</v>
      </c>
      <c r="W888">
        <v>0</v>
      </c>
      <c r="X888">
        <v>14362000000</v>
      </c>
      <c r="Y888">
        <v>47325000000</v>
      </c>
      <c r="Z888">
        <v>100</v>
      </c>
      <c r="AA888">
        <v>89716000000</v>
      </c>
      <c r="AB888">
        <v>6260000000</v>
      </c>
      <c r="AC888">
        <v>7623000000</v>
      </c>
      <c r="AD888">
        <v>7463000000</v>
      </c>
      <c r="AE888">
        <v>0</v>
      </c>
      <c r="AF888">
        <v>-44375000000</v>
      </c>
      <c r="AG888">
        <v>-40168000000</v>
      </c>
      <c r="AH888" s="2">
        <v>415548000000</v>
      </c>
      <c r="AI888" s="2">
        <v>1557131000000</v>
      </c>
      <c r="AJ888">
        <v>41879000000</v>
      </c>
      <c r="AK888">
        <v>0</v>
      </c>
      <c r="AL888">
        <v>-84879000000</v>
      </c>
      <c r="AM888">
        <v>-7341000000</v>
      </c>
      <c r="AN888">
        <v>73466000000</v>
      </c>
      <c r="AO888" s="2">
        <v>-187511000000</v>
      </c>
      <c r="AP888" s="2">
        <v>106980000000</v>
      </c>
      <c r="AQ888">
        <v>24442000000</v>
      </c>
      <c r="AR888">
        <v>8199000000</v>
      </c>
      <c r="AS888">
        <v>22406000000</v>
      </c>
      <c r="AT888">
        <v>24442000000</v>
      </c>
      <c r="AU888">
        <v>46605000000</v>
      </c>
      <c r="AV888">
        <v>0</v>
      </c>
      <c r="AW888">
        <v>30702000000</v>
      </c>
      <c r="AX888">
        <v>34</v>
      </c>
      <c r="AY888" s="2">
        <v>105572000000</v>
      </c>
      <c r="AZ888">
        <v>0</v>
      </c>
      <c r="BA888" s="2">
        <v>1279715000000</v>
      </c>
      <c r="BB888">
        <v>171000000</v>
      </c>
      <c r="BC888">
        <v>-95036000000</v>
      </c>
      <c r="BD888">
        <v>0</v>
      </c>
      <c r="BE888">
        <v>0</v>
      </c>
      <c r="BF888">
        <v>53389000000</v>
      </c>
      <c r="BG888">
        <v>3827000000</v>
      </c>
      <c r="BH888">
        <v>34</v>
      </c>
      <c r="BI888">
        <v>12</v>
      </c>
      <c r="BJ888">
        <v>27</v>
      </c>
      <c r="BL888">
        <v>0</v>
      </c>
      <c r="BM888" s="2">
        <v>146420000000</v>
      </c>
      <c r="BN888">
        <v>277000000</v>
      </c>
      <c r="BO888">
        <v>59014000000</v>
      </c>
      <c r="BP888" s="2">
        <v>189345000000</v>
      </c>
      <c r="BQ888">
        <v>0</v>
      </c>
      <c r="BR888" s="2">
        <v>2351698000000</v>
      </c>
      <c r="BS888">
        <v>0</v>
      </c>
      <c r="BT888">
        <v>0</v>
      </c>
      <c r="BU888" s="2">
        <v>247573000000</v>
      </c>
      <c r="BV888" s="2">
        <v>2104125000000</v>
      </c>
      <c r="BW888" s="2">
        <v>2351698000000</v>
      </c>
      <c r="BX888">
        <v>89716000000</v>
      </c>
      <c r="BY888">
        <v>-21691000000</v>
      </c>
      <c r="BZ888">
        <v>2015</v>
      </c>
      <c r="CA888">
        <v>6.05</v>
      </c>
      <c r="CB888">
        <v>4040000000</v>
      </c>
      <c r="CC888" t="str">
        <f>VLOOKUP(B888,Securities_csv_Sector!$A$1:$H$506,4)</f>
        <v>Financials</v>
      </c>
      <c r="CD888" t="str">
        <f>VLOOKUP(B888,Securities_csv_Sector!$A$1:$H$506,5)</f>
        <v>Banks</v>
      </c>
    </row>
    <row r="889" spans="1:82">
      <c r="A889">
        <v>887</v>
      </c>
      <c r="B889" t="s">
        <v>301</v>
      </c>
      <c r="C889" t="s">
        <v>527</v>
      </c>
      <c r="D889" s="1">
        <v>41307</v>
      </c>
      <c r="E889">
        <v>1415000000</v>
      </c>
      <c r="F889">
        <v>-99000000</v>
      </c>
      <c r="G889">
        <v>0</v>
      </c>
      <c r="H889">
        <v>38</v>
      </c>
      <c r="I889">
        <v>-513000000</v>
      </c>
      <c r="J889">
        <v>0</v>
      </c>
      <c r="K889">
        <v>58</v>
      </c>
      <c r="L889">
        <v>1285000000</v>
      </c>
      <c r="M889">
        <v>-170000000</v>
      </c>
      <c r="N889">
        <v>1645000000</v>
      </c>
      <c r="O889">
        <v>7432000000</v>
      </c>
      <c r="P889">
        <v>228</v>
      </c>
      <c r="Q889">
        <v>0</v>
      </c>
      <c r="R889">
        <v>485000000</v>
      </c>
      <c r="S889">
        <v>366000000</v>
      </c>
      <c r="T889">
        <v>1345000000</v>
      </c>
      <c r="U889">
        <v>1185000000</v>
      </c>
      <c r="V889">
        <v>0</v>
      </c>
      <c r="W889">
        <v>0</v>
      </c>
      <c r="X889">
        <v>2579000000</v>
      </c>
      <c r="Y889">
        <v>175000000</v>
      </c>
      <c r="Z889">
        <v>39</v>
      </c>
      <c r="AA889">
        <v>4702000000</v>
      </c>
      <c r="AB889">
        <v>450000000</v>
      </c>
      <c r="AC889">
        <v>0</v>
      </c>
      <c r="AD889">
        <v>160000000</v>
      </c>
      <c r="AE889">
        <v>1360000000</v>
      </c>
      <c r="AF889">
        <v>-42000000</v>
      </c>
      <c r="AG889">
        <v>99000000</v>
      </c>
      <c r="AH889">
        <v>3124000000</v>
      </c>
      <c r="AI889">
        <v>0</v>
      </c>
      <c r="AJ889">
        <v>0</v>
      </c>
      <c r="AK889">
        <v>0</v>
      </c>
      <c r="AL889">
        <v>-501000000</v>
      </c>
      <c r="AM889">
        <v>-592000000</v>
      </c>
      <c r="AN889">
        <v>1110000000</v>
      </c>
      <c r="AO889">
        <v>-1333000000</v>
      </c>
      <c r="AP889">
        <v>-369000000</v>
      </c>
      <c r="AQ889">
        <v>735000000</v>
      </c>
      <c r="AR889">
        <v>116000000</v>
      </c>
      <c r="AS889">
        <v>735000000</v>
      </c>
      <c r="AT889">
        <v>735000000</v>
      </c>
      <c r="AU889">
        <v>2356000000</v>
      </c>
      <c r="AV889">
        <v>0</v>
      </c>
      <c r="AW889">
        <v>1345000000</v>
      </c>
      <c r="AX889">
        <v>11</v>
      </c>
      <c r="AY889">
        <v>254000000</v>
      </c>
      <c r="AZ889">
        <v>80000000</v>
      </c>
      <c r="BA889">
        <v>804000000</v>
      </c>
      <c r="BB889">
        <v>-47000000</v>
      </c>
      <c r="BC889">
        <v>-2000000</v>
      </c>
      <c r="BD889">
        <v>186000000</v>
      </c>
      <c r="BE889">
        <v>341000000</v>
      </c>
      <c r="BF889">
        <v>63000000</v>
      </c>
      <c r="BG889">
        <v>0</v>
      </c>
      <c r="BH889">
        <v>10</v>
      </c>
      <c r="BI889">
        <v>62</v>
      </c>
      <c r="BJ889">
        <v>6</v>
      </c>
      <c r="BK889">
        <v>167</v>
      </c>
      <c r="BL889">
        <v>0</v>
      </c>
      <c r="BM889">
        <v>315000000</v>
      </c>
      <c r="BN889">
        <v>-634000000</v>
      </c>
      <c r="BO889">
        <v>3357000000</v>
      </c>
      <c r="BP889">
        <v>7000000</v>
      </c>
      <c r="BQ889">
        <v>0</v>
      </c>
      <c r="BR889">
        <v>8089000000</v>
      </c>
      <c r="BS889">
        <v>5081000000</v>
      </c>
      <c r="BT889">
        <v>2226000000</v>
      </c>
      <c r="BU889">
        <v>1913000000</v>
      </c>
      <c r="BV889">
        <v>6176000000</v>
      </c>
      <c r="BW889">
        <v>8089000000</v>
      </c>
      <c r="BX889">
        <v>12134000000</v>
      </c>
      <c r="BY889">
        <v>0</v>
      </c>
      <c r="BZ889">
        <v>2012</v>
      </c>
      <c r="CA889">
        <v>3.62</v>
      </c>
      <c r="CB889">
        <v>203038674.03299999</v>
      </c>
      <c r="CC889" t="str">
        <f>VLOOKUP(B889,Securities_csv_Sector!$A$1:$H$506,4)</f>
        <v>Consumer Discretionary</v>
      </c>
      <c r="CD889" t="str">
        <f>VLOOKUP(B889,Securities_csv_Sector!$A$1:$H$506,5)</f>
        <v>Department Stores</v>
      </c>
    </row>
    <row r="890" spans="1:82">
      <c r="A890">
        <v>888</v>
      </c>
      <c r="B890" t="s">
        <v>301</v>
      </c>
      <c r="C890" t="s">
        <v>529</v>
      </c>
      <c r="D890" s="1">
        <v>41671</v>
      </c>
      <c r="E890">
        <v>1658000000</v>
      </c>
      <c r="F890">
        <v>-93000000</v>
      </c>
      <c r="G890">
        <v>0</v>
      </c>
      <c r="H890">
        <v>35</v>
      </c>
      <c r="I890">
        <v>-803000000</v>
      </c>
      <c r="J890">
        <v>0</v>
      </c>
      <c r="K890">
        <v>47</v>
      </c>
      <c r="L890">
        <v>1194000000</v>
      </c>
      <c r="M890">
        <v>-157000000</v>
      </c>
      <c r="N890">
        <v>1827000000</v>
      </c>
      <c r="O890">
        <v>7737000000</v>
      </c>
      <c r="P890">
        <v>206</v>
      </c>
      <c r="Q890">
        <v>0</v>
      </c>
      <c r="R890">
        <v>498000000</v>
      </c>
      <c r="S890">
        <v>396000000</v>
      </c>
      <c r="T890">
        <v>1350000000</v>
      </c>
      <c r="U890">
        <v>1189000000</v>
      </c>
      <c r="V890">
        <v>0</v>
      </c>
      <c r="W890">
        <v>0</v>
      </c>
      <c r="X890">
        <v>2949000000</v>
      </c>
      <c r="Y890">
        <v>175000000</v>
      </c>
      <c r="Z890">
        <v>38</v>
      </c>
      <c r="AA890">
        <v>4803000000</v>
      </c>
      <c r="AB890">
        <v>455000000</v>
      </c>
      <c r="AC890">
        <v>0</v>
      </c>
      <c r="AD890">
        <v>161000000</v>
      </c>
      <c r="AE890">
        <v>1531000000</v>
      </c>
      <c r="AF890">
        <v>-6000000</v>
      </c>
      <c r="AG890">
        <v>237000000</v>
      </c>
      <c r="AH890">
        <v>3106000000</v>
      </c>
      <c r="AI890">
        <v>0</v>
      </c>
      <c r="AJ890">
        <v>0</v>
      </c>
      <c r="AK890">
        <v>0</v>
      </c>
      <c r="AL890">
        <v>39000000</v>
      </c>
      <c r="AM890">
        <v>-91000000</v>
      </c>
      <c r="AN890">
        <v>1320000000</v>
      </c>
      <c r="AO890">
        <v>-589000000</v>
      </c>
      <c r="AP890">
        <v>-822000000</v>
      </c>
      <c r="AQ890">
        <v>734000000</v>
      </c>
      <c r="AR890">
        <v>120000000</v>
      </c>
      <c r="AS890">
        <v>734000000</v>
      </c>
      <c r="AT890">
        <v>734000000</v>
      </c>
      <c r="AU890">
        <v>2416000000</v>
      </c>
      <c r="AV890">
        <v>0</v>
      </c>
      <c r="AW890">
        <v>1350000000</v>
      </c>
      <c r="AX890">
        <v>11</v>
      </c>
      <c r="AY890">
        <v>222000000</v>
      </c>
      <c r="AZ890">
        <v>87000000</v>
      </c>
      <c r="BA890">
        <v>876000000</v>
      </c>
      <c r="BB890">
        <v>-39000000</v>
      </c>
      <c r="BC890">
        <v>-5000000</v>
      </c>
      <c r="BD890">
        <v>-13000000</v>
      </c>
      <c r="BE890">
        <v>349000000</v>
      </c>
      <c r="BF890">
        <v>83000000</v>
      </c>
      <c r="BG890">
        <v>0</v>
      </c>
      <c r="BH890">
        <v>9</v>
      </c>
      <c r="BI890">
        <v>57</v>
      </c>
      <c r="BJ890">
        <v>6</v>
      </c>
      <c r="BK890">
        <v>145</v>
      </c>
      <c r="BL890">
        <v>0</v>
      </c>
      <c r="BM890">
        <v>292000000</v>
      </c>
      <c r="BN890">
        <v>-412000000</v>
      </c>
      <c r="BO890">
        <v>3453000000</v>
      </c>
      <c r="BP890">
        <v>7000000</v>
      </c>
      <c r="BQ890">
        <v>0</v>
      </c>
      <c r="BR890">
        <v>8574000000</v>
      </c>
      <c r="BS890">
        <v>5228000000</v>
      </c>
      <c r="BT890">
        <v>2541000000</v>
      </c>
      <c r="BU890">
        <v>2080000000</v>
      </c>
      <c r="BV890">
        <v>6494000000</v>
      </c>
      <c r="BW890">
        <v>8574000000</v>
      </c>
      <c r="BX890">
        <v>12540000000</v>
      </c>
      <c r="BY890">
        <v>0</v>
      </c>
      <c r="BZ890">
        <v>2013</v>
      </c>
      <c r="CA890">
        <v>3.77</v>
      </c>
      <c r="CB890">
        <v>194694960.21200001</v>
      </c>
      <c r="CC890" t="str">
        <f>VLOOKUP(B890,Securities_csv_Sector!$A$1:$H$506,4)</f>
        <v>Consumer Discretionary</v>
      </c>
      <c r="CD890" t="str">
        <f>VLOOKUP(B890,Securities_csv_Sector!$A$1:$H$506,5)</f>
        <v>Department Stores</v>
      </c>
    </row>
    <row r="891" spans="1:82">
      <c r="A891">
        <v>889</v>
      </c>
      <c r="B891" t="s">
        <v>301</v>
      </c>
      <c r="C891" t="s">
        <v>531</v>
      </c>
      <c r="D891" s="1">
        <v>42035</v>
      </c>
      <c r="E891">
        <v>1744000000</v>
      </c>
      <c r="F891">
        <v>-161000000</v>
      </c>
      <c r="G891">
        <v>0</v>
      </c>
      <c r="H891">
        <v>30</v>
      </c>
      <c r="I891">
        <v>-861000000</v>
      </c>
      <c r="J891">
        <v>0</v>
      </c>
      <c r="K891">
        <v>30</v>
      </c>
      <c r="L891">
        <v>827000000</v>
      </c>
      <c r="M891">
        <v>-176000000</v>
      </c>
      <c r="N891">
        <v>2338000000</v>
      </c>
      <c r="O891">
        <v>8406000000</v>
      </c>
      <c r="P891">
        <v>187</v>
      </c>
      <c r="Q891">
        <v>0</v>
      </c>
      <c r="R891">
        <v>510000000</v>
      </c>
      <c r="S891">
        <v>432000000</v>
      </c>
      <c r="T891">
        <v>1323000000</v>
      </c>
      <c r="U891">
        <v>1185000000</v>
      </c>
      <c r="V891">
        <v>0</v>
      </c>
      <c r="W891">
        <v>0</v>
      </c>
      <c r="X891">
        <v>3340000000</v>
      </c>
      <c r="Y891">
        <v>435000000</v>
      </c>
      <c r="Z891">
        <v>38</v>
      </c>
      <c r="AA891">
        <v>5100000000</v>
      </c>
      <c r="AB891">
        <v>465000000</v>
      </c>
      <c r="AC891">
        <v>0</v>
      </c>
      <c r="AD891">
        <v>138000000</v>
      </c>
      <c r="AE891">
        <v>1733000000</v>
      </c>
      <c r="AF891">
        <v>-8000000</v>
      </c>
      <c r="AG891">
        <v>185000000</v>
      </c>
      <c r="AH891">
        <v>3123000000</v>
      </c>
      <c r="AI891">
        <v>0</v>
      </c>
      <c r="AJ891">
        <v>0</v>
      </c>
      <c r="AK891">
        <v>0</v>
      </c>
      <c r="AL891">
        <v>23000000</v>
      </c>
      <c r="AM891">
        <v>-367000000</v>
      </c>
      <c r="AN891">
        <v>1220000000</v>
      </c>
      <c r="AO891">
        <v>-698000000</v>
      </c>
      <c r="AP891">
        <v>-889000000</v>
      </c>
      <c r="AQ891">
        <v>720000000</v>
      </c>
      <c r="AR891">
        <v>114000000</v>
      </c>
      <c r="AS891">
        <v>720000000</v>
      </c>
      <c r="AT891">
        <v>720000000</v>
      </c>
      <c r="AU891">
        <v>2562000000</v>
      </c>
      <c r="AV891">
        <v>0</v>
      </c>
      <c r="AW891">
        <v>1323000000</v>
      </c>
      <c r="AX891">
        <v>10</v>
      </c>
      <c r="AY891">
        <v>246000000</v>
      </c>
      <c r="AZ891">
        <v>102000000</v>
      </c>
      <c r="BA891">
        <v>1048000000</v>
      </c>
      <c r="BB891">
        <v>-64000000</v>
      </c>
      <c r="BC891">
        <v>-23000000</v>
      </c>
      <c r="BD891">
        <v>-20000000</v>
      </c>
      <c r="BE891">
        <v>372000000</v>
      </c>
      <c r="BF891">
        <v>106000000</v>
      </c>
      <c r="BG891">
        <v>0</v>
      </c>
      <c r="BH891">
        <v>9</v>
      </c>
      <c r="BI891">
        <v>49</v>
      </c>
      <c r="BJ891">
        <v>5</v>
      </c>
      <c r="BK891">
        <v>125</v>
      </c>
      <c r="BL891">
        <v>0</v>
      </c>
      <c r="BM891">
        <v>166000000</v>
      </c>
      <c r="BN891">
        <v>-469000000</v>
      </c>
      <c r="BO891">
        <v>3777000000</v>
      </c>
      <c r="BP891">
        <v>8000000</v>
      </c>
      <c r="BQ891">
        <v>0</v>
      </c>
      <c r="BR891">
        <v>9245000000</v>
      </c>
      <c r="BS891">
        <v>5224000000</v>
      </c>
      <c r="BT891">
        <v>2800000000</v>
      </c>
      <c r="BU891">
        <v>2440000000</v>
      </c>
      <c r="BV891">
        <v>6805000000</v>
      </c>
      <c r="BW891">
        <v>9245000000</v>
      </c>
      <c r="BX891">
        <v>13506000000</v>
      </c>
      <c r="BY891">
        <v>0</v>
      </c>
      <c r="BZ891">
        <v>2014</v>
      </c>
      <c r="CA891">
        <v>3.79</v>
      </c>
      <c r="CB891">
        <v>189973614.77599999</v>
      </c>
      <c r="CC891" t="str">
        <f>VLOOKUP(B891,Securities_csv_Sector!$A$1:$H$506,4)</f>
        <v>Consumer Discretionary</v>
      </c>
      <c r="CD891" t="str">
        <f>VLOOKUP(B891,Securities_csv_Sector!$A$1:$H$506,5)</f>
        <v>Department Stores</v>
      </c>
    </row>
    <row r="892" spans="1:82">
      <c r="A892">
        <v>890</v>
      </c>
      <c r="B892" t="s">
        <v>301</v>
      </c>
      <c r="C892" t="s">
        <v>532</v>
      </c>
      <c r="D892" s="1">
        <v>42399</v>
      </c>
      <c r="E892">
        <v>1740000000</v>
      </c>
      <c r="F892">
        <v>-56000000</v>
      </c>
      <c r="G892">
        <v>0</v>
      </c>
      <c r="H892">
        <v>69</v>
      </c>
      <c r="I892">
        <v>-1082000000</v>
      </c>
      <c r="J892">
        <v>0</v>
      </c>
      <c r="K892">
        <v>20</v>
      </c>
      <c r="L892">
        <v>595000000</v>
      </c>
      <c r="M892">
        <v>-203000000</v>
      </c>
      <c r="N892">
        <v>2539000000</v>
      </c>
      <c r="O892">
        <v>9168000000</v>
      </c>
      <c r="P892">
        <v>104</v>
      </c>
      <c r="Q892">
        <v>0</v>
      </c>
      <c r="R892">
        <v>540000000</v>
      </c>
      <c r="S892">
        <v>497000000</v>
      </c>
      <c r="T892">
        <v>1101000000</v>
      </c>
      <c r="U892">
        <v>976000000</v>
      </c>
      <c r="V892">
        <v>0</v>
      </c>
      <c r="W892">
        <v>0</v>
      </c>
      <c r="X892">
        <v>3735000000</v>
      </c>
      <c r="Y892">
        <v>435000000</v>
      </c>
      <c r="Z892">
        <v>36</v>
      </c>
      <c r="AA892">
        <v>5269000000</v>
      </c>
      <c r="AB892">
        <v>376000000</v>
      </c>
      <c r="AC892">
        <v>0</v>
      </c>
      <c r="AD892">
        <v>125000000</v>
      </c>
      <c r="AE892">
        <v>1945000000</v>
      </c>
      <c r="AF892">
        <v>924000000</v>
      </c>
      <c r="AG892">
        <v>48000000</v>
      </c>
      <c r="AH892">
        <v>2795000000</v>
      </c>
      <c r="AI892">
        <v>0</v>
      </c>
      <c r="AJ892">
        <v>0</v>
      </c>
      <c r="AK892">
        <v>0</v>
      </c>
      <c r="AL892">
        <v>-308000000</v>
      </c>
      <c r="AM892">
        <v>-232000000</v>
      </c>
      <c r="AN892">
        <v>2451000000</v>
      </c>
      <c r="AO892">
        <v>-2539000000</v>
      </c>
      <c r="AP892">
        <v>-144000000</v>
      </c>
      <c r="AQ892">
        <v>600000000</v>
      </c>
      <c r="AR892">
        <v>238000000</v>
      </c>
      <c r="AS892">
        <v>600000000</v>
      </c>
      <c r="AT892">
        <v>600000000</v>
      </c>
      <c r="AU892">
        <v>196000000</v>
      </c>
      <c r="AV892">
        <v>0</v>
      </c>
      <c r="AW892">
        <v>1101000000</v>
      </c>
      <c r="AX892">
        <v>8</v>
      </c>
      <c r="AY892">
        <v>514000000</v>
      </c>
      <c r="AZ892">
        <v>278000000</v>
      </c>
      <c r="BA892">
        <v>1161000000</v>
      </c>
      <c r="BB892">
        <v>-58000000</v>
      </c>
      <c r="BC892">
        <v>37000000</v>
      </c>
      <c r="BD892">
        <v>14000000</v>
      </c>
      <c r="BE892">
        <v>581000000</v>
      </c>
      <c r="BF892">
        <v>1327000000</v>
      </c>
      <c r="BG892">
        <v>0</v>
      </c>
      <c r="BH892">
        <v>7</v>
      </c>
      <c r="BI892">
        <v>112</v>
      </c>
      <c r="BJ892">
        <v>4</v>
      </c>
      <c r="BK892">
        <v>37</v>
      </c>
      <c r="BL892">
        <v>0</v>
      </c>
      <c r="BM892">
        <v>-1610000000</v>
      </c>
      <c r="BN892">
        <v>-1098000000</v>
      </c>
      <c r="BO892">
        <v>4168000000</v>
      </c>
      <c r="BP892">
        <v>10000000</v>
      </c>
      <c r="BQ892">
        <v>0</v>
      </c>
      <c r="BR892">
        <v>7698000000</v>
      </c>
      <c r="BS892">
        <v>3014000000</v>
      </c>
      <c r="BT892">
        <v>2911000000</v>
      </c>
      <c r="BU892">
        <v>871000000</v>
      </c>
      <c r="BV892">
        <v>6827000000</v>
      </c>
      <c r="BW892">
        <v>7698000000</v>
      </c>
      <c r="BX892">
        <v>14437000000</v>
      </c>
      <c r="BY892">
        <v>0</v>
      </c>
      <c r="BZ892">
        <v>2015</v>
      </c>
      <c r="CA892">
        <v>3.22</v>
      </c>
      <c r="CB892">
        <v>186335403.727</v>
      </c>
      <c r="CC892" t="str">
        <f>VLOOKUP(B892,Securities_csv_Sector!$A$1:$H$506,4)</f>
        <v>Consumer Discretionary</v>
      </c>
      <c r="CD892" t="str">
        <f>VLOOKUP(B892,Securities_csv_Sector!$A$1:$H$506,5)</f>
        <v>Department Stores</v>
      </c>
    </row>
    <row r="893" spans="1:82">
      <c r="A893">
        <v>891</v>
      </c>
      <c r="B893" t="s">
        <v>302</v>
      </c>
      <c r="C893" t="s">
        <v>527</v>
      </c>
      <c r="D893" s="1">
        <v>41272</v>
      </c>
      <c r="E893">
        <v>1402000000</v>
      </c>
      <c r="F893">
        <v>-65000000</v>
      </c>
      <c r="G893">
        <v>24000000</v>
      </c>
      <c r="H893">
        <v>40</v>
      </c>
      <c r="I893">
        <v>-533000000</v>
      </c>
      <c r="J893">
        <v>573000000</v>
      </c>
      <c r="K893">
        <v>6</v>
      </c>
      <c r="L893">
        <v>281000000</v>
      </c>
      <c r="M893">
        <v>-80000000</v>
      </c>
      <c r="N893">
        <v>105000000</v>
      </c>
      <c r="O893">
        <v>8763000000</v>
      </c>
      <c r="P893">
        <v>75</v>
      </c>
      <c r="Q893">
        <v>0</v>
      </c>
      <c r="R893">
        <v>523000000</v>
      </c>
      <c r="S893">
        <v>448000000</v>
      </c>
      <c r="T893">
        <v>1586000000</v>
      </c>
      <c r="U893">
        <v>1325000000</v>
      </c>
      <c r="V893">
        <v>-9000000</v>
      </c>
      <c r="W893">
        <v>-1000000</v>
      </c>
      <c r="X893">
        <v>3782000000</v>
      </c>
      <c r="Y893">
        <v>5038000000</v>
      </c>
      <c r="Z893">
        <v>38</v>
      </c>
      <c r="AA893">
        <v>5434000000</v>
      </c>
      <c r="AB893">
        <v>363000000</v>
      </c>
      <c r="AC893">
        <v>2359000000</v>
      </c>
      <c r="AD893">
        <v>261000000</v>
      </c>
      <c r="AE893">
        <v>1365000000</v>
      </c>
      <c r="AF893">
        <v>0</v>
      </c>
      <c r="AG893">
        <v>344000000</v>
      </c>
      <c r="AH893">
        <v>6082000000</v>
      </c>
      <c r="AI893">
        <v>0</v>
      </c>
      <c r="AJ893">
        <v>61000000</v>
      </c>
      <c r="AK893">
        <v>0</v>
      </c>
      <c r="AL893">
        <v>994000000</v>
      </c>
      <c r="AM893">
        <v>-179000000</v>
      </c>
      <c r="AN893">
        <v>1758000000</v>
      </c>
      <c r="AO893">
        <v>1317000000</v>
      </c>
      <c r="AP893">
        <v>-3245000000</v>
      </c>
      <c r="AQ893">
        <v>961000000</v>
      </c>
      <c r="AR893">
        <v>188000000</v>
      </c>
      <c r="AS893">
        <v>961000000</v>
      </c>
      <c r="AT893">
        <v>961000000</v>
      </c>
      <c r="AU893">
        <v>1454000000</v>
      </c>
      <c r="AV893">
        <v>0</v>
      </c>
      <c r="AW893">
        <v>1562000000</v>
      </c>
      <c r="AX893">
        <v>11</v>
      </c>
      <c r="AY893">
        <v>610000000</v>
      </c>
      <c r="AZ893">
        <v>280000000</v>
      </c>
      <c r="BA893">
        <v>1301000000</v>
      </c>
      <c r="BB893">
        <v>-946000000</v>
      </c>
      <c r="BC893">
        <v>0</v>
      </c>
      <c r="BD893">
        <v>-2712000000</v>
      </c>
      <c r="BE893">
        <v>1576000000</v>
      </c>
      <c r="BF893">
        <v>-38000000</v>
      </c>
      <c r="BG893">
        <v>0</v>
      </c>
      <c r="BH893">
        <v>9</v>
      </c>
      <c r="BI893">
        <v>55</v>
      </c>
      <c r="BJ893">
        <v>7</v>
      </c>
      <c r="BK893">
        <v>45</v>
      </c>
      <c r="BL893">
        <v>0</v>
      </c>
      <c r="BM893">
        <v>5615000000</v>
      </c>
      <c r="BN893">
        <v>166000000</v>
      </c>
      <c r="BO893">
        <v>3872000000</v>
      </c>
      <c r="BP893">
        <v>1820000000</v>
      </c>
      <c r="BQ893">
        <v>0</v>
      </c>
      <c r="BR893">
        <v>15169000000</v>
      </c>
      <c r="BS893">
        <v>3380000000</v>
      </c>
      <c r="BT893">
        <v>4523000000</v>
      </c>
      <c r="BU893">
        <v>2404000000</v>
      </c>
      <c r="BV893">
        <v>12765000000</v>
      </c>
      <c r="BW893">
        <v>15169000000</v>
      </c>
      <c r="BX893">
        <v>14197000000</v>
      </c>
      <c r="BY893">
        <v>-2943000000</v>
      </c>
      <c r="BZ893">
        <v>2012</v>
      </c>
      <c r="CA893">
        <v>2.68</v>
      </c>
      <c r="CB893">
        <v>358582089.55199999</v>
      </c>
      <c r="CC893" t="str">
        <f>VLOOKUP(B893,Securities_csv_Sector!$A$1:$H$506,4)</f>
        <v>Consumer Staples</v>
      </c>
      <c r="CD893" t="str">
        <f>VLOOKUP(B893,Securities_csv_Sector!$A$1:$H$506,5)</f>
        <v>Packaged Foods &amp; Meats</v>
      </c>
    </row>
    <row r="894" spans="1:82">
      <c r="A894">
        <v>892</v>
      </c>
      <c r="B894" t="s">
        <v>302</v>
      </c>
      <c r="C894" t="s">
        <v>529</v>
      </c>
      <c r="D894" s="1">
        <v>41636</v>
      </c>
      <c r="E894">
        <v>1432000000</v>
      </c>
      <c r="F894">
        <v>-50000000</v>
      </c>
      <c r="G894">
        <v>4000000</v>
      </c>
      <c r="H894">
        <v>51</v>
      </c>
      <c r="I894">
        <v>-637000000</v>
      </c>
      <c r="J894">
        <v>626000000</v>
      </c>
      <c r="K894">
        <v>7</v>
      </c>
      <c r="L894">
        <v>273000000</v>
      </c>
      <c r="M894">
        <v>112000000</v>
      </c>
      <c r="N894">
        <v>105000000</v>
      </c>
      <c r="O894">
        <v>8689000000</v>
      </c>
      <c r="P894">
        <v>85</v>
      </c>
      <c r="Q894">
        <v>0</v>
      </c>
      <c r="R894">
        <v>928000000</v>
      </c>
      <c r="S894">
        <v>532000000</v>
      </c>
      <c r="T894">
        <v>2841000000</v>
      </c>
      <c r="U894">
        <v>2606000000</v>
      </c>
      <c r="V894">
        <v>-33000000</v>
      </c>
      <c r="W894">
        <v>-6000000</v>
      </c>
      <c r="X894">
        <v>3856000000</v>
      </c>
      <c r="Y894">
        <v>5051000000</v>
      </c>
      <c r="Z894">
        <v>41</v>
      </c>
      <c r="AA894">
        <v>6103000000</v>
      </c>
      <c r="AB894">
        <v>792000000</v>
      </c>
      <c r="AC894">
        <v>2367000000</v>
      </c>
      <c r="AD894">
        <v>235000000</v>
      </c>
      <c r="AE894">
        <v>1248000000</v>
      </c>
      <c r="AF894">
        <v>-6000000</v>
      </c>
      <c r="AG894">
        <v>55000000</v>
      </c>
      <c r="AH894">
        <v>6330000000</v>
      </c>
      <c r="AI894">
        <v>0</v>
      </c>
      <c r="AJ894">
        <v>62000000</v>
      </c>
      <c r="AK894">
        <v>0</v>
      </c>
      <c r="AL894">
        <v>81000000</v>
      </c>
      <c r="AM894">
        <v>-8000000</v>
      </c>
      <c r="AN894">
        <v>1807000000</v>
      </c>
      <c r="AO894">
        <v>-1141000000</v>
      </c>
      <c r="AP894">
        <v>-641000000</v>
      </c>
      <c r="AQ894">
        <v>1807000000</v>
      </c>
      <c r="AR894">
        <v>-775000000</v>
      </c>
      <c r="AS894">
        <v>1807000000</v>
      </c>
      <c r="AT894">
        <v>1807000000</v>
      </c>
      <c r="AU894">
        <v>1424000000</v>
      </c>
      <c r="AV894">
        <v>0</v>
      </c>
      <c r="AW894">
        <v>2837000000</v>
      </c>
      <c r="AX894">
        <v>19</v>
      </c>
      <c r="AY894">
        <v>933000000</v>
      </c>
      <c r="AZ894">
        <v>322000000</v>
      </c>
      <c r="BA894">
        <v>1375000000</v>
      </c>
      <c r="BB894">
        <v>-936000000</v>
      </c>
      <c r="BC894">
        <v>24000000</v>
      </c>
      <c r="BD894">
        <v>2000000</v>
      </c>
      <c r="BE894">
        <v>774000000</v>
      </c>
      <c r="BF894">
        <v>125000000</v>
      </c>
      <c r="BG894">
        <v>0</v>
      </c>
      <c r="BH894">
        <v>18</v>
      </c>
      <c r="BI894">
        <v>74</v>
      </c>
      <c r="BJ894">
        <v>12</v>
      </c>
      <c r="BK894">
        <v>53</v>
      </c>
      <c r="BL894">
        <v>0</v>
      </c>
      <c r="BM894">
        <v>6749000000</v>
      </c>
      <c r="BN894">
        <v>-69000000</v>
      </c>
      <c r="BO894">
        <v>3266000000</v>
      </c>
      <c r="BP894">
        <v>1028000000</v>
      </c>
      <c r="BQ894">
        <v>0</v>
      </c>
      <c r="BR894">
        <v>15474000000</v>
      </c>
      <c r="BS894">
        <v>3267000000</v>
      </c>
      <c r="BT894">
        <v>3835000000</v>
      </c>
      <c r="BU894">
        <v>3545000000</v>
      </c>
      <c r="BV894">
        <v>11929000000</v>
      </c>
      <c r="BW894">
        <v>15474000000</v>
      </c>
      <c r="BX894">
        <v>14792000000</v>
      </c>
      <c r="BY894">
        <v>-2999000000</v>
      </c>
      <c r="BZ894">
        <v>2013</v>
      </c>
      <c r="CA894">
        <v>4.9800000000000004</v>
      </c>
      <c r="CB894">
        <v>362851405.62199998</v>
      </c>
      <c r="CC894" t="str">
        <f>VLOOKUP(B894,Securities_csv_Sector!$A$1:$H$506,4)</f>
        <v>Consumer Staples</v>
      </c>
      <c r="CD894" t="str">
        <f>VLOOKUP(B894,Securities_csv_Sector!$A$1:$H$506,5)</f>
        <v>Packaged Foods &amp; Meats</v>
      </c>
    </row>
    <row r="895" spans="1:82">
      <c r="A895">
        <v>893</v>
      </c>
      <c r="B895" t="s">
        <v>302</v>
      </c>
      <c r="C895" t="s">
        <v>531</v>
      </c>
      <c r="D895" s="1">
        <v>42007</v>
      </c>
      <c r="E895">
        <v>1528000000</v>
      </c>
      <c r="F895">
        <v>131000000</v>
      </c>
      <c r="G895">
        <v>10000000</v>
      </c>
      <c r="H895">
        <v>23</v>
      </c>
      <c r="I895">
        <v>-582000000</v>
      </c>
      <c r="J895">
        <v>678000000</v>
      </c>
      <c r="K895">
        <v>10</v>
      </c>
      <c r="L895">
        <v>443000000</v>
      </c>
      <c r="M895">
        <v>-30000000</v>
      </c>
      <c r="N895">
        <v>105000000</v>
      </c>
      <c r="O895">
        <v>9517000000</v>
      </c>
      <c r="P895">
        <v>77</v>
      </c>
      <c r="Q895">
        <v>0</v>
      </c>
      <c r="R895">
        <v>726000000</v>
      </c>
      <c r="S895">
        <v>503000000</v>
      </c>
      <c r="T895">
        <v>1034000000</v>
      </c>
      <c r="U895">
        <v>825000000</v>
      </c>
      <c r="V895">
        <v>13000000</v>
      </c>
      <c r="W895">
        <v>-6000000</v>
      </c>
      <c r="X895">
        <v>3769000000</v>
      </c>
      <c r="Y895">
        <v>4971000000</v>
      </c>
      <c r="Z895">
        <v>35</v>
      </c>
      <c r="AA895">
        <v>5063000000</v>
      </c>
      <c r="AB895">
        <v>186000000</v>
      </c>
      <c r="AC895">
        <v>2295000000</v>
      </c>
      <c r="AD895">
        <v>209000000</v>
      </c>
      <c r="AE895">
        <v>1279000000</v>
      </c>
      <c r="AF895">
        <v>-6000000</v>
      </c>
      <c r="AG895">
        <v>153000000</v>
      </c>
      <c r="AH895">
        <v>5935000000</v>
      </c>
      <c r="AI895">
        <v>1000000</v>
      </c>
      <c r="AJ895">
        <v>62000000</v>
      </c>
      <c r="AK895">
        <v>0</v>
      </c>
      <c r="AL895">
        <v>-102000000</v>
      </c>
      <c r="AM895">
        <v>170000000</v>
      </c>
      <c r="AN895">
        <v>1793000000</v>
      </c>
      <c r="AO895">
        <v>-1063000000</v>
      </c>
      <c r="AP895">
        <v>-573000000</v>
      </c>
      <c r="AQ895">
        <v>632000000</v>
      </c>
      <c r="AR895">
        <v>408000000</v>
      </c>
      <c r="AS895">
        <v>632000000</v>
      </c>
      <c r="AT895">
        <v>632000000</v>
      </c>
      <c r="AU895">
        <v>1276000000</v>
      </c>
      <c r="AV895">
        <v>0</v>
      </c>
      <c r="AW895">
        <v>1024000000</v>
      </c>
      <c r="AX895">
        <v>7</v>
      </c>
      <c r="AY895">
        <v>777000000</v>
      </c>
      <c r="AZ895">
        <v>342000000</v>
      </c>
      <c r="BA895">
        <v>1401000000</v>
      </c>
      <c r="BB895">
        <v>-1213000000</v>
      </c>
      <c r="BC895">
        <v>9000000</v>
      </c>
      <c r="BD895">
        <v>15000000</v>
      </c>
      <c r="BE895">
        <v>1277000000</v>
      </c>
      <c r="BF895">
        <v>-5000000</v>
      </c>
      <c r="BG895">
        <v>0</v>
      </c>
      <c r="BH895">
        <v>6</v>
      </c>
      <c r="BI895">
        <v>30</v>
      </c>
      <c r="BJ895">
        <v>4</v>
      </c>
      <c r="BK895">
        <v>47</v>
      </c>
      <c r="BL895">
        <v>0</v>
      </c>
      <c r="BM895">
        <v>6689000000</v>
      </c>
      <c r="BN895">
        <v>-473000000</v>
      </c>
      <c r="BO895">
        <v>4039000000</v>
      </c>
      <c r="BP895">
        <v>1435000000</v>
      </c>
      <c r="BQ895">
        <v>0</v>
      </c>
      <c r="BR895">
        <v>15153000000</v>
      </c>
      <c r="BS895">
        <v>3340000000</v>
      </c>
      <c r="BT895">
        <v>4364000000</v>
      </c>
      <c r="BU895">
        <v>2789000000</v>
      </c>
      <c r="BV895">
        <v>12364000000</v>
      </c>
      <c r="BW895">
        <v>15153000000</v>
      </c>
      <c r="BX895">
        <v>14580000000</v>
      </c>
      <c r="BY895">
        <v>-3470000000</v>
      </c>
      <c r="BZ895">
        <v>2014</v>
      </c>
      <c r="CA895">
        <v>1.76</v>
      </c>
      <c r="CB895">
        <v>359090909.09100002</v>
      </c>
      <c r="CC895" t="str">
        <f>VLOOKUP(B895,Securities_csv_Sector!$A$1:$H$506,4)</f>
        <v>Consumer Staples</v>
      </c>
      <c r="CD895" t="str">
        <f>VLOOKUP(B895,Securities_csv_Sector!$A$1:$H$506,5)</f>
        <v>Packaged Foods &amp; Meats</v>
      </c>
    </row>
    <row r="896" spans="1:82">
      <c r="A896">
        <v>894</v>
      </c>
      <c r="B896" t="s">
        <v>302</v>
      </c>
      <c r="C896" t="s">
        <v>532</v>
      </c>
      <c r="D896" s="1">
        <v>42371</v>
      </c>
      <c r="E896">
        <v>1907000000</v>
      </c>
      <c r="F896">
        <v>-127000000</v>
      </c>
      <c r="G896">
        <v>-91000000</v>
      </c>
      <c r="H896">
        <v>29</v>
      </c>
      <c r="I896">
        <v>-553000000</v>
      </c>
      <c r="J896">
        <v>745000000</v>
      </c>
      <c r="K896">
        <v>4</v>
      </c>
      <c r="L896">
        <v>251000000</v>
      </c>
      <c r="M896">
        <v>-42000000</v>
      </c>
      <c r="N896">
        <v>105000000</v>
      </c>
      <c r="O896">
        <v>8844000000</v>
      </c>
      <c r="P896">
        <v>56</v>
      </c>
      <c r="Q896">
        <v>0</v>
      </c>
      <c r="R896">
        <v>685000000</v>
      </c>
      <c r="S896">
        <v>534000000</v>
      </c>
      <c r="T896">
        <v>1000000000</v>
      </c>
      <c r="U896">
        <v>773000000</v>
      </c>
      <c r="V896">
        <v>-50000000</v>
      </c>
      <c r="W896">
        <v>0</v>
      </c>
      <c r="X896">
        <v>3621000000</v>
      </c>
      <c r="Y896">
        <v>4968000000</v>
      </c>
      <c r="Z896">
        <v>35</v>
      </c>
      <c r="AA896">
        <v>4681000000</v>
      </c>
      <c r="AB896">
        <v>159000000</v>
      </c>
      <c r="AC896">
        <v>2268000000</v>
      </c>
      <c r="AD896">
        <v>227000000</v>
      </c>
      <c r="AE896">
        <v>1250000000</v>
      </c>
      <c r="AF896">
        <v>-456000000</v>
      </c>
      <c r="AG896">
        <v>488000000</v>
      </c>
      <c r="AH896">
        <v>5289000000</v>
      </c>
      <c r="AI896">
        <v>456000000</v>
      </c>
      <c r="AJ896">
        <v>10000000</v>
      </c>
      <c r="AK896">
        <v>0</v>
      </c>
      <c r="AL896">
        <v>21000000</v>
      </c>
      <c r="AM896">
        <v>-192000000</v>
      </c>
      <c r="AN896">
        <v>1691000000</v>
      </c>
      <c r="AO896">
        <v>-706000000</v>
      </c>
      <c r="AP896">
        <v>-1127000000</v>
      </c>
      <c r="AQ896">
        <v>614000000</v>
      </c>
      <c r="AR896">
        <v>276000000</v>
      </c>
      <c r="AS896">
        <v>614000000</v>
      </c>
      <c r="AT896">
        <v>614000000</v>
      </c>
      <c r="AU896">
        <v>1344000000</v>
      </c>
      <c r="AV896">
        <v>0</v>
      </c>
      <c r="AW896">
        <v>1091000000</v>
      </c>
      <c r="AX896">
        <v>8</v>
      </c>
      <c r="AY896">
        <v>716000000</v>
      </c>
      <c r="AZ896">
        <v>391000000</v>
      </c>
      <c r="BA896">
        <v>1362000000</v>
      </c>
      <c r="BB896">
        <v>-1376000000</v>
      </c>
      <c r="BC896">
        <v>0</v>
      </c>
      <c r="BD896">
        <v>-118000000</v>
      </c>
      <c r="BE896">
        <v>1414000000</v>
      </c>
      <c r="BF896">
        <v>-52000000</v>
      </c>
      <c r="BG896">
        <v>0</v>
      </c>
      <c r="BH896">
        <v>6</v>
      </c>
      <c r="BI896">
        <v>36</v>
      </c>
      <c r="BJ896">
        <v>5</v>
      </c>
      <c r="BK896">
        <v>35</v>
      </c>
      <c r="BL896">
        <v>0</v>
      </c>
      <c r="BM896">
        <v>6597000000</v>
      </c>
      <c r="BN896">
        <v>-470000000</v>
      </c>
      <c r="BO896">
        <v>3590000000</v>
      </c>
      <c r="BP896">
        <v>2470000000</v>
      </c>
      <c r="BQ896">
        <v>0</v>
      </c>
      <c r="BR896">
        <v>15265000000</v>
      </c>
      <c r="BS896">
        <v>3236000000</v>
      </c>
      <c r="BT896">
        <v>5739000000</v>
      </c>
      <c r="BU896">
        <v>2128000000</v>
      </c>
      <c r="BV896">
        <v>13137000000</v>
      </c>
      <c r="BW896">
        <v>15265000000</v>
      </c>
      <c r="BX896">
        <v>13525000000</v>
      </c>
      <c r="BY896">
        <v>-3943000000</v>
      </c>
      <c r="BZ896">
        <v>2015</v>
      </c>
      <c r="CA896">
        <v>1.74</v>
      </c>
      <c r="CB896">
        <v>352873563.21799999</v>
      </c>
      <c r="CC896" t="str">
        <f>VLOOKUP(B896,Securities_csv_Sector!$A$1:$H$506,4)</f>
        <v>Consumer Staples</v>
      </c>
      <c r="CD896" t="str">
        <f>VLOOKUP(B896,Securities_csv_Sector!$A$1:$H$506,5)</f>
        <v>Packaged Foods &amp; Meats</v>
      </c>
    </row>
    <row r="897" spans="1:82">
      <c r="A897">
        <v>895</v>
      </c>
      <c r="B897" t="s">
        <v>303</v>
      </c>
      <c r="C897" t="s">
        <v>527</v>
      </c>
      <c r="D897" s="1">
        <v>41547</v>
      </c>
      <c r="E897">
        <v>83800000</v>
      </c>
      <c r="F897">
        <v>2841000</v>
      </c>
      <c r="G897">
        <v>-62801000</v>
      </c>
      <c r="H897">
        <v>14</v>
      </c>
      <c r="I897">
        <v>-10761000</v>
      </c>
      <c r="J897">
        <v>846165000</v>
      </c>
      <c r="L897">
        <v>553437000</v>
      </c>
      <c r="M897">
        <v>-186349000</v>
      </c>
      <c r="N897">
        <v>25000</v>
      </c>
      <c r="O897">
        <v>1073447000</v>
      </c>
      <c r="Q897">
        <v>0</v>
      </c>
      <c r="R897">
        <v>0</v>
      </c>
      <c r="S897">
        <v>12784000</v>
      </c>
      <c r="T897">
        <v>-35653000</v>
      </c>
      <c r="U897">
        <v>-35653000</v>
      </c>
      <c r="V897">
        <v>0</v>
      </c>
      <c r="W897">
        <v>-113000</v>
      </c>
      <c r="X897">
        <v>17000000</v>
      </c>
      <c r="Y897">
        <v>0</v>
      </c>
      <c r="Z897">
        <v>17</v>
      </c>
      <c r="AA897">
        <v>214130000</v>
      </c>
      <c r="AB897">
        <v>-3489000</v>
      </c>
      <c r="AC897">
        <v>0</v>
      </c>
      <c r="AD897">
        <v>0</v>
      </c>
      <c r="AE897">
        <v>1313818000</v>
      </c>
      <c r="AF897">
        <v>200913000</v>
      </c>
      <c r="AG897">
        <v>14945000</v>
      </c>
      <c r="AH897">
        <v>1512183000</v>
      </c>
      <c r="AI897">
        <v>44997000</v>
      </c>
      <c r="AJ897">
        <v>0</v>
      </c>
      <c r="AK897">
        <v>0</v>
      </c>
      <c r="AL897">
        <v>1811000</v>
      </c>
      <c r="AM897">
        <v>16664000</v>
      </c>
      <c r="AN897">
        <v>-174642000</v>
      </c>
      <c r="AO897">
        <v>1154000</v>
      </c>
      <c r="AP897">
        <v>190152000</v>
      </c>
      <c r="AQ897">
        <v>-33868000</v>
      </c>
      <c r="AR897">
        <v>9589000</v>
      </c>
      <c r="AS897">
        <v>-33868000</v>
      </c>
      <c r="AT897">
        <v>-32164000</v>
      </c>
      <c r="AU897">
        <v>30408000</v>
      </c>
      <c r="AV897">
        <v>0</v>
      </c>
      <c r="AW897">
        <v>27261000</v>
      </c>
      <c r="AX897">
        <v>2</v>
      </c>
      <c r="AY897">
        <v>27129000</v>
      </c>
      <c r="AZ897">
        <v>0</v>
      </c>
      <c r="BA897">
        <v>0</v>
      </c>
      <c r="BB897">
        <v>0</v>
      </c>
      <c r="BC897">
        <v>-657000</v>
      </c>
      <c r="BD897">
        <v>0</v>
      </c>
      <c r="BE897">
        <v>150256000</v>
      </c>
      <c r="BF897">
        <v>5416000</v>
      </c>
      <c r="BG897">
        <v>12784000</v>
      </c>
      <c r="BH897">
        <v>3</v>
      </c>
      <c r="BI897">
        <v>15</v>
      </c>
      <c r="BJ897">
        <v>3</v>
      </c>
      <c r="BL897">
        <v>0</v>
      </c>
      <c r="BM897">
        <v>-605640000</v>
      </c>
      <c r="BN897">
        <v>0</v>
      </c>
      <c r="BO897">
        <v>174085000</v>
      </c>
      <c r="BP897">
        <v>0</v>
      </c>
      <c r="BQ897">
        <v>0</v>
      </c>
      <c r="BR897">
        <v>1986789000</v>
      </c>
      <c r="BS897">
        <v>0</v>
      </c>
      <c r="BT897">
        <v>0</v>
      </c>
      <c r="BU897">
        <v>240550000</v>
      </c>
      <c r="BV897">
        <v>1746239000</v>
      </c>
      <c r="BW897">
        <v>1986789000</v>
      </c>
      <c r="BX897">
        <v>1287577000</v>
      </c>
      <c r="BY897">
        <v>0</v>
      </c>
      <c r="CC897" t="str">
        <f>VLOOKUP(B897,Securities_csv_Sector!$A$1:$H$506,4)</f>
        <v>Financials</v>
      </c>
      <c r="CD897" t="str">
        <f>VLOOKUP(B897,Securities_csv_Sector!$A$1:$H$506,5)</f>
        <v>Banks</v>
      </c>
    </row>
    <row r="898" spans="1:82">
      <c r="A898">
        <v>896</v>
      </c>
      <c r="B898" t="s">
        <v>303</v>
      </c>
      <c r="C898" t="s">
        <v>529</v>
      </c>
      <c r="D898" s="1">
        <v>41912</v>
      </c>
      <c r="E898">
        <v>106237000</v>
      </c>
      <c r="F898">
        <v>-11681000</v>
      </c>
      <c r="G898">
        <v>-69108000</v>
      </c>
      <c r="H898">
        <v>12</v>
      </c>
      <c r="I898">
        <v>-14553000</v>
      </c>
      <c r="J898">
        <v>851624000</v>
      </c>
      <c r="L898">
        <v>387095000</v>
      </c>
      <c r="M898">
        <v>-230138000</v>
      </c>
      <c r="N898">
        <v>27000</v>
      </c>
      <c r="O898">
        <v>1200308000</v>
      </c>
      <c r="Q898">
        <v>0</v>
      </c>
      <c r="R898">
        <v>0</v>
      </c>
      <c r="S898">
        <v>13279000</v>
      </c>
      <c r="T898">
        <v>-6874000</v>
      </c>
      <c r="U898">
        <v>-6874000</v>
      </c>
      <c r="V898">
        <v>0</v>
      </c>
      <c r="W898">
        <v>6545000</v>
      </c>
      <c r="X898">
        <v>18673000</v>
      </c>
      <c r="Y898">
        <v>0</v>
      </c>
      <c r="Z898">
        <v>18</v>
      </c>
      <c r="AA898">
        <v>263459000</v>
      </c>
      <c r="AB898">
        <v>-41797000</v>
      </c>
      <c r="AC898">
        <v>0</v>
      </c>
      <c r="AD898">
        <v>0</v>
      </c>
      <c r="AE898">
        <v>1561353000</v>
      </c>
      <c r="AF898">
        <v>-17478000</v>
      </c>
      <c r="AG898">
        <v>35439000</v>
      </c>
      <c r="AH898">
        <v>1535433000</v>
      </c>
      <c r="AI898">
        <v>38341000</v>
      </c>
      <c r="AJ898">
        <v>0</v>
      </c>
      <c r="AK898">
        <v>0</v>
      </c>
      <c r="AL898">
        <v>11908000</v>
      </c>
      <c r="AM898">
        <v>-180305000</v>
      </c>
      <c r="AN898">
        <v>-160469000</v>
      </c>
      <c r="AO898">
        <v>12195000</v>
      </c>
      <c r="AP898">
        <v>-32031000</v>
      </c>
      <c r="AQ898">
        <v>34383000</v>
      </c>
      <c r="AR898">
        <v>-5411000</v>
      </c>
      <c r="AS898">
        <v>34383000</v>
      </c>
      <c r="AT898">
        <v>34923000</v>
      </c>
      <c r="AU898">
        <v>37298000</v>
      </c>
      <c r="AV898">
        <v>0</v>
      </c>
      <c r="AW898">
        <v>55689000</v>
      </c>
      <c r="AX898">
        <v>4</v>
      </c>
      <c r="AY898">
        <v>23460000</v>
      </c>
      <c r="AZ898">
        <v>0</v>
      </c>
      <c r="BA898">
        <v>0</v>
      </c>
      <c r="BB898">
        <v>-1276000</v>
      </c>
      <c r="BC898">
        <v>287000</v>
      </c>
      <c r="BD898">
        <v>0</v>
      </c>
      <c r="BE898">
        <v>145432000</v>
      </c>
      <c r="BF898">
        <v>3660000</v>
      </c>
      <c r="BG898">
        <v>13279000</v>
      </c>
      <c r="BH898">
        <v>0</v>
      </c>
      <c r="BI898">
        <v>2</v>
      </c>
      <c r="BJ898">
        <v>2</v>
      </c>
      <c r="BL898">
        <v>0</v>
      </c>
      <c r="BM898">
        <v>-571257000</v>
      </c>
      <c r="BN898">
        <v>0</v>
      </c>
      <c r="BO898">
        <v>194491000</v>
      </c>
      <c r="BP898">
        <v>0</v>
      </c>
      <c r="BQ898">
        <v>0</v>
      </c>
      <c r="BR898">
        <v>2066220000</v>
      </c>
      <c r="BS898">
        <v>0</v>
      </c>
      <c r="BT898">
        <v>0</v>
      </c>
      <c r="BU898">
        <v>279118000</v>
      </c>
      <c r="BV898">
        <v>1787102000</v>
      </c>
      <c r="BW898">
        <v>2066220000</v>
      </c>
      <c r="BX898">
        <v>1463767000</v>
      </c>
      <c r="BY898">
        <v>0</v>
      </c>
      <c r="CC898" t="str">
        <f>VLOOKUP(B898,Securities_csv_Sector!$A$1:$H$506,4)</f>
        <v>Financials</v>
      </c>
      <c r="CD898" t="str">
        <f>VLOOKUP(B898,Securities_csv_Sector!$A$1:$H$506,5)</f>
        <v>Banks</v>
      </c>
    </row>
    <row r="899" spans="1:82">
      <c r="A899">
        <v>897</v>
      </c>
      <c r="B899" t="s">
        <v>303</v>
      </c>
      <c r="C899" t="s">
        <v>531</v>
      </c>
      <c r="D899" s="1">
        <v>42277</v>
      </c>
      <c r="E899">
        <v>113539000</v>
      </c>
      <c r="F899">
        <v>-17757000</v>
      </c>
      <c r="G899">
        <v>-30093000</v>
      </c>
      <c r="H899">
        <v>55</v>
      </c>
      <c r="I899">
        <v>-15964000</v>
      </c>
      <c r="J899">
        <v>857553000</v>
      </c>
      <c r="L899">
        <v>290484000</v>
      </c>
      <c r="M899">
        <v>-121700000</v>
      </c>
      <c r="N899">
        <v>33000</v>
      </c>
      <c r="O899">
        <v>1354969000</v>
      </c>
      <c r="Q899">
        <v>0</v>
      </c>
      <c r="R899">
        <v>0</v>
      </c>
      <c r="S899">
        <v>13338000</v>
      </c>
      <c r="T899">
        <v>22030000</v>
      </c>
      <c r="U899">
        <v>22030000</v>
      </c>
      <c r="V899">
        <v>0</v>
      </c>
      <c r="W899">
        <v>536000</v>
      </c>
      <c r="X899">
        <v>22230000</v>
      </c>
      <c r="Y899">
        <v>0</v>
      </c>
      <c r="Z899">
        <v>17</v>
      </c>
      <c r="AA899">
        <v>272444000</v>
      </c>
      <c r="AB899">
        <v>-324569000</v>
      </c>
      <c r="AC899">
        <v>0</v>
      </c>
      <c r="AD899">
        <v>0</v>
      </c>
      <c r="AE899">
        <v>1697590000</v>
      </c>
      <c r="AF899">
        <v>43341000</v>
      </c>
      <c r="AG899">
        <v>17562000</v>
      </c>
      <c r="AH899">
        <v>1516367000</v>
      </c>
      <c r="AI899">
        <v>13734000</v>
      </c>
      <c r="AJ899">
        <v>0</v>
      </c>
      <c r="AK899">
        <v>0</v>
      </c>
      <c r="AL899">
        <v>-18699000</v>
      </c>
      <c r="AM899">
        <v>-72571000</v>
      </c>
      <c r="AN899">
        <v>-81049000</v>
      </c>
      <c r="AO899">
        <v>-18899000</v>
      </c>
      <c r="AP899">
        <v>27377000</v>
      </c>
      <c r="AQ899">
        <v>344094000</v>
      </c>
      <c r="AR899">
        <v>-315791000</v>
      </c>
      <c r="AS899">
        <v>344094000</v>
      </c>
      <c r="AT899">
        <v>346599000</v>
      </c>
      <c r="AU899">
        <v>378171000</v>
      </c>
      <c r="AV899">
        <v>0</v>
      </c>
      <c r="AW899">
        <v>51587000</v>
      </c>
      <c r="AX899">
        <v>3</v>
      </c>
      <c r="AY899">
        <v>7086000</v>
      </c>
      <c r="AZ899">
        <v>0</v>
      </c>
      <c r="BA899">
        <v>0</v>
      </c>
      <c r="BB899">
        <v>0</v>
      </c>
      <c r="BC899">
        <v>-200000</v>
      </c>
      <c r="BD899">
        <v>0</v>
      </c>
      <c r="BE899">
        <v>148966000</v>
      </c>
      <c r="BF899">
        <v>-795000</v>
      </c>
      <c r="BG899">
        <v>13338000</v>
      </c>
      <c r="BH899">
        <v>1</v>
      </c>
      <c r="BI899">
        <v>3</v>
      </c>
      <c r="BJ899">
        <v>21</v>
      </c>
      <c r="BL899">
        <v>0</v>
      </c>
      <c r="BM899">
        <v>-227163000</v>
      </c>
      <c r="BN899">
        <v>0</v>
      </c>
      <c r="BO899">
        <v>207519000</v>
      </c>
      <c r="BP899">
        <v>0</v>
      </c>
      <c r="BQ899">
        <v>0</v>
      </c>
      <c r="BR899">
        <v>2409295000</v>
      </c>
      <c r="BS899">
        <v>0</v>
      </c>
      <c r="BT899">
        <v>0</v>
      </c>
      <c r="BU899">
        <v>630423000</v>
      </c>
      <c r="BV899">
        <v>1778872000</v>
      </c>
      <c r="BW899">
        <v>2409295000</v>
      </c>
      <c r="BX899">
        <v>1627413000</v>
      </c>
      <c r="BY899">
        <v>0</v>
      </c>
      <c r="CC899" t="str">
        <f>VLOOKUP(B899,Securities_csv_Sector!$A$1:$H$506,4)</f>
        <v>Financials</v>
      </c>
      <c r="CD899" t="str">
        <f>VLOOKUP(B899,Securities_csv_Sector!$A$1:$H$506,5)</f>
        <v>Banks</v>
      </c>
    </row>
    <row r="900" spans="1:82">
      <c r="A900">
        <v>898</v>
      </c>
      <c r="B900" t="s">
        <v>303</v>
      </c>
      <c r="C900" t="s">
        <v>532</v>
      </c>
      <c r="D900" s="1">
        <v>42643</v>
      </c>
      <c r="E900">
        <v>104174000</v>
      </c>
      <c r="F900">
        <v>-149000</v>
      </c>
      <c r="G900">
        <v>-37753000</v>
      </c>
      <c r="H900">
        <v>1</v>
      </c>
      <c r="I900">
        <v>-12219000</v>
      </c>
      <c r="J900">
        <v>865290000</v>
      </c>
      <c r="L900">
        <v>243276000</v>
      </c>
      <c r="M900">
        <v>129028000</v>
      </c>
      <c r="N900">
        <v>33000</v>
      </c>
      <c r="O900">
        <v>1524907000</v>
      </c>
      <c r="Q900">
        <v>0</v>
      </c>
      <c r="R900">
        <v>0</v>
      </c>
      <c r="S900">
        <v>13794000</v>
      </c>
      <c r="T900">
        <v>21703000</v>
      </c>
      <c r="U900">
        <v>21703000</v>
      </c>
      <c r="V900">
        <v>0</v>
      </c>
      <c r="W900">
        <v>131000</v>
      </c>
      <c r="X900">
        <v>19138000</v>
      </c>
      <c r="Y900">
        <v>0</v>
      </c>
      <c r="Z900">
        <v>16</v>
      </c>
      <c r="AA900">
        <v>297207000</v>
      </c>
      <c r="AB900">
        <v>16498000</v>
      </c>
      <c r="AC900">
        <v>0</v>
      </c>
      <c r="AD900">
        <v>0</v>
      </c>
      <c r="AE900">
        <v>1569279000</v>
      </c>
      <c r="AF900">
        <v>21397000</v>
      </c>
      <c r="AG900">
        <v>-26486000</v>
      </c>
      <c r="AH900">
        <v>1331878000</v>
      </c>
      <c r="AI900">
        <v>10470000</v>
      </c>
      <c r="AJ900">
        <v>0</v>
      </c>
      <c r="AK900">
        <v>0</v>
      </c>
      <c r="AL900">
        <v>-197317000</v>
      </c>
      <c r="AM900">
        <v>-22712000</v>
      </c>
      <c r="AN900">
        <v>163025000</v>
      </c>
      <c r="AO900">
        <v>-197539000</v>
      </c>
      <c r="AP900">
        <v>11802000</v>
      </c>
      <c r="AQ900">
        <v>4693000</v>
      </c>
      <c r="AR900">
        <v>42489000</v>
      </c>
      <c r="AS900">
        <v>4693000</v>
      </c>
      <c r="AT900">
        <v>5205000</v>
      </c>
      <c r="AU900">
        <v>363473000</v>
      </c>
      <c r="AV900">
        <v>0</v>
      </c>
      <c r="AW900">
        <v>59325000</v>
      </c>
      <c r="AX900">
        <v>3</v>
      </c>
      <c r="AY900">
        <v>7522000</v>
      </c>
      <c r="AZ900">
        <v>0</v>
      </c>
      <c r="BA900">
        <v>0</v>
      </c>
      <c r="BB900">
        <v>0</v>
      </c>
      <c r="BC900">
        <v>-222000</v>
      </c>
      <c r="BD900">
        <v>2624000</v>
      </c>
      <c r="BE900">
        <v>134253000</v>
      </c>
      <c r="BF900">
        <v>-344000</v>
      </c>
      <c r="BG900">
        <v>13794000</v>
      </c>
      <c r="BH900">
        <v>1</v>
      </c>
      <c r="BI900">
        <v>3</v>
      </c>
      <c r="BJ900">
        <v>0</v>
      </c>
      <c r="BL900">
        <v>0</v>
      </c>
      <c r="BM900">
        <v>-222470000</v>
      </c>
      <c r="BN900">
        <v>0</v>
      </c>
      <c r="BO900">
        <v>224088000</v>
      </c>
      <c r="BP900">
        <v>0</v>
      </c>
      <c r="BQ900">
        <v>0</v>
      </c>
      <c r="BR900">
        <v>2213158000</v>
      </c>
      <c r="BS900">
        <v>0</v>
      </c>
      <c r="BT900">
        <v>0</v>
      </c>
      <c r="BU900">
        <v>642853000</v>
      </c>
      <c r="BV900">
        <v>1570305000</v>
      </c>
      <c r="BW900">
        <v>2213158000</v>
      </c>
      <c r="BX900">
        <v>1822114000</v>
      </c>
      <c r="BY900">
        <v>0</v>
      </c>
      <c r="CC900" t="str">
        <f>VLOOKUP(B900,Securities_csv_Sector!$A$1:$H$506,4)</f>
        <v>Financials</v>
      </c>
      <c r="CD900" t="str">
        <f>VLOOKUP(B900,Securities_csv_Sector!$A$1:$H$506,5)</f>
        <v>Banks</v>
      </c>
    </row>
    <row r="901" spans="1:82">
      <c r="A901">
        <v>899</v>
      </c>
      <c r="B901" t="s">
        <v>304</v>
      </c>
      <c r="C901" t="s">
        <v>527</v>
      </c>
      <c r="D901" s="1">
        <v>41274</v>
      </c>
      <c r="E901">
        <v>208399000</v>
      </c>
      <c r="F901">
        <v>2940000</v>
      </c>
      <c r="G901">
        <v>6876000</v>
      </c>
      <c r="H901">
        <v>6</v>
      </c>
      <c r="I901">
        <v>-560594000</v>
      </c>
      <c r="J901">
        <v>5651170000</v>
      </c>
      <c r="L901">
        <v>141875000</v>
      </c>
      <c r="M901">
        <v>0</v>
      </c>
      <c r="N901">
        <v>4078000</v>
      </c>
      <c r="O901">
        <v>206974000</v>
      </c>
      <c r="Q901">
        <v>171373000</v>
      </c>
      <c r="R901">
        <v>0</v>
      </c>
      <c r="S901">
        <v>262742000</v>
      </c>
      <c r="T901">
        <v>235493000</v>
      </c>
      <c r="U901">
        <v>11757000</v>
      </c>
      <c r="V901">
        <v>0</v>
      </c>
      <c r="W901">
        <v>181848000</v>
      </c>
      <c r="X901">
        <v>7519382000</v>
      </c>
      <c r="Y901">
        <v>0</v>
      </c>
      <c r="Z901">
        <v>74</v>
      </c>
      <c r="AA901">
        <v>586399000</v>
      </c>
      <c r="AB901">
        <v>15603000</v>
      </c>
      <c r="AC901">
        <v>0</v>
      </c>
      <c r="AD901">
        <v>223736000</v>
      </c>
      <c r="AE901">
        <v>0</v>
      </c>
      <c r="AF901">
        <v>279940000</v>
      </c>
      <c r="AG901">
        <v>-11281000</v>
      </c>
      <c r="AH901">
        <v>4195317000</v>
      </c>
      <c r="AI901">
        <v>1464696000</v>
      </c>
      <c r="AJ901">
        <v>167320000</v>
      </c>
      <c r="AK901">
        <v>81076000</v>
      </c>
      <c r="AL901">
        <v>-104825000</v>
      </c>
      <c r="AM901">
        <v>28993000</v>
      </c>
      <c r="AN901">
        <v>479054000</v>
      </c>
      <c r="AO901">
        <v>-399061000</v>
      </c>
      <c r="AP901">
        <v>-51000000</v>
      </c>
      <c r="AQ901">
        <v>266073000</v>
      </c>
      <c r="AR901">
        <v>-4631000</v>
      </c>
      <c r="AS901">
        <v>172673000</v>
      </c>
      <c r="AT901">
        <v>179856000</v>
      </c>
      <c r="AU901">
        <v>242244000</v>
      </c>
      <c r="AV901">
        <v>15132000</v>
      </c>
      <c r="AW901">
        <v>232916000</v>
      </c>
      <c r="AX901">
        <v>29</v>
      </c>
      <c r="AY901">
        <v>211664000</v>
      </c>
      <c r="AZ901">
        <v>0</v>
      </c>
      <c r="BA901">
        <v>0</v>
      </c>
      <c r="BB901">
        <v>-66182000</v>
      </c>
      <c r="BC901">
        <v>0</v>
      </c>
      <c r="BD901">
        <v>229654000</v>
      </c>
      <c r="BE901">
        <v>333962000</v>
      </c>
      <c r="BF901">
        <v>-50991000</v>
      </c>
      <c r="BG901">
        <v>214827000</v>
      </c>
      <c r="BH901">
        <v>1</v>
      </c>
      <c r="BI901">
        <v>0</v>
      </c>
      <c r="BJ901">
        <v>34</v>
      </c>
      <c r="BL901">
        <v>0</v>
      </c>
      <c r="BM901">
        <v>-824008000</v>
      </c>
      <c r="BN901">
        <v>88486000</v>
      </c>
      <c r="BO901">
        <v>123524000</v>
      </c>
      <c r="BP901">
        <v>0</v>
      </c>
      <c r="BQ901">
        <v>0</v>
      </c>
      <c r="BR901">
        <v>9751234000</v>
      </c>
      <c r="BS901">
        <v>0</v>
      </c>
      <c r="BT901">
        <v>0</v>
      </c>
      <c r="BU901">
        <v>4765160000</v>
      </c>
      <c r="BV901">
        <v>4986074000</v>
      </c>
      <c r="BW901">
        <v>9751234000</v>
      </c>
      <c r="BX901">
        <v>793373000</v>
      </c>
      <c r="BY901">
        <v>0</v>
      </c>
      <c r="BZ901">
        <v>2012</v>
      </c>
      <c r="CA901">
        <v>0.42</v>
      </c>
      <c r="CB901">
        <v>633507142.85699999</v>
      </c>
      <c r="CC901" t="str">
        <f>VLOOKUP(B901,Securities_csv_Sector!$A$1:$H$506,4)</f>
        <v>Real Estate</v>
      </c>
      <c r="CD901" t="str">
        <f>VLOOKUP(B901,Securities_csv_Sector!$A$1:$H$506,5)</f>
        <v>REITs</v>
      </c>
    </row>
    <row r="902" spans="1:82">
      <c r="A902">
        <v>900</v>
      </c>
      <c r="B902" t="s">
        <v>304</v>
      </c>
      <c r="C902" t="s">
        <v>529</v>
      </c>
      <c r="D902" s="1">
        <v>41639</v>
      </c>
      <c r="E902">
        <v>228786000</v>
      </c>
      <c r="F902">
        <v>7213000</v>
      </c>
      <c r="G902">
        <v>23778000</v>
      </c>
      <c r="H902">
        <v>5</v>
      </c>
      <c r="I902">
        <v>-131434000</v>
      </c>
      <c r="J902">
        <v>5689258000</v>
      </c>
      <c r="L902">
        <v>148768000</v>
      </c>
      <c r="M902">
        <v>0</v>
      </c>
      <c r="N902">
        <v>4097000</v>
      </c>
      <c r="O902">
        <v>221498000</v>
      </c>
      <c r="Q902">
        <v>175698000</v>
      </c>
      <c r="R902">
        <v>0</v>
      </c>
      <c r="S902">
        <v>257855000</v>
      </c>
      <c r="T902">
        <v>273244000</v>
      </c>
      <c r="U902">
        <v>61004000</v>
      </c>
      <c r="V902">
        <v>0</v>
      </c>
      <c r="W902">
        <v>261536000</v>
      </c>
      <c r="X902">
        <v>7519304000</v>
      </c>
      <c r="Y902">
        <v>0</v>
      </c>
      <c r="Z902">
        <v>74</v>
      </c>
      <c r="AA902">
        <v>640029000</v>
      </c>
      <c r="AB902">
        <v>32654000</v>
      </c>
      <c r="AC902">
        <v>0</v>
      </c>
      <c r="AD902">
        <v>212240000</v>
      </c>
      <c r="AE902">
        <v>0</v>
      </c>
      <c r="AF902">
        <v>114375000</v>
      </c>
      <c r="AG902">
        <v>10166000</v>
      </c>
      <c r="AH902">
        <v>4221401000</v>
      </c>
      <c r="AI902">
        <v>1319776000</v>
      </c>
      <c r="AJ902">
        <v>137109000</v>
      </c>
      <c r="AK902">
        <v>86153000</v>
      </c>
      <c r="AL902">
        <v>-235147000</v>
      </c>
      <c r="AM902">
        <v>6893000</v>
      </c>
      <c r="AN902">
        <v>570035000</v>
      </c>
      <c r="AO902">
        <v>-635377000</v>
      </c>
      <c r="AP902">
        <v>72235000</v>
      </c>
      <c r="AQ902">
        <v>236281000</v>
      </c>
      <c r="AR902">
        <v>141965000</v>
      </c>
      <c r="AS902">
        <v>177987000</v>
      </c>
      <c r="AT902">
        <v>344386000</v>
      </c>
      <c r="AU902">
        <v>194569000</v>
      </c>
      <c r="AV902">
        <v>38380000</v>
      </c>
      <c r="AW902">
        <v>249466000</v>
      </c>
      <c r="AX902">
        <v>29</v>
      </c>
      <c r="AY902">
        <v>305515000</v>
      </c>
      <c r="AZ902">
        <v>0</v>
      </c>
      <c r="BA902">
        <v>0</v>
      </c>
      <c r="BB902">
        <v>-64982000</v>
      </c>
      <c r="BC902">
        <v>0</v>
      </c>
      <c r="BD902">
        <v>89294000</v>
      </c>
      <c r="BE902">
        <v>357764000</v>
      </c>
      <c r="BF902">
        <v>-88517000</v>
      </c>
      <c r="BG902">
        <v>224713000</v>
      </c>
      <c r="BH902">
        <v>7</v>
      </c>
      <c r="BI902">
        <v>1</v>
      </c>
      <c r="BJ902">
        <v>27</v>
      </c>
      <c r="BL902">
        <v>0</v>
      </c>
      <c r="BM902">
        <v>-996058000</v>
      </c>
      <c r="BN902">
        <v>30210000</v>
      </c>
      <c r="BO902">
        <v>127470000</v>
      </c>
      <c r="BP902">
        <v>0</v>
      </c>
      <c r="BQ902">
        <v>0</v>
      </c>
      <c r="BR902">
        <v>9663630000</v>
      </c>
      <c r="BS902">
        <v>0</v>
      </c>
      <c r="BT902">
        <v>0</v>
      </c>
      <c r="BU902">
        <v>4632417000</v>
      </c>
      <c r="BV902">
        <v>5031213000</v>
      </c>
      <c r="BW902">
        <v>9663630000</v>
      </c>
      <c r="BX902">
        <v>861527000</v>
      </c>
      <c r="BY902">
        <v>0</v>
      </c>
      <c r="BZ902">
        <v>2013</v>
      </c>
      <c r="CA902">
        <v>0.43</v>
      </c>
      <c r="CB902">
        <v>549490697.67400002</v>
      </c>
      <c r="CC902" t="str">
        <f>VLOOKUP(B902,Securities_csv_Sector!$A$1:$H$506,4)</f>
        <v>Real Estate</v>
      </c>
      <c r="CD902" t="str">
        <f>VLOOKUP(B902,Securities_csv_Sector!$A$1:$H$506,5)</f>
        <v>REITs</v>
      </c>
    </row>
    <row r="903" spans="1:82">
      <c r="A903">
        <v>901</v>
      </c>
      <c r="B903" t="s">
        <v>304</v>
      </c>
      <c r="C903" t="s">
        <v>531</v>
      </c>
      <c r="D903" s="1">
        <v>42004</v>
      </c>
      <c r="E903">
        <v>240652000</v>
      </c>
      <c r="F903">
        <v>-8060000</v>
      </c>
      <c r="G903">
        <v>-4060000</v>
      </c>
      <c r="H903">
        <v>9</v>
      </c>
      <c r="I903">
        <v>-202275000</v>
      </c>
      <c r="J903">
        <v>5732021000</v>
      </c>
      <c r="L903">
        <v>187322000</v>
      </c>
      <c r="M903">
        <v>0</v>
      </c>
      <c r="N903">
        <v>4118000</v>
      </c>
      <c r="O903">
        <v>258617000</v>
      </c>
      <c r="Q903">
        <v>158302000</v>
      </c>
      <c r="R903">
        <v>0</v>
      </c>
      <c r="S903">
        <v>273093000</v>
      </c>
      <c r="T903">
        <v>306255000</v>
      </c>
      <c r="U903">
        <v>102496000</v>
      </c>
      <c r="V903">
        <v>0</v>
      </c>
      <c r="W903">
        <v>304837000</v>
      </c>
      <c r="X903">
        <v>8328977000</v>
      </c>
      <c r="Y903">
        <v>0</v>
      </c>
      <c r="Z903">
        <v>74</v>
      </c>
      <c r="AA903">
        <v>735280000</v>
      </c>
      <c r="AB903">
        <v>22438000</v>
      </c>
      <c r="AC903">
        <v>0</v>
      </c>
      <c r="AD903">
        <v>203759000</v>
      </c>
      <c r="AE903">
        <v>0</v>
      </c>
      <c r="AF903">
        <v>-195289000</v>
      </c>
      <c r="AG903">
        <v>-1095000</v>
      </c>
      <c r="AH903">
        <v>4595970000</v>
      </c>
      <c r="AI903">
        <v>1127453000</v>
      </c>
      <c r="AJ903">
        <v>126980000</v>
      </c>
      <c r="AK903">
        <v>91480000</v>
      </c>
      <c r="AL903">
        <v>-312211000</v>
      </c>
      <c r="AM903">
        <v>38554000</v>
      </c>
      <c r="AN903">
        <v>629343000</v>
      </c>
      <c r="AO903">
        <v>-717494000</v>
      </c>
      <c r="AP903">
        <v>126705000</v>
      </c>
      <c r="AQ903">
        <v>424001000</v>
      </c>
      <c r="AR903">
        <v>-17457000</v>
      </c>
      <c r="AS903">
        <v>365707000</v>
      </c>
      <c r="AT903">
        <v>475123000</v>
      </c>
      <c r="AU903">
        <v>246399000</v>
      </c>
      <c r="AV903">
        <v>44690000</v>
      </c>
      <c r="AW903">
        <v>310315000</v>
      </c>
      <c r="AX903">
        <v>31</v>
      </c>
      <c r="AY903">
        <v>212947000</v>
      </c>
      <c r="AZ903">
        <v>0</v>
      </c>
      <c r="BA903">
        <v>0</v>
      </c>
      <c r="BB903">
        <v>45122000</v>
      </c>
      <c r="BC903">
        <v>0</v>
      </c>
      <c r="BD903">
        <v>524269000</v>
      </c>
      <c r="BE903">
        <v>431533000</v>
      </c>
      <c r="BF903">
        <v>-53018000</v>
      </c>
      <c r="BG903">
        <v>258074000</v>
      </c>
      <c r="BH903">
        <v>10</v>
      </c>
      <c r="BI903">
        <v>2</v>
      </c>
      <c r="BJ903">
        <v>43</v>
      </c>
      <c r="BL903">
        <v>0</v>
      </c>
      <c r="BM903">
        <v>-1006578000</v>
      </c>
      <c r="BN903">
        <v>25791000</v>
      </c>
      <c r="BO903">
        <v>122201000</v>
      </c>
      <c r="BP903">
        <v>0</v>
      </c>
      <c r="BQ903">
        <v>0</v>
      </c>
      <c r="BR903">
        <v>10261400000</v>
      </c>
      <c r="BS903">
        <v>0</v>
      </c>
      <c r="BT903">
        <v>0</v>
      </c>
      <c r="BU903">
        <v>4774785000</v>
      </c>
      <c r="BV903">
        <v>5486615000</v>
      </c>
      <c r="BW903">
        <v>10261400000</v>
      </c>
      <c r="BX903">
        <v>993897000</v>
      </c>
      <c r="BY903">
        <v>0</v>
      </c>
      <c r="BZ903">
        <v>2014</v>
      </c>
      <c r="CA903">
        <v>0.89</v>
      </c>
      <c r="CB903">
        <v>476405617.97799999</v>
      </c>
      <c r="CC903" t="str">
        <f>VLOOKUP(B903,Securities_csv_Sector!$A$1:$H$506,4)</f>
        <v>Real Estate</v>
      </c>
      <c r="CD903" t="str">
        <f>VLOOKUP(B903,Securities_csv_Sector!$A$1:$H$506,5)</f>
        <v>REITs</v>
      </c>
    </row>
    <row r="904" spans="1:82">
      <c r="A904">
        <v>902</v>
      </c>
      <c r="B904" t="s">
        <v>304</v>
      </c>
      <c r="C904" t="s">
        <v>532</v>
      </c>
      <c r="D904" s="1">
        <v>42369</v>
      </c>
      <c r="E904">
        <v>265241000</v>
      </c>
      <c r="F904">
        <v>-2867000</v>
      </c>
      <c r="G904">
        <v>170048000</v>
      </c>
      <c r="H904">
        <v>18</v>
      </c>
      <c r="I904">
        <v>-200527000</v>
      </c>
      <c r="J904">
        <v>5608881000</v>
      </c>
      <c r="L904">
        <v>189534000</v>
      </c>
      <c r="M904">
        <v>0</v>
      </c>
      <c r="N904">
        <v>4134000</v>
      </c>
      <c r="O904">
        <v>304477000</v>
      </c>
      <c r="Q904">
        <v>152349000</v>
      </c>
      <c r="R904">
        <v>0</v>
      </c>
      <c r="S904">
        <v>344527000</v>
      </c>
      <c r="T904">
        <v>513620000</v>
      </c>
      <c r="U904">
        <v>294729000</v>
      </c>
      <c r="V904">
        <v>0</v>
      </c>
      <c r="W904">
        <v>665719000</v>
      </c>
      <c r="X904">
        <v>9669325000</v>
      </c>
      <c r="Y904">
        <v>0</v>
      </c>
      <c r="Z904">
        <v>74</v>
      </c>
      <c r="AA904">
        <v>862292000</v>
      </c>
      <c r="AB904">
        <v>60230000</v>
      </c>
      <c r="AC904">
        <v>0</v>
      </c>
      <c r="AD904">
        <v>218891000</v>
      </c>
      <c r="AE904">
        <v>0</v>
      </c>
      <c r="AF904">
        <v>-123529000</v>
      </c>
      <c r="AG904">
        <v>164000</v>
      </c>
      <c r="AH904">
        <v>5376310000</v>
      </c>
      <c r="AI904">
        <v>750124000</v>
      </c>
      <c r="AJ904">
        <v>135651000</v>
      </c>
      <c r="AK904">
        <v>86709000</v>
      </c>
      <c r="AL904">
        <v>48870000</v>
      </c>
      <c r="AM904">
        <v>2212000</v>
      </c>
      <c r="AN904">
        <v>493701000</v>
      </c>
      <c r="AO904">
        <v>-512854000</v>
      </c>
      <c r="AP904">
        <v>21365000</v>
      </c>
      <c r="AQ904">
        <v>894115000</v>
      </c>
      <c r="AR904">
        <v>-648286000</v>
      </c>
      <c r="AS904">
        <v>831215000</v>
      </c>
      <c r="AT904">
        <v>1063106000</v>
      </c>
      <c r="AU904">
        <v>199076000</v>
      </c>
      <c r="AV904">
        <v>51458000</v>
      </c>
      <c r="AW904">
        <v>343572000</v>
      </c>
      <c r="AX904">
        <v>29</v>
      </c>
      <c r="AY904">
        <v>383763000</v>
      </c>
      <c r="AZ904">
        <v>0</v>
      </c>
      <c r="BA904">
        <v>0</v>
      </c>
      <c r="BB904">
        <v>5588000</v>
      </c>
      <c r="BC904">
        <v>0</v>
      </c>
      <c r="BD904">
        <v>345421000</v>
      </c>
      <c r="BE904">
        <v>433960000</v>
      </c>
      <c r="BF904">
        <v>-99980000</v>
      </c>
      <c r="BG904">
        <v>344527000</v>
      </c>
      <c r="BH904">
        <v>25</v>
      </c>
      <c r="BI904">
        <v>6</v>
      </c>
      <c r="BJ904">
        <v>77</v>
      </c>
      <c r="BL904">
        <v>0</v>
      </c>
      <c r="BM904">
        <v>-572335000</v>
      </c>
      <c r="BN904">
        <v>-50138000</v>
      </c>
      <c r="BO904">
        <v>122735000</v>
      </c>
      <c r="BP904">
        <v>0</v>
      </c>
      <c r="BQ904">
        <v>0</v>
      </c>
      <c r="BR904">
        <v>11344171000</v>
      </c>
      <c r="BS904">
        <v>0</v>
      </c>
      <c r="BT904">
        <v>0</v>
      </c>
      <c r="BU904">
        <v>5046300000</v>
      </c>
      <c r="BV904">
        <v>6297871000</v>
      </c>
      <c r="BW904">
        <v>11344171000</v>
      </c>
      <c r="BX904">
        <v>1166769000</v>
      </c>
      <c r="BY904">
        <v>0</v>
      </c>
      <c r="BZ904">
        <v>2015</v>
      </c>
      <c r="CA904">
        <v>2.0099999999999998</v>
      </c>
      <c r="CB904">
        <v>444833333.333</v>
      </c>
      <c r="CC904" t="str">
        <f>VLOOKUP(B904,Securities_csv_Sector!$A$1:$H$506,4)</f>
        <v>Real Estate</v>
      </c>
      <c r="CD904" t="str">
        <f>VLOOKUP(B904,Securities_csv_Sector!$A$1:$H$506,5)</f>
        <v>REITs</v>
      </c>
    </row>
    <row r="905" spans="1:82">
      <c r="A905">
        <v>903</v>
      </c>
      <c r="B905" t="s">
        <v>305</v>
      </c>
      <c r="C905" t="s">
        <v>527</v>
      </c>
      <c r="D905" s="1">
        <v>41455</v>
      </c>
      <c r="E905">
        <v>115680000</v>
      </c>
      <c r="F905">
        <v>159245000</v>
      </c>
      <c r="G905">
        <v>15112000</v>
      </c>
      <c r="H905">
        <v>16</v>
      </c>
      <c r="I905">
        <v>-74573000</v>
      </c>
      <c r="J905">
        <v>1159400000</v>
      </c>
      <c r="K905">
        <v>339</v>
      </c>
      <c r="L905">
        <v>985390000</v>
      </c>
      <c r="M905">
        <v>14787000</v>
      </c>
      <c r="N905">
        <v>165000</v>
      </c>
      <c r="O905">
        <v>1237452000</v>
      </c>
      <c r="P905">
        <v>505</v>
      </c>
      <c r="Q905">
        <v>0</v>
      </c>
      <c r="R905">
        <v>42228000</v>
      </c>
      <c r="S905">
        <v>87534000</v>
      </c>
      <c r="T905">
        <v>744797000</v>
      </c>
      <c r="U905">
        <v>690621000</v>
      </c>
      <c r="V905">
        <v>-9135000</v>
      </c>
      <c r="W905">
        <v>0</v>
      </c>
      <c r="X905">
        <v>305281000</v>
      </c>
      <c r="Y905">
        <v>326635000</v>
      </c>
      <c r="Z905">
        <v>56</v>
      </c>
      <c r="AA905">
        <v>1605329000</v>
      </c>
      <c r="AB905">
        <v>147472000</v>
      </c>
      <c r="AC905">
        <v>34515000</v>
      </c>
      <c r="AD905">
        <v>54176000</v>
      </c>
      <c r="AE905">
        <v>634448000</v>
      </c>
      <c r="AF905">
        <v>-168712000</v>
      </c>
      <c r="AG905">
        <v>33392000</v>
      </c>
      <c r="AH905">
        <v>747376000</v>
      </c>
      <c r="AI905">
        <v>0</v>
      </c>
      <c r="AJ905">
        <v>0</v>
      </c>
      <c r="AK905">
        <v>0</v>
      </c>
      <c r="AL905">
        <v>0</v>
      </c>
      <c r="AM905">
        <v>234096000</v>
      </c>
      <c r="AN905">
        <v>913188000</v>
      </c>
      <c r="AO905">
        <v>-428510000</v>
      </c>
      <c r="AP905">
        <v>-241447000</v>
      </c>
      <c r="AQ905">
        <v>543149000</v>
      </c>
      <c r="AR905">
        <v>58298000</v>
      </c>
      <c r="AS905">
        <v>543149000</v>
      </c>
      <c r="AT905">
        <v>543149000</v>
      </c>
      <c r="AU905">
        <v>723135000</v>
      </c>
      <c r="AV905">
        <v>0</v>
      </c>
      <c r="AW905">
        <v>729685000</v>
      </c>
      <c r="AX905">
        <v>26</v>
      </c>
      <c r="AY905">
        <v>269423000</v>
      </c>
      <c r="AZ905">
        <v>75039000</v>
      </c>
      <c r="BA905">
        <v>745852000</v>
      </c>
      <c r="BB905">
        <v>-36646000</v>
      </c>
      <c r="BC905">
        <v>-29682000</v>
      </c>
      <c r="BD905">
        <v>1838000</v>
      </c>
      <c r="BE905">
        <v>154069000</v>
      </c>
      <c r="BF905">
        <v>16783000</v>
      </c>
      <c r="BG905">
        <v>0</v>
      </c>
      <c r="BH905">
        <v>24</v>
      </c>
      <c r="BI905">
        <v>20</v>
      </c>
      <c r="BJ905">
        <v>19</v>
      </c>
      <c r="BK905">
        <v>431</v>
      </c>
      <c r="BL905">
        <v>487832000</v>
      </c>
      <c r="BM905">
        <v>2359233000</v>
      </c>
      <c r="BN905">
        <v>-147133000</v>
      </c>
      <c r="BO905">
        <v>387812000</v>
      </c>
      <c r="BP905">
        <v>0</v>
      </c>
      <c r="BQ905">
        <v>1933491000</v>
      </c>
      <c r="BR905">
        <v>5287357000</v>
      </c>
      <c r="BS905">
        <v>4351503000</v>
      </c>
      <c r="BT905">
        <v>861532000</v>
      </c>
      <c r="BU905">
        <v>3482152000</v>
      </c>
      <c r="BV905">
        <v>1805205000</v>
      </c>
      <c r="BW905">
        <v>5287357000</v>
      </c>
      <c r="BX905">
        <v>2842781000</v>
      </c>
      <c r="BY905">
        <v>0</v>
      </c>
      <c r="BZ905">
        <v>2013</v>
      </c>
      <c r="CA905">
        <v>3.27</v>
      </c>
      <c r="CB905">
        <v>166100611.62099999</v>
      </c>
      <c r="CC905" t="str">
        <f>VLOOKUP(B905,Securities_csv_Sector!$A$1:$H$506,4)</f>
        <v>Information Technology</v>
      </c>
      <c r="CD905" t="str">
        <f>VLOOKUP(B905,Securities_csv_Sector!$A$1:$H$506,5)</f>
        <v>Semiconductor Equipment</v>
      </c>
    </row>
    <row r="906" spans="1:82">
      <c r="A906">
        <v>904</v>
      </c>
      <c r="B906" t="s">
        <v>305</v>
      </c>
      <c r="C906" t="s">
        <v>529</v>
      </c>
      <c r="D906" s="1">
        <v>41820</v>
      </c>
      <c r="E906">
        <v>103422000</v>
      </c>
      <c r="F906">
        <v>32591000</v>
      </c>
      <c r="G906">
        <v>16203000</v>
      </c>
      <c r="H906">
        <v>16</v>
      </c>
      <c r="I906">
        <v>-67502000</v>
      </c>
      <c r="J906">
        <v>1220339000</v>
      </c>
      <c r="K906">
        <v>352</v>
      </c>
      <c r="L906">
        <v>630861000</v>
      </c>
      <c r="M906">
        <v>-26173000</v>
      </c>
      <c r="N906">
        <v>165000</v>
      </c>
      <c r="O906">
        <v>1232962000</v>
      </c>
      <c r="P906">
        <v>512</v>
      </c>
      <c r="Q906">
        <v>0</v>
      </c>
      <c r="R906">
        <v>57500000</v>
      </c>
      <c r="S906">
        <v>83072000</v>
      </c>
      <c r="T906">
        <v>788273000</v>
      </c>
      <c r="U906">
        <v>734461000</v>
      </c>
      <c r="V906">
        <v>1581000</v>
      </c>
      <c r="W906">
        <v>0</v>
      </c>
      <c r="X906">
        <v>330263000</v>
      </c>
      <c r="Y906">
        <v>335355000</v>
      </c>
      <c r="Z906">
        <v>58</v>
      </c>
      <c r="AA906">
        <v>1696446000</v>
      </c>
      <c r="AB906">
        <v>151706000</v>
      </c>
      <c r="AC906">
        <v>27697000</v>
      </c>
      <c r="AD906">
        <v>53812000</v>
      </c>
      <c r="AE906">
        <v>656457000</v>
      </c>
      <c r="AF906">
        <v>-594443000</v>
      </c>
      <c r="AG906">
        <v>89932000</v>
      </c>
      <c r="AH906">
        <v>745101000</v>
      </c>
      <c r="AI906">
        <v>0</v>
      </c>
      <c r="AJ906">
        <v>0</v>
      </c>
      <c r="AK906">
        <v>0</v>
      </c>
      <c r="AL906">
        <v>0</v>
      </c>
      <c r="AM906">
        <v>-354529000</v>
      </c>
      <c r="AN906">
        <v>778886000</v>
      </c>
      <c r="AO906">
        <v>-458887000</v>
      </c>
      <c r="AP906">
        <v>-676109000</v>
      </c>
      <c r="AQ906">
        <v>582755000</v>
      </c>
      <c r="AR906">
        <v>53016000</v>
      </c>
      <c r="AS906">
        <v>582755000</v>
      </c>
      <c r="AT906">
        <v>582755000</v>
      </c>
      <c r="AU906">
        <v>708539000</v>
      </c>
      <c r="AV906">
        <v>0</v>
      </c>
      <c r="AW906">
        <v>772070000</v>
      </c>
      <c r="AX906">
        <v>26</v>
      </c>
      <c r="AY906">
        <v>256436000</v>
      </c>
      <c r="AZ906">
        <v>68462000</v>
      </c>
      <c r="BA906">
        <v>792189000</v>
      </c>
      <c r="BB906">
        <v>-30271000</v>
      </c>
      <c r="BC906">
        <v>-51948000</v>
      </c>
      <c r="BD906">
        <v>-14164000</v>
      </c>
      <c r="BE906">
        <v>168288000</v>
      </c>
      <c r="BF906">
        <v>-36307000</v>
      </c>
      <c r="BG906">
        <v>0</v>
      </c>
      <c r="BH906">
        <v>25</v>
      </c>
      <c r="BI906">
        <v>20</v>
      </c>
      <c r="BJ906">
        <v>20</v>
      </c>
      <c r="BK906">
        <v>439</v>
      </c>
      <c r="BL906">
        <v>539469000</v>
      </c>
      <c r="BM906">
        <v>2479113000</v>
      </c>
      <c r="BN906">
        <v>-128622000</v>
      </c>
      <c r="BO906">
        <v>384907000</v>
      </c>
      <c r="BP906">
        <v>0</v>
      </c>
      <c r="BQ906">
        <v>2521776000</v>
      </c>
      <c r="BR906">
        <v>5535846000</v>
      </c>
      <c r="BS906">
        <v>4586095000</v>
      </c>
      <c r="BT906">
        <v>895611000</v>
      </c>
      <c r="BU906">
        <v>3669346000</v>
      </c>
      <c r="BV906">
        <v>1866500000</v>
      </c>
      <c r="BW906">
        <v>5535846000</v>
      </c>
      <c r="BX906">
        <v>2929408000</v>
      </c>
      <c r="BY906">
        <v>0</v>
      </c>
      <c r="BZ906">
        <v>2014</v>
      </c>
      <c r="CA906">
        <v>3.51</v>
      </c>
      <c r="CB906">
        <v>166027065.52700001</v>
      </c>
      <c r="CC906" t="str">
        <f>VLOOKUP(B906,Securities_csv_Sector!$A$1:$H$506,4)</f>
        <v>Information Technology</v>
      </c>
      <c r="CD906" t="str">
        <f>VLOOKUP(B906,Securities_csv_Sector!$A$1:$H$506,5)</f>
        <v>Semiconductor Equipment</v>
      </c>
    </row>
    <row r="907" spans="1:82">
      <c r="A907">
        <v>905</v>
      </c>
      <c r="B907" t="s">
        <v>305</v>
      </c>
      <c r="C907" t="s">
        <v>531</v>
      </c>
      <c r="D907" s="1">
        <v>42185</v>
      </c>
      <c r="E907">
        <v>103342000</v>
      </c>
      <c r="F907">
        <v>-118520000</v>
      </c>
      <c r="G907">
        <v>-121200000</v>
      </c>
      <c r="H907">
        <v>87</v>
      </c>
      <c r="I907">
        <v>-45791000</v>
      </c>
      <c r="J907">
        <v>474216000</v>
      </c>
      <c r="K907">
        <v>238</v>
      </c>
      <c r="L907">
        <v>838025000</v>
      </c>
      <c r="M907">
        <v>27500000</v>
      </c>
      <c r="N907">
        <v>158000</v>
      </c>
      <c r="O907">
        <v>1215229000</v>
      </c>
      <c r="P907">
        <v>390</v>
      </c>
      <c r="Q907">
        <v>78648000</v>
      </c>
      <c r="R907">
        <v>47145000</v>
      </c>
      <c r="S907">
        <v>80536000</v>
      </c>
      <c r="T907">
        <v>540140000</v>
      </c>
      <c r="U907">
        <v>434131000</v>
      </c>
      <c r="V907">
        <v>-13991000</v>
      </c>
      <c r="W907">
        <v>0</v>
      </c>
      <c r="X907">
        <v>314591000</v>
      </c>
      <c r="Y907">
        <v>335263000</v>
      </c>
      <c r="Z907">
        <v>57</v>
      </c>
      <c r="AA907">
        <v>1598820000</v>
      </c>
      <c r="AB907">
        <v>67973000</v>
      </c>
      <c r="AC907">
        <v>11895000</v>
      </c>
      <c r="AD907">
        <v>106009000</v>
      </c>
      <c r="AE907">
        <v>617904000</v>
      </c>
      <c r="AF907">
        <v>964012000</v>
      </c>
      <c r="AG907">
        <v>90999000</v>
      </c>
      <c r="AH907">
        <v>3173435000</v>
      </c>
      <c r="AI907">
        <v>0</v>
      </c>
      <c r="AJ907">
        <v>0</v>
      </c>
      <c r="AK907">
        <v>0</v>
      </c>
      <c r="AL907">
        <v>2308789000</v>
      </c>
      <c r="AM907">
        <v>207164000</v>
      </c>
      <c r="AN907">
        <v>605906000</v>
      </c>
      <c r="AO907">
        <v>-1302972000</v>
      </c>
      <c r="AP907">
        <v>918221000</v>
      </c>
      <c r="AQ907">
        <v>366158000</v>
      </c>
      <c r="AR907">
        <v>147330000</v>
      </c>
      <c r="AS907">
        <v>366158000</v>
      </c>
      <c r="AT907">
        <v>234489000</v>
      </c>
      <c r="AU907">
        <v>821747000</v>
      </c>
      <c r="AV907">
        <v>0</v>
      </c>
      <c r="AW907">
        <v>661340000</v>
      </c>
      <c r="AX907">
        <v>24</v>
      </c>
      <c r="AY907">
        <v>181039000</v>
      </c>
      <c r="AZ907">
        <v>77814000</v>
      </c>
      <c r="BA907">
        <v>881440000</v>
      </c>
      <c r="BB907">
        <v>-40573000</v>
      </c>
      <c r="BC907">
        <v>-30229000</v>
      </c>
      <c r="BD907">
        <v>0</v>
      </c>
      <c r="BE907">
        <v>182230000</v>
      </c>
      <c r="BF907">
        <v>11903000</v>
      </c>
      <c r="BG907">
        <v>0</v>
      </c>
      <c r="BH907">
        <v>15</v>
      </c>
      <c r="BI907">
        <v>103</v>
      </c>
      <c r="BJ907">
        <v>13</v>
      </c>
      <c r="BK907">
        <v>328</v>
      </c>
      <c r="BL907">
        <v>530616000</v>
      </c>
      <c r="BM907">
        <v>-12362000</v>
      </c>
      <c r="BN907">
        <v>-555880000</v>
      </c>
      <c r="BO907">
        <v>406864000</v>
      </c>
      <c r="BP907">
        <v>16981000</v>
      </c>
      <c r="BQ907">
        <v>1549086000</v>
      </c>
      <c r="BR907">
        <v>4826012000</v>
      </c>
      <c r="BS907">
        <v>3904576000</v>
      </c>
      <c r="BT907">
        <v>1001763000</v>
      </c>
      <c r="BU907">
        <v>421439000</v>
      </c>
      <c r="BV907">
        <v>4404573000</v>
      </c>
      <c r="BW907">
        <v>4826012000</v>
      </c>
      <c r="BX907">
        <v>2814049000</v>
      </c>
      <c r="BY907">
        <v>0</v>
      </c>
      <c r="BZ907">
        <v>2015</v>
      </c>
      <c r="CA907">
        <v>2.2599999999999998</v>
      </c>
      <c r="CB907">
        <v>162016814.15900001</v>
      </c>
      <c r="CC907" t="str">
        <f>VLOOKUP(B907,Securities_csv_Sector!$A$1:$H$506,4)</f>
        <v>Information Technology</v>
      </c>
      <c r="CD907" t="str">
        <f>VLOOKUP(B907,Securities_csv_Sector!$A$1:$H$506,5)</f>
        <v>Semiconductor Equipment</v>
      </c>
    </row>
    <row r="908" spans="1:82">
      <c r="A908">
        <v>906</v>
      </c>
      <c r="B908" t="s">
        <v>305</v>
      </c>
      <c r="C908" t="s">
        <v>532</v>
      </c>
      <c r="D908" s="1">
        <v>42551</v>
      </c>
      <c r="E908">
        <v>106517000</v>
      </c>
      <c r="F908">
        <v>-8292000</v>
      </c>
      <c r="G908">
        <v>20634000</v>
      </c>
      <c r="H908">
        <v>102</v>
      </c>
      <c r="I908">
        <v>-31741000</v>
      </c>
      <c r="J908">
        <v>452818000</v>
      </c>
      <c r="K908">
        <v>249</v>
      </c>
      <c r="L908">
        <v>1108488000</v>
      </c>
      <c r="M908">
        <v>-67579000</v>
      </c>
      <c r="N908">
        <v>156000</v>
      </c>
      <c r="O908">
        <v>1163391000</v>
      </c>
      <c r="P908">
        <v>386</v>
      </c>
      <c r="Q908">
        <v>302219000</v>
      </c>
      <c r="R908">
        <v>56336000</v>
      </c>
      <c r="S908">
        <v>66932000</v>
      </c>
      <c r="T908">
        <v>981079000</v>
      </c>
      <c r="U908">
        <v>858192000</v>
      </c>
      <c r="V908">
        <v>2782000</v>
      </c>
      <c r="W908">
        <v>0</v>
      </c>
      <c r="X908">
        <v>278014000</v>
      </c>
      <c r="Y908">
        <v>335177000</v>
      </c>
      <c r="Z908">
        <v>61</v>
      </c>
      <c r="AA908">
        <v>1821102000</v>
      </c>
      <c r="AB908">
        <v>153770000</v>
      </c>
      <c r="AC908">
        <v>4331000</v>
      </c>
      <c r="AD908">
        <v>122887000</v>
      </c>
      <c r="AE908">
        <v>698635000</v>
      </c>
      <c r="AF908">
        <v>169352000</v>
      </c>
      <c r="AG908">
        <v>-24687000</v>
      </c>
      <c r="AH908">
        <v>3057936000</v>
      </c>
      <c r="AI908">
        <v>0</v>
      </c>
      <c r="AJ908">
        <v>0</v>
      </c>
      <c r="AK908">
        <v>0</v>
      </c>
      <c r="AL908">
        <v>-135000000</v>
      </c>
      <c r="AM908">
        <v>270463000</v>
      </c>
      <c r="AN908">
        <v>759696000</v>
      </c>
      <c r="AO908">
        <v>-636702000</v>
      </c>
      <c r="AP908">
        <v>144687000</v>
      </c>
      <c r="AQ908">
        <v>704422000</v>
      </c>
      <c r="AR908">
        <v>48427000</v>
      </c>
      <c r="AS908">
        <v>704422000</v>
      </c>
      <c r="AT908">
        <v>704422000</v>
      </c>
      <c r="AU908">
        <v>613233000</v>
      </c>
      <c r="AV908">
        <v>0</v>
      </c>
      <c r="AW908">
        <v>960445000</v>
      </c>
      <c r="AX908">
        <v>32</v>
      </c>
      <c r="AY908">
        <v>174659000</v>
      </c>
      <c r="AZ908">
        <v>64870000</v>
      </c>
      <c r="BA908">
        <v>895906000</v>
      </c>
      <c r="BB908">
        <v>-48685000</v>
      </c>
      <c r="BC908">
        <v>-23942000</v>
      </c>
      <c r="BD908">
        <v>7076000</v>
      </c>
      <c r="BE908">
        <v>156623000</v>
      </c>
      <c r="BF908">
        <v>40473000</v>
      </c>
      <c r="BG908">
        <v>0</v>
      </c>
      <c r="BH908">
        <v>29</v>
      </c>
      <c r="BI908">
        <v>125</v>
      </c>
      <c r="BJ908">
        <v>24</v>
      </c>
      <c r="BK908">
        <v>316</v>
      </c>
      <c r="BL908">
        <v>481258000</v>
      </c>
      <c r="BM908">
        <v>284825000</v>
      </c>
      <c r="BN908">
        <v>-143413000</v>
      </c>
      <c r="BO908">
        <v>379399000</v>
      </c>
      <c r="BP908">
        <v>0</v>
      </c>
      <c r="BQ908">
        <v>1382806000</v>
      </c>
      <c r="BR908">
        <v>4962432000</v>
      </c>
      <c r="BS908">
        <v>3868032000</v>
      </c>
      <c r="BT908">
        <v>1002423000</v>
      </c>
      <c r="BU908">
        <v>689114000</v>
      </c>
      <c r="BV908">
        <v>4273318000</v>
      </c>
      <c r="BW908">
        <v>4962432000</v>
      </c>
      <c r="BX908">
        <v>2984493000</v>
      </c>
      <c r="BY908">
        <v>0</v>
      </c>
      <c r="BZ908">
        <v>2016</v>
      </c>
      <c r="CA908">
        <v>4.5199999999999996</v>
      </c>
      <c r="CB908">
        <v>155845575.22099999</v>
      </c>
      <c r="CC908" t="str">
        <f>VLOOKUP(B908,Securities_csv_Sector!$A$1:$H$506,4)</f>
        <v>Information Technology</v>
      </c>
      <c r="CD908" t="str">
        <f>VLOOKUP(B908,Securities_csv_Sector!$A$1:$H$506,5)</f>
        <v>Semiconductor Equipment</v>
      </c>
    </row>
    <row r="909" spans="1:82">
      <c r="A909">
        <v>907</v>
      </c>
      <c r="B909" t="s">
        <v>306</v>
      </c>
      <c r="C909" t="s">
        <v>527</v>
      </c>
      <c r="D909" s="1">
        <v>41639</v>
      </c>
      <c r="E909">
        <v>4967000000</v>
      </c>
      <c r="F909">
        <v>0</v>
      </c>
      <c r="G909">
        <v>20000000</v>
      </c>
      <c r="H909">
        <v>44</v>
      </c>
      <c r="I909">
        <v>-953000000</v>
      </c>
      <c r="J909">
        <v>594000000</v>
      </c>
      <c r="K909">
        <v>18</v>
      </c>
      <c r="L909">
        <v>1054000000</v>
      </c>
      <c r="M909">
        <v>0</v>
      </c>
      <c r="N909">
        <v>536000000</v>
      </c>
      <c r="O909">
        <v>12952000000</v>
      </c>
      <c r="P909">
        <v>112</v>
      </c>
      <c r="Q909">
        <v>0</v>
      </c>
      <c r="R909">
        <v>817000000</v>
      </c>
      <c r="S909">
        <v>863000000</v>
      </c>
      <c r="T909">
        <v>2923000000</v>
      </c>
      <c r="U909">
        <v>2641000000</v>
      </c>
      <c r="V909">
        <v>-63000000</v>
      </c>
      <c r="W909">
        <v>205000000</v>
      </c>
      <c r="X909">
        <v>7948000000</v>
      </c>
      <c r="Y909">
        <v>3181000000</v>
      </c>
      <c r="Z909">
        <v>34</v>
      </c>
      <c r="AA909">
        <v>6609000000</v>
      </c>
      <c r="AB909">
        <v>828000000</v>
      </c>
      <c r="AC909">
        <v>243000000</v>
      </c>
      <c r="AD909">
        <v>282000000</v>
      </c>
      <c r="AE909">
        <v>2233000000</v>
      </c>
      <c r="AF909">
        <v>-67000000</v>
      </c>
      <c r="AG909">
        <v>0</v>
      </c>
      <c r="AH909">
        <v>5458000000</v>
      </c>
      <c r="AI909">
        <v>382000000</v>
      </c>
      <c r="AJ909">
        <v>284000000</v>
      </c>
      <c r="AK909">
        <v>0</v>
      </c>
      <c r="AL909">
        <v>59000000</v>
      </c>
      <c r="AM909">
        <v>-52000000</v>
      </c>
      <c r="AN909">
        <v>3040000000</v>
      </c>
      <c r="AO909">
        <v>-2185000000</v>
      </c>
      <c r="AP909">
        <v>-844000000</v>
      </c>
      <c r="AQ909">
        <v>2142000000</v>
      </c>
      <c r="AR909">
        <v>114000000</v>
      </c>
      <c r="AS909">
        <v>2142000000</v>
      </c>
      <c r="AT909">
        <v>2018000000</v>
      </c>
      <c r="AU909">
        <v>2545000000</v>
      </c>
      <c r="AV909">
        <v>0</v>
      </c>
      <c r="AW909">
        <v>2903000000</v>
      </c>
      <c r="AX909">
        <v>15</v>
      </c>
      <c r="AY909">
        <v>615000000</v>
      </c>
      <c r="AZ909">
        <v>718000000</v>
      </c>
      <c r="BA909">
        <v>506000000</v>
      </c>
      <c r="BB909">
        <v>-2242000000</v>
      </c>
      <c r="BC909">
        <v>-10000000</v>
      </c>
      <c r="BD909">
        <v>176000000</v>
      </c>
      <c r="BE909">
        <v>1656000000</v>
      </c>
      <c r="BF909">
        <v>-158000000</v>
      </c>
      <c r="BG909">
        <v>0</v>
      </c>
      <c r="BH909">
        <v>14</v>
      </c>
      <c r="BI909">
        <v>54</v>
      </c>
      <c r="BJ909">
        <v>11</v>
      </c>
      <c r="BK909">
        <v>74</v>
      </c>
      <c r="BL909">
        <v>0</v>
      </c>
      <c r="BM909">
        <v>9714000000</v>
      </c>
      <c r="BN909">
        <v>-1011000000</v>
      </c>
      <c r="BO909">
        <v>3706000000</v>
      </c>
      <c r="BP909">
        <v>375000000</v>
      </c>
      <c r="BQ909">
        <v>0</v>
      </c>
      <c r="BR909">
        <v>18919000000</v>
      </c>
      <c r="BS909">
        <v>6550000000</v>
      </c>
      <c r="BT909">
        <v>5848000000</v>
      </c>
      <c r="BU909">
        <v>4856000000</v>
      </c>
      <c r="BV909">
        <v>14063000000</v>
      </c>
      <c r="BW909">
        <v>18919000000</v>
      </c>
      <c r="BX909">
        <v>19561000000</v>
      </c>
      <c r="BY909">
        <v>-3746000000</v>
      </c>
      <c r="BZ909">
        <v>2013</v>
      </c>
      <c r="CA909">
        <v>5.58</v>
      </c>
      <c r="CB909">
        <v>383870967.74199998</v>
      </c>
      <c r="CC909" t="str">
        <f>VLOOKUP(B909,Securities_csv_Sector!$A$1:$H$506,4)</f>
        <v>Consumer Staples</v>
      </c>
      <c r="CD909" t="str">
        <f>VLOOKUP(B909,Securities_csv_Sector!$A$1:$H$506,5)</f>
        <v>Household Products</v>
      </c>
    </row>
    <row r="910" spans="1:82">
      <c r="A910">
        <v>908</v>
      </c>
      <c r="B910" t="s">
        <v>306</v>
      </c>
      <c r="C910" t="s">
        <v>529</v>
      </c>
      <c r="D910" s="1">
        <v>42004</v>
      </c>
      <c r="E910">
        <v>4900000000</v>
      </c>
      <c r="F910">
        <v>0</v>
      </c>
      <c r="G910">
        <v>18000000</v>
      </c>
      <c r="H910">
        <v>209</v>
      </c>
      <c r="I910">
        <v>-1039000000</v>
      </c>
      <c r="J910">
        <v>632000000</v>
      </c>
      <c r="K910">
        <v>13</v>
      </c>
      <c r="L910">
        <v>789000000</v>
      </c>
      <c r="M910">
        <v>0</v>
      </c>
      <c r="N910">
        <v>536000000</v>
      </c>
      <c r="O910">
        <v>13041000000</v>
      </c>
      <c r="P910">
        <v>89</v>
      </c>
      <c r="Q910">
        <v>0</v>
      </c>
      <c r="R910">
        <v>587000000</v>
      </c>
      <c r="S910">
        <v>862000000</v>
      </c>
      <c r="T910">
        <v>2539000000</v>
      </c>
      <c r="U910">
        <v>2255000000</v>
      </c>
      <c r="V910">
        <v>-447000000</v>
      </c>
      <c r="W910">
        <v>146000000</v>
      </c>
      <c r="X910">
        <v>7359000000</v>
      </c>
      <c r="Y910">
        <v>1628000000</v>
      </c>
      <c r="Z910">
        <v>34</v>
      </c>
      <c r="AA910">
        <v>6683000000</v>
      </c>
      <c r="AB910">
        <v>856000000</v>
      </c>
      <c r="AC910">
        <v>0</v>
      </c>
      <c r="AD910">
        <v>284000000</v>
      </c>
      <c r="AE910">
        <v>1892000000</v>
      </c>
      <c r="AF910">
        <v>-24000000</v>
      </c>
      <c r="AG910">
        <v>0</v>
      </c>
      <c r="AH910">
        <v>5702000000</v>
      </c>
      <c r="AI910">
        <v>257000000</v>
      </c>
      <c r="AJ910">
        <v>270000000</v>
      </c>
      <c r="AK910">
        <v>0</v>
      </c>
      <c r="AL910">
        <v>1855000000</v>
      </c>
      <c r="AM910">
        <v>-265000000</v>
      </c>
      <c r="AN910">
        <v>2845000000</v>
      </c>
      <c r="AO910">
        <v>-1893000000</v>
      </c>
      <c r="AP910">
        <v>-770000000</v>
      </c>
      <c r="AQ910">
        <v>1526000000</v>
      </c>
      <c r="AR910">
        <v>564000000</v>
      </c>
      <c r="AS910">
        <v>1526000000</v>
      </c>
      <c r="AT910">
        <v>1545000000</v>
      </c>
      <c r="AU910">
        <v>2223000000</v>
      </c>
      <c r="AV910">
        <v>0</v>
      </c>
      <c r="AW910">
        <v>2521000000</v>
      </c>
      <c r="AX910">
        <v>13</v>
      </c>
      <c r="AY910">
        <v>723000000</v>
      </c>
      <c r="AZ910">
        <v>655000000</v>
      </c>
      <c r="BA910">
        <v>0</v>
      </c>
      <c r="BB910">
        <v>-3312000000</v>
      </c>
      <c r="BC910">
        <v>-180000000</v>
      </c>
      <c r="BD910">
        <v>293000000</v>
      </c>
      <c r="BE910">
        <v>2012000000</v>
      </c>
      <c r="BF910">
        <v>-176000000</v>
      </c>
      <c r="BG910">
        <v>0</v>
      </c>
      <c r="BH910">
        <v>11</v>
      </c>
      <c r="BI910">
        <v>309</v>
      </c>
      <c r="BJ910">
        <v>8</v>
      </c>
      <c r="BK910">
        <v>59</v>
      </c>
      <c r="BL910">
        <v>0</v>
      </c>
      <c r="BM910">
        <v>8470000000</v>
      </c>
      <c r="BN910">
        <v>-2312000000</v>
      </c>
      <c r="BO910">
        <v>4162000000</v>
      </c>
      <c r="BP910">
        <v>1326000000</v>
      </c>
      <c r="BQ910">
        <v>0</v>
      </c>
      <c r="BR910">
        <v>15526000000</v>
      </c>
      <c r="BS910">
        <v>5559000000</v>
      </c>
      <c r="BT910">
        <v>6226000000</v>
      </c>
      <c r="BU910">
        <v>729000000</v>
      </c>
      <c r="BV910">
        <v>14797000000</v>
      </c>
      <c r="BW910">
        <v>15526000000</v>
      </c>
      <c r="BX910">
        <v>19724000000</v>
      </c>
      <c r="BY910">
        <v>-5597000000</v>
      </c>
      <c r="BZ910">
        <v>2014</v>
      </c>
      <c r="CA910">
        <v>4.07</v>
      </c>
      <c r="CB910">
        <v>374938574.93900001</v>
      </c>
      <c r="CC910" t="str">
        <f>VLOOKUP(B910,Securities_csv_Sector!$A$1:$H$506,4)</f>
        <v>Consumer Staples</v>
      </c>
      <c r="CD910" t="str">
        <f>VLOOKUP(B910,Securities_csv_Sector!$A$1:$H$506,5)</f>
        <v>Household Products</v>
      </c>
    </row>
    <row r="911" spans="1:82">
      <c r="A911">
        <v>909</v>
      </c>
      <c r="B911" t="s">
        <v>306</v>
      </c>
      <c r="C911" t="s">
        <v>531</v>
      </c>
      <c r="D911" s="1">
        <v>42369</v>
      </c>
      <c r="E911">
        <v>4680000000</v>
      </c>
      <c r="F911">
        <v>0</v>
      </c>
      <c r="G911">
        <v>17000000</v>
      </c>
      <c r="H911">
        <v>582</v>
      </c>
      <c r="I911">
        <v>-1056000000</v>
      </c>
      <c r="J911">
        <v>609000000</v>
      </c>
      <c r="K911">
        <v>10</v>
      </c>
      <c r="L911">
        <v>619000000</v>
      </c>
      <c r="M911">
        <v>0</v>
      </c>
      <c r="N911">
        <v>473000000</v>
      </c>
      <c r="O911">
        <v>11967000000</v>
      </c>
      <c r="P911">
        <v>85</v>
      </c>
      <c r="Q911">
        <v>0</v>
      </c>
      <c r="R911">
        <v>766000000</v>
      </c>
      <c r="S911">
        <v>746000000</v>
      </c>
      <c r="T911">
        <v>1630000000</v>
      </c>
      <c r="U911">
        <v>1335000000</v>
      </c>
      <c r="V911">
        <v>-128000000</v>
      </c>
      <c r="W911">
        <v>149000000</v>
      </c>
      <c r="X911">
        <v>7104000000</v>
      </c>
      <c r="Y911">
        <v>1446000000</v>
      </c>
      <c r="Z911">
        <v>36</v>
      </c>
      <c r="AA911">
        <v>6624000000</v>
      </c>
      <c r="AB911">
        <v>418000000</v>
      </c>
      <c r="AC911">
        <v>0</v>
      </c>
      <c r="AD911">
        <v>295000000</v>
      </c>
      <c r="AE911">
        <v>1909000000</v>
      </c>
      <c r="AF911">
        <v>-146000000</v>
      </c>
      <c r="AG911">
        <v>0</v>
      </c>
      <c r="AH911">
        <v>6170000000</v>
      </c>
      <c r="AI911">
        <v>247000000</v>
      </c>
      <c r="AJ911">
        <v>214000000</v>
      </c>
      <c r="AK911">
        <v>0</v>
      </c>
      <c r="AL911">
        <v>850000000</v>
      </c>
      <c r="AM911">
        <v>-170000000</v>
      </c>
      <c r="AN911">
        <v>2306000000</v>
      </c>
      <c r="AO911">
        <v>-1298000000</v>
      </c>
      <c r="AP911">
        <v>-1050000000</v>
      </c>
      <c r="AQ911">
        <v>1013000000</v>
      </c>
      <c r="AR911">
        <v>939000000</v>
      </c>
      <c r="AS911">
        <v>1013000000</v>
      </c>
      <c r="AT911">
        <v>1066000000</v>
      </c>
      <c r="AU911">
        <v>2281000000</v>
      </c>
      <c r="AV911">
        <v>0</v>
      </c>
      <c r="AW911">
        <v>1613000000</v>
      </c>
      <c r="AX911">
        <v>9</v>
      </c>
      <c r="AY911">
        <v>619000000</v>
      </c>
      <c r="AZ911">
        <v>617000000</v>
      </c>
      <c r="BA911">
        <v>0</v>
      </c>
      <c r="BB911">
        <v>-3278000000</v>
      </c>
      <c r="BC911">
        <v>-4000000</v>
      </c>
      <c r="BD911">
        <v>152000000</v>
      </c>
      <c r="BE911">
        <v>1517000000</v>
      </c>
      <c r="BF911">
        <v>-445000000</v>
      </c>
      <c r="BG911">
        <v>0</v>
      </c>
      <c r="BH911">
        <v>7</v>
      </c>
      <c r="BI911">
        <v>767</v>
      </c>
      <c r="BJ911">
        <v>5</v>
      </c>
      <c r="BK911">
        <v>55</v>
      </c>
      <c r="BL911">
        <v>0</v>
      </c>
      <c r="BM911">
        <v>4994000000</v>
      </c>
      <c r="BN911">
        <v>-872000000</v>
      </c>
      <c r="BO911">
        <v>5011000000</v>
      </c>
      <c r="BP911">
        <v>1669000000</v>
      </c>
      <c r="BQ911">
        <v>0</v>
      </c>
      <c r="BR911">
        <v>14842000000</v>
      </c>
      <c r="BS911">
        <v>5426000000</v>
      </c>
      <c r="BT911">
        <v>6349000000</v>
      </c>
      <c r="BU911">
        <v>-174000000</v>
      </c>
      <c r="BV911">
        <v>15016000000</v>
      </c>
      <c r="BW911">
        <v>14842000000</v>
      </c>
      <c r="BX911">
        <v>18591000000</v>
      </c>
      <c r="BY911">
        <v>-2972000000</v>
      </c>
      <c r="BZ911">
        <v>2015</v>
      </c>
      <c r="CA911">
        <v>2.78</v>
      </c>
      <c r="CB911">
        <v>364388489.20899999</v>
      </c>
      <c r="CC911" t="str">
        <f>VLOOKUP(B911,Securities_csv_Sector!$A$1:$H$506,4)</f>
        <v>Consumer Staples</v>
      </c>
      <c r="CD911" t="str">
        <f>VLOOKUP(B911,Securities_csv_Sector!$A$1:$H$506,5)</f>
        <v>Household Products</v>
      </c>
    </row>
    <row r="912" spans="1:82">
      <c r="A912">
        <v>910</v>
      </c>
      <c r="B912" t="s">
        <v>306</v>
      </c>
      <c r="C912" t="s">
        <v>532</v>
      </c>
      <c r="D912" s="1">
        <v>42735</v>
      </c>
      <c r="E912">
        <v>4713000000</v>
      </c>
      <c r="F912">
        <v>0</v>
      </c>
      <c r="G912">
        <v>11000000</v>
      </c>
      <c r="H912">
        <v>2124</v>
      </c>
      <c r="I912">
        <v>-771000000</v>
      </c>
      <c r="J912">
        <v>697000000</v>
      </c>
      <c r="K912">
        <v>16</v>
      </c>
      <c r="L912">
        <v>923000000</v>
      </c>
      <c r="M912">
        <v>0</v>
      </c>
      <c r="N912">
        <v>473000000</v>
      </c>
      <c r="O912">
        <v>11551000000</v>
      </c>
      <c r="P912">
        <v>87</v>
      </c>
      <c r="Q912">
        <v>0</v>
      </c>
      <c r="R912">
        <v>532000000</v>
      </c>
      <c r="S912">
        <v>705000000</v>
      </c>
      <c r="T912">
        <v>3328000000</v>
      </c>
      <c r="U912">
        <v>3009000000</v>
      </c>
      <c r="V912">
        <v>-11000000</v>
      </c>
      <c r="W912">
        <v>132000000</v>
      </c>
      <c r="X912">
        <v>7169000000</v>
      </c>
      <c r="Y912">
        <v>1480000000</v>
      </c>
      <c r="Z912">
        <v>37</v>
      </c>
      <c r="AA912">
        <v>6651000000</v>
      </c>
      <c r="AB912">
        <v>922000000</v>
      </c>
      <c r="AC912">
        <v>0</v>
      </c>
      <c r="AD912">
        <v>319000000</v>
      </c>
      <c r="AE912">
        <v>1679000000</v>
      </c>
      <c r="AF912">
        <v>-193000000</v>
      </c>
      <c r="AG912">
        <v>0</v>
      </c>
      <c r="AH912">
        <v>6497000000</v>
      </c>
      <c r="AI912">
        <v>257000000</v>
      </c>
      <c r="AJ912">
        <v>219000000</v>
      </c>
      <c r="AK912">
        <v>0</v>
      </c>
      <c r="AL912">
        <v>-213000000</v>
      </c>
      <c r="AM912">
        <v>304000000</v>
      </c>
      <c r="AN912">
        <v>3232000000</v>
      </c>
      <c r="AO912">
        <v>-2185000000</v>
      </c>
      <c r="AP912">
        <v>-732000000</v>
      </c>
      <c r="AQ912">
        <v>2166000000</v>
      </c>
      <c r="AR912">
        <v>-26000000</v>
      </c>
      <c r="AS912">
        <v>2166000000</v>
      </c>
      <c r="AT912">
        <v>2219000000</v>
      </c>
      <c r="AU912">
        <v>2176000000</v>
      </c>
      <c r="AV912">
        <v>0</v>
      </c>
      <c r="AW912">
        <v>3317000000</v>
      </c>
      <c r="AX912">
        <v>18</v>
      </c>
      <c r="AY912">
        <v>581000000</v>
      </c>
      <c r="AZ912">
        <v>337000000</v>
      </c>
      <c r="BA912">
        <v>0</v>
      </c>
      <c r="BB912">
        <v>-3474000000</v>
      </c>
      <c r="BC912">
        <v>-29000000</v>
      </c>
      <c r="BD912">
        <v>232000000</v>
      </c>
      <c r="BE912">
        <v>1610000000</v>
      </c>
      <c r="BF912">
        <v>334000000</v>
      </c>
      <c r="BG912">
        <v>0</v>
      </c>
      <c r="BH912">
        <v>17</v>
      </c>
      <c r="BI912">
        <v>2950</v>
      </c>
      <c r="BJ912">
        <v>12</v>
      </c>
      <c r="BK912">
        <v>59</v>
      </c>
      <c r="BL912">
        <v>0</v>
      </c>
      <c r="BM912">
        <v>5831000000</v>
      </c>
      <c r="BN912">
        <v>-632000000</v>
      </c>
      <c r="BO912">
        <v>3334000000</v>
      </c>
      <c r="BP912">
        <v>1133000000</v>
      </c>
      <c r="BQ912">
        <v>0</v>
      </c>
      <c r="BR912">
        <v>14602000000</v>
      </c>
      <c r="BS912">
        <v>5115000000</v>
      </c>
      <c r="BT912">
        <v>5846000000</v>
      </c>
      <c r="BU912">
        <v>-102000000</v>
      </c>
      <c r="BV912">
        <v>14704000000</v>
      </c>
      <c r="BW912">
        <v>14602000000</v>
      </c>
      <c r="BX912">
        <v>18202000000</v>
      </c>
      <c r="BY912">
        <v>-3629000000</v>
      </c>
      <c r="CC912" t="str">
        <f>VLOOKUP(B912,Securities_csv_Sector!$A$1:$H$506,4)</f>
        <v>Consumer Staples</v>
      </c>
      <c r="CD912" t="str">
        <f>VLOOKUP(B912,Securities_csv_Sector!$A$1:$H$506,5)</f>
        <v>Household Products</v>
      </c>
    </row>
    <row r="913" spans="1:82">
      <c r="A913">
        <v>911</v>
      </c>
      <c r="B913" t="s">
        <v>307</v>
      </c>
      <c r="C913" t="s">
        <v>527</v>
      </c>
      <c r="D913" s="1">
        <v>41639</v>
      </c>
      <c r="E913">
        <v>2825000000</v>
      </c>
      <c r="F913">
        <v>-131000000</v>
      </c>
      <c r="G913">
        <v>731000000</v>
      </c>
      <c r="H913">
        <v>9</v>
      </c>
      <c r="I913">
        <v>-3369000000</v>
      </c>
      <c r="J913">
        <v>14479000000</v>
      </c>
      <c r="K913">
        <v>10</v>
      </c>
      <c r="L913">
        <v>598000000</v>
      </c>
      <c r="M913">
        <v>-53000000</v>
      </c>
      <c r="N913">
        <v>10000000</v>
      </c>
      <c r="O913">
        <v>7365000000</v>
      </c>
      <c r="P913">
        <v>64</v>
      </c>
      <c r="Q913">
        <v>2577000000</v>
      </c>
      <c r="R913">
        <v>4651000000</v>
      </c>
      <c r="S913">
        <v>1845000000</v>
      </c>
      <c r="T913">
        <v>3438000000</v>
      </c>
      <c r="U913">
        <v>3438000000</v>
      </c>
      <c r="V913">
        <v>-21000000</v>
      </c>
      <c r="W913">
        <v>392000000</v>
      </c>
      <c r="X913">
        <v>35847000000</v>
      </c>
      <c r="Y913">
        <v>24504000000</v>
      </c>
      <c r="Z913">
        <v>48</v>
      </c>
      <c r="AA913">
        <v>6705000000</v>
      </c>
      <c r="AB913">
        <v>742000000</v>
      </c>
      <c r="AC913">
        <v>2438000000</v>
      </c>
      <c r="AD913">
        <v>0</v>
      </c>
      <c r="AE913">
        <v>430000000</v>
      </c>
      <c r="AF913">
        <v>-324000000</v>
      </c>
      <c r="AG913">
        <v>88000000</v>
      </c>
      <c r="AH913">
        <v>33887000000</v>
      </c>
      <c r="AI913">
        <v>5951000000</v>
      </c>
      <c r="AJ913">
        <v>15192000000</v>
      </c>
      <c r="AK913">
        <v>0</v>
      </c>
      <c r="AL913">
        <v>1150000000</v>
      </c>
      <c r="AM913">
        <v>-116000000</v>
      </c>
      <c r="AN913">
        <v>4122000000</v>
      </c>
      <c r="AO913">
        <v>-1095000000</v>
      </c>
      <c r="AP913">
        <v>-3122000000</v>
      </c>
      <c r="AQ913">
        <v>1193000000</v>
      </c>
      <c r="AR913">
        <v>-191000000</v>
      </c>
      <c r="AS913">
        <v>1193000000</v>
      </c>
      <c r="AT913">
        <v>2696000000</v>
      </c>
      <c r="AU913">
        <v>2288000000</v>
      </c>
      <c r="AV913">
        <v>-98000000</v>
      </c>
      <c r="AW913">
        <v>3990000000</v>
      </c>
      <c r="AX913">
        <v>28</v>
      </c>
      <c r="AY913">
        <v>0</v>
      </c>
      <c r="AZ913">
        <v>552000000</v>
      </c>
      <c r="BA913">
        <v>944000000</v>
      </c>
      <c r="BB913">
        <v>-24000000</v>
      </c>
      <c r="BC913">
        <v>0</v>
      </c>
      <c r="BD913">
        <v>571000000</v>
      </c>
      <c r="BE913">
        <v>2287000000</v>
      </c>
      <c r="BF913">
        <v>-128000000</v>
      </c>
      <c r="BG913">
        <v>1806000000</v>
      </c>
      <c r="BH913">
        <v>24</v>
      </c>
      <c r="BI913">
        <v>26</v>
      </c>
      <c r="BJ913">
        <v>8</v>
      </c>
      <c r="BK913">
        <v>57</v>
      </c>
      <c r="BL913">
        <v>0</v>
      </c>
      <c r="BM913">
        <v>-1372000000</v>
      </c>
      <c r="BN913">
        <v>1069000000</v>
      </c>
      <c r="BO913">
        <v>1007000000</v>
      </c>
      <c r="BP913">
        <v>2306000000</v>
      </c>
      <c r="BQ913">
        <v>0</v>
      </c>
      <c r="BR913">
        <v>75185000000</v>
      </c>
      <c r="BS913">
        <v>3868000000</v>
      </c>
      <c r="BT913">
        <v>6075000000</v>
      </c>
      <c r="BU913">
        <v>13093000000</v>
      </c>
      <c r="BV913">
        <v>62092000000</v>
      </c>
      <c r="BW913">
        <v>75185000000</v>
      </c>
      <c r="BX913">
        <v>14070000000</v>
      </c>
      <c r="BY913">
        <v>0</v>
      </c>
      <c r="BZ913">
        <v>2013</v>
      </c>
      <c r="CC913" t="str">
        <f>VLOOKUP(B913,Securities_csv_Sector!$A$1:$H$506,4)</f>
        <v>Energy</v>
      </c>
      <c r="CD913" t="str">
        <f>VLOOKUP(B913,Securities_csv_Sector!$A$1:$H$506,5)</f>
        <v>Oil &amp; Gas Refining &amp; Marketing &amp; Transportation</v>
      </c>
    </row>
    <row r="914" spans="1:82">
      <c r="A914">
        <v>912</v>
      </c>
      <c r="B914" t="s">
        <v>307</v>
      </c>
      <c r="C914" t="s">
        <v>529</v>
      </c>
      <c r="D914" s="1">
        <v>42004</v>
      </c>
      <c r="E914">
        <v>2608000000</v>
      </c>
      <c r="F914">
        <v>-84000000</v>
      </c>
      <c r="G914">
        <v>35000000</v>
      </c>
      <c r="H914">
        <v>3</v>
      </c>
      <c r="I914">
        <v>-3617000000</v>
      </c>
      <c r="J914">
        <v>36178000000</v>
      </c>
      <c r="K914">
        <v>5</v>
      </c>
      <c r="L914">
        <v>315000000</v>
      </c>
      <c r="M914">
        <v>-30000000</v>
      </c>
      <c r="N914">
        <v>21000000</v>
      </c>
      <c r="O914">
        <v>8435000000</v>
      </c>
      <c r="P914">
        <v>59</v>
      </c>
      <c r="Q914">
        <v>7741000000</v>
      </c>
      <c r="R914">
        <v>0</v>
      </c>
      <c r="S914">
        <v>2085000000</v>
      </c>
      <c r="T914">
        <v>3091000000</v>
      </c>
      <c r="U914">
        <v>3091000000</v>
      </c>
      <c r="V914">
        <v>-11000000</v>
      </c>
      <c r="W914">
        <v>406000000</v>
      </c>
      <c r="X914">
        <v>38564000000</v>
      </c>
      <c r="Y914">
        <v>24654000000</v>
      </c>
      <c r="Z914">
        <v>48</v>
      </c>
      <c r="AA914">
        <v>7791000000</v>
      </c>
      <c r="AB914">
        <v>648000000</v>
      </c>
      <c r="AC914">
        <v>2302000000</v>
      </c>
      <c r="AD914">
        <v>0</v>
      </c>
      <c r="AE914">
        <v>459000000</v>
      </c>
      <c r="AF914">
        <v>-1595000000</v>
      </c>
      <c r="AG914">
        <v>-112000000</v>
      </c>
      <c r="AH914">
        <v>40097000000</v>
      </c>
      <c r="AI914">
        <v>6036000000</v>
      </c>
      <c r="AJ914">
        <v>350000000</v>
      </c>
      <c r="AK914">
        <v>0</v>
      </c>
      <c r="AL914">
        <v>6683000000</v>
      </c>
      <c r="AM914">
        <v>-283000000</v>
      </c>
      <c r="AN914">
        <v>4467000000</v>
      </c>
      <c r="AO914">
        <v>471000000</v>
      </c>
      <c r="AP914">
        <v>-5210000000</v>
      </c>
      <c r="AQ914">
        <v>1026000000</v>
      </c>
      <c r="AR914">
        <v>776000000</v>
      </c>
      <c r="AS914">
        <v>1026000000</v>
      </c>
      <c r="AT914">
        <v>1432000000</v>
      </c>
      <c r="AU914">
        <v>1697000000</v>
      </c>
      <c r="AV914">
        <v>274000000</v>
      </c>
      <c r="AW914">
        <v>4448000000</v>
      </c>
      <c r="AX914">
        <v>27</v>
      </c>
      <c r="AY914">
        <v>0</v>
      </c>
      <c r="AZ914">
        <v>1281000000</v>
      </c>
      <c r="BA914">
        <v>1037000000</v>
      </c>
      <c r="BB914">
        <v>-17000000</v>
      </c>
      <c r="BC914">
        <v>-4014000000</v>
      </c>
      <c r="BD914">
        <v>2000000</v>
      </c>
      <c r="BE914">
        <v>2164000000</v>
      </c>
      <c r="BF914">
        <v>-611000000</v>
      </c>
      <c r="BG914">
        <v>2040000000</v>
      </c>
      <c r="BH914">
        <v>19</v>
      </c>
      <c r="BI914">
        <v>9</v>
      </c>
      <c r="BJ914">
        <v>6</v>
      </c>
      <c r="BK914">
        <v>52</v>
      </c>
      <c r="BL914">
        <v>0</v>
      </c>
      <c r="BM914">
        <v>-2106000000</v>
      </c>
      <c r="BN914">
        <v>1575000000</v>
      </c>
      <c r="BO914">
        <v>1029000000</v>
      </c>
      <c r="BP914">
        <v>2717000000</v>
      </c>
      <c r="BQ914">
        <v>0</v>
      </c>
      <c r="BR914">
        <v>83049000000</v>
      </c>
      <c r="BS914">
        <v>3752000000</v>
      </c>
      <c r="BT914">
        <v>6362000000</v>
      </c>
      <c r="BU914">
        <v>34076000000</v>
      </c>
      <c r="BV914">
        <v>48973000000</v>
      </c>
      <c r="BW914">
        <v>83049000000</v>
      </c>
      <c r="BX914">
        <v>16226000000</v>
      </c>
      <c r="BY914">
        <v>0</v>
      </c>
      <c r="BZ914">
        <v>2014</v>
      </c>
      <c r="CC914" t="str">
        <f>VLOOKUP(B914,Securities_csv_Sector!$A$1:$H$506,4)</f>
        <v>Energy</v>
      </c>
      <c r="CD914" t="str">
        <f>VLOOKUP(B914,Securities_csv_Sector!$A$1:$H$506,5)</f>
        <v>Oil &amp; Gas Refining &amp; Marketing &amp; Transportation</v>
      </c>
    </row>
    <row r="915" spans="1:82">
      <c r="A915">
        <v>913</v>
      </c>
      <c r="B915" t="s">
        <v>307</v>
      </c>
      <c r="C915" t="s">
        <v>531</v>
      </c>
      <c r="D915" s="1">
        <v>42369</v>
      </c>
      <c r="E915">
        <v>2185000000</v>
      </c>
      <c r="F915">
        <v>382000000</v>
      </c>
      <c r="G915">
        <v>-38000000</v>
      </c>
      <c r="H915">
        <v>1</v>
      </c>
      <c r="I915">
        <v>-3896000000</v>
      </c>
      <c r="J915">
        <v>41661000000</v>
      </c>
      <c r="K915">
        <v>7</v>
      </c>
      <c r="L915">
        <v>289000000</v>
      </c>
      <c r="M915">
        <v>34000000</v>
      </c>
      <c r="N915">
        <v>22000000</v>
      </c>
      <c r="O915">
        <v>6452000000</v>
      </c>
      <c r="P915">
        <v>69</v>
      </c>
      <c r="Q915">
        <v>7352000000</v>
      </c>
      <c r="R915">
        <v>0</v>
      </c>
      <c r="S915">
        <v>2360000000</v>
      </c>
      <c r="T915">
        <v>772000000</v>
      </c>
      <c r="U915">
        <v>772000000</v>
      </c>
      <c r="V915">
        <v>-10000000</v>
      </c>
      <c r="W915">
        <v>414000000</v>
      </c>
      <c r="X915">
        <v>40547000000</v>
      </c>
      <c r="Y915">
        <v>23790000000</v>
      </c>
      <c r="Z915">
        <v>55</v>
      </c>
      <c r="AA915">
        <v>7951000000</v>
      </c>
      <c r="AB915">
        <v>564000000</v>
      </c>
      <c r="AC915">
        <v>3551000000</v>
      </c>
      <c r="AD915">
        <v>0</v>
      </c>
      <c r="AE915">
        <v>407000000</v>
      </c>
      <c r="AF915">
        <v>-1947000000</v>
      </c>
      <c r="AG915">
        <v>-230000000</v>
      </c>
      <c r="AH915">
        <v>42406000000</v>
      </c>
      <c r="AI915">
        <v>6040000000</v>
      </c>
      <c r="AJ915">
        <v>284000000</v>
      </c>
      <c r="AK915">
        <v>0</v>
      </c>
      <c r="AL915">
        <v>-824000000</v>
      </c>
      <c r="AM915">
        <v>-86000000</v>
      </c>
      <c r="AN915">
        <v>5303000000</v>
      </c>
      <c r="AO915">
        <v>327000000</v>
      </c>
      <c r="AP915">
        <v>-5706000000</v>
      </c>
      <c r="AQ915">
        <v>253000000</v>
      </c>
      <c r="AR915">
        <v>2683000000</v>
      </c>
      <c r="AS915">
        <v>227000000</v>
      </c>
      <c r="AT915">
        <v>667000000</v>
      </c>
      <c r="AU915">
        <v>1355000000</v>
      </c>
      <c r="AV915">
        <v>2069000000</v>
      </c>
      <c r="AW915">
        <v>2447000000</v>
      </c>
      <c r="AX915">
        <v>17</v>
      </c>
      <c r="AY915">
        <v>0</v>
      </c>
      <c r="AZ915">
        <v>773000000</v>
      </c>
      <c r="BA915">
        <v>1059000000</v>
      </c>
      <c r="BB915">
        <v>-461000000</v>
      </c>
      <c r="BC915">
        <v>-1000000</v>
      </c>
      <c r="BD915">
        <v>137000000</v>
      </c>
      <c r="BE915">
        <v>2230000000</v>
      </c>
      <c r="BF915">
        <v>-134000000</v>
      </c>
      <c r="BG915">
        <v>2309000000</v>
      </c>
      <c r="BH915">
        <v>5</v>
      </c>
      <c r="BI915">
        <v>2</v>
      </c>
      <c r="BJ915">
        <v>2</v>
      </c>
      <c r="BK915">
        <v>59</v>
      </c>
      <c r="BL915">
        <v>0</v>
      </c>
      <c r="BM915">
        <v>-6103000000</v>
      </c>
      <c r="BN915">
        <v>5410000000</v>
      </c>
      <c r="BO915">
        <v>1126000000</v>
      </c>
      <c r="BP915">
        <v>821000000</v>
      </c>
      <c r="BQ915">
        <v>0</v>
      </c>
      <c r="BR915">
        <v>84104000000</v>
      </c>
      <c r="BS915">
        <v>2824000000</v>
      </c>
      <c r="BT915">
        <v>4065000000</v>
      </c>
      <c r="BU915">
        <v>35119000000</v>
      </c>
      <c r="BV915">
        <v>48985000000</v>
      </c>
      <c r="BW915">
        <v>84104000000</v>
      </c>
      <c r="BX915">
        <v>14403000000</v>
      </c>
      <c r="BY915">
        <v>0</v>
      </c>
      <c r="BZ915">
        <v>2015</v>
      </c>
      <c r="CA915">
        <v>0.1</v>
      </c>
      <c r="CB915">
        <v>2530000000</v>
      </c>
      <c r="CC915" t="str">
        <f>VLOOKUP(B915,Securities_csv_Sector!$A$1:$H$506,4)</f>
        <v>Energy</v>
      </c>
      <c r="CD915" t="str">
        <f>VLOOKUP(B915,Securities_csv_Sector!$A$1:$H$506,5)</f>
        <v>Oil &amp; Gas Refining &amp; Marketing &amp; Transportation</v>
      </c>
    </row>
    <row r="916" spans="1:82">
      <c r="A916">
        <v>914</v>
      </c>
      <c r="B916" t="s">
        <v>307</v>
      </c>
      <c r="C916" t="s">
        <v>532</v>
      </c>
      <c r="D916" s="1">
        <v>42735</v>
      </c>
      <c r="E916">
        <v>2143000000</v>
      </c>
      <c r="F916">
        <v>-107000000</v>
      </c>
      <c r="G916">
        <v>-625000000</v>
      </c>
      <c r="H916">
        <v>2</v>
      </c>
      <c r="I916">
        <v>-2882000000</v>
      </c>
      <c r="J916">
        <v>41739000000</v>
      </c>
      <c r="K916">
        <v>13</v>
      </c>
      <c r="L916">
        <v>787000000</v>
      </c>
      <c r="M916">
        <v>49000000</v>
      </c>
      <c r="N916">
        <v>22000000</v>
      </c>
      <c r="O916">
        <v>5801000000</v>
      </c>
      <c r="P916">
        <v>55</v>
      </c>
      <c r="Q916">
        <v>5874000000</v>
      </c>
      <c r="R916">
        <v>0</v>
      </c>
      <c r="S916">
        <v>2268000000</v>
      </c>
      <c r="T916">
        <v>1638000000</v>
      </c>
      <c r="U916">
        <v>1638000000</v>
      </c>
      <c r="V916">
        <v>2000000</v>
      </c>
      <c r="W916">
        <v>497000000</v>
      </c>
      <c r="X916">
        <v>38705000000</v>
      </c>
      <c r="Y916">
        <v>22152000000</v>
      </c>
      <c r="Z916">
        <v>56</v>
      </c>
      <c r="AA916">
        <v>7257000000</v>
      </c>
      <c r="AB916">
        <v>917000000</v>
      </c>
      <c r="AC916">
        <v>3318000000</v>
      </c>
      <c r="AD916">
        <v>0</v>
      </c>
      <c r="AE916">
        <v>357000000</v>
      </c>
      <c r="AF916">
        <v>891000000</v>
      </c>
      <c r="AG916">
        <v>165000000</v>
      </c>
      <c r="AH916">
        <v>37354000000</v>
      </c>
      <c r="AI916">
        <v>7027000000</v>
      </c>
      <c r="AJ916">
        <v>371000000</v>
      </c>
      <c r="AK916">
        <v>0</v>
      </c>
      <c r="AL916">
        <v>-1450000000</v>
      </c>
      <c r="AM916">
        <v>455000000</v>
      </c>
      <c r="AN916">
        <v>4787000000</v>
      </c>
      <c r="AO916">
        <v>-2629000000</v>
      </c>
      <c r="AP916">
        <v>-1705000000</v>
      </c>
      <c r="AQ916">
        <v>708000000</v>
      </c>
      <c r="AR916">
        <v>1973000000</v>
      </c>
      <c r="AS916">
        <v>552000000</v>
      </c>
      <c r="AT916">
        <v>1205000000</v>
      </c>
      <c r="AU916">
        <v>1550000000</v>
      </c>
      <c r="AV916">
        <v>387000000</v>
      </c>
      <c r="AW916">
        <v>3572000000</v>
      </c>
      <c r="AX916">
        <v>27</v>
      </c>
      <c r="AY916">
        <v>0</v>
      </c>
      <c r="AZ916">
        <v>535000000</v>
      </c>
      <c r="BA916">
        <v>1085000000</v>
      </c>
      <c r="BB916">
        <v>-661000000</v>
      </c>
      <c r="BC916">
        <v>0</v>
      </c>
      <c r="BD916">
        <v>286000000</v>
      </c>
      <c r="BE916">
        <v>2225000000</v>
      </c>
      <c r="BF916">
        <v>-282000000</v>
      </c>
      <c r="BG916">
        <v>2209000000</v>
      </c>
      <c r="BH916">
        <v>13</v>
      </c>
      <c r="BI916">
        <v>5</v>
      </c>
      <c r="BJ916">
        <v>5</v>
      </c>
      <c r="BK916">
        <v>48</v>
      </c>
      <c r="BL916">
        <v>0</v>
      </c>
      <c r="BM916">
        <v>-6669000000</v>
      </c>
      <c r="BN916">
        <v>117000000</v>
      </c>
      <c r="BO916">
        <v>1089000000</v>
      </c>
      <c r="BP916">
        <v>2696000000</v>
      </c>
      <c r="BQ916">
        <v>0</v>
      </c>
      <c r="BR916">
        <v>80305000000</v>
      </c>
      <c r="BS916">
        <v>3229000000</v>
      </c>
      <c r="BT916">
        <v>5924000000</v>
      </c>
      <c r="BU916">
        <v>34431000000</v>
      </c>
      <c r="BV916">
        <v>45874000000</v>
      </c>
      <c r="BW916">
        <v>80305000000</v>
      </c>
      <c r="BX916">
        <v>13058000000</v>
      </c>
      <c r="BY916">
        <v>0</v>
      </c>
      <c r="CC916" t="str">
        <f>VLOOKUP(B916,Securities_csv_Sector!$A$1:$H$506,4)</f>
        <v>Energy</v>
      </c>
      <c r="CD916" t="str">
        <f>VLOOKUP(B916,Securities_csv_Sector!$A$1:$H$506,5)</f>
        <v>Oil &amp; Gas Refining &amp; Marketing &amp; Transportation</v>
      </c>
    </row>
    <row r="917" spans="1:82">
      <c r="A917">
        <v>915</v>
      </c>
      <c r="B917" t="s">
        <v>308</v>
      </c>
      <c r="C917" t="s">
        <v>527</v>
      </c>
      <c r="D917" s="1">
        <v>41333</v>
      </c>
      <c r="E917">
        <v>484764000</v>
      </c>
      <c r="F917">
        <v>-997766000</v>
      </c>
      <c r="G917">
        <v>1113000</v>
      </c>
      <c r="H917">
        <v>14</v>
      </c>
      <c r="I917">
        <v>-235707000</v>
      </c>
      <c r="J917">
        <v>972250000</v>
      </c>
      <c r="K917">
        <v>98</v>
      </c>
      <c r="L917">
        <v>673651000</v>
      </c>
      <c r="M917">
        <v>-425221000</v>
      </c>
      <c r="N917">
        <v>112953000</v>
      </c>
      <c r="O917">
        <v>9498456000</v>
      </c>
      <c r="P917">
        <v>338</v>
      </c>
      <c r="Q917">
        <v>145875000</v>
      </c>
      <c r="R917">
        <v>0</v>
      </c>
      <c r="S917">
        <v>95283000</v>
      </c>
      <c r="T917">
        <v>733708000</v>
      </c>
      <c r="U917">
        <v>701351000</v>
      </c>
      <c r="V917">
        <v>0</v>
      </c>
      <c r="W917">
        <v>0</v>
      </c>
      <c r="X917">
        <v>1428970000</v>
      </c>
      <c r="Y917">
        <v>0</v>
      </c>
      <c r="Z917">
        <v>13</v>
      </c>
      <c r="AA917">
        <v>1464362000</v>
      </c>
      <c r="AB917">
        <v>267067000</v>
      </c>
      <c r="AC917">
        <v>0</v>
      </c>
      <c r="AD917">
        <v>32357000</v>
      </c>
      <c r="AE917">
        <v>1517813000</v>
      </c>
      <c r="AF917">
        <v>-3577000</v>
      </c>
      <c r="AG917">
        <v>-35797000</v>
      </c>
      <c r="AH917">
        <v>6009627000</v>
      </c>
      <c r="AI917">
        <v>5895918000</v>
      </c>
      <c r="AJ917">
        <v>0</v>
      </c>
      <c r="AK917">
        <v>0</v>
      </c>
      <c r="AL917">
        <v>1156330000</v>
      </c>
      <c r="AM917">
        <v>6706000</v>
      </c>
      <c r="AN917">
        <v>-778441000</v>
      </c>
      <c r="AO917">
        <v>1040421000</v>
      </c>
      <c r="AP917">
        <v>-255274000</v>
      </c>
      <c r="AQ917">
        <v>434284000</v>
      </c>
      <c r="AR917">
        <v>155750000</v>
      </c>
      <c r="AS917">
        <v>434284000</v>
      </c>
      <c r="AT917">
        <v>434284000</v>
      </c>
      <c r="AU917">
        <v>97154000</v>
      </c>
      <c r="AV917">
        <v>0</v>
      </c>
      <c r="AW917">
        <v>732595000</v>
      </c>
      <c r="AX917">
        <v>7</v>
      </c>
      <c r="AY917">
        <v>107708000</v>
      </c>
      <c r="AZ917">
        <v>21513000</v>
      </c>
      <c r="BA917">
        <v>0</v>
      </c>
      <c r="BB917">
        <v>-59808000</v>
      </c>
      <c r="BC917">
        <v>0</v>
      </c>
      <c r="BD917">
        <v>-15990000</v>
      </c>
      <c r="BE917">
        <v>175635000</v>
      </c>
      <c r="BF917">
        <v>-4974000</v>
      </c>
      <c r="BG917">
        <v>0</v>
      </c>
      <c r="BH917">
        <v>6</v>
      </c>
      <c r="BI917">
        <v>23</v>
      </c>
      <c r="BJ917">
        <v>4</v>
      </c>
      <c r="BK917">
        <v>116</v>
      </c>
      <c r="BL917">
        <v>0</v>
      </c>
      <c r="BM917">
        <v>1993772000</v>
      </c>
      <c r="BN917">
        <v>-140009000</v>
      </c>
      <c r="BO917">
        <v>731767000</v>
      </c>
      <c r="BP917">
        <v>199409000</v>
      </c>
      <c r="BQ917">
        <v>0</v>
      </c>
      <c r="BR917">
        <v>9888602000</v>
      </c>
      <c r="BS917">
        <v>2310131000</v>
      </c>
      <c r="BT917">
        <v>684173000</v>
      </c>
      <c r="BU917">
        <v>3019167000</v>
      </c>
      <c r="BV917">
        <v>6869435000</v>
      </c>
      <c r="BW917">
        <v>9888602000</v>
      </c>
      <c r="BX917">
        <v>10962818000</v>
      </c>
      <c r="BY917">
        <v>0</v>
      </c>
      <c r="BZ917">
        <v>2013</v>
      </c>
      <c r="CA917">
        <v>1.9</v>
      </c>
      <c r="CB917">
        <v>228570526.31600001</v>
      </c>
      <c r="CC917" t="str">
        <f>VLOOKUP(B917,Securities_csv_Sector!$A$1:$H$506,4)</f>
        <v>Consumer Discretionary</v>
      </c>
      <c r="CD917" t="str">
        <f>VLOOKUP(B917,Securities_csv_Sector!$A$1:$H$506,5)</f>
        <v>Specialty Stores</v>
      </c>
    </row>
    <row r="918" spans="1:82">
      <c r="A918">
        <v>916</v>
      </c>
      <c r="B918" t="s">
        <v>308</v>
      </c>
      <c r="C918" t="s">
        <v>529</v>
      </c>
      <c r="D918" s="1">
        <v>41698</v>
      </c>
      <c r="E918">
        <v>632518000</v>
      </c>
      <c r="F918">
        <v>-1312104000</v>
      </c>
      <c r="G918">
        <v>-1497000</v>
      </c>
      <c r="H918">
        <v>15</v>
      </c>
      <c r="I918">
        <v>-310317000</v>
      </c>
      <c r="J918">
        <v>1038209000</v>
      </c>
      <c r="K918">
        <v>101</v>
      </c>
      <c r="L918">
        <v>887200000</v>
      </c>
      <c r="M918">
        <v>-123611000</v>
      </c>
      <c r="N918">
        <v>110843000</v>
      </c>
      <c r="O918">
        <v>10925598000</v>
      </c>
      <c r="P918">
        <v>302</v>
      </c>
      <c r="Q918">
        <v>152199000</v>
      </c>
      <c r="R918">
        <v>0</v>
      </c>
      <c r="S918">
        <v>101911000</v>
      </c>
      <c r="T918">
        <v>828156000</v>
      </c>
      <c r="U918">
        <v>797322000</v>
      </c>
      <c r="V918">
        <v>0</v>
      </c>
      <c r="W918">
        <v>0</v>
      </c>
      <c r="X918">
        <v>1652977000</v>
      </c>
      <c r="Y918">
        <v>0</v>
      </c>
      <c r="Z918">
        <v>13</v>
      </c>
      <c r="AA918">
        <v>1648701000</v>
      </c>
      <c r="AB918">
        <v>304736000</v>
      </c>
      <c r="AC918">
        <v>0</v>
      </c>
      <c r="AD918">
        <v>30834000</v>
      </c>
      <c r="AE918">
        <v>1641424000</v>
      </c>
      <c r="AF918">
        <v>-5246000</v>
      </c>
      <c r="AG918">
        <v>36868000</v>
      </c>
      <c r="AH918">
        <v>7340431000</v>
      </c>
      <c r="AI918">
        <v>7147848000</v>
      </c>
      <c r="AJ918">
        <v>0</v>
      </c>
      <c r="AK918">
        <v>0</v>
      </c>
      <c r="AL918">
        <v>1373985000</v>
      </c>
      <c r="AM918">
        <v>178537000</v>
      </c>
      <c r="AN918">
        <v>-613163000</v>
      </c>
      <c r="AO918">
        <v>1128381000</v>
      </c>
      <c r="AP918">
        <v>-336681000</v>
      </c>
      <c r="AQ918">
        <v>492586000</v>
      </c>
      <c r="AR918">
        <v>200960000</v>
      </c>
      <c r="AS918">
        <v>492586000</v>
      </c>
      <c r="AT918">
        <v>492586000</v>
      </c>
      <c r="AU918">
        <v>87789000</v>
      </c>
      <c r="AV918">
        <v>0</v>
      </c>
      <c r="AW918">
        <v>829653000</v>
      </c>
      <c r="AX918">
        <v>7</v>
      </c>
      <c r="AY918">
        <v>110909000</v>
      </c>
      <c r="AZ918">
        <v>26811000</v>
      </c>
      <c r="BA918">
        <v>0</v>
      </c>
      <c r="BB918">
        <v>-46271000</v>
      </c>
      <c r="BC918">
        <v>0</v>
      </c>
      <c r="BD918">
        <v>-21118000</v>
      </c>
      <c r="BE918">
        <v>174232000</v>
      </c>
      <c r="BF918">
        <v>-9773000</v>
      </c>
      <c r="BG918">
        <v>0</v>
      </c>
      <c r="BH918">
        <v>6</v>
      </c>
      <c r="BI918">
        <v>24</v>
      </c>
      <c r="BJ918">
        <v>4</v>
      </c>
      <c r="BK918">
        <v>114</v>
      </c>
      <c r="BL918">
        <v>0</v>
      </c>
      <c r="BM918">
        <v>2214216000</v>
      </c>
      <c r="BN918">
        <v>-268248000</v>
      </c>
      <c r="BO918">
        <v>819048000</v>
      </c>
      <c r="BP918">
        <v>242979000</v>
      </c>
      <c r="BQ918">
        <v>0</v>
      </c>
      <c r="BR918">
        <v>11707157000</v>
      </c>
      <c r="BS918">
        <v>2643224000</v>
      </c>
      <c r="BT918">
        <v>875497000</v>
      </c>
      <c r="BU918">
        <v>3316997000</v>
      </c>
      <c r="BV918">
        <v>8390160000</v>
      </c>
      <c r="BW918">
        <v>11707157000</v>
      </c>
      <c r="BX918">
        <v>12574299000</v>
      </c>
      <c r="BY918">
        <v>0</v>
      </c>
      <c r="BZ918">
        <v>2014</v>
      </c>
      <c r="CA918">
        <v>2.2000000000000002</v>
      </c>
      <c r="CB918">
        <v>223902727.273</v>
      </c>
      <c r="CC918" t="str">
        <f>VLOOKUP(B918,Securities_csv_Sector!$A$1:$H$506,4)</f>
        <v>Consumer Discretionary</v>
      </c>
      <c r="CD918" t="str">
        <f>VLOOKUP(B918,Securities_csv_Sector!$A$1:$H$506,5)</f>
        <v>Specialty Stores</v>
      </c>
    </row>
    <row r="919" spans="1:82">
      <c r="A919">
        <v>917</v>
      </c>
      <c r="B919" t="s">
        <v>308</v>
      </c>
      <c r="C919" t="s">
        <v>531</v>
      </c>
      <c r="D919" s="1">
        <v>42063</v>
      </c>
      <c r="E919">
        <v>706671000</v>
      </c>
      <c r="F919">
        <v>-1427766000</v>
      </c>
      <c r="G919">
        <v>-3292000</v>
      </c>
      <c r="H919">
        <v>19</v>
      </c>
      <c r="I919">
        <v>-309817000</v>
      </c>
      <c r="J919">
        <v>1123520000</v>
      </c>
      <c r="K919">
        <v>32</v>
      </c>
      <c r="L919">
        <v>321728000</v>
      </c>
      <c r="M919">
        <v>-445450000</v>
      </c>
      <c r="N919">
        <v>104435000</v>
      </c>
      <c r="O919">
        <v>12381189000</v>
      </c>
      <c r="P919">
        <v>260</v>
      </c>
      <c r="Q919">
        <v>175738000</v>
      </c>
      <c r="R919">
        <v>0</v>
      </c>
      <c r="S919">
        <v>115173000</v>
      </c>
      <c r="T919">
        <v>993804000</v>
      </c>
      <c r="U919">
        <v>969331000</v>
      </c>
      <c r="V919">
        <v>0</v>
      </c>
      <c r="W919">
        <v>0</v>
      </c>
      <c r="X919">
        <v>1862538000</v>
      </c>
      <c r="Y919">
        <v>0</v>
      </c>
      <c r="Z919">
        <v>13</v>
      </c>
      <c r="AA919">
        <v>1887527000</v>
      </c>
      <c r="AB919">
        <v>371973000</v>
      </c>
      <c r="AC919">
        <v>0</v>
      </c>
      <c r="AD919">
        <v>24473000</v>
      </c>
      <c r="AE919">
        <v>2086874000</v>
      </c>
      <c r="AF919">
        <v>-11763000</v>
      </c>
      <c r="AG919">
        <v>-26086000</v>
      </c>
      <c r="AH919">
        <v>8818750000</v>
      </c>
      <c r="AI919">
        <v>8435504000</v>
      </c>
      <c r="AJ919">
        <v>0</v>
      </c>
      <c r="AK919">
        <v>0</v>
      </c>
      <c r="AL919">
        <v>1514145000</v>
      </c>
      <c r="AM919">
        <v>-600295000</v>
      </c>
      <c r="AN919">
        <v>-968130000</v>
      </c>
      <c r="AO919">
        <v>728579000</v>
      </c>
      <c r="AP919">
        <v>-360744000</v>
      </c>
      <c r="AQ919">
        <v>597358000</v>
      </c>
      <c r="AR919">
        <v>234763000</v>
      </c>
      <c r="AS919">
        <v>597358000</v>
      </c>
      <c r="AT919">
        <v>597358000</v>
      </c>
      <c r="AU919">
        <v>137690000</v>
      </c>
      <c r="AV919">
        <v>0</v>
      </c>
      <c r="AW919">
        <v>997096000</v>
      </c>
      <c r="AX919">
        <v>7</v>
      </c>
      <c r="AY919">
        <v>133483000</v>
      </c>
      <c r="AZ919">
        <v>44646000</v>
      </c>
      <c r="BA919">
        <v>0</v>
      </c>
      <c r="BB919">
        <v>-65391000</v>
      </c>
      <c r="BC919">
        <v>0</v>
      </c>
      <c r="BD919">
        <v>-39164000</v>
      </c>
      <c r="BE919">
        <v>225493000</v>
      </c>
      <c r="BF919">
        <v>-16122000</v>
      </c>
      <c r="BG919">
        <v>0</v>
      </c>
      <c r="BH919">
        <v>7</v>
      </c>
      <c r="BI919">
        <v>31</v>
      </c>
      <c r="BJ919">
        <v>4</v>
      </c>
      <c r="BK919">
        <v>51</v>
      </c>
      <c r="BL919">
        <v>0</v>
      </c>
      <c r="BM919">
        <v>1994221000</v>
      </c>
      <c r="BN919">
        <v>-834518000</v>
      </c>
      <c r="BO919">
        <v>890431000</v>
      </c>
      <c r="BP919">
        <v>290502000</v>
      </c>
      <c r="BQ919">
        <v>0</v>
      </c>
      <c r="BR919">
        <v>13198201000</v>
      </c>
      <c r="BS919">
        <v>2590938000</v>
      </c>
      <c r="BT919">
        <v>997173000</v>
      </c>
      <c r="BU919">
        <v>3156785000</v>
      </c>
      <c r="BV919">
        <v>10041416000</v>
      </c>
      <c r="BW919">
        <v>13198201000</v>
      </c>
      <c r="BX919">
        <v>14268716000</v>
      </c>
      <c r="BY919">
        <v>0</v>
      </c>
      <c r="BZ919">
        <v>2015</v>
      </c>
      <c r="CA919">
        <v>2.77</v>
      </c>
      <c r="CB919">
        <v>215652707.581</v>
      </c>
      <c r="CC919" t="str">
        <f>VLOOKUP(B919,Securities_csv_Sector!$A$1:$H$506,4)</f>
        <v>Consumer Discretionary</v>
      </c>
      <c r="CD919" t="str">
        <f>VLOOKUP(B919,Securities_csv_Sector!$A$1:$H$506,5)</f>
        <v>Specialty Stores</v>
      </c>
    </row>
    <row r="920" spans="1:82">
      <c r="A920">
        <v>918</v>
      </c>
      <c r="B920" t="s">
        <v>308</v>
      </c>
      <c r="C920" t="s">
        <v>532</v>
      </c>
      <c r="D920" s="1">
        <v>42429</v>
      </c>
      <c r="E920">
        <v>689684000</v>
      </c>
      <c r="F920">
        <v>-1197068000</v>
      </c>
      <c r="G920">
        <v>-12559000</v>
      </c>
      <c r="H920">
        <v>21</v>
      </c>
      <c r="I920">
        <v>-315584000</v>
      </c>
      <c r="J920">
        <v>1130822000</v>
      </c>
      <c r="K920">
        <v>38</v>
      </c>
      <c r="L920">
        <v>381223000</v>
      </c>
      <c r="M920">
        <v>154845000</v>
      </c>
      <c r="N920">
        <v>97356000</v>
      </c>
      <c r="O920">
        <v>13130915000</v>
      </c>
      <c r="P920">
        <v>246</v>
      </c>
      <c r="Q920">
        <v>161862000</v>
      </c>
      <c r="R920">
        <v>0</v>
      </c>
      <c r="S920">
        <v>137360000</v>
      </c>
      <c r="T920">
        <v>1046302000</v>
      </c>
      <c r="U920">
        <v>1009944000</v>
      </c>
      <c r="V920">
        <v>0</v>
      </c>
      <c r="W920">
        <v>0</v>
      </c>
      <c r="X920">
        <v>2161698000</v>
      </c>
      <c r="Y920">
        <v>0</v>
      </c>
      <c r="Z920">
        <v>13</v>
      </c>
      <c r="AA920">
        <v>2018760000</v>
      </c>
      <c r="AB920">
        <v>386516000</v>
      </c>
      <c r="AC920">
        <v>0</v>
      </c>
      <c r="AD920">
        <v>36358000</v>
      </c>
      <c r="AE920">
        <v>1932029000</v>
      </c>
      <c r="AF920">
        <v>-11139000</v>
      </c>
      <c r="AG920">
        <v>-142294000</v>
      </c>
      <c r="AH920">
        <v>10342323000</v>
      </c>
      <c r="AI920">
        <v>9536892000</v>
      </c>
      <c r="AJ920">
        <v>0</v>
      </c>
      <c r="AK920">
        <v>0</v>
      </c>
      <c r="AL920">
        <v>1445347000</v>
      </c>
      <c r="AM920">
        <v>9788000</v>
      </c>
      <c r="AN920">
        <v>-148893000</v>
      </c>
      <c r="AO920">
        <v>537476000</v>
      </c>
      <c r="AP920">
        <v>-378795000</v>
      </c>
      <c r="AQ920">
        <v>623428000</v>
      </c>
      <c r="AR920">
        <v>259767000</v>
      </c>
      <c r="AS920">
        <v>623428000</v>
      </c>
      <c r="AT920">
        <v>623428000</v>
      </c>
      <c r="AU920">
        <v>132171000</v>
      </c>
      <c r="AV920">
        <v>0</v>
      </c>
      <c r="AW920">
        <v>1058861000</v>
      </c>
      <c r="AX920">
        <v>7</v>
      </c>
      <c r="AY920">
        <v>149343000</v>
      </c>
      <c r="AZ920">
        <v>26358000</v>
      </c>
      <c r="BA920">
        <v>0</v>
      </c>
      <c r="BB920">
        <v>-70196000</v>
      </c>
      <c r="BC920">
        <v>0</v>
      </c>
      <c r="BD920">
        <v>-52072000</v>
      </c>
      <c r="BE920">
        <v>229274000</v>
      </c>
      <c r="BF920">
        <v>15069000</v>
      </c>
      <c r="BG920">
        <v>0</v>
      </c>
      <c r="BH920">
        <v>7</v>
      </c>
      <c r="BI920">
        <v>35</v>
      </c>
      <c r="BJ920">
        <v>4</v>
      </c>
      <c r="BK920">
        <v>54</v>
      </c>
      <c r="BL920">
        <v>0</v>
      </c>
      <c r="BM920">
        <v>1746804000</v>
      </c>
      <c r="BN920">
        <v>-936903000</v>
      </c>
      <c r="BO920">
        <v>959899000</v>
      </c>
      <c r="BP920">
        <v>315509000</v>
      </c>
      <c r="BQ920">
        <v>0</v>
      </c>
      <c r="BR920">
        <v>14481576000</v>
      </c>
      <c r="BS920">
        <v>2471781000</v>
      </c>
      <c r="BT920">
        <v>1005193000</v>
      </c>
      <c r="BU920">
        <v>2904786000</v>
      </c>
      <c r="BV920">
        <v>11576790000</v>
      </c>
      <c r="BW920">
        <v>14481576000</v>
      </c>
      <c r="BX920">
        <v>15149675000</v>
      </c>
      <c r="BY920">
        <v>0</v>
      </c>
      <c r="BZ920">
        <v>2016</v>
      </c>
      <c r="CA920">
        <v>3.07</v>
      </c>
      <c r="CB920">
        <v>203071009.77200001</v>
      </c>
      <c r="CC920" t="str">
        <f>VLOOKUP(B920,Securities_csv_Sector!$A$1:$H$506,4)</f>
        <v>Consumer Discretionary</v>
      </c>
      <c r="CD920" t="str">
        <f>VLOOKUP(B920,Securities_csv_Sector!$A$1:$H$506,5)</f>
        <v>Specialty Stores</v>
      </c>
    </row>
    <row r="921" spans="1:82">
      <c r="A921">
        <v>919</v>
      </c>
      <c r="B921" t="s">
        <v>309</v>
      </c>
      <c r="C921" t="s">
        <v>527</v>
      </c>
      <c r="D921" s="1">
        <v>41274</v>
      </c>
      <c r="E921">
        <v>9151000000</v>
      </c>
      <c r="F921">
        <v>0</v>
      </c>
      <c r="G921">
        <v>608000000</v>
      </c>
      <c r="H921">
        <v>28</v>
      </c>
      <c r="I921">
        <v>-2780000000</v>
      </c>
      <c r="J921">
        <v>11379000000</v>
      </c>
      <c r="K921">
        <v>59</v>
      </c>
      <c r="L921">
        <v>8442000000</v>
      </c>
      <c r="M921">
        <v>0</v>
      </c>
      <c r="N921">
        <v>1760000000</v>
      </c>
      <c r="O921">
        <v>19053000000</v>
      </c>
      <c r="P921">
        <v>109</v>
      </c>
      <c r="Q921">
        <v>0</v>
      </c>
      <c r="R921">
        <v>4981000000</v>
      </c>
      <c r="S921">
        <v>1982000000</v>
      </c>
      <c r="T921">
        <v>12206000000</v>
      </c>
      <c r="U921">
        <v>11809000000</v>
      </c>
      <c r="V921">
        <v>-255000000</v>
      </c>
      <c r="W921">
        <v>819000000</v>
      </c>
      <c r="X921">
        <v>14476000000</v>
      </c>
      <c r="Y921">
        <v>12255000000</v>
      </c>
      <c r="Z921">
        <v>60</v>
      </c>
      <c r="AA921">
        <v>28964000000</v>
      </c>
      <c r="AB921">
        <v>2723000000</v>
      </c>
      <c r="AC921">
        <v>15082000000</v>
      </c>
      <c r="AD921">
        <v>397000000</v>
      </c>
      <c r="AE921">
        <v>3264000000</v>
      </c>
      <c r="AF921">
        <v>-7033000000</v>
      </c>
      <c r="AG921">
        <v>0</v>
      </c>
      <c r="AH921">
        <v>14736000000</v>
      </c>
      <c r="AI921">
        <v>10448000000</v>
      </c>
      <c r="AJ921">
        <v>378000000</v>
      </c>
      <c r="AK921">
        <v>0</v>
      </c>
      <c r="AL921">
        <v>4218000000</v>
      </c>
      <c r="AM921">
        <v>-4361000000</v>
      </c>
      <c r="AN921">
        <v>10645000000</v>
      </c>
      <c r="AO921">
        <v>-3347000000</v>
      </c>
      <c r="AP921">
        <v>-11404000000</v>
      </c>
      <c r="AQ921">
        <v>9019000000</v>
      </c>
      <c r="AR921">
        <v>657000000</v>
      </c>
      <c r="AS921">
        <v>9019000000</v>
      </c>
      <c r="AT921">
        <v>9838000000</v>
      </c>
      <c r="AU921">
        <v>4759000000</v>
      </c>
      <c r="AV921">
        <v>0</v>
      </c>
      <c r="AW921">
        <v>10779000000</v>
      </c>
      <c r="AX921">
        <v>22</v>
      </c>
      <c r="AY921">
        <v>3585000000</v>
      </c>
      <c r="AZ921">
        <v>5754000000</v>
      </c>
      <c r="BA921">
        <v>796000000</v>
      </c>
      <c r="BB921">
        <v>-3385000000</v>
      </c>
      <c r="BC921">
        <v>100000000</v>
      </c>
      <c r="BD921">
        <v>-1591000000</v>
      </c>
      <c r="BE921">
        <v>5468000000</v>
      </c>
      <c r="BF921">
        <v>-1080000000</v>
      </c>
      <c r="BG921">
        <v>0</v>
      </c>
      <c r="BH921">
        <v>25</v>
      </c>
      <c r="BI921">
        <v>36</v>
      </c>
      <c r="BJ921">
        <v>19</v>
      </c>
      <c r="BK921">
        <v>97</v>
      </c>
      <c r="BL921">
        <v>0</v>
      </c>
      <c r="BM921">
        <v>58045000000</v>
      </c>
      <c r="BN921">
        <v>-3070000000</v>
      </c>
      <c r="BO921">
        <v>18185000000</v>
      </c>
      <c r="BP921">
        <v>17874000000</v>
      </c>
      <c r="BQ921">
        <v>8109000000</v>
      </c>
      <c r="BR921">
        <v>86174000000</v>
      </c>
      <c r="BS921">
        <v>30328000000</v>
      </c>
      <c r="BT921">
        <v>27821000000</v>
      </c>
      <c r="BU921">
        <v>32790000000</v>
      </c>
      <c r="BV921">
        <v>53384000000</v>
      </c>
      <c r="BW921">
        <v>86174000000</v>
      </c>
      <c r="BX921">
        <v>48017000000</v>
      </c>
      <c r="BY921">
        <v>-35009000000</v>
      </c>
      <c r="BZ921">
        <v>2012</v>
      </c>
      <c r="CA921">
        <v>2</v>
      </c>
      <c r="CB921">
        <v>4509500000</v>
      </c>
      <c r="CC921" t="str">
        <f>VLOOKUP(B921,Securities_csv_Sector!$A$1:$H$506,4)</f>
        <v>Consumer Staples</v>
      </c>
      <c r="CD921" t="str">
        <f>VLOOKUP(B921,Securities_csv_Sector!$A$1:$H$506,5)</f>
        <v>Soft Drinks</v>
      </c>
    </row>
    <row r="922" spans="1:82">
      <c r="A922">
        <v>920</v>
      </c>
      <c r="B922" t="s">
        <v>309</v>
      </c>
      <c r="C922" t="s">
        <v>529</v>
      </c>
      <c r="D922" s="1">
        <v>41639</v>
      </c>
      <c r="E922">
        <v>9886000000</v>
      </c>
      <c r="F922">
        <v>0</v>
      </c>
      <c r="G922">
        <v>1110000000</v>
      </c>
      <c r="H922">
        <v>26</v>
      </c>
      <c r="I922">
        <v>-2550000000</v>
      </c>
      <c r="J922">
        <v>12276000000</v>
      </c>
      <c r="K922">
        <v>73</v>
      </c>
      <c r="L922">
        <v>10414000000</v>
      </c>
      <c r="M922">
        <v>0</v>
      </c>
      <c r="N922">
        <v>1760000000</v>
      </c>
      <c r="O922">
        <v>18421000000</v>
      </c>
      <c r="P922">
        <v>113</v>
      </c>
      <c r="Q922">
        <v>0</v>
      </c>
      <c r="R922">
        <v>6152000000</v>
      </c>
      <c r="S922">
        <v>1977000000</v>
      </c>
      <c r="T922">
        <v>11940000000</v>
      </c>
      <c r="U922">
        <v>11477000000</v>
      </c>
      <c r="V922">
        <v>-611000000</v>
      </c>
      <c r="W922">
        <v>602000000</v>
      </c>
      <c r="X922">
        <v>14967000000</v>
      </c>
      <c r="Y922">
        <v>12312000000</v>
      </c>
      <c r="Z922">
        <v>61</v>
      </c>
      <c r="AA922">
        <v>28433000000</v>
      </c>
      <c r="AB922">
        <v>2851000000</v>
      </c>
      <c r="AC922">
        <v>15299000000</v>
      </c>
      <c r="AD922">
        <v>463000000</v>
      </c>
      <c r="AE922">
        <v>3277000000</v>
      </c>
      <c r="AF922">
        <v>-1991000000</v>
      </c>
      <c r="AG922">
        <v>0</v>
      </c>
      <c r="AH922">
        <v>19154000000</v>
      </c>
      <c r="AI922">
        <v>11512000000</v>
      </c>
      <c r="AJ922">
        <v>267000000</v>
      </c>
      <c r="AK922">
        <v>0</v>
      </c>
      <c r="AL922">
        <v>4711000000</v>
      </c>
      <c r="AM922">
        <v>1972000000</v>
      </c>
      <c r="AN922">
        <v>10542000000</v>
      </c>
      <c r="AO922">
        <v>-3745000000</v>
      </c>
      <c r="AP922">
        <v>-4214000000</v>
      </c>
      <c r="AQ922">
        <v>8584000000</v>
      </c>
      <c r="AR922">
        <v>871000000</v>
      </c>
      <c r="AS922">
        <v>8584000000</v>
      </c>
      <c r="AT922">
        <v>9186000000</v>
      </c>
      <c r="AU922">
        <v>4873000000</v>
      </c>
      <c r="AV922">
        <v>0</v>
      </c>
      <c r="AW922">
        <v>10228000000</v>
      </c>
      <c r="AX922">
        <v>22</v>
      </c>
      <c r="AY922">
        <v>4661000000</v>
      </c>
      <c r="AZ922">
        <v>2886000000</v>
      </c>
      <c r="BA922">
        <v>0</v>
      </c>
      <c r="BB922">
        <v>-3432000000</v>
      </c>
      <c r="BC922">
        <v>17000000</v>
      </c>
      <c r="BD922">
        <v>327000000</v>
      </c>
      <c r="BE922">
        <v>3498000000</v>
      </c>
      <c r="BF922">
        <v>-932000000</v>
      </c>
      <c r="BG922">
        <v>0</v>
      </c>
      <c r="BH922">
        <v>24</v>
      </c>
      <c r="BI922">
        <v>35</v>
      </c>
      <c r="BJ922">
        <v>18</v>
      </c>
      <c r="BK922">
        <v>101</v>
      </c>
      <c r="BL922">
        <v>0</v>
      </c>
      <c r="BM922">
        <v>61660000000</v>
      </c>
      <c r="BN922">
        <v>-3504000000</v>
      </c>
      <c r="BO922">
        <v>18205000000</v>
      </c>
      <c r="BP922">
        <v>17925000000</v>
      </c>
      <c r="BQ922">
        <v>9854000000</v>
      </c>
      <c r="BR922">
        <v>90055000000</v>
      </c>
      <c r="BS922">
        <v>31304000000</v>
      </c>
      <c r="BT922">
        <v>27811000000</v>
      </c>
      <c r="BU922">
        <v>33173000000</v>
      </c>
      <c r="BV922">
        <v>56882000000</v>
      </c>
      <c r="BW922">
        <v>90055000000</v>
      </c>
      <c r="BX922">
        <v>46854000000</v>
      </c>
      <c r="BY922">
        <v>-39091000000</v>
      </c>
      <c r="BZ922">
        <v>2013</v>
      </c>
      <c r="CA922">
        <v>1.94</v>
      </c>
      <c r="CB922">
        <v>4424742268.04</v>
      </c>
      <c r="CC922" t="str">
        <f>VLOOKUP(B922,Securities_csv_Sector!$A$1:$H$506,4)</f>
        <v>Consumer Staples</v>
      </c>
      <c r="CD922" t="str">
        <f>VLOOKUP(B922,Securities_csv_Sector!$A$1:$H$506,5)</f>
        <v>Soft Drinks</v>
      </c>
    </row>
    <row r="923" spans="1:82">
      <c r="A923">
        <v>921</v>
      </c>
      <c r="B923" t="s">
        <v>309</v>
      </c>
      <c r="C923" t="s">
        <v>531</v>
      </c>
      <c r="D923" s="1">
        <v>42004</v>
      </c>
      <c r="E923">
        <v>9634000000</v>
      </c>
      <c r="F923">
        <v>0</v>
      </c>
      <c r="G923">
        <v>-669000000</v>
      </c>
      <c r="H923">
        <v>23</v>
      </c>
      <c r="I923">
        <v>-2406000000</v>
      </c>
      <c r="J923">
        <v>13154000000</v>
      </c>
      <c r="K923">
        <v>67</v>
      </c>
      <c r="L923">
        <v>8958000000</v>
      </c>
      <c r="M923">
        <v>0</v>
      </c>
      <c r="N923">
        <v>1760000000</v>
      </c>
      <c r="O923">
        <v>17889000000</v>
      </c>
      <c r="P923">
        <v>102</v>
      </c>
      <c r="Q923">
        <v>0</v>
      </c>
      <c r="R923">
        <v>5636000000</v>
      </c>
      <c r="S923">
        <v>1976000000</v>
      </c>
      <c r="T923">
        <v>9808000000</v>
      </c>
      <c r="U923">
        <v>9325000000</v>
      </c>
      <c r="V923">
        <v>-934000000</v>
      </c>
      <c r="W923">
        <v>769000000</v>
      </c>
      <c r="X923">
        <v>14633000000</v>
      </c>
      <c r="Y923">
        <v>12100000000</v>
      </c>
      <c r="Z923">
        <v>61</v>
      </c>
      <c r="AA923">
        <v>28109000000</v>
      </c>
      <c r="AB923">
        <v>2201000000</v>
      </c>
      <c r="AC923">
        <v>14272000000</v>
      </c>
      <c r="AD923">
        <v>483000000</v>
      </c>
      <c r="AE923">
        <v>3100000000</v>
      </c>
      <c r="AF923">
        <v>-4814000000</v>
      </c>
      <c r="AG923">
        <v>0</v>
      </c>
      <c r="AH923">
        <v>19063000000</v>
      </c>
      <c r="AI923">
        <v>13625000000</v>
      </c>
      <c r="AJ923">
        <v>241000000</v>
      </c>
      <c r="AK923">
        <v>0</v>
      </c>
      <c r="AL923">
        <v>4712000000</v>
      </c>
      <c r="AM923">
        <v>-1456000000</v>
      </c>
      <c r="AN923">
        <v>10615000000</v>
      </c>
      <c r="AO923">
        <v>-3631000000</v>
      </c>
      <c r="AP923">
        <v>-7506000000</v>
      </c>
      <c r="AQ923">
        <v>7098000000</v>
      </c>
      <c r="AR923">
        <v>1954000000</v>
      </c>
      <c r="AS923">
        <v>7098000000</v>
      </c>
      <c r="AT923">
        <v>7867000000</v>
      </c>
      <c r="AU923">
        <v>4466000000</v>
      </c>
      <c r="AV923">
        <v>0</v>
      </c>
      <c r="AW923">
        <v>9708000000</v>
      </c>
      <c r="AX923">
        <v>21</v>
      </c>
      <c r="AY923">
        <v>4407000000</v>
      </c>
      <c r="AZ923">
        <v>3745000000</v>
      </c>
      <c r="BA923">
        <v>58000000</v>
      </c>
      <c r="BB923">
        <v>-5777000000</v>
      </c>
      <c r="BC923">
        <v>-363000000</v>
      </c>
      <c r="BD923">
        <v>-286000000</v>
      </c>
      <c r="BE923">
        <v>4389000000</v>
      </c>
      <c r="BF923">
        <v>-439000000</v>
      </c>
      <c r="BG923">
        <v>0</v>
      </c>
      <c r="BH923">
        <v>20</v>
      </c>
      <c r="BI923">
        <v>31</v>
      </c>
      <c r="BJ923">
        <v>15</v>
      </c>
      <c r="BK923">
        <v>92</v>
      </c>
      <c r="BL923">
        <v>0</v>
      </c>
      <c r="BM923">
        <v>63408000000</v>
      </c>
      <c r="BN923">
        <v>-2630000000</v>
      </c>
      <c r="BO923">
        <v>18401000000</v>
      </c>
      <c r="BP923">
        <v>22682000000</v>
      </c>
      <c r="BQ923">
        <v>12717000000</v>
      </c>
      <c r="BR923">
        <v>92023000000</v>
      </c>
      <c r="BS923">
        <v>32986000000</v>
      </c>
      <c r="BT923">
        <v>32374000000</v>
      </c>
      <c r="BU923">
        <v>30320000000</v>
      </c>
      <c r="BV923">
        <v>61703000000</v>
      </c>
      <c r="BW923">
        <v>92023000000</v>
      </c>
      <c r="BX923">
        <v>45998000000</v>
      </c>
      <c r="BY923">
        <v>-42225000000</v>
      </c>
      <c r="BZ923">
        <v>2014</v>
      </c>
      <c r="CA923">
        <v>1.62</v>
      </c>
      <c r="CB923">
        <v>4381481481.4799995</v>
      </c>
      <c r="CC923" t="str">
        <f>VLOOKUP(B923,Securities_csv_Sector!$A$1:$H$506,4)</f>
        <v>Consumer Staples</v>
      </c>
      <c r="CD923" t="str">
        <f>VLOOKUP(B923,Securities_csv_Sector!$A$1:$H$506,5)</f>
        <v>Soft Drinks</v>
      </c>
    </row>
    <row r="924" spans="1:82">
      <c r="A924">
        <v>922</v>
      </c>
      <c r="B924" t="s">
        <v>309</v>
      </c>
      <c r="C924" t="s">
        <v>532</v>
      </c>
      <c r="D924" s="1">
        <v>42369</v>
      </c>
      <c r="E924">
        <v>9991000000</v>
      </c>
      <c r="F924">
        <v>0</v>
      </c>
      <c r="G924">
        <v>1244000000</v>
      </c>
      <c r="H924">
        <v>29</v>
      </c>
      <c r="I924">
        <v>-2553000000</v>
      </c>
      <c r="J924">
        <v>14016000000</v>
      </c>
      <c r="K924">
        <v>74</v>
      </c>
      <c r="L924">
        <v>7309000000</v>
      </c>
      <c r="M924">
        <v>0</v>
      </c>
      <c r="N924">
        <v>1760000000</v>
      </c>
      <c r="O924">
        <v>17482000000</v>
      </c>
      <c r="P924">
        <v>124</v>
      </c>
      <c r="Q924">
        <v>0</v>
      </c>
      <c r="R924">
        <v>4691000000</v>
      </c>
      <c r="S924">
        <v>1970000000</v>
      </c>
      <c r="T924">
        <v>10461000000</v>
      </c>
      <c r="U924">
        <v>9605000000</v>
      </c>
      <c r="V924">
        <v>-878000000</v>
      </c>
      <c r="W924">
        <v>489000000</v>
      </c>
      <c r="X924">
        <v>12571000000</v>
      </c>
      <c r="Y924">
        <v>11289000000</v>
      </c>
      <c r="Z924">
        <v>61</v>
      </c>
      <c r="AA924">
        <v>26812000000</v>
      </c>
      <c r="AB924">
        <v>2239000000</v>
      </c>
      <c r="AC924">
        <v>12843000000</v>
      </c>
      <c r="AD924">
        <v>856000000</v>
      </c>
      <c r="AE924">
        <v>2902000000</v>
      </c>
      <c r="AF924">
        <v>-1752000000</v>
      </c>
      <c r="AG924">
        <v>0</v>
      </c>
      <c r="AH924">
        <v>28407000000</v>
      </c>
      <c r="AI924">
        <v>15788000000</v>
      </c>
      <c r="AJ924">
        <v>210000000</v>
      </c>
      <c r="AK924">
        <v>0</v>
      </c>
      <c r="AL924">
        <v>2696000000</v>
      </c>
      <c r="AM924">
        <v>-1649000000</v>
      </c>
      <c r="AN924">
        <v>10528000000</v>
      </c>
      <c r="AO924">
        <v>-5113000000</v>
      </c>
      <c r="AP924">
        <v>-6186000000</v>
      </c>
      <c r="AQ924">
        <v>7351000000</v>
      </c>
      <c r="AR924">
        <v>1349000000</v>
      </c>
      <c r="AS924">
        <v>7351000000</v>
      </c>
      <c r="AT924">
        <v>7840000000</v>
      </c>
      <c r="AU924">
        <v>3941000000</v>
      </c>
      <c r="AV924">
        <v>0</v>
      </c>
      <c r="AW924">
        <v>8728000000</v>
      </c>
      <c r="AX924">
        <v>20</v>
      </c>
      <c r="AY924">
        <v>4207000000</v>
      </c>
      <c r="AZ924">
        <v>6652000000</v>
      </c>
      <c r="BA924">
        <v>1133000000</v>
      </c>
      <c r="BB924">
        <v>-10174000000</v>
      </c>
      <c r="BC924">
        <v>251000000</v>
      </c>
      <c r="BD924">
        <v>-1881000000</v>
      </c>
      <c r="BE924">
        <v>4301000000</v>
      </c>
      <c r="BF924">
        <v>-157000000</v>
      </c>
      <c r="BG924">
        <v>0</v>
      </c>
      <c r="BH924">
        <v>22</v>
      </c>
      <c r="BI924">
        <v>38</v>
      </c>
      <c r="BJ924">
        <v>17</v>
      </c>
      <c r="BK924">
        <v>113</v>
      </c>
      <c r="BL924">
        <v>0</v>
      </c>
      <c r="BM924">
        <v>65018000000</v>
      </c>
      <c r="BN924">
        <v>-2319000000</v>
      </c>
      <c r="BO924">
        <v>18084000000</v>
      </c>
      <c r="BP924">
        <v>15806000000</v>
      </c>
      <c r="BQ924">
        <v>12591000000</v>
      </c>
      <c r="BR924">
        <v>90093000000</v>
      </c>
      <c r="BS924">
        <v>33395000000</v>
      </c>
      <c r="BT924">
        <v>26930000000</v>
      </c>
      <c r="BU924">
        <v>25554000000</v>
      </c>
      <c r="BV924">
        <v>64539000000</v>
      </c>
      <c r="BW924">
        <v>90093000000</v>
      </c>
      <c r="BX924">
        <v>44294000000</v>
      </c>
      <c r="BY924">
        <v>-45066000000</v>
      </c>
      <c r="BZ924">
        <v>2015</v>
      </c>
      <c r="CA924">
        <v>1.69</v>
      </c>
      <c r="CB924">
        <v>4349704142.0100002</v>
      </c>
      <c r="CC924" t="str">
        <f>VLOOKUP(B924,Securities_csv_Sector!$A$1:$H$506,4)</f>
        <v>Consumer Staples</v>
      </c>
      <c r="CD924" t="str">
        <f>VLOOKUP(B924,Securities_csv_Sector!$A$1:$H$506,5)</f>
        <v>Soft Drinks</v>
      </c>
    </row>
    <row r="925" spans="1:82">
      <c r="A925">
        <v>923</v>
      </c>
      <c r="B925" t="s">
        <v>310</v>
      </c>
      <c r="C925" t="s">
        <v>527</v>
      </c>
      <c r="D925" s="1">
        <v>41363</v>
      </c>
      <c r="E925">
        <v>164248000</v>
      </c>
      <c r="F925">
        <v>-73080000</v>
      </c>
      <c r="G925">
        <v>-1363000</v>
      </c>
      <c r="H925">
        <v>38</v>
      </c>
      <c r="I925">
        <v>-121321000</v>
      </c>
      <c r="J925">
        <v>424454000</v>
      </c>
      <c r="K925">
        <v>288</v>
      </c>
      <c r="L925">
        <v>472511000</v>
      </c>
      <c r="M925">
        <v>-81108000</v>
      </c>
      <c r="N925">
        <v>0</v>
      </c>
      <c r="O925">
        <v>875166000</v>
      </c>
      <c r="P925">
        <v>602</v>
      </c>
      <c r="Q925">
        <v>4389000</v>
      </c>
      <c r="R925">
        <v>70149000</v>
      </c>
      <c r="S925">
        <v>58239000</v>
      </c>
      <c r="T925">
        <v>628651000</v>
      </c>
      <c r="U925">
        <v>627127000</v>
      </c>
      <c r="V925">
        <v>-1641000</v>
      </c>
      <c r="W925">
        <v>0</v>
      </c>
      <c r="X925">
        <v>242113000</v>
      </c>
      <c r="Y925">
        <v>14005000</v>
      </c>
      <c r="Z925">
        <v>60</v>
      </c>
      <c r="AA925">
        <v>1306566000</v>
      </c>
      <c r="AB925">
        <v>229525000</v>
      </c>
      <c r="AC925">
        <v>20980000</v>
      </c>
      <c r="AD925">
        <v>1524000</v>
      </c>
      <c r="AE925">
        <v>266894000</v>
      </c>
      <c r="AF925">
        <v>-9232000</v>
      </c>
      <c r="AG925">
        <v>183823000</v>
      </c>
      <c r="AH925">
        <v>0</v>
      </c>
      <c r="AI925">
        <v>0</v>
      </c>
      <c r="AJ925">
        <v>0</v>
      </c>
      <c r="AK925">
        <v>0</v>
      </c>
      <c r="AL925">
        <v>-22674000</v>
      </c>
      <c r="AM925">
        <v>373658000</v>
      </c>
      <c r="AN925">
        <v>363837000</v>
      </c>
      <c r="AO925">
        <v>150561000</v>
      </c>
      <c r="AP925">
        <v>-139099000</v>
      </c>
      <c r="AQ925">
        <v>397602000</v>
      </c>
      <c r="AR925">
        <v>-117779000</v>
      </c>
      <c r="AS925">
        <v>397602000</v>
      </c>
      <c r="AT925">
        <v>397602000</v>
      </c>
      <c r="AU925">
        <v>214934000</v>
      </c>
      <c r="AV925">
        <v>725000</v>
      </c>
      <c r="AW925">
        <v>630014000</v>
      </c>
      <c r="AX925">
        <v>29</v>
      </c>
      <c r="AY925">
        <v>18889000</v>
      </c>
      <c r="AZ925">
        <v>34850000</v>
      </c>
      <c r="BA925">
        <v>0</v>
      </c>
      <c r="BB925">
        <v>-3461000</v>
      </c>
      <c r="BC925">
        <v>0</v>
      </c>
      <c r="BD925">
        <v>-8546000</v>
      </c>
      <c r="BE925">
        <v>7922000</v>
      </c>
      <c r="BF925">
        <v>-3860000</v>
      </c>
      <c r="BG925">
        <v>54291000</v>
      </c>
      <c r="BH925">
        <v>29</v>
      </c>
      <c r="BI925">
        <v>60</v>
      </c>
      <c r="BJ925">
        <v>18</v>
      </c>
      <c r="BK925">
        <v>440</v>
      </c>
      <c r="BL925">
        <v>0</v>
      </c>
      <c r="BM925">
        <v>626253000</v>
      </c>
      <c r="BN925">
        <v>30435000</v>
      </c>
      <c r="BO925">
        <v>621536000</v>
      </c>
      <c r="BP925">
        <v>0</v>
      </c>
      <c r="BQ925">
        <v>0</v>
      </c>
      <c r="BR925">
        <v>1289565000</v>
      </c>
      <c r="BS925">
        <v>989189000</v>
      </c>
      <c r="BT925">
        <v>164248000</v>
      </c>
      <c r="BU925">
        <v>1047246000</v>
      </c>
      <c r="BV925">
        <v>242319000</v>
      </c>
      <c r="BW925">
        <v>1289565000</v>
      </c>
      <c r="BX925">
        <v>2181732000</v>
      </c>
      <c r="BY925">
        <v>0</v>
      </c>
      <c r="BZ925">
        <v>2013</v>
      </c>
      <c r="CA925">
        <v>2.02</v>
      </c>
      <c r="CB925">
        <v>196832673.26699999</v>
      </c>
      <c r="CC925" t="str">
        <f>VLOOKUP(B925,Securities_csv_Sector!$A$1:$H$506,4)</f>
        <v>Consumer Discretionary</v>
      </c>
      <c r="CD925" t="str">
        <f>VLOOKUP(B925,Securities_csv_Sector!$A$1:$H$506,5)</f>
        <v>Apparel, Accessories &amp; Luxury Goods</v>
      </c>
    </row>
    <row r="926" spans="1:82">
      <c r="A926">
        <v>924</v>
      </c>
      <c r="B926" t="s">
        <v>310</v>
      </c>
      <c r="C926" t="s">
        <v>529</v>
      </c>
      <c r="D926" s="1">
        <v>41727</v>
      </c>
      <c r="E926">
        <v>308370000</v>
      </c>
      <c r="F926">
        <v>-104400000</v>
      </c>
      <c r="G926">
        <v>-100000</v>
      </c>
      <c r="H926">
        <v>37</v>
      </c>
      <c r="I926">
        <v>-184700000</v>
      </c>
      <c r="J926">
        <v>527213000</v>
      </c>
      <c r="K926">
        <v>315</v>
      </c>
      <c r="L926">
        <v>971194000</v>
      </c>
      <c r="M926">
        <v>-158200000</v>
      </c>
      <c r="N926">
        <v>0</v>
      </c>
      <c r="O926">
        <v>1294700000</v>
      </c>
      <c r="P926">
        <v>576</v>
      </c>
      <c r="Q926">
        <v>3662000</v>
      </c>
      <c r="R926">
        <v>82672000</v>
      </c>
      <c r="S926">
        <v>86700000</v>
      </c>
      <c r="T926">
        <v>1008100000</v>
      </c>
      <c r="U926">
        <v>1007700000</v>
      </c>
      <c r="V926">
        <v>-4700000</v>
      </c>
      <c r="W926">
        <v>0</v>
      </c>
      <c r="X926">
        <v>350678000</v>
      </c>
      <c r="Y926">
        <v>14005000</v>
      </c>
      <c r="Z926">
        <v>61</v>
      </c>
      <c r="AA926">
        <v>2016100000</v>
      </c>
      <c r="AB926">
        <v>346200000</v>
      </c>
      <c r="AC926">
        <v>48034000</v>
      </c>
      <c r="AD926">
        <v>400000</v>
      </c>
      <c r="AE926">
        <v>426938000</v>
      </c>
      <c r="AF926">
        <v>-2000000</v>
      </c>
      <c r="AG926">
        <v>205600000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483900000</v>
      </c>
      <c r="AN926">
        <v>633000000</v>
      </c>
      <c r="AO926">
        <v>71100000</v>
      </c>
      <c r="AP926">
        <v>-215500000</v>
      </c>
      <c r="AQ926">
        <v>661500000</v>
      </c>
      <c r="AR926">
        <v>-48700000</v>
      </c>
      <c r="AS926">
        <v>661500000</v>
      </c>
      <c r="AT926">
        <v>661500000</v>
      </c>
      <c r="AU926">
        <v>328545000</v>
      </c>
      <c r="AV926">
        <v>1300000</v>
      </c>
      <c r="AW926">
        <v>1008200000</v>
      </c>
      <c r="AX926">
        <v>30</v>
      </c>
      <c r="AY926">
        <v>23425000</v>
      </c>
      <c r="AZ926">
        <v>50492000</v>
      </c>
      <c r="BA926">
        <v>0</v>
      </c>
      <c r="BB926">
        <v>-6373000</v>
      </c>
      <c r="BC926">
        <v>0</v>
      </c>
      <c r="BD926">
        <v>-28800000</v>
      </c>
      <c r="BE926">
        <v>19800000</v>
      </c>
      <c r="BF926">
        <v>-9500000</v>
      </c>
      <c r="BG926">
        <v>79700000</v>
      </c>
      <c r="BH926">
        <v>30</v>
      </c>
      <c r="BI926">
        <v>56</v>
      </c>
      <c r="BJ926">
        <v>20</v>
      </c>
      <c r="BK926">
        <v>438</v>
      </c>
      <c r="BL926">
        <v>0</v>
      </c>
      <c r="BM926">
        <v>1287738000</v>
      </c>
      <c r="BN926">
        <v>16600000</v>
      </c>
      <c r="BO926">
        <v>926900000</v>
      </c>
      <c r="BP926">
        <v>0</v>
      </c>
      <c r="BQ926">
        <v>0</v>
      </c>
      <c r="BR926">
        <v>2216973000</v>
      </c>
      <c r="BS926">
        <v>1777169000</v>
      </c>
      <c r="BT926">
        <v>308370000</v>
      </c>
      <c r="BU926">
        <v>1806131000</v>
      </c>
      <c r="BV926">
        <v>410842000</v>
      </c>
      <c r="BW926">
        <v>2216973000</v>
      </c>
      <c r="BX926">
        <v>3310800000</v>
      </c>
      <c r="BY926">
        <v>-2447000</v>
      </c>
      <c r="BZ926">
        <v>2013</v>
      </c>
      <c r="CA926">
        <v>3.27</v>
      </c>
      <c r="CB926">
        <v>202293577.98199999</v>
      </c>
      <c r="CC926" t="str">
        <f>VLOOKUP(B926,Securities_csv_Sector!$A$1:$H$506,4)</f>
        <v>Consumer Discretionary</v>
      </c>
      <c r="CD926" t="str">
        <f>VLOOKUP(B926,Securities_csv_Sector!$A$1:$H$506,5)</f>
        <v>Apparel, Accessories &amp; Luxury Goods</v>
      </c>
    </row>
    <row r="927" spans="1:82">
      <c r="A927">
        <v>925</v>
      </c>
      <c r="B927" t="s">
        <v>310</v>
      </c>
      <c r="C927" t="s">
        <v>531</v>
      </c>
      <c r="D927" s="1">
        <v>42091</v>
      </c>
      <c r="E927">
        <v>326300000</v>
      </c>
      <c r="F927">
        <v>-83300000</v>
      </c>
      <c r="G927">
        <v>-1000000</v>
      </c>
      <c r="H927">
        <v>39</v>
      </c>
      <c r="I927">
        <v>-356200000</v>
      </c>
      <c r="J927">
        <v>636700000</v>
      </c>
      <c r="K927">
        <v>300</v>
      </c>
      <c r="L927">
        <v>978900000</v>
      </c>
      <c r="M927">
        <v>-112400000</v>
      </c>
      <c r="N927">
        <v>0</v>
      </c>
      <c r="O927">
        <v>1723800000</v>
      </c>
      <c r="P927">
        <v>610</v>
      </c>
      <c r="Q927">
        <v>23000000</v>
      </c>
      <c r="R927">
        <v>95300000</v>
      </c>
      <c r="S927">
        <v>144200000</v>
      </c>
      <c r="T927">
        <v>1256000000</v>
      </c>
      <c r="U927">
        <v>1255800000</v>
      </c>
      <c r="V927">
        <v>-27100000</v>
      </c>
      <c r="W927">
        <v>0</v>
      </c>
      <c r="X927">
        <v>562900000</v>
      </c>
      <c r="Y927">
        <v>14000000</v>
      </c>
      <c r="Z927">
        <v>61</v>
      </c>
      <c r="AA927">
        <v>2647700000</v>
      </c>
      <c r="AB927">
        <v>374800000</v>
      </c>
      <c r="AC927">
        <v>61500000</v>
      </c>
      <c r="AD927">
        <v>200000</v>
      </c>
      <c r="AE927">
        <v>519900000</v>
      </c>
      <c r="AF927">
        <v>0</v>
      </c>
      <c r="AG927">
        <v>38200000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7700000</v>
      </c>
      <c r="AN927">
        <v>857900000</v>
      </c>
      <c r="AO927">
        <v>-434700000</v>
      </c>
      <c r="AP927">
        <v>-388400000</v>
      </c>
      <c r="AQ927">
        <v>881000000</v>
      </c>
      <c r="AR927">
        <v>16600000</v>
      </c>
      <c r="AS927">
        <v>881000000</v>
      </c>
      <c r="AT927">
        <v>881000000</v>
      </c>
      <c r="AU927">
        <v>363400000</v>
      </c>
      <c r="AV927">
        <v>800000</v>
      </c>
      <c r="AW927">
        <v>1257000000</v>
      </c>
      <c r="AX927">
        <v>29</v>
      </c>
      <c r="AY927">
        <v>33500000</v>
      </c>
      <c r="AZ927">
        <v>127500000</v>
      </c>
      <c r="BA927">
        <v>0</v>
      </c>
      <c r="BB927">
        <v>-66800000</v>
      </c>
      <c r="BC927">
        <v>0</v>
      </c>
      <c r="BD927">
        <v>-32200000</v>
      </c>
      <c r="BE927">
        <v>22000000</v>
      </c>
      <c r="BF927">
        <v>-26400000</v>
      </c>
      <c r="BG927">
        <v>138400000</v>
      </c>
      <c r="BH927">
        <v>29</v>
      </c>
      <c r="BI927">
        <v>56</v>
      </c>
      <c r="BJ927">
        <v>20</v>
      </c>
      <c r="BK927">
        <v>450</v>
      </c>
      <c r="BL927">
        <v>0</v>
      </c>
      <c r="BM927">
        <v>2168800000</v>
      </c>
      <c r="BN927">
        <v>-480000000</v>
      </c>
      <c r="BO927">
        <v>1251500000</v>
      </c>
      <c r="BP927">
        <v>0</v>
      </c>
      <c r="BQ927">
        <v>0</v>
      </c>
      <c r="BR927">
        <v>2684600000</v>
      </c>
      <c r="BS927">
        <v>1989700000</v>
      </c>
      <c r="BT927">
        <v>326300000</v>
      </c>
      <c r="BU927">
        <v>2241000000</v>
      </c>
      <c r="BV927">
        <v>443600000</v>
      </c>
      <c r="BW927">
        <v>2684600000</v>
      </c>
      <c r="BX927">
        <v>4371500000</v>
      </c>
      <c r="BY927">
        <v>-497700000</v>
      </c>
      <c r="BZ927">
        <v>2015</v>
      </c>
      <c r="CA927">
        <v>4.3499999999999996</v>
      </c>
      <c r="CB927">
        <v>202528735.632</v>
      </c>
      <c r="CC927" t="str">
        <f>VLOOKUP(B927,Securities_csv_Sector!$A$1:$H$506,4)</f>
        <v>Consumer Discretionary</v>
      </c>
      <c r="CD927" t="str">
        <f>VLOOKUP(B927,Securities_csv_Sector!$A$1:$H$506,5)</f>
        <v>Apparel, Accessories &amp; Luxury Goods</v>
      </c>
    </row>
    <row r="928" spans="1:82">
      <c r="A928">
        <v>926</v>
      </c>
      <c r="B928" t="s">
        <v>310</v>
      </c>
      <c r="C928" t="s">
        <v>532</v>
      </c>
      <c r="D928" s="1">
        <v>42462</v>
      </c>
      <c r="E928">
        <v>435500000</v>
      </c>
      <c r="F928">
        <v>52500000</v>
      </c>
      <c r="G928">
        <v>-1100000</v>
      </c>
      <c r="H928">
        <v>42</v>
      </c>
      <c r="I928">
        <v>-369200000</v>
      </c>
      <c r="J928">
        <v>718900000</v>
      </c>
      <c r="K928">
        <v>161</v>
      </c>
      <c r="L928">
        <v>702000000</v>
      </c>
      <c r="M928">
        <v>-16300000</v>
      </c>
      <c r="N928">
        <v>0</v>
      </c>
      <c r="O928">
        <v>1914900000</v>
      </c>
      <c r="P928">
        <v>383</v>
      </c>
      <c r="Q928">
        <v>24500000</v>
      </c>
      <c r="R928">
        <v>109900000</v>
      </c>
      <c r="S928">
        <v>186700000</v>
      </c>
      <c r="T928">
        <v>1174000000</v>
      </c>
      <c r="U928">
        <v>1172300000</v>
      </c>
      <c r="V928">
        <v>4100000</v>
      </c>
      <c r="W928">
        <v>0</v>
      </c>
      <c r="X928">
        <v>758200000</v>
      </c>
      <c r="Y928">
        <v>23200000</v>
      </c>
      <c r="Z928">
        <v>59</v>
      </c>
      <c r="AA928">
        <v>2797200000</v>
      </c>
      <c r="AB928">
        <v>334600000</v>
      </c>
      <c r="AC928">
        <v>67400000</v>
      </c>
      <c r="AD928">
        <v>1700000</v>
      </c>
      <c r="AE928">
        <v>546800000</v>
      </c>
      <c r="AF928">
        <v>0</v>
      </c>
      <c r="AG928">
        <v>130400000</v>
      </c>
      <c r="AH928">
        <v>2300000</v>
      </c>
      <c r="AI928">
        <v>0</v>
      </c>
      <c r="AJ928">
        <v>3800000</v>
      </c>
      <c r="AK928">
        <v>0</v>
      </c>
      <c r="AL928">
        <v>-7200000</v>
      </c>
      <c r="AM928">
        <v>-276900000</v>
      </c>
      <c r="AN928">
        <v>1228400000</v>
      </c>
      <c r="AO928">
        <v>-1128300000</v>
      </c>
      <c r="AP928">
        <v>-381100000</v>
      </c>
      <c r="AQ928">
        <v>839100000</v>
      </c>
      <c r="AR928">
        <v>43100000</v>
      </c>
      <c r="AS928">
        <v>839100000</v>
      </c>
      <c r="AT928">
        <v>839100000</v>
      </c>
      <c r="AU928">
        <v>307900000</v>
      </c>
      <c r="AV928">
        <v>10900000</v>
      </c>
      <c r="AW928">
        <v>1175100000</v>
      </c>
      <c r="AX928">
        <v>25</v>
      </c>
      <c r="AY928">
        <v>23700000</v>
      </c>
      <c r="AZ928">
        <v>113100000</v>
      </c>
      <c r="BA928">
        <v>0</v>
      </c>
      <c r="BB928">
        <v>-80900000</v>
      </c>
      <c r="BC928">
        <v>-100000</v>
      </c>
      <c r="BD928">
        <v>-11900000</v>
      </c>
      <c r="BE928">
        <v>19600000</v>
      </c>
      <c r="BF928">
        <v>-5700000</v>
      </c>
      <c r="BG928">
        <v>183200000</v>
      </c>
      <c r="BH928">
        <v>25</v>
      </c>
      <c r="BI928">
        <v>59</v>
      </c>
      <c r="BJ928">
        <v>18</v>
      </c>
      <c r="BK928">
        <v>258</v>
      </c>
      <c r="BL928">
        <v>0</v>
      </c>
      <c r="BM928">
        <v>3007800000</v>
      </c>
      <c r="BN928">
        <v>-1139700000</v>
      </c>
      <c r="BO928">
        <v>1428000000</v>
      </c>
      <c r="BP928">
        <v>0</v>
      </c>
      <c r="BQ928">
        <v>0</v>
      </c>
      <c r="BR928">
        <v>2566800000</v>
      </c>
      <c r="BS928">
        <v>1669800000</v>
      </c>
      <c r="BT928">
        <v>435500000</v>
      </c>
      <c r="BU928">
        <v>1995700000</v>
      </c>
      <c r="BV928">
        <v>571100000</v>
      </c>
      <c r="BW928">
        <v>2566800000</v>
      </c>
      <c r="BX928">
        <v>4712100000</v>
      </c>
      <c r="BY928">
        <v>-1650100000</v>
      </c>
      <c r="BZ928">
        <v>2016</v>
      </c>
      <c r="CA928">
        <v>4.5</v>
      </c>
      <c r="CB928">
        <v>186466666.667</v>
      </c>
      <c r="CC928" t="str">
        <f>VLOOKUP(B928,Securities_csv_Sector!$A$1:$H$506,4)</f>
        <v>Consumer Discretionary</v>
      </c>
      <c r="CD928" t="str">
        <f>VLOOKUP(B928,Securities_csv_Sector!$A$1:$H$506,5)</f>
        <v>Apparel, Accessories &amp; Luxury Goods</v>
      </c>
    </row>
    <row r="929" spans="1:82">
      <c r="A929">
        <v>927</v>
      </c>
      <c r="B929" t="s">
        <v>311</v>
      </c>
      <c r="C929" t="s">
        <v>527</v>
      </c>
      <c r="D929" s="1">
        <v>41307</v>
      </c>
      <c r="E929">
        <v>5789000000</v>
      </c>
      <c r="F929">
        <v>-126000000</v>
      </c>
      <c r="G929">
        <v>0</v>
      </c>
      <c r="H929">
        <v>36</v>
      </c>
      <c r="I929">
        <v>-2062000000</v>
      </c>
      <c r="J929">
        <v>3451000000</v>
      </c>
      <c r="K929">
        <v>2</v>
      </c>
      <c r="L929">
        <v>238000000</v>
      </c>
      <c r="M929">
        <v>-78000000</v>
      </c>
      <c r="N929">
        <v>959000000</v>
      </c>
      <c r="O929">
        <v>76726000000</v>
      </c>
      <c r="P929">
        <v>72</v>
      </c>
      <c r="Q929">
        <v>0</v>
      </c>
      <c r="R929">
        <v>796000000</v>
      </c>
      <c r="S929">
        <v>1652000000</v>
      </c>
      <c r="T929">
        <v>2764000000</v>
      </c>
      <c r="U929">
        <v>2302000000</v>
      </c>
      <c r="V929">
        <v>0</v>
      </c>
      <c r="W929">
        <v>0</v>
      </c>
      <c r="X929">
        <v>14848000000</v>
      </c>
      <c r="Y929">
        <v>1234000000</v>
      </c>
      <c r="Z929">
        <v>21</v>
      </c>
      <c r="AA929">
        <v>19893000000</v>
      </c>
      <c r="AB929">
        <v>794000000</v>
      </c>
      <c r="AC929">
        <v>130000000</v>
      </c>
      <c r="AD929">
        <v>462000000</v>
      </c>
      <c r="AE929">
        <v>5146000000</v>
      </c>
      <c r="AF929">
        <v>0</v>
      </c>
      <c r="AG929">
        <v>348000000</v>
      </c>
      <c r="AH929">
        <v>6145000000</v>
      </c>
      <c r="AI929">
        <v>0</v>
      </c>
      <c r="AJ929">
        <v>7000000</v>
      </c>
      <c r="AK929">
        <v>0</v>
      </c>
      <c r="AL929">
        <v>693000000</v>
      </c>
      <c r="AM929">
        <v>50000000</v>
      </c>
      <c r="AN929">
        <v>2954000000</v>
      </c>
      <c r="AO929">
        <v>-721000000</v>
      </c>
      <c r="AP929">
        <v>-2183000000</v>
      </c>
      <c r="AQ929">
        <v>1497000000</v>
      </c>
      <c r="AR929">
        <v>443000000</v>
      </c>
      <c r="AS929">
        <v>1497000000</v>
      </c>
      <c r="AT929">
        <v>1497000000</v>
      </c>
      <c r="AU929">
        <v>1051000000</v>
      </c>
      <c r="AV929">
        <v>0</v>
      </c>
      <c r="AW929">
        <v>2764000000</v>
      </c>
      <c r="AX929">
        <v>3</v>
      </c>
      <c r="AY929">
        <v>463000000</v>
      </c>
      <c r="AZ929">
        <v>1524000000</v>
      </c>
      <c r="BA929">
        <v>2538000000</v>
      </c>
      <c r="BB929">
        <v>-753000000</v>
      </c>
      <c r="BC929">
        <v>4000000</v>
      </c>
      <c r="BD929">
        <v>-121000000</v>
      </c>
      <c r="BE929">
        <v>2418000000</v>
      </c>
      <c r="BF929">
        <v>-793000000</v>
      </c>
      <c r="BG929">
        <v>1652000000</v>
      </c>
      <c r="BH929">
        <v>2</v>
      </c>
      <c r="BI929">
        <v>55</v>
      </c>
      <c r="BJ929">
        <v>2</v>
      </c>
      <c r="BK929">
        <v>25</v>
      </c>
      <c r="BL929">
        <v>0</v>
      </c>
      <c r="BM929">
        <v>9787000000</v>
      </c>
      <c r="BN929">
        <v>-1151000000</v>
      </c>
      <c r="BO929">
        <v>15477000000</v>
      </c>
      <c r="BP929">
        <v>2734000000</v>
      </c>
      <c r="BQ929">
        <v>0</v>
      </c>
      <c r="BR929">
        <v>24634000000</v>
      </c>
      <c r="BS929">
        <v>7959000000</v>
      </c>
      <c r="BT929">
        <v>11061000000</v>
      </c>
      <c r="BU929">
        <v>4207000000</v>
      </c>
      <c r="BV929">
        <v>20427000000</v>
      </c>
      <c r="BW929">
        <v>24634000000</v>
      </c>
      <c r="BX929">
        <v>96619000000</v>
      </c>
      <c r="BY929">
        <v>-9237000000</v>
      </c>
      <c r="BZ929">
        <v>2012</v>
      </c>
      <c r="CA929">
        <v>2.78</v>
      </c>
      <c r="CB929">
        <v>538489208.63300002</v>
      </c>
      <c r="CC929" t="str">
        <f>VLOOKUP(B929,Securities_csv_Sector!$A$1:$H$506,4)</f>
        <v>Consumer Staples</v>
      </c>
      <c r="CD929" t="str">
        <f>VLOOKUP(B929,Securities_csv_Sector!$A$1:$H$506,5)</f>
        <v>Food Retail</v>
      </c>
    </row>
    <row r="930" spans="1:82">
      <c r="A930">
        <v>928</v>
      </c>
      <c r="B930" t="s">
        <v>311</v>
      </c>
      <c r="C930" t="s">
        <v>529</v>
      </c>
      <c r="D930" s="1">
        <v>41671</v>
      </c>
      <c r="E930">
        <v>6279000000</v>
      </c>
      <c r="F930">
        <v>-8000000</v>
      </c>
      <c r="G930">
        <v>0</v>
      </c>
      <c r="H930">
        <v>28</v>
      </c>
      <c r="I930">
        <v>-2330000000</v>
      </c>
      <c r="J930">
        <v>3549000000</v>
      </c>
      <c r="K930">
        <v>4</v>
      </c>
      <c r="L930">
        <v>401000000</v>
      </c>
      <c r="M930">
        <v>-131000000</v>
      </c>
      <c r="N930">
        <v>959000000</v>
      </c>
      <c r="O930">
        <v>78138000000</v>
      </c>
      <c r="P930">
        <v>82</v>
      </c>
      <c r="Q930">
        <v>0</v>
      </c>
      <c r="R930">
        <v>1381000000</v>
      </c>
      <c r="S930">
        <v>1703000000</v>
      </c>
      <c r="T930">
        <v>2725000000</v>
      </c>
      <c r="U930">
        <v>2282000000</v>
      </c>
      <c r="V930">
        <v>0</v>
      </c>
      <c r="W930">
        <v>0</v>
      </c>
      <c r="X930">
        <v>16893000000</v>
      </c>
      <c r="Y930">
        <v>2135000000</v>
      </c>
      <c r="Z930">
        <v>21</v>
      </c>
      <c r="AA930">
        <v>20237000000</v>
      </c>
      <c r="AB930">
        <v>751000000</v>
      </c>
      <c r="AC930">
        <v>702000000</v>
      </c>
      <c r="AD930">
        <v>443000000</v>
      </c>
      <c r="AE930">
        <v>5651000000</v>
      </c>
      <c r="AF930">
        <v>0</v>
      </c>
      <c r="AG930">
        <v>126000000</v>
      </c>
      <c r="AH930">
        <v>9653000000</v>
      </c>
      <c r="AI930">
        <v>0</v>
      </c>
      <c r="AJ930">
        <v>11000000</v>
      </c>
      <c r="AK930">
        <v>0</v>
      </c>
      <c r="AL930">
        <v>2093000000</v>
      </c>
      <c r="AM930">
        <v>163000000</v>
      </c>
      <c r="AN930">
        <v>3573000000</v>
      </c>
      <c r="AO930">
        <v>1361000000</v>
      </c>
      <c r="AP930">
        <v>-4771000000</v>
      </c>
      <c r="AQ930">
        <v>1519000000</v>
      </c>
      <c r="AR930">
        <v>391000000</v>
      </c>
      <c r="AS930">
        <v>1519000000</v>
      </c>
      <c r="AT930">
        <v>1519000000</v>
      </c>
      <c r="AU930">
        <v>1116000000</v>
      </c>
      <c r="AV930">
        <v>0</v>
      </c>
      <c r="AW930">
        <v>2725000000</v>
      </c>
      <c r="AX930">
        <v>3</v>
      </c>
      <c r="AY930">
        <v>721000000</v>
      </c>
      <c r="AZ930">
        <v>1662000000</v>
      </c>
      <c r="BA930">
        <v>2769000000</v>
      </c>
      <c r="BB930">
        <v>-464000000</v>
      </c>
      <c r="BC930">
        <v>-32000000</v>
      </c>
      <c r="BD930">
        <v>-2441000000</v>
      </c>
      <c r="BE930">
        <v>2147000000</v>
      </c>
      <c r="BF930">
        <v>-39000000</v>
      </c>
      <c r="BG930">
        <v>1703000000</v>
      </c>
      <c r="BH930">
        <v>2</v>
      </c>
      <c r="BI930">
        <v>42</v>
      </c>
      <c r="BJ930">
        <v>2</v>
      </c>
      <c r="BK930">
        <v>30</v>
      </c>
      <c r="BL930">
        <v>0</v>
      </c>
      <c r="BM930">
        <v>10981000000</v>
      </c>
      <c r="BN930">
        <v>-413000000</v>
      </c>
      <c r="BO930">
        <v>15809000000</v>
      </c>
      <c r="BP930">
        <v>1657000000</v>
      </c>
      <c r="BQ930">
        <v>0</v>
      </c>
      <c r="BR930">
        <v>29281000000</v>
      </c>
      <c r="BS930">
        <v>8830000000</v>
      </c>
      <c r="BT930">
        <v>10705000000</v>
      </c>
      <c r="BU930">
        <v>5384000000</v>
      </c>
      <c r="BV930">
        <v>23897000000</v>
      </c>
      <c r="BW930">
        <v>29281000000</v>
      </c>
      <c r="BX930">
        <v>98375000000</v>
      </c>
      <c r="BY930">
        <v>-9641000000</v>
      </c>
      <c r="BZ930">
        <v>2013</v>
      </c>
      <c r="CA930">
        <v>2.93</v>
      </c>
      <c r="CB930">
        <v>518430034.13</v>
      </c>
      <c r="CC930" t="str">
        <f>VLOOKUP(B930,Securities_csv_Sector!$A$1:$H$506,4)</f>
        <v>Consumer Staples</v>
      </c>
      <c r="CD930" t="str">
        <f>VLOOKUP(B930,Securities_csv_Sector!$A$1:$H$506,5)</f>
        <v>Food Retail</v>
      </c>
    </row>
    <row r="931" spans="1:82">
      <c r="A931">
        <v>929</v>
      </c>
      <c r="B931" t="s">
        <v>311</v>
      </c>
      <c r="C931" t="s">
        <v>531</v>
      </c>
      <c r="D931" s="1">
        <v>42035</v>
      </c>
      <c r="E931">
        <v>6630000000</v>
      </c>
      <c r="F931">
        <v>-141000000</v>
      </c>
      <c r="G931">
        <v>0</v>
      </c>
      <c r="H931">
        <v>32</v>
      </c>
      <c r="I931">
        <v>-2831000000</v>
      </c>
      <c r="J931">
        <v>2748000000</v>
      </c>
      <c r="K931">
        <v>2</v>
      </c>
      <c r="L931">
        <v>268000000</v>
      </c>
      <c r="M931">
        <v>-147000000</v>
      </c>
      <c r="N931">
        <v>1918000000</v>
      </c>
      <c r="O931">
        <v>85512000000</v>
      </c>
      <c r="P931">
        <v>78</v>
      </c>
      <c r="Q931">
        <v>0</v>
      </c>
      <c r="R931">
        <v>1209000000</v>
      </c>
      <c r="S931">
        <v>1948000000</v>
      </c>
      <c r="T931">
        <v>3137000000</v>
      </c>
      <c r="U931">
        <v>2649000000</v>
      </c>
      <c r="V931">
        <v>0</v>
      </c>
      <c r="W931">
        <v>0</v>
      </c>
      <c r="X931">
        <v>17912000000</v>
      </c>
      <c r="Y931">
        <v>2304000000</v>
      </c>
      <c r="Z931">
        <v>21</v>
      </c>
      <c r="AA931">
        <v>22953000000</v>
      </c>
      <c r="AB931">
        <v>902000000</v>
      </c>
      <c r="AC931">
        <v>757000000</v>
      </c>
      <c r="AD931">
        <v>488000000</v>
      </c>
      <c r="AE931">
        <v>5688000000</v>
      </c>
      <c r="AF931">
        <v>0</v>
      </c>
      <c r="AG931">
        <v>264000000</v>
      </c>
      <c r="AH931">
        <v>9723000000</v>
      </c>
      <c r="AI931">
        <v>0</v>
      </c>
      <c r="AJ931">
        <v>30000000</v>
      </c>
      <c r="AK931">
        <v>0</v>
      </c>
      <c r="AL931">
        <v>226000000</v>
      </c>
      <c r="AM931">
        <v>-133000000</v>
      </c>
      <c r="AN931">
        <v>4163000000</v>
      </c>
      <c r="AO931">
        <v>-1236000000</v>
      </c>
      <c r="AP931">
        <v>-3060000000</v>
      </c>
      <c r="AQ931">
        <v>1728000000</v>
      </c>
      <c r="AR931">
        <v>539000000</v>
      </c>
      <c r="AS931">
        <v>1728000000</v>
      </c>
      <c r="AT931">
        <v>1728000000</v>
      </c>
      <c r="AU931">
        <v>1266000000</v>
      </c>
      <c r="AV931">
        <v>0</v>
      </c>
      <c r="AW931">
        <v>3137000000</v>
      </c>
      <c r="AX931">
        <v>3</v>
      </c>
      <c r="AY931">
        <v>613000000</v>
      </c>
      <c r="AZ931">
        <v>1689000000</v>
      </c>
      <c r="BA931">
        <v>2888000000</v>
      </c>
      <c r="BB931">
        <v>-812000000</v>
      </c>
      <c r="BC931">
        <v>-3000000</v>
      </c>
      <c r="BD931">
        <v>-229000000</v>
      </c>
      <c r="BE931">
        <v>2731000000</v>
      </c>
      <c r="BF931">
        <v>-47000000</v>
      </c>
      <c r="BG931">
        <v>1948000000</v>
      </c>
      <c r="BH931">
        <v>2</v>
      </c>
      <c r="BI931">
        <v>49</v>
      </c>
      <c r="BJ931">
        <v>2</v>
      </c>
      <c r="BK931">
        <v>28</v>
      </c>
      <c r="BL931">
        <v>0</v>
      </c>
      <c r="BM931">
        <v>12367000000</v>
      </c>
      <c r="BN931">
        <v>-1173000000</v>
      </c>
      <c r="BO931">
        <v>17868000000</v>
      </c>
      <c r="BP931">
        <v>1874000000</v>
      </c>
      <c r="BQ931">
        <v>0</v>
      </c>
      <c r="BR931">
        <v>30497000000</v>
      </c>
      <c r="BS931">
        <v>8911000000</v>
      </c>
      <c r="BT931">
        <v>11392000000</v>
      </c>
      <c r="BU931">
        <v>5412000000</v>
      </c>
      <c r="BV931">
        <v>25085000000</v>
      </c>
      <c r="BW931">
        <v>30497000000</v>
      </c>
      <c r="BX931" s="2">
        <v>108465000000</v>
      </c>
      <c r="BY931">
        <v>-10809000000</v>
      </c>
      <c r="BZ931">
        <v>2014</v>
      </c>
      <c r="CA931">
        <v>3.49</v>
      </c>
      <c r="CB931">
        <v>495128939.82800001</v>
      </c>
      <c r="CC931" t="str">
        <f>VLOOKUP(B931,Securities_csv_Sector!$A$1:$H$506,4)</f>
        <v>Consumer Staples</v>
      </c>
      <c r="CD931" t="str">
        <f>VLOOKUP(B931,Securities_csv_Sector!$A$1:$H$506,5)</f>
        <v>Food Retail</v>
      </c>
    </row>
    <row r="932" spans="1:82">
      <c r="A932">
        <v>930</v>
      </c>
      <c r="B932" t="s">
        <v>311</v>
      </c>
      <c r="C932" t="s">
        <v>532</v>
      </c>
      <c r="D932" s="1">
        <v>42399</v>
      </c>
      <c r="E932">
        <v>7375000000</v>
      </c>
      <c r="F932">
        <v>-59000000</v>
      </c>
      <c r="G932">
        <v>0</v>
      </c>
      <c r="H932">
        <v>30</v>
      </c>
      <c r="I932">
        <v>-3349000000</v>
      </c>
      <c r="J932">
        <v>2980000000</v>
      </c>
      <c r="K932">
        <v>2</v>
      </c>
      <c r="L932">
        <v>277000000</v>
      </c>
      <c r="M932">
        <v>-184000000</v>
      </c>
      <c r="N932">
        <v>1918000000</v>
      </c>
      <c r="O932">
        <v>85496000000</v>
      </c>
      <c r="P932">
        <v>76</v>
      </c>
      <c r="Q932">
        <v>0</v>
      </c>
      <c r="R932">
        <v>1752000000</v>
      </c>
      <c r="S932">
        <v>2089000000</v>
      </c>
      <c r="T932">
        <v>3576000000</v>
      </c>
      <c r="U932">
        <v>3094000000</v>
      </c>
      <c r="V932">
        <v>0</v>
      </c>
      <c r="W932">
        <v>0</v>
      </c>
      <c r="X932">
        <v>19619000000</v>
      </c>
      <c r="Y932">
        <v>2724000000</v>
      </c>
      <c r="Z932">
        <v>22</v>
      </c>
      <c r="AA932">
        <v>24334000000</v>
      </c>
      <c r="AB932">
        <v>1045000000</v>
      </c>
      <c r="AC932">
        <v>1053000000</v>
      </c>
      <c r="AD932">
        <v>482000000</v>
      </c>
      <c r="AE932">
        <v>6168000000</v>
      </c>
      <c r="AF932">
        <v>0</v>
      </c>
      <c r="AG932">
        <v>267000000</v>
      </c>
      <c r="AH932">
        <v>9709000000</v>
      </c>
      <c r="AI932">
        <v>0</v>
      </c>
      <c r="AJ932">
        <v>-22000000</v>
      </c>
      <c r="AK932">
        <v>0</v>
      </c>
      <c r="AL932">
        <v>-349000000</v>
      </c>
      <c r="AM932">
        <v>9000000</v>
      </c>
      <c r="AN932">
        <v>4833000000</v>
      </c>
      <c r="AO932">
        <v>-1254000000</v>
      </c>
      <c r="AP932">
        <v>-3570000000</v>
      </c>
      <c r="AQ932">
        <v>2039000000</v>
      </c>
      <c r="AR932">
        <v>713000000</v>
      </c>
      <c r="AS932">
        <v>2039000000</v>
      </c>
      <c r="AT932">
        <v>2039000000</v>
      </c>
      <c r="AU932">
        <v>1734000000</v>
      </c>
      <c r="AV932">
        <v>0</v>
      </c>
      <c r="AW932">
        <v>3576000000</v>
      </c>
      <c r="AX932">
        <v>3</v>
      </c>
      <c r="AY932">
        <v>609000000</v>
      </c>
      <c r="AZ932">
        <v>1713000000</v>
      </c>
      <c r="BA932">
        <v>3226000000</v>
      </c>
      <c r="BB932">
        <v>-680000000</v>
      </c>
      <c r="BC932">
        <v>-8000000</v>
      </c>
      <c r="BD932">
        <v>-221000000</v>
      </c>
      <c r="BE932">
        <v>2667000000</v>
      </c>
      <c r="BF932">
        <v>-42000000</v>
      </c>
      <c r="BG932">
        <v>2089000000</v>
      </c>
      <c r="BH932">
        <v>3</v>
      </c>
      <c r="BI932">
        <v>45</v>
      </c>
      <c r="BJ932">
        <v>2</v>
      </c>
      <c r="BK932">
        <v>29</v>
      </c>
      <c r="BL932">
        <v>0</v>
      </c>
      <c r="BM932">
        <v>14011000000</v>
      </c>
      <c r="BN932">
        <v>-609000000</v>
      </c>
      <c r="BO932">
        <v>18669000000</v>
      </c>
      <c r="BP932">
        <v>2370000000</v>
      </c>
      <c r="BQ932">
        <v>0</v>
      </c>
      <c r="BR932">
        <v>33897000000</v>
      </c>
      <c r="BS932">
        <v>9892000000</v>
      </c>
      <c r="BT932">
        <v>12971000000</v>
      </c>
      <c r="BU932">
        <v>6820000000</v>
      </c>
      <c r="BV932">
        <v>27077000000</v>
      </c>
      <c r="BW932">
        <v>33897000000</v>
      </c>
      <c r="BX932" s="2">
        <v>109830000000</v>
      </c>
      <c r="BY932">
        <v>-11409000000</v>
      </c>
      <c r="BZ932">
        <v>2015</v>
      </c>
      <c r="CA932">
        <v>2.09</v>
      </c>
      <c r="CB932">
        <v>975598086.12399995</v>
      </c>
      <c r="CC932" t="str">
        <f>VLOOKUP(B932,Securities_csv_Sector!$A$1:$H$506,4)</f>
        <v>Consumer Staples</v>
      </c>
      <c r="CD932" t="str">
        <f>VLOOKUP(B932,Securities_csv_Sector!$A$1:$H$506,5)</f>
        <v>Food Retail</v>
      </c>
    </row>
    <row r="933" spans="1:82">
      <c r="A933">
        <v>931</v>
      </c>
      <c r="B933" t="s">
        <v>312</v>
      </c>
      <c r="C933" t="s">
        <v>527</v>
      </c>
      <c r="D933" s="1">
        <v>41307</v>
      </c>
      <c r="E933">
        <v>2430000000</v>
      </c>
      <c r="F933">
        <v>0</v>
      </c>
      <c r="G933">
        <v>0</v>
      </c>
      <c r="H933">
        <v>16</v>
      </c>
      <c r="I933">
        <v>-785000000</v>
      </c>
      <c r="J933">
        <v>2454000000</v>
      </c>
      <c r="K933">
        <v>21</v>
      </c>
      <c r="L933">
        <v>537000000</v>
      </c>
      <c r="M933">
        <v>-523000000</v>
      </c>
      <c r="N933">
        <v>4000000</v>
      </c>
      <c r="O933">
        <v>12289000000</v>
      </c>
      <c r="P933">
        <v>186</v>
      </c>
      <c r="Q933">
        <v>0</v>
      </c>
      <c r="R933">
        <v>362000000</v>
      </c>
      <c r="S933">
        <v>833000000</v>
      </c>
      <c r="T933">
        <v>1890000000</v>
      </c>
      <c r="U933">
        <v>1561000000</v>
      </c>
      <c r="V933">
        <v>0</v>
      </c>
      <c r="W933">
        <v>0</v>
      </c>
      <c r="X933">
        <v>8872000000</v>
      </c>
      <c r="Y933">
        <v>0</v>
      </c>
      <c r="Z933">
        <v>36</v>
      </c>
      <c r="AA933">
        <v>6990000000</v>
      </c>
      <c r="AB933">
        <v>575000000</v>
      </c>
      <c r="AC933">
        <v>0</v>
      </c>
      <c r="AD933">
        <v>329000000</v>
      </c>
      <c r="AE933">
        <v>3748000000</v>
      </c>
      <c r="AF933">
        <v>109000000</v>
      </c>
      <c r="AG933">
        <v>10000000</v>
      </c>
      <c r="AH933">
        <v>4448000000</v>
      </c>
      <c r="AI933">
        <v>53000000</v>
      </c>
      <c r="AJ933">
        <v>0</v>
      </c>
      <c r="AK933">
        <v>0</v>
      </c>
      <c r="AL933">
        <v>248000000</v>
      </c>
      <c r="AM933">
        <v>-668000000</v>
      </c>
      <c r="AN933">
        <v>1265000000</v>
      </c>
      <c r="AO933">
        <v>-1273000000</v>
      </c>
      <c r="AP933">
        <v>-660000000</v>
      </c>
      <c r="AQ933">
        <v>986000000</v>
      </c>
      <c r="AR933">
        <v>-4000000</v>
      </c>
      <c r="AS933">
        <v>986000000</v>
      </c>
      <c r="AT933">
        <v>986000000</v>
      </c>
      <c r="AU933">
        <v>122000000</v>
      </c>
      <c r="AV933">
        <v>0</v>
      </c>
      <c r="AW933">
        <v>1890000000</v>
      </c>
      <c r="AX933">
        <v>10</v>
      </c>
      <c r="AY933">
        <v>261000000</v>
      </c>
      <c r="AZ933">
        <v>312000000</v>
      </c>
      <c r="BA933">
        <v>0</v>
      </c>
      <c r="BB933">
        <v>-45000000</v>
      </c>
      <c r="BC933">
        <v>-9000000</v>
      </c>
      <c r="BD933">
        <v>16000000</v>
      </c>
      <c r="BE933">
        <v>512000000</v>
      </c>
      <c r="BF933">
        <v>-37000000</v>
      </c>
      <c r="BG933">
        <v>833000000</v>
      </c>
      <c r="BH933">
        <v>8</v>
      </c>
      <c r="BI933">
        <v>26</v>
      </c>
      <c r="BJ933">
        <v>5</v>
      </c>
      <c r="BK933">
        <v>38</v>
      </c>
      <c r="BL933">
        <v>0</v>
      </c>
      <c r="BM933">
        <v>10878000000</v>
      </c>
      <c r="BN933">
        <v>-1216000000</v>
      </c>
      <c r="BO933">
        <v>4267000000</v>
      </c>
      <c r="BP933">
        <v>105000000</v>
      </c>
      <c r="BQ933">
        <v>0</v>
      </c>
      <c r="BR933">
        <v>13905000000</v>
      </c>
      <c r="BS933">
        <v>4719000000</v>
      </c>
      <c r="BT933">
        <v>2535000000</v>
      </c>
      <c r="BU933">
        <v>6048000000</v>
      </c>
      <c r="BV933">
        <v>7857000000</v>
      </c>
      <c r="BW933">
        <v>13905000000</v>
      </c>
      <c r="BX933">
        <v>19279000000</v>
      </c>
      <c r="BY933">
        <v>-7243000000</v>
      </c>
      <c r="BZ933">
        <v>2012</v>
      </c>
      <c r="CA933">
        <v>4.1900000000000004</v>
      </c>
      <c r="CB933">
        <v>235322195.704</v>
      </c>
      <c r="CC933" t="str">
        <f>VLOOKUP(B933,Securities_csv_Sector!$A$1:$H$506,4)</f>
        <v>Consumer Discretionary</v>
      </c>
      <c r="CD933" t="str">
        <f>VLOOKUP(B933,Securities_csv_Sector!$A$1:$H$506,5)</f>
        <v>General Merchandise Stores</v>
      </c>
    </row>
    <row r="934" spans="1:82">
      <c r="A934">
        <v>932</v>
      </c>
      <c r="B934" t="s">
        <v>312</v>
      </c>
      <c r="C934" t="s">
        <v>529</v>
      </c>
      <c r="D934" s="1">
        <v>41671</v>
      </c>
      <c r="E934">
        <v>2619000000</v>
      </c>
      <c r="F934">
        <v>0</v>
      </c>
      <c r="G934">
        <v>0</v>
      </c>
      <c r="H934">
        <v>15</v>
      </c>
      <c r="I934">
        <v>-643000000</v>
      </c>
      <c r="J934">
        <v>2598000000</v>
      </c>
      <c r="K934">
        <v>35</v>
      </c>
      <c r="L934">
        <v>971000000</v>
      </c>
      <c r="M934">
        <v>-116000000</v>
      </c>
      <c r="N934">
        <v>4000000</v>
      </c>
      <c r="O934">
        <v>12087000000</v>
      </c>
      <c r="P934">
        <v>193</v>
      </c>
      <c r="Q934">
        <v>0</v>
      </c>
      <c r="R934">
        <v>339000000</v>
      </c>
      <c r="S934">
        <v>889000000</v>
      </c>
      <c r="T934">
        <v>1742000000</v>
      </c>
      <c r="U934">
        <v>1404000000</v>
      </c>
      <c r="V934">
        <v>0</v>
      </c>
      <c r="W934">
        <v>0</v>
      </c>
      <c r="X934">
        <v>8745000000</v>
      </c>
      <c r="Y934">
        <v>0</v>
      </c>
      <c r="Z934">
        <v>36</v>
      </c>
      <c r="AA934">
        <v>6944000000</v>
      </c>
      <c r="AB934">
        <v>515000000</v>
      </c>
      <c r="AC934">
        <v>0</v>
      </c>
      <c r="AD934">
        <v>338000000</v>
      </c>
      <c r="AE934">
        <v>3874000000</v>
      </c>
      <c r="AF934">
        <v>1000000</v>
      </c>
      <c r="AG934">
        <v>138000000</v>
      </c>
      <c r="AH934">
        <v>4722000000</v>
      </c>
      <c r="AI934">
        <v>0</v>
      </c>
      <c r="AJ934">
        <v>0</v>
      </c>
      <c r="AK934">
        <v>0</v>
      </c>
      <c r="AL934">
        <v>186000000</v>
      </c>
      <c r="AM934">
        <v>434000000</v>
      </c>
      <c r="AN934">
        <v>1884000000</v>
      </c>
      <c r="AO934">
        <v>-827000000</v>
      </c>
      <c r="AP934">
        <v>-623000000</v>
      </c>
      <c r="AQ934">
        <v>889000000</v>
      </c>
      <c r="AR934">
        <v>91000000</v>
      </c>
      <c r="AS934">
        <v>889000000</v>
      </c>
      <c r="AT934">
        <v>889000000</v>
      </c>
      <c r="AU934">
        <v>142000000</v>
      </c>
      <c r="AV934">
        <v>0</v>
      </c>
      <c r="AW934">
        <v>1742000000</v>
      </c>
      <c r="AX934">
        <v>9</v>
      </c>
      <c r="AY934">
        <v>298000000</v>
      </c>
      <c r="AZ934">
        <v>327000000</v>
      </c>
      <c r="BA934">
        <v>0</v>
      </c>
      <c r="BB934">
        <v>-34000000</v>
      </c>
      <c r="BC934">
        <v>-13000000</v>
      </c>
      <c r="BD934">
        <v>19000000</v>
      </c>
      <c r="BE934">
        <v>560000000</v>
      </c>
      <c r="BF934">
        <v>-7000000</v>
      </c>
      <c r="BG934">
        <v>889000000</v>
      </c>
      <c r="BH934">
        <v>7</v>
      </c>
      <c r="BI934">
        <v>23</v>
      </c>
      <c r="BJ934">
        <v>5</v>
      </c>
      <c r="BK934">
        <v>52</v>
      </c>
      <c r="BL934">
        <v>0</v>
      </c>
      <c r="BM934">
        <v>11462000000</v>
      </c>
      <c r="BN934">
        <v>-697000000</v>
      </c>
      <c r="BO934">
        <v>4313000000</v>
      </c>
      <c r="BP934">
        <v>139000000</v>
      </c>
      <c r="BQ934">
        <v>0</v>
      </c>
      <c r="BR934">
        <v>14357000000</v>
      </c>
      <c r="BS934">
        <v>5314000000</v>
      </c>
      <c r="BT934">
        <v>2758000000</v>
      </c>
      <c r="BU934">
        <v>5978000000</v>
      </c>
      <c r="BV934">
        <v>8379000000</v>
      </c>
      <c r="BW934">
        <v>14357000000</v>
      </c>
      <c r="BX934">
        <v>19031000000</v>
      </c>
      <c r="BY934">
        <v>-8052000000</v>
      </c>
      <c r="BZ934">
        <v>2013</v>
      </c>
      <c r="CA934">
        <v>4.08</v>
      </c>
      <c r="CB934">
        <v>217892156.86300001</v>
      </c>
      <c r="CC934" t="str">
        <f>VLOOKUP(B934,Securities_csv_Sector!$A$1:$H$506,4)</f>
        <v>Consumer Discretionary</v>
      </c>
      <c r="CD934" t="str">
        <f>VLOOKUP(B934,Securities_csv_Sector!$A$1:$H$506,5)</f>
        <v>General Merchandise Stores</v>
      </c>
    </row>
    <row r="935" spans="1:82">
      <c r="A935">
        <v>933</v>
      </c>
      <c r="B935" t="s">
        <v>312</v>
      </c>
      <c r="C935" t="s">
        <v>531</v>
      </c>
      <c r="D935" s="1">
        <v>42035</v>
      </c>
      <c r="E935">
        <v>2749000000</v>
      </c>
      <c r="F935">
        <v>0</v>
      </c>
      <c r="G935">
        <v>0</v>
      </c>
      <c r="H935">
        <v>14</v>
      </c>
      <c r="I935">
        <v>-682000000</v>
      </c>
      <c r="J935">
        <v>2743000000</v>
      </c>
      <c r="K935">
        <v>49</v>
      </c>
      <c r="L935">
        <v>1407000000</v>
      </c>
      <c r="M935">
        <v>68000000</v>
      </c>
      <c r="N935">
        <v>4000000</v>
      </c>
      <c r="O935">
        <v>12098000000</v>
      </c>
      <c r="P935">
        <v>195</v>
      </c>
      <c r="Q935">
        <v>0</v>
      </c>
      <c r="R935">
        <v>298000000</v>
      </c>
      <c r="S935">
        <v>886000000</v>
      </c>
      <c r="T935">
        <v>1689000000</v>
      </c>
      <c r="U935">
        <v>1349000000</v>
      </c>
      <c r="V935">
        <v>0</v>
      </c>
      <c r="W935">
        <v>0</v>
      </c>
      <c r="X935">
        <v>8515000000</v>
      </c>
      <c r="Y935">
        <v>0</v>
      </c>
      <c r="Z935">
        <v>36</v>
      </c>
      <c r="AA935">
        <v>6925000000</v>
      </c>
      <c r="AB935">
        <v>482000000</v>
      </c>
      <c r="AC935">
        <v>0</v>
      </c>
      <c r="AD935">
        <v>340000000</v>
      </c>
      <c r="AE935">
        <v>3814000000</v>
      </c>
      <c r="AF935">
        <v>82000000</v>
      </c>
      <c r="AG935">
        <v>108000000</v>
      </c>
      <c r="AH935">
        <v>4638000000</v>
      </c>
      <c r="AI935">
        <v>0</v>
      </c>
      <c r="AJ935">
        <v>0</v>
      </c>
      <c r="AK935">
        <v>0</v>
      </c>
      <c r="AL935">
        <v>-108000000</v>
      </c>
      <c r="AM935">
        <v>436000000</v>
      </c>
      <c r="AN935">
        <v>2024000000</v>
      </c>
      <c r="AO935">
        <v>-995000000</v>
      </c>
      <c r="AP935">
        <v>-593000000</v>
      </c>
      <c r="AQ935">
        <v>867000000</v>
      </c>
      <c r="AR935">
        <v>125000000</v>
      </c>
      <c r="AS935">
        <v>867000000</v>
      </c>
      <c r="AT935">
        <v>867000000</v>
      </c>
      <c r="AU935">
        <v>0</v>
      </c>
      <c r="AV935">
        <v>0</v>
      </c>
      <c r="AW935">
        <v>1689000000</v>
      </c>
      <c r="AX935">
        <v>9</v>
      </c>
      <c r="AY935">
        <v>238000000</v>
      </c>
      <c r="AZ935">
        <v>359000000</v>
      </c>
      <c r="BA935">
        <v>0</v>
      </c>
      <c r="BB935">
        <v>-20000000</v>
      </c>
      <c r="BC935">
        <v>-19000000</v>
      </c>
      <c r="BD935">
        <v>7000000</v>
      </c>
      <c r="BE935">
        <v>547000000</v>
      </c>
      <c r="BF935">
        <v>-30000000</v>
      </c>
      <c r="BG935">
        <v>886000000</v>
      </c>
      <c r="BH935">
        <v>7</v>
      </c>
      <c r="BI935">
        <v>23</v>
      </c>
      <c r="BJ935">
        <v>5</v>
      </c>
      <c r="BK935">
        <v>62</v>
      </c>
      <c r="BL935">
        <v>0</v>
      </c>
      <c r="BM935">
        <v>12008000000</v>
      </c>
      <c r="BN935">
        <v>-554000000</v>
      </c>
      <c r="BO935">
        <v>4350000000</v>
      </c>
      <c r="BP935">
        <v>110000000</v>
      </c>
      <c r="BQ935">
        <v>0</v>
      </c>
      <c r="BR935">
        <v>14333000000</v>
      </c>
      <c r="BS935">
        <v>5580000000</v>
      </c>
      <c r="BT935">
        <v>2859000000</v>
      </c>
      <c r="BU935">
        <v>5991000000</v>
      </c>
      <c r="BV935">
        <v>8342000000</v>
      </c>
      <c r="BW935">
        <v>14333000000</v>
      </c>
      <c r="BX935">
        <v>19023000000</v>
      </c>
      <c r="BY935">
        <v>-8744000000</v>
      </c>
      <c r="BZ935">
        <v>2014</v>
      </c>
      <c r="CA935">
        <v>4.28</v>
      </c>
      <c r="CB935">
        <v>202570093.458</v>
      </c>
      <c r="CC935" t="str">
        <f>VLOOKUP(B935,Securities_csv_Sector!$A$1:$H$506,4)</f>
        <v>Consumer Discretionary</v>
      </c>
      <c r="CD935" t="str">
        <f>VLOOKUP(B935,Securities_csv_Sector!$A$1:$H$506,5)</f>
        <v>General Merchandise Stores</v>
      </c>
    </row>
    <row r="936" spans="1:82">
      <c r="A936">
        <v>934</v>
      </c>
      <c r="B936" t="s">
        <v>312</v>
      </c>
      <c r="C936" t="s">
        <v>532</v>
      </c>
      <c r="D936" s="1">
        <v>42399</v>
      </c>
      <c r="E936">
        <v>2587000000</v>
      </c>
      <c r="F936">
        <v>0</v>
      </c>
      <c r="G936">
        <v>-169000000</v>
      </c>
      <c r="H936">
        <v>12</v>
      </c>
      <c r="I936">
        <v>-690000000</v>
      </c>
      <c r="J936">
        <v>2944000000</v>
      </c>
      <c r="K936">
        <v>26</v>
      </c>
      <c r="L936">
        <v>707000000</v>
      </c>
      <c r="M936">
        <v>-215000000</v>
      </c>
      <c r="N936">
        <v>4000000</v>
      </c>
      <c r="O936">
        <v>12265000000</v>
      </c>
      <c r="P936">
        <v>187</v>
      </c>
      <c r="Q936">
        <v>0</v>
      </c>
      <c r="R936">
        <v>257000000</v>
      </c>
      <c r="S936">
        <v>934000000</v>
      </c>
      <c r="T936">
        <v>1384000000</v>
      </c>
      <c r="U936">
        <v>1057000000</v>
      </c>
      <c r="V936">
        <v>0</v>
      </c>
      <c r="W936">
        <v>0</v>
      </c>
      <c r="X936">
        <v>8308000000</v>
      </c>
      <c r="Y936">
        <v>0</v>
      </c>
      <c r="Z936">
        <v>36</v>
      </c>
      <c r="AA936">
        <v>6939000000</v>
      </c>
      <c r="AB936">
        <v>384000000</v>
      </c>
      <c r="AC936">
        <v>0</v>
      </c>
      <c r="AD936">
        <v>327000000</v>
      </c>
      <c r="AE936">
        <v>4038000000</v>
      </c>
      <c r="AF936">
        <v>0</v>
      </c>
      <c r="AG936">
        <v>-154000000</v>
      </c>
      <c r="AH936">
        <v>4581000000</v>
      </c>
      <c r="AI936">
        <v>0</v>
      </c>
      <c r="AJ936">
        <v>0</v>
      </c>
      <c r="AK936">
        <v>0</v>
      </c>
      <c r="AL936">
        <v>-263000000</v>
      </c>
      <c r="AM936">
        <v>-700000000</v>
      </c>
      <c r="AN936">
        <v>1474000000</v>
      </c>
      <c r="AO936">
        <v>-1493000000</v>
      </c>
      <c r="AP936">
        <v>-681000000</v>
      </c>
      <c r="AQ936">
        <v>673000000</v>
      </c>
      <c r="AR936">
        <v>193000000</v>
      </c>
      <c r="AS936">
        <v>673000000</v>
      </c>
      <c r="AT936">
        <v>673000000</v>
      </c>
      <c r="AU936">
        <v>0</v>
      </c>
      <c r="AV936">
        <v>0</v>
      </c>
      <c r="AW936">
        <v>1553000000</v>
      </c>
      <c r="AX936">
        <v>8</v>
      </c>
      <c r="AY936">
        <v>222000000</v>
      </c>
      <c r="AZ936">
        <v>331000000</v>
      </c>
      <c r="BA936">
        <v>0</v>
      </c>
      <c r="BB936">
        <v>-17000000</v>
      </c>
      <c r="BC936">
        <v>-27000000</v>
      </c>
      <c r="BD936">
        <v>9000000</v>
      </c>
      <c r="BE936">
        <v>563000000</v>
      </c>
      <c r="BF936">
        <v>43000000</v>
      </c>
      <c r="BG936">
        <v>934000000</v>
      </c>
      <c r="BH936">
        <v>6</v>
      </c>
      <c r="BI936">
        <v>19</v>
      </c>
      <c r="BJ936">
        <v>4</v>
      </c>
      <c r="BK936">
        <v>38</v>
      </c>
      <c r="BL936">
        <v>0</v>
      </c>
      <c r="BM936">
        <v>12329000000</v>
      </c>
      <c r="BN936">
        <v>-854000000</v>
      </c>
      <c r="BO936">
        <v>4452000000</v>
      </c>
      <c r="BP936">
        <v>127000000</v>
      </c>
      <c r="BQ936">
        <v>0</v>
      </c>
      <c r="BR936">
        <v>13606000000</v>
      </c>
      <c r="BS936">
        <v>5076000000</v>
      </c>
      <c r="BT936">
        <v>2714000000</v>
      </c>
      <c r="BU936">
        <v>5491000000</v>
      </c>
      <c r="BV936">
        <v>8115000000</v>
      </c>
      <c r="BW936">
        <v>13606000000</v>
      </c>
      <c r="BX936">
        <v>19204000000</v>
      </c>
      <c r="BY936">
        <v>-9769000000</v>
      </c>
      <c r="BZ936">
        <v>2015</v>
      </c>
      <c r="CA936">
        <v>3.48</v>
      </c>
      <c r="CB936">
        <v>193390804.59799999</v>
      </c>
      <c r="CC936" t="str">
        <f>VLOOKUP(B936,Securities_csv_Sector!$A$1:$H$506,4)</f>
        <v>Consumer Discretionary</v>
      </c>
      <c r="CD936" t="str">
        <f>VLOOKUP(B936,Securities_csv_Sector!$A$1:$H$506,5)</f>
        <v>General Merchandise Stores</v>
      </c>
    </row>
    <row r="937" spans="1:82">
      <c r="A937">
        <v>935</v>
      </c>
      <c r="B937" t="s">
        <v>313</v>
      </c>
      <c r="C937" t="s">
        <v>527</v>
      </c>
      <c r="D937" s="1">
        <v>41639</v>
      </c>
      <c r="E937">
        <v>398600000</v>
      </c>
      <c r="F937">
        <v>-14400000</v>
      </c>
      <c r="G937">
        <v>-125200000</v>
      </c>
      <c r="H937">
        <v>10</v>
      </c>
      <c r="I937">
        <v>-806600000</v>
      </c>
      <c r="J937">
        <v>942500000</v>
      </c>
      <c r="K937">
        <v>59</v>
      </c>
      <c r="L937">
        <v>429500000</v>
      </c>
      <c r="M937">
        <v>7100000</v>
      </c>
      <c r="N937">
        <v>1100000</v>
      </c>
      <c r="O937">
        <v>805300000</v>
      </c>
      <c r="P937">
        <v>129</v>
      </c>
      <c r="Q937">
        <v>0</v>
      </c>
      <c r="R937">
        <v>1044600000</v>
      </c>
      <c r="S937">
        <v>223300000</v>
      </c>
      <c r="T937">
        <v>632200000</v>
      </c>
      <c r="U937">
        <v>551600000</v>
      </c>
      <c r="V937">
        <v>0</v>
      </c>
      <c r="W937">
        <v>18800000</v>
      </c>
      <c r="X937">
        <v>6356300000</v>
      </c>
      <c r="Y937">
        <v>0</v>
      </c>
      <c r="Z937">
        <v>66</v>
      </c>
      <c r="AA937">
        <v>1564000000</v>
      </c>
      <c r="AB937">
        <v>198300000</v>
      </c>
      <c r="AC937">
        <v>0</v>
      </c>
      <c r="AD937">
        <v>80600000</v>
      </c>
      <c r="AE937">
        <v>121300000</v>
      </c>
      <c r="AF937">
        <v>-31600000</v>
      </c>
      <c r="AG937">
        <v>300000</v>
      </c>
      <c r="AH937">
        <v>1856900000</v>
      </c>
      <c r="AI937">
        <v>41100000</v>
      </c>
      <c r="AJ937">
        <v>306000000</v>
      </c>
      <c r="AK937">
        <v>0</v>
      </c>
      <c r="AL937">
        <v>575200000</v>
      </c>
      <c r="AM937">
        <v>356900000</v>
      </c>
      <c r="AN937">
        <v>798300000</v>
      </c>
      <c r="AO937">
        <v>391900000</v>
      </c>
      <c r="AP937">
        <v>-833300000</v>
      </c>
      <c r="AQ937">
        <v>351400000</v>
      </c>
      <c r="AR937">
        <v>233500000</v>
      </c>
      <c r="AS937">
        <v>351200000</v>
      </c>
      <c r="AT937">
        <v>251000000</v>
      </c>
      <c r="AU937">
        <v>329900000</v>
      </c>
      <c r="AV937">
        <v>0</v>
      </c>
      <c r="AW937">
        <v>738600000</v>
      </c>
      <c r="AX937">
        <v>31</v>
      </c>
      <c r="AY937">
        <v>95600000</v>
      </c>
      <c r="AZ937">
        <v>61700000</v>
      </c>
      <c r="BA937">
        <v>0</v>
      </c>
      <c r="BB937">
        <v>-2000000</v>
      </c>
      <c r="BC937">
        <v>0</v>
      </c>
      <c r="BD937">
        <v>4900000</v>
      </c>
      <c r="BE937">
        <v>126700000</v>
      </c>
      <c r="BF937">
        <v>-4800000</v>
      </c>
      <c r="BG937">
        <v>223300000</v>
      </c>
      <c r="BH937">
        <v>23</v>
      </c>
      <c r="BI937">
        <v>16</v>
      </c>
      <c r="BJ937">
        <v>15</v>
      </c>
      <c r="BK937">
        <v>112</v>
      </c>
      <c r="BL937">
        <v>0</v>
      </c>
      <c r="BM937">
        <v>2422900000</v>
      </c>
      <c r="BN937">
        <v>1500000</v>
      </c>
      <c r="BO937">
        <v>602100000</v>
      </c>
      <c r="BP937">
        <v>332000000</v>
      </c>
      <c r="BQ937">
        <v>0</v>
      </c>
      <c r="BR937">
        <v>7435400000</v>
      </c>
      <c r="BS937">
        <v>942400000</v>
      </c>
      <c r="BT937">
        <v>730600000</v>
      </c>
      <c r="BU937">
        <v>3370600000</v>
      </c>
      <c r="BV937">
        <v>4064800000</v>
      </c>
      <c r="BW937">
        <v>7435400000</v>
      </c>
      <c r="BX937">
        <v>2369300000</v>
      </c>
      <c r="BY937">
        <v>0</v>
      </c>
      <c r="BZ937">
        <v>2013</v>
      </c>
      <c r="CA937">
        <v>3.19</v>
      </c>
      <c r="CB937">
        <v>110156739.81200001</v>
      </c>
      <c r="CC937" t="str">
        <f>VLOOKUP(B937,Securities_csv_Sector!$A$1:$H$506,4)</f>
        <v>Industrials</v>
      </c>
      <c r="CD937" t="str">
        <f>VLOOKUP(B937,Securities_csv_Sector!$A$1:$H$506,5)</f>
        <v>Railroads</v>
      </c>
    </row>
    <row r="938" spans="1:82">
      <c r="A938">
        <v>936</v>
      </c>
      <c r="B938" t="s">
        <v>313</v>
      </c>
      <c r="C938" t="s">
        <v>529</v>
      </c>
      <c r="D938" s="1">
        <v>42004</v>
      </c>
      <c r="E938">
        <v>423900000</v>
      </c>
      <c r="F938">
        <v>17200000</v>
      </c>
      <c r="G938">
        <v>-44300000</v>
      </c>
      <c r="H938">
        <v>13</v>
      </c>
      <c r="I938">
        <v>-970300000</v>
      </c>
      <c r="J938">
        <v>949800000</v>
      </c>
      <c r="K938">
        <v>39</v>
      </c>
      <c r="L938">
        <v>348000000</v>
      </c>
      <c r="M938">
        <v>9200000</v>
      </c>
      <c r="N938">
        <v>1100000</v>
      </c>
      <c r="O938">
        <v>877900000</v>
      </c>
      <c r="P938">
        <v>80</v>
      </c>
      <c r="Q938">
        <v>0</v>
      </c>
      <c r="R938">
        <v>1056200000</v>
      </c>
      <c r="S938">
        <v>258100000</v>
      </c>
      <c r="T938">
        <v>785900000</v>
      </c>
      <c r="U938">
        <v>713100000</v>
      </c>
      <c r="V938">
        <v>0</v>
      </c>
      <c r="W938">
        <v>21100000</v>
      </c>
      <c r="X938">
        <v>7154700000</v>
      </c>
      <c r="Y938">
        <v>0</v>
      </c>
      <c r="Z938">
        <v>66</v>
      </c>
      <c r="AA938">
        <v>1699200000</v>
      </c>
      <c r="AB938">
        <v>208800000</v>
      </c>
      <c r="AC938">
        <v>0</v>
      </c>
      <c r="AD938">
        <v>72800000</v>
      </c>
      <c r="AE938">
        <v>111000000</v>
      </c>
      <c r="AF938">
        <v>-26700000</v>
      </c>
      <c r="AG938">
        <v>-26100000</v>
      </c>
      <c r="AH938">
        <v>1826500000</v>
      </c>
      <c r="AI938">
        <v>36400000</v>
      </c>
      <c r="AJ938">
        <v>308600000</v>
      </c>
      <c r="AK938">
        <v>0</v>
      </c>
      <c r="AL938">
        <v>115600000</v>
      </c>
      <c r="AM938">
        <v>-81500000</v>
      </c>
      <c r="AN938">
        <v>906000000</v>
      </c>
      <c r="AO938">
        <v>-4600000</v>
      </c>
      <c r="AP938">
        <v>-982900000</v>
      </c>
      <c r="AQ938">
        <v>502600000</v>
      </c>
      <c r="AR938">
        <v>166100000</v>
      </c>
      <c r="AS938">
        <v>502400000</v>
      </c>
      <c r="AT938">
        <v>517100000</v>
      </c>
      <c r="AU938">
        <v>181600000</v>
      </c>
      <c r="AV938">
        <v>0</v>
      </c>
      <c r="AW938">
        <v>809100000</v>
      </c>
      <c r="AX938">
        <v>31</v>
      </c>
      <c r="AY938">
        <v>67100000</v>
      </c>
      <c r="AZ938">
        <v>77600000</v>
      </c>
      <c r="BA938">
        <v>0</v>
      </c>
      <c r="BB938">
        <v>-3200000</v>
      </c>
      <c r="BC938">
        <v>0</v>
      </c>
      <c r="BD938">
        <v>14100000</v>
      </c>
      <c r="BE938">
        <v>130800000</v>
      </c>
      <c r="BF938">
        <v>-22800000</v>
      </c>
      <c r="BG938">
        <v>258100000</v>
      </c>
      <c r="BH938">
        <v>28</v>
      </c>
      <c r="BI938">
        <v>19</v>
      </c>
      <c r="BJ938">
        <v>20</v>
      </c>
      <c r="BK938">
        <v>68</v>
      </c>
      <c r="BL938">
        <v>0</v>
      </c>
      <c r="BM938">
        <v>2801700000</v>
      </c>
      <c r="BN938">
        <v>2000000</v>
      </c>
      <c r="BO938">
        <v>632000000</v>
      </c>
      <c r="BP938">
        <v>474900000</v>
      </c>
      <c r="BQ938">
        <v>0</v>
      </c>
      <c r="BR938">
        <v>7976400000</v>
      </c>
      <c r="BS938">
        <v>718200000</v>
      </c>
      <c r="BT938">
        <v>898800000</v>
      </c>
      <c r="BU938">
        <v>3755500000</v>
      </c>
      <c r="BV938">
        <v>4220900000</v>
      </c>
      <c r="BW938">
        <v>7976400000</v>
      </c>
      <c r="BX938">
        <v>2577100000</v>
      </c>
      <c r="BY938">
        <v>0</v>
      </c>
      <c r="BZ938">
        <v>2014</v>
      </c>
      <c r="CA938">
        <v>4.5599999999999996</v>
      </c>
      <c r="CB938">
        <v>110219298.24600001</v>
      </c>
      <c r="CC938" t="str">
        <f>VLOOKUP(B938,Securities_csv_Sector!$A$1:$H$506,4)</f>
        <v>Industrials</v>
      </c>
      <c r="CD938" t="str">
        <f>VLOOKUP(B938,Securities_csv_Sector!$A$1:$H$506,5)</f>
        <v>Railroads</v>
      </c>
    </row>
    <row r="939" spans="1:82">
      <c r="A939">
        <v>937</v>
      </c>
      <c r="B939" t="s">
        <v>313</v>
      </c>
      <c r="C939" t="s">
        <v>531</v>
      </c>
      <c r="D939" s="1">
        <v>42369</v>
      </c>
      <c r="E939">
        <v>401500000</v>
      </c>
      <c r="F939">
        <v>12000000</v>
      </c>
      <c r="G939">
        <v>-67600000</v>
      </c>
      <c r="H939">
        <v>12</v>
      </c>
      <c r="I939">
        <v>-832200000</v>
      </c>
      <c r="J939">
        <v>947100000</v>
      </c>
      <c r="K939">
        <v>18</v>
      </c>
      <c r="L939">
        <v>136600000</v>
      </c>
      <c r="M939">
        <v>-26200000</v>
      </c>
      <c r="N939">
        <v>1100000</v>
      </c>
      <c r="O939">
        <v>759200000</v>
      </c>
      <c r="P939">
        <v>71</v>
      </c>
      <c r="Q939">
        <v>0</v>
      </c>
      <c r="R939">
        <v>1191100000</v>
      </c>
      <c r="S939">
        <v>284600000</v>
      </c>
      <c r="T939">
        <v>754500000</v>
      </c>
      <c r="U939">
        <v>672600000</v>
      </c>
      <c r="V939">
        <v>0</v>
      </c>
      <c r="W939">
        <v>18300000</v>
      </c>
      <c r="X939">
        <v>7705400000</v>
      </c>
      <c r="Y939">
        <v>0</v>
      </c>
      <c r="Z939">
        <v>69</v>
      </c>
      <c r="AA939">
        <v>1659600000</v>
      </c>
      <c r="AB939">
        <v>187300000</v>
      </c>
      <c r="AC939">
        <v>0</v>
      </c>
      <c r="AD939">
        <v>81900000</v>
      </c>
      <c r="AE939">
        <v>137900000</v>
      </c>
      <c r="AF939">
        <v>-17400000</v>
      </c>
      <c r="AG939">
        <v>-31400000</v>
      </c>
      <c r="AH939">
        <v>2045000000</v>
      </c>
      <c r="AI939">
        <v>34700000</v>
      </c>
      <c r="AJ939">
        <v>310400000</v>
      </c>
      <c r="AK939">
        <v>0</v>
      </c>
      <c r="AL939">
        <v>102800000</v>
      </c>
      <c r="AM939">
        <v>-211400000</v>
      </c>
      <c r="AN939">
        <v>909300000</v>
      </c>
      <c r="AO939">
        <v>-247700000</v>
      </c>
      <c r="AP939">
        <v>-873000000</v>
      </c>
      <c r="AQ939">
        <v>483500000</v>
      </c>
      <c r="AR939">
        <v>199100000</v>
      </c>
      <c r="AS939">
        <v>483300000</v>
      </c>
      <c r="AT939">
        <v>494200000</v>
      </c>
      <c r="AU939">
        <v>171900000</v>
      </c>
      <c r="AV939">
        <v>0</v>
      </c>
      <c r="AW939">
        <v>803800000</v>
      </c>
      <c r="AX939">
        <v>33</v>
      </c>
      <c r="AY939">
        <v>63900000</v>
      </c>
      <c r="AZ939">
        <v>90600000</v>
      </c>
      <c r="BA939">
        <v>0</v>
      </c>
      <c r="BB939">
        <v>-4700000</v>
      </c>
      <c r="BC939">
        <v>0</v>
      </c>
      <c r="BD939">
        <v>-23400000</v>
      </c>
      <c r="BE939">
        <v>122600000</v>
      </c>
      <c r="BF939">
        <v>-14100000</v>
      </c>
      <c r="BG939">
        <v>284600000</v>
      </c>
      <c r="BH939">
        <v>28</v>
      </c>
      <c r="BI939">
        <v>17</v>
      </c>
      <c r="BJ939">
        <v>20</v>
      </c>
      <c r="BK939">
        <v>53</v>
      </c>
      <c r="BL939">
        <v>0</v>
      </c>
      <c r="BM939">
        <v>2964700000</v>
      </c>
      <c r="BN939">
        <v>-190000000</v>
      </c>
      <c r="BO939">
        <v>571200000</v>
      </c>
      <c r="BP939">
        <v>356100000</v>
      </c>
      <c r="BQ939">
        <v>0</v>
      </c>
      <c r="BR939">
        <v>8341000000</v>
      </c>
      <c r="BS939">
        <v>537000000</v>
      </c>
      <c r="BT939">
        <v>757600000</v>
      </c>
      <c r="BU939">
        <v>3914300000</v>
      </c>
      <c r="BV939">
        <v>4426700000</v>
      </c>
      <c r="BW939">
        <v>8341000000</v>
      </c>
      <c r="BX939">
        <v>2418800000</v>
      </c>
      <c r="BY939">
        <v>0</v>
      </c>
      <c r="BZ939">
        <v>2015</v>
      </c>
      <c r="CA939">
        <v>4.41</v>
      </c>
      <c r="CB939">
        <v>109637188.20900001</v>
      </c>
      <c r="CC939" t="str">
        <f>VLOOKUP(B939,Securities_csv_Sector!$A$1:$H$506,4)</f>
        <v>Industrials</v>
      </c>
      <c r="CD939" t="str">
        <f>VLOOKUP(B939,Securities_csv_Sector!$A$1:$H$506,5)</f>
        <v>Railroads</v>
      </c>
    </row>
    <row r="940" spans="1:82">
      <c r="A940">
        <v>938</v>
      </c>
      <c r="B940" t="s">
        <v>313</v>
      </c>
      <c r="C940" t="s">
        <v>532</v>
      </c>
      <c r="D940" s="1">
        <v>42735</v>
      </c>
      <c r="E940">
        <v>537700000</v>
      </c>
      <c r="F940">
        <v>-18300000</v>
      </c>
      <c r="G940">
        <v>-72700000</v>
      </c>
      <c r="H940">
        <v>12</v>
      </c>
      <c r="I940">
        <v>-590500000</v>
      </c>
      <c r="J940">
        <v>954800000</v>
      </c>
      <c r="K940">
        <v>23</v>
      </c>
      <c r="L940">
        <v>170600000</v>
      </c>
      <c r="M940">
        <v>-14200000</v>
      </c>
      <c r="N940">
        <v>1100000</v>
      </c>
      <c r="O940">
        <v>691100000</v>
      </c>
      <c r="P940">
        <v>87</v>
      </c>
      <c r="Q940">
        <v>0</v>
      </c>
      <c r="R940">
        <v>1289300000</v>
      </c>
      <c r="S940">
        <v>305000000</v>
      </c>
      <c r="T940">
        <v>760400000</v>
      </c>
      <c r="U940">
        <v>662700000</v>
      </c>
      <c r="V940">
        <v>0</v>
      </c>
      <c r="W940">
        <v>14600000</v>
      </c>
      <c r="X940">
        <v>8069700000</v>
      </c>
      <c r="Y940">
        <v>0</v>
      </c>
      <c r="Z940">
        <v>70</v>
      </c>
      <c r="AA940">
        <v>1643100000</v>
      </c>
      <c r="AB940">
        <v>182800000</v>
      </c>
      <c r="AC940">
        <v>0</v>
      </c>
      <c r="AD940">
        <v>97700000</v>
      </c>
      <c r="AE940">
        <v>152600000</v>
      </c>
      <c r="AF940">
        <v>-33100000</v>
      </c>
      <c r="AG940">
        <v>55800000</v>
      </c>
      <c r="AH940">
        <v>2271500000</v>
      </c>
      <c r="AI940">
        <v>32900000</v>
      </c>
      <c r="AJ940">
        <v>314600000</v>
      </c>
      <c r="AK940">
        <v>0</v>
      </c>
      <c r="AL940">
        <v>73100000</v>
      </c>
      <c r="AM940">
        <v>34000000</v>
      </c>
      <c r="AN940">
        <v>913300000</v>
      </c>
      <c r="AO940">
        <v>-251100000</v>
      </c>
      <c r="AP940">
        <v>-628200000</v>
      </c>
      <c r="AQ940">
        <v>478100000</v>
      </c>
      <c r="AR940">
        <v>95000000</v>
      </c>
      <c r="AS940">
        <v>477900000</v>
      </c>
      <c r="AT940">
        <v>492700000</v>
      </c>
      <c r="AU940">
        <v>191000000</v>
      </c>
      <c r="AV940">
        <v>0</v>
      </c>
      <c r="AW940">
        <v>818500000</v>
      </c>
      <c r="AX940">
        <v>35</v>
      </c>
      <c r="AY940">
        <v>66900000</v>
      </c>
      <c r="AZ940">
        <v>133800000</v>
      </c>
      <c r="BA940">
        <v>0</v>
      </c>
      <c r="BB940">
        <v>-6200000</v>
      </c>
      <c r="BC940">
        <v>0</v>
      </c>
      <c r="BD940">
        <v>-4600000</v>
      </c>
      <c r="BE940">
        <v>107800000</v>
      </c>
      <c r="BF940">
        <v>10100000</v>
      </c>
      <c r="BG940">
        <v>305000000</v>
      </c>
      <c r="BH940">
        <v>28</v>
      </c>
      <c r="BI940">
        <v>16</v>
      </c>
      <c r="BJ940">
        <v>20</v>
      </c>
      <c r="BK940">
        <v>67</v>
      </c>
      <c r="BL940">
        <v>0</v>
      </c>
      <c r="BM940">
        <v>3134100000</v>
      </c>
      <c r="BN940">
        <v>-184500000</v>
      </c>
      <c r="BO940">
        <v>519600000</v>
      </c>
      <c r="BP940">
        <v>206700000</v>
      </c>
      <c r="BQ940">
        <v>0</v>
      </c>
      <c r="BR940">
        <v>8817500000</v>
      </c>
      <c r="BS940">
        <v>648000000</v>
      </c>
      <c r="BT940">
        <v>744400000</v>
      </c>
      <c r="BU940">
        <v>4089900000</v>
      </c>
      <c r="BV940">
        <v>4727600000</v>
      </c>
      <c r="BW940">
        <v>8817500000</v>
      </c>
      <c r="BX940">
        <v>2334200000</v>
      </c>
      <c r="BY940">
        <v>0</v>
      </c>
      <c r="CC940" t="str">
        <f>VLOOKUP(B940,Securities_csv_Sector!$A$1:$H$506,4)</f>
        <v>Industrials</v>
      </c>
      <c r="CD940" t="str">
        <f>VLOOKUP(B940,Securities_csv_Sector!$A$1:$H$506,5)</f>
        <v>Railroads</v>
      </c>
    </row>
    <row r="941" spans="1:82">
      <c r="A941">
        <v>939</v>
      </c>
      <c r="B941" t="s">
        <v>314</v>
      </c>
      <c r="C941" t="s">
        <v>527</v>
      </c>
      <c r="D941" s="1">
        <v>41307</v>
      </c>
      <c r="E941">
        <v>1538000000</v>
      </c>
      <c r="F941">
        <v>5000000</v>
      </c>
      <c r="G941">
        <v>24000000</v>
      </c>
      <c r="H941">
        <v>74</v>
      </c>
      <c r="I941">
        <v>-588000000</v>
      </c>
      <c r="J941">
        <v>186000000</v>
      </c>
      <c r="K941">
        <v>50</v>
      </c>
      <c r="L941">
        <v>773000000</v>
      </c>
      <c r="M941">
        <v>-7000000</v>
      </c>
      <c r="N941">
        <v>152000000</v>
      </c>
      <c r="O941">
        <v>6073000000</v>
      </c>
      <c r="P941">
        <v>143</v>
      </c>
      <c r="Q941">
        <v>0</v>
      </c>
      <c r="R941">
        <v>200000000</v>
      </c>
      <c r="S941">
        <v>354000000</v>
      </c>
      <c r="T941">
        <v>1597000000</v>
      </c>
      <c r="U941">
        <v>1281000000</v>
      </c>
      <c r="V941">
        <v>0</v>
      </c>
      <c r="W941">
        <v>0</v>
      </c>
      <c r="X941">
        <v>1803000000</v>
      </c>
      <c r="Y941">
        <v>1318000000</v>
      </c>
      <c r="Z941">
        <v>42</v>
      </c>
      <c r="AA941">
        <v>4386000000</v>
      </c>
      <c r="AB941">
        <v>528000000</v>
      </c>
      <c r="AC941">
        <v>412000000</v>
      </c>
      <c r="AD941">
        <v>316000000</v>
      </c>
      <c r="AE941">
        <v>1004000000</v>
      </c>
      <c r="AF941">
        <v>35000000</v>
      </c>
      <c r="AG941">
        <v>96000000</v>
      </c>
      <c r="AH941">
        <v>4477000000</v>
      </c>
      <c r="AI941">
        <v>0</v>
      </c>
      <c r="AJ941">
        <v>1000000</v>
      </c>
      <c r="AK941">
        <v>0</v>
      </c>
      <c r="AL941">
        <v>928000000</v>
      </c>
      <c r="AM941">
        <v>-162000000</v>
      </c>
      <c r="AN941">
        <v>1351000000</v>
      </c>
      <c r="AO941">
        <v>-982000000</v>
      </c>
      <c r="AP941">
        <v>-531000000</v>
      </c>
      <c r="AQ941">
        <v>753000000</v>
      </c>
      <c r="AR941">
        <v>72000000</v>
      </c>
      <c r="AS941">
        <v>753000000</v>
      </c>
      <c r="AT941">
        <v>753000000</v>
      </c>
      <c r="AU941">
        <v>232000000</v>
      </c>
      <c r="AV941">
        <v>93000000</v>
      </c>
      <c r="AW941">
        <v>1573000000</v>
      </c>
      <c r="AX941">
        <v>15</v>
      </c>
      <c r="AY941">
        <v>281000000</v>
      </c>
      <c r="AZ941">
        <v>196000000</v>
      </c>
      <c r="BA941">
        <v>0</v>
      </c>
      <c r="BB941">
        <v>4000000</v>
      </c>
      <c r="BC941">
        <v>0</v>
      </c>
      <c r="BD941">
        <v>22000000</v>
      </c>
      <c r="BE941">
        <v>818000000</v>
      </c>
      <c r="BF941">
        <v>78000000</v>
      </c>
      <c r="BG941">
        <v>0</v>
      </c>
      <c r="BH941">
        <v>12</v>
      </c>
      <c r="BI941">
        <v>126</v>
      </c>
      <c r="BJ941">
        <v>7</v>
      </c>
      <c r="BK941">
        <v>78</v>
      </c>
      <c r="BL941">
        <v>0</v>
      </c>
      <c r="BM941">
        <v>-672000000</v>
      </c>
      <c r="BN941">
        <v>-577000000</v>
      </c>
      <c r="BO941">
        <v>2720000000</v>
      </c>
      <c r="BP941">
        <v>0</v>
      </c>
      <c r="BQ941">
        <v>0</v>
      </c>
      <c r="BR941">
        <v>6019000000</v>
      </c>
      <c r="BS941">
        <v>2205000000</v>
      </c>
      <c r="BT941">
        <v>1538000000</v>
      </c>
      <c r="BU941">
        <v>-1015000000</v>
      </c>
      <c r="BV941">
        <v>7034000000</v>
      </c>
      <c r="BW941">
        <v>6019000000</v>
      </c>
      <c r="BX941">
        <v>10459000000</v>
      </c>
      <c r="BY941">
        <v>-685000000</v>
      </c>
      <c r="BZ941">
        <v>2012</v>
      </c>
      <c r="CA941">
        <v>2.6</v>
      </c>
      <c r="CB941">
        <v>289615384.61500001</v>
      </c>
      <c r="CC941" t="str">
        <f>VLOOKUP(B941,Securities_csv_Sector!$A$1:$H$506,4)</f>
        <v>Consumer Discretionary</v>
      </c>
      <c r="CD941" t="str">
        <f>VLOOKUP(B941,Securities_csv_Sector!$A$1:$H$506,5)</f>
        <v>Apparel Retail</v>
      </c>
    </row>
    <row r="942" spans="1:82">
      <c r="A942">
        <v>940</v>
      </c>
      <c r="B942" t="s">
        <v>314</v>
      </c>
      <c r="C942" t="s">
        <v>529</v>
      </c>
      <c r="D942" s="1">
        <v>41671</v>
      </c>
      <c r="E942">
        <v>1611000000</v>
      </c>
      <c r="F942">
        <v>-43000000</v>
      </c>
      <c r="G942">
        <v>17000000</v>
      </c>
      <c r="H942">
        <v>244</v>
      </c>
      <c r="I942">
        <v>-691000000</v>
      </c>
      <c r="J942">
        <v>302000000</v>
      </c>
      <c r="K942">
        <v>83</v>
      </c>
      <c r="L942">
        <v>1519000000</v>
      </c>
      <c r="M942">
        <v>-168000000</v>
      </c>
      <c r="N942">
        <v>154000000</v>
      </c>
      <c r="O942">
        <v>6344000000</v>
      </c>
      <c r="P942">
        <v>173</v>
      </c>
      <c r="Q942">
        <v>0</v>
      </c>
      <c r="R942">
        <v>210000000</v>
      </c>
      <c r="S942">
        <v>368000000</v>
      </c>
      <c r="T942">
        <v>1760000000</v>
      </c>
      <c r="U942">
        <v>1446000000</v>
      </c>
      <c r="V942">
        <v>-1000000</v>
      </c>
      <c r="W942">
        <v>0</v>
      </c>
      <c r="X942">
        <v>2045000000</v>
      </c>
      <c r="Y942">
        <v>1318000000</v>
      </c>
      <c r="Z942">
        <v>41</v>
      </c>
      <c r="AA942">
        <v>4429000000</v>
      </c>
      <c r="AB942">
        <v>543000000</v>
      </c>
      <c r="AC942">
        <v>411000000</v>
      </c>
      <c r="AD942">
        <v>314000000</v>
      </c>
      <c r="AE942">
        <v>1165000000</v>
      </c>
      <c r="AF942">
        <v>46000000</v>
      </c>
      <c r="AG942">
        <v>75000000</v>
      </c>
      <c r="AH942">
        <v>4761000000</v>
      </c>
      <c r="AI942">
        <v>0</v>
      </c>
      <c r="AJ942">
        <v>1000000</v>
      </c>
      <c r="AK942">
        <v>0</v>
      </c>
      <c r="AL942">
        <v>495000000</v>
      </c>
      <c r="AM942">
        <v>746000000</v>
      </c>
      <c r="AN942">
        <v>1248000000</v>
      </c>
      <c r="AO942">
        <v>154000000</v>
      </c>
      <c r="AP942">
        <v>-655000000</v>
      </c>
      <c r="AQ942">
        <v>903000000</v>
      </c>
      <c r="AR942">
        <v>67000000</v>
      </c>
      <c r="AS942">
        <v>903000000</v>
      </c>
      <c r="AT942">
        <v>903000000</v>
      </c>
      <c r="AU942">
        <v>272000000</v>
      </c>
      <c r="AV942">
        <v>0</v>
      </c>
      <c r="AW942">
        <v>1743000000</v>
      </c>
      <c r="AX942">
        <v>16</v>
      </c>
      <c r="AY942">
        <v>274000000</v>
      </c>
      <c r="AZ942">
        <v>194000000</v>
      </c>
      <c r="BA942">
        <v>0</v>
      </c>
      <c r="BB942">
        <v>40000000</v>
      </c>
      <c r="BC942">
        <v>0</v>
      </c>
      <c r="BD942">
        <v>-10000000</v>
      </c>
      <c r="BE942">
        <v>770000000</v>
      </c>
      <c r="BF942">
        <v>46000000</v>
      </c>
      <c r="BG942">
        <v>0</v>
      </c>
      <c r="BH942">
        <v>13</v>
      </c>
      <c r="BI942">
        <v>391</v>
      </c>
      <c r="BJ942">
        <v>8</v>
      </c>
      <c r="BK942">
        <v>109</v>
      </c>
      <c r="BL942">
        <v>0</v>
      </c>
      <c r="BM942">
        <v>-118000000</v>
      </c>
      <c r="BN942">
        <v>-28000000</v>
      </c>
      <c r="BO942">
        <v>2686000000</v>
      </c>
      <c r="BP942">
        <v>215000000</v>
      </c>
      <c r="BQ942">
        <v>0</v>
      </c>
      <c r="BR942">
        <v>7198000000</v>
      </c>
      <c r="BS942">
        <v>3150000000</v>
      </c>
      <c r="BT942">
        <v>1826000000</v>
      </c>
      <c r="BU942">
        <v>-370000000</v>
      </c>
      <c r="BV942">
        <v>7568000000</v>
      </c>
      <c r="BW942">
        <v>7198000000</v>
      </c>
      <c r="BX942">
        <v>10773000000</v>
      </c>
      <c r="BY942">
        <v>-748000000</v>
      </c>
      <c r="BZ942">
        <v>2013</v>
      </c>
      <c r="CA942">
        <v>3.12</v>
      </c>
      <c r="CB942">
        <v>289423076.92299998</v>
      </c>
      <c r="CC942" t="str">
        <f>VLOOKUP(B942,Securities_csv_Sector!$A$1:$H$506,4)</f>
        <v>Consumer Discretionary</v>
      </c>
      <c r="CD942" t="str">
        <f>VLOOKUP(B942,Securities_csv_Sector!$A$1:$H$506,5)</f>
        <v>Apparel Retail</v>
      </c>
    </row>
    <row r="943" spans="1:82">
      <c r="A943">
        <v>941</v>
      </c>
      <c r="B943" t="s">
        <v>314</v>
      </c>
      <c r="C943" t="s">
        <v>531</v>
      </c>
      <c r="D943" s="1">
        <v>42035</v>
      </c>
      <c r="E943">
        <v>1679000000</v>
      </c>
      <c r="F943">
        <v>-9000000</v>
      </c>
      <c r="G943">
        <v>7000000</v>
      </c>
      <c r="H943">
        <v>5789</v>
      </c>
      <c r="I943">
        <v>-715000000</v>
      </c>
      <c r="J943">
        <v>427000000</v>
      </c>
      <c r="K943">
        <v>100</v>
      </c>
      <c r="L943">
        <v>1681000000</v>
      </c>
      <c r="M943">
        <v>121000000</v>
      </c>
      <c r="N943">
        <v>155000000</v>
      </c>
      <c r="O943">
        <v>6646000000</v>
      </c>
      <c r="P943">
        <v>191</v>
      </c>
      <c r="Q943">
        <v>24000000</v>
      </c>
      <c r="R943">
        <v>236000000</v>
      </c>
      <c r="S943">
        <v>398000000</v>
      </c>
      <c r="T943">
        <v>1960000000</v>
      </c>
      <c r="U943">
        <v>1636000000</v>
      </c>
      <c r="V943">
        <v>-6000000</v>
      </c>
      <c r="W943">
        <v>0</v>
      </c>
      <c r="X943">
        <v>2277000000</v>
      </c>
      <c r="Y943">
        <v>1318000000</v>
      </c>
      <c r="Z943">
        <v>42</v>
      </c>
      <c r="AA943">
        <v>4808000000</v>
      </c>
      <c r="AB943">
        <v>594000000</v>
      </c>
      <c r="AC943">
        <v>411000000</v>
      </c>
      <c r="AD943">
        <v>324000000</v>
      </c>
      <c r="AE943">
        <v>1036000000</v>
      </c>
      <c r="AF943">
        <v>0</v>
      </c>
      <c r="AG943">
        <v>73000000</v>
      </c>
      <c r="AH943">
        <v>4722000000</v>
      </c>
      <c r="AI943">
        <v>0</v>
      </c>
      <c r="AJ943">
        <v>1000000</v>
      </c>
      <c r="AK943">
        <v>0</v>
      </c>
      <c r="AL943">
        <v>-213000000</v>
      </c>
      <c r="AM943">
        <v>162000000</v>
      </c>
      <c r="AN943">
        <v>1786000000</v>
      </c>
      <c r="AO943">
        <v>-919000000</v>
      </c>
      <c r="AP943">
        <v>-699000000</v>
      </c>
      <c r="AQ943">
        <v>1042000000</v>
      </c>
      <c r="AR943">
        <v>97000000</v>
      </c>
      <c r="AS943">
        <v>1042000000</v>
      </c>
      <c r="AT943">
        <v>1042000000</v>
      </c>
      <c r="AU943">
        <v>252000000</v>
      </c>
      <c r="AV943">
        <v>0</v>
      </c>
      <c r="AW943">
        <v>1953000000</v>
      </c>
      <c r="AX943">
        <v>17</v>
      </c>
      <c r="AY943">
        <v>247000000</v>
      </c>
      <c r="AZ943">
        <v>230000000</v>
      </c>
      <c r="BA943">
        <v>0</v>
      </c>
      <c r="BB943">
        <v>35000000</v>
      </c>
      <c r="BC943">
        <v>0</v>
      </c>
      <c r="BD943">
        <v>16000000</v>
      </c>
      <c r="BE943">
        <v>820000000</v>
      </c>
      <c r="BF943">
        <v>64000000</v>
      </c>
      <c r="BG943">
        <v>0</v>
      </c>
      <c r="BH943">
        <v>14</v>
      </c>
      <c r="BI943">
        <v>9089</v>
      </c>
      <c r="BJ943">
        <v>9</v>
      </c>
      <c r="BK943">
        <v>129</v>
      </c>
      <c r="BL943">
        <v>0</v>
      </c>
      <c r="BM943">
        <v>233000000</v>
      </c>
      <c r="BN943">
        <v>-52000000</v>
      </c>
      <c r="BO943">
        <v>2855000000</v>
      </c>
      <c r="BP943">
        <v>0</v>
      </c>
      <c r="BQ943">
        <v>0</v>
      </c>
      <c r="BR943">
        <v>7476000000</v>
      </c>
      <c r="BS943">
        <v>3199000000</v>
      </c>
      <c r="BT943">
        <v>1679000000</v>
      </c>
      <c r="BU943">
        <v>18000000</v>
      </c>
      <c r="BV943">
        <v>7458000000</v>
      </c>
      <c r="BW943">
        <v>7476000000</v>
      </c>
      <c r="BX943">
        <v>11454000000</v>
      </c>
      <c r="BY943">
        <v>-832000000</v>
      </c>
      <c r="BZ943">
        <v>2014</v>
      </c>
      <c r="CA943">
        <v>3.57</v>
      </c>
      <c r="CB943">
        <v>291876750.69999999</v>
      </c>
      <c r="CC943" t="str">
        <f>VLOOKUP(B943,Securities_csv_Sector!$A$1:$H$506,4)</f>
        <v>Consumer Discretionary</v>
      </c>
      <c r="CD943" t="str">
        <f>VLOOKUP(B943,Securities_csv_Sector!$A$1:$H$506,5)</f>
        <v>Apparel Retail</v>
      </c>
    </row>
    <row r="944" spans="1:82">
      <c r="A944">
        <v>942</v>
      </c>
      <c r="B944" t="s">
        <v>314</v>
      </c>
      <c r="C944" t="s">
        <v>532</v>
      </c>
      <c r="D944" s="1">
        <v>42399</v>
      </c>
      <c r="E944">
        <v>1869000000</v>
      </c>
      <c r="F944">
        <v>-10000000</v>
      </c>
      <c r="G944">
        <v>76000000</v>
      </c>
      <c r="H944">
        <v>484</v>
      </c>
      <c r="I944">
        <v>-727000000</v>
      </c>
      <c r="J944">
        <v>545000000</v>
      </c>
      <c r="K944">
        <v>136</v>
      </c>
      <c r="L944">
        <v>2548000000</v>
      </c>
      <c r="M944">
        <v>-92000000</v>
      </c>
      <c r="N944">
        <v>156000000</v>
      </c>
      <c r="O944">
        <v>6950000000</v>
      </c>
      <c r="P944">
        <v>222</v>
      </c>
      <c r="Q944">
        <v>30000000</v>
      </c>
      <c r="R944">
        <v>257000000</v>
      </c>
      <c r="S944">
        <v>415000000</v>
      </c>
      <c r="T944">
        <v>2268000000</v>
      </c>
      <c r="U944">
        <v>1934000000</v>
      </c>
      <c r="V944">
        <v>-1000000</v>
      </c>
      <c r="W944">
        <v>0</v>
      </c>
      <c r="X944">
        <v>2330000000</v>
      </c>
      <c r="Y944">
        <v>1318000000</v>
      </c>
      <c r="Z944">
        <v>43</v>
      </c>
      <c r="AA944">
        <v>5204000000</v>
      </c>
      <c r="AB944">
        <v>681000000</v>
      </c>
      <c r="AC944">
        <v>411000000</v>
      </c>
      <c r="AD944">
        <v>334000000</v>
      </c>
      <c r="AE944">
        <v>1122000000</v>
      </c>
      <c r="AF944">
        <v>-10000000</v>
      </c>
      <c r="AG944">
        <v>180000000</v>
      </c>
      <c r="AH944">
        <v>5715000000</v>
      </c>
      <c r="AI944">
        <v>0</v>
      </c>
      <c r="AJ944">
        <v>1000000</v>
      </c>
      <c r="AK944">
        <v>0</v>
      </c>
      <c r="AL944">
        <v>995000000</v>
      </c>
      <c r="AM944">
        <v>867000000</v>
      </c>
      <c r="AN944">
        <v>1869000000</v>
      </c>
      <c r="AO944">
        <v>-558000000</v>
      </c>
      <c r="AP944">
        <v>-443000000</v>
      </c>
      <c r="AQ944">
        <v>1253000000</v>
      </c>
      <c r="AR944">
        <v>-38000000</v>
      </c>
      <c r="AS944">
        <v>1253000000</v>
      </c>
      <c r="AT944">
        <v>1253000000</v>
      </c>
      <c r="AU944">
        <v>261000000</v>
      </c>
      <c r="AV944">
        <v>0</v>
      </c>
      <c r="AW944">
        <v>2192000000</v>
      </c>
      <c r="AX944">
        <v>18</v>
      </c>
      <c r="AY944">
        <v>248000000</v>
      </c>
      <c r="AZ944">
        <v>225000000</v>
      </c>
      <c r="BA944">
        <v>0</v>
      </c>
      <c r="BB944">
        <v>40000000</v>
      </c>
      <c r="BC944">
        <v>0</v>
      </c>
      <c r="BD944">
        <v>294000000</v>
      </c>
      <c r="BE944">
        <v>904000000</v>
      </c>
      <c r="BF944">
        <v>161000000</v>
      </c>
      <c r="BG944">
        <v>0</v>
      </c>
      <c r="BH944">
        <v>16</v>
      </c>
      <c r="BI944">
        <v>747</v>
      </c>
      <c r="BJ944">
        <v>10</v>
      </c>
      <c r="BK944">
        <v>162</v>
      </c>
      <c r="BL944">
        <v>0</v>
      </c>
      <c r="BM944">
        <v>315000000</v>
      </c>
      <c r="BN944">
        <v>-450000000</v>
      </c>
      <c r="BO944">
        <v>3012000000</v>
      </c>
      <c r="BP944">
        <v>6000000</v>
      </c>
      <c r="BQ944">
        <v>0</v>
      </c>
      <c r="BR944">
        <v>8493000000</v>
      </c>
      <c r="BS944">
        <v>4156000000</v>
      </c>
      <c r="BT944">
        <v>1875000000</v>
      </c>
      <c r="BU944">
        <v>-259000000</v>
      </c>
      <c r="BV944">
        <v>8752000000</v>
      </c>
      <c r="BW944">
        <v>8493000000</v>
      </c>
      <c r="BX944">
        <v>12154000000</v>
      </c>
      <c r="BY944">
        <v>-1315000000</v>
      </c>
      <c r="BZ944">
        <v>2015</v>
      </c>
      <c r="CA944">
        <v>4.3</v>
      </c>
      <c r="CB944">
        <v>291395348.83700001</v>
      </c>
      <c r="CC944" t="str">
        <f>VLOOKUP(B944,Securities_csv_Sector!$A$1:$H$506,4)</f>
        <v>Consumer Discretionary</v>
      </c>
      <c r="CD944" t="str">
        <f>VLOOKUP(B944,Securities_csv_Sector!$A$1:$H$506,5)</f>
        <v>Apparel Retail</v>
      </c>
    </row>
    <row r="945" spans="1:82">
      <c r="A945">
        <v>943</v>
      </c>
      <c r="B945" t="s">
        <v>315</v>
      </c>
      <c r="C945" t="s">
        <v>527</v>
      </c>
      <c r="D945" s="1">
        <v>41274</v>
      </c>
      <c r="E945">
        <v>505900000</v>
      </c>
      <c r="F945">
        <v>60600000</v>
      </c>
      <c r="G945">
        <v>6500000</v>
      </c>
      <c r="H945">
        <v>17</v>
      </c>
      <c r="I945">
        <v>-71000000</v>
      </c>
      <c r="J945">
        <v>458600000</v>
      </c>
      <c r="K945">
        <v>49</v>
      </c>
      <c r="L945">
        <v>359100000</v>
      </c>
      <c r="M945">
        <v>-39100000</v>
      </c>
      <c r="N945">
        <v>2000000</v>
      </c>
      <c r="O945">
        <v>2718900000</v>
      </c>
      <c r="P945">
        <v>183</v>
      </c>
      <c r="Q945">
        <v>0</v>
      </c>
      <c r="R945">
        <v>69600000</v>
      </c>
      <c r="S945">
        <v>119000000</v>
      </c>
      <c r="T945">
        <v>330900000</v>
      </c>
      <c r="U945">
        <v>287500000</v>
      </c>
      <c r="V945">
        <v>3700000</v>
      </c>
      <c r="W945">
        <v>0</v>
      </c>
      <c r="X945">
        <v>572800000</v>
      </c>
      <c r="Y945">
        <v>991500000</v>
      </c>
      <c r="Z945">
        <v>20</v>
      </c>
      <c r="AA945">
        <v>695600000</v>
      </c>
      <c r="AB945">
        <v>55700000</v>
      </c>
      <c r="AC945">
        <v>206300000</v>
      </c>
      <c r="AD945">
        <v>43400000</v>
      </c>
      <c r="AE945">
        <v>489000000</v>
      </c>
      <c r="AF945">
        <v>0</v>
      </c>
      <c r="AG945">
        <v>38800000</v>
      </c>
      <c r="AH945">
        <v>853900000</v>
      </c>
      <c r="AI945">
        <v>0</v>
      </c>
      <c r="AJ945">
        <v>7700000</v>
      </c>
      <c r="AK945">
        <v>0</v>
      </c>
      <c r="AL945">
        <v>201600000</v>
      </c>
      <c r="AM945">
        <v>122800000</v>
      </c>
      <c r="AN945">
        <v>449700000</v>
      </c>
      <c r="AO945">
        <v>-36600000</v>
      </c>
      <c r="AP945">
        <v>-294000000</v>
      </c>
      <c r="AQ945">
        <v>250500000</v>
      </c>
      <c r="AR945">
        <v>22800000</v>
      </c>
      <c r="AS945">
        <v>248200000</v>
      </c>
      <c r="AT945">
        <v>231800000</v>
      </c>
      <c r="AU945">
        <v>446200000</v>
      </c>
      <c r="AV945">
        <v>0</v>
      </c>
      <c r="AW945">
        <v>324400000</v>
      </c>
      <c r="AX945">
        <v>10</v>
      </c>
      <c r="AY945">
        <v>145200000</v>
      </c>
      <c r="AZ945">
        <v>44800000</v>
      </c>
      <c r="BA945">
        <v>23600000</v>
      </c>
      <c r="BB945">
        <v>71000000</v>
      </c>
      <c r="BC945">
        <v>-8300000</v>
      </c>
      <c r="BD945">
        <v>-223000000</v>
      </c>
      <c r="BE945">
        <v>158200000</v>
      </c>
      <c r="BF945">
        <v>-2900000</v>
      </c>
      <c r="BG945">
        <v>25100000</v>
      </c>
      <c r="BH945">
        <v>8</v>
      </c>
      <c r="BI945">
        <v>20</v>
      </c>
      <c r="BJ945">
        <v>7</v>
      </c>
      <c r="BK945">
        <v>116</v>
      </c>
      <c r="BL945">
        <v>0</v>
      </c>
      <c r="BM945">
        <v>2109600000</v>
      </c>
      <c r="BN945">
        <v>5600000</v>
      </c>
      <c r="BO945">
        <v>346100000</v>
      </c>
      <c r="BP945">
        <v>201500000</v>
      </c>
      <c r="BQ945">
        <v>0</v>
      </c>
      <c r="BR945">
        <v>3254900000</v>
      </c>
      <c r="BS945">
        <v>1339100000</v>
      </c>
      <c r="BT945">
        <v>731000000</v>
      </c>
      <c r="BU945">
        <v>1434500000</v>
      </c>
      <c r="BV945">
        <v>1812700000</v>
      </c>
      <c r="BW945">
        <v>3247200000</v>
      </c>
      <c r="BX945">
        <v>3414500000</v>
      </c>
      <c r="BY945">
        <v>-1206700000</v>
      </c>
      <c r="BZ945">
        <v>2012</v>
      </c>
      <c r="CA945">
        <v>1.72</v>
      </c>
      <c r="CB945">
        <v>145639534.884</v>
      </c>
      <c r="CC945" t="str">
        <f>VLOOKUP(B945,Securities_csv_Sector!$A$1:$H$506,4)</f>
        <v>Industrials</v>
      </c>
      <c r="CD945" t="str">
        <f>VLOOKUP(B945,Securities_csv_Sector!$A$1:$H$506,5)</f>
        <v>Industrial Conglomerates</v>
      </c>
    </row>
    <row r="946" spans="1:82">
      <c r="A946">
        <v>944</v>
      </c>
      <c r="B946" t="s">
        <v>315</v>
      </c>
      <c r="C946" t="s">
        <v>529</v>
      </c>
      <c r="D946" s="1">
        <v>41639</v>
      </c>
      <c r="E946">
        <v>569000000</v>
      </c>
      <c r="F946">
        <v>-13300000</v>
      </c>
      <c r="G946">
        <v>7700000</v>
      </c>
      <c r="H946">
        <v>14</v>
      </c>
      <c r="I946">
        <v>-80600000</v>
      </c>
      <c r="J946">
        <v>479100000</v>
      </c>
      <c r="K946">
        <v>33</v>
      </c>
      <c r="L946">
        <v>272700000</v>
      </c>
      <c r="M946">
        <v>-4100000</v>
      </c>
      <c r="N946">
        <v>2000000</v>
      </c>
      <c r="O946">
        <v>2767300000</v>
      </c>
      <c r="P946">
        <v>155</v>
      </c>
      <c r="Q946">
        <v>0</v>
      </c>
      <c r="R946">
        <v>63300000</v>
      </c>
      <c r="S946">
        <v>122600000</v>
      </c>
      <c r="T946">
        <v>282300000</v>
      </c>
      <c r="U946">
        <v>237600000</v>
      </c>
      <c r="V946">
        <v>6300000</v>
      </c>
      <c r="W946">
        <v>0</v>
      </c>
      <c r="X946">
        <v>574600000</v>
      </c>
      <c r="Y946">
        <v>926800000</v>
      </c>
      <c r="Z946">
        <v>20</v>
      </c>
      <c r="AA946">
        <v>709900000</v>
      </c>
      <c r="AB946">
        <v>51300000</v>
      </c>
      <c r="AC946">
        <v>203400000</v>
      </c>
      <c r="AD946">
        <v>44700000</v>
      </c>
      <c r="AE946">
        <v>495900000</v>
      </c>
      <c r="AF946">
        <v>0</v>
      </c>
      <c r="AG946">
        <v>44800000</v>
      </c>
      <c r="AH946">
        <v>688400000</v>
      </c>
      <c r="AI946">
        <v>0</v>
      </c>
      <c r="AJ946">
        <v>7900000</v>
      </c>
      <c r="AK946">
        <v>0</v>
      </c>
      <c r="AL946">
        <v>-180400000</v>
      </c>
      <c r="AM946">
        <v>-86400000</v>
      </c>
      <c r="AN946">
        <v>416900000</v>
      </c>
      <c r="AO946">
        <v>-434300000</v>
      </c>
      <c r="AP946">
        <v>-75300000</v>
      </c>
      <c r="AQ946">
        <v>199700000</v>
      </c>
      <c r="AR946">
        <v>68200000</v>
      </c>
      <c r="AS946">
        <v>197300000</v>
      </c>
      <c r="AT946">
        <v>186300000</v>
      </c>
      <c r="AU946">
        <v>467400000</v>
      </c>
      <c r="AV946">
        <v>63000000</v>
      </c>
      <c r="AW946">
        <v>274600000</v>
      </c>
      <c r="AX946">
        <v>8</v>
      </c>
      <c r="AY946">
        <v>121600000</v>
      </c>
      <c r="AZ946">
        <v>45700000</v>
      </c>
      <c r="BA946">
        <v>79400000</v>
      </c>
      <c r="BB946">
        <v>94500000</v>
      </c>
      <c r="BC946">
        <v>-3100000</v>
      </c>
      <c r="BD946">
        <v>5300000</v>
      </c>
      <c r="BE946">
        <v>127700000</v>
      </c>
      <c r="BF946">
        <v>-1000000</v>
      </c>
      <c r="BG946">
        <v>25400000</v>
      </c>
      <c r="BH946">
        <v>7</v>
      </c>
      <c r="BI946">
        <v>17</v>
      </c>
      <c r="BJ946">
        <v>6</v>
      </c>
      <c r="BK946">
        <v>95</v>
      </c>
      <c r="BL946">
        <v>0</v>
      </c>
      <c r="BM946">
        <v>2136400000</v>
      </c>
      <c r="BN946">
        <v>-132500000</v>
      </c>
      <c r="BO946">
        <v>346900000</v>
      </c>
      <c r="BP946">
        <v>181100000</v>
      </c>
      <c r="BQ946">
        <v>0</v>
      </c>
      <c r="BR946">
        <v>3108100000</v>
      </c>
      <c r="BS946">
        <v>1281700000</v>
      </c>
      <c r="BT946">
        <v>829500000</v>
      </c>
      <c r="BU946">
        <v>1391300000</v>
      </c>
      <c r="BV946">
        <v>1708900000</v>
      </c>
      <c r="BW946">
        <v>3100200000</v>
      </c>
      <c r="BX946">
        <v>3477200000</v>
      </c>
      <c r="BY946">
        <v>-1320700000</v>
      </c>
      <c r="BZ946">
        <v>2013</v>
      </c>
      <c r="CA946">
        <v>1.36</v>
      </c>
      <c r="CB946">
        <v>146838235.294</v>
      </c>
      <c r="CC946" t="str">
        <f>VLOOKUP(B946,Securities_csv_Sector!$A$1:$H$506,4)</f>
        <v>Industrials</v>
      </c>
      <c r="CD946" t="str">
        <f>VLOOKUP(B946,Securities_csv_Sector!$A$1:$H$506,5)</f>
        <v>Industrial Conglomerates</v>
      </c>
    </row>
    <row r="947" spans="1:82">
      <c r="A947">
        <v>945</v>
      </c>
      <c r="B947" t="s">
        <v>315</v>
      </c>
      <c r="C947" t="s">
        <v>531</v>
      </c>
      <c r="D947" s="1">
        <v>42004</v>
      </c>
      <c r="E947">
        <v>707400000</v>
      </c>
      <c r="F947">
        <v>-97700000</v>
      </c>
      <c r="G947">
        <v>5800000</v>
      </c>
      <c r="H947">
        <v>9</v>
      </c>
      <c r="I947">
        <v>-94100000</v>
      </c>
      <c r="J947">
        <v>502400000</v>
      </c>
      <c r="K947">
        <v>34</v>
      </c>
      <c r="L947">
        <v>332800000</v>
      </c>
      <c r="M947">
        <v>-21900000</v>
      </c>
      <c r="N947">
        <v>2000000</v>
      </c>
      <c r="O947">
        <v>2991900000</v>
      </c>
      <c r="P947">
        <v>144</v>
      </c>
      <c r="Q947">
        <v>0</v>
      </c>
      <c r="R947">
        <v>41800000</v>
      </c>
      <c r="S947">
        <v>117900000</v>
      </c>
      <c r="T947">
        <v>337300000</v>
      </c>
      <c r="U947">
        <v>295500000</v>
      </c>
      <c r="V947">
        <v>-15500000</v>
      </c>
      <c r="W947">
        <v>0</v>
      </c>
      <c r="X947">
        <v>548800000</v>
      </c>
      <c r="Y947">
        <v>829400000</v>
      </c>
      <c r="Z947">
        <v>21</v>
      </c>
      <c r="AA947">
        <v>790400000</v>
      </c>
      <c r="AB947">
        <v>70300000</v>
      </c>
      <c r="AC947">
        <v>204700000</v>
      </c>
      <c r="AD947">
        <v>41800000</v>
      </c>
      <c r="AE947">
        <v>481400000</v>
      </c>
      <c r="AF947">
        <v>0</v>
      </c>
      <c r="AG947">
        <v>171800000</v>
      </c>
      <c r="AH947">
        <v>766700000</v>
      </c>
      <c r="AI947">
        <v>0</v>
      </c>
      <c r="AJ947">
        <v>8400000</v>
      </c>
      <c r="AK947">
        <v>0</v>
      </c>
      <c r="AL947">
        <v>87000000</v>
      </c>
      <c r="AM947">
        <v>60100000</v>
      </c>
      <c r="AN947">
        <v>381900000</v>
      </c>
      <c r="AO947">
        <v>-203600000</v>
      </c>
      <c r="AP947">
        <v>-102700000</v>
      </c>
      <c r="AQ947">
        <v>101200000</v>
      </c>
      <c r="AR947">
        <v>109200000</v>
      </c>
      <c r="AS947">
        <v>98000000</v>
      </c>
      <c r="AT947">
        <v>225200000</v>
      </c>
      <c r="AU947">
        <v>523300000</v>
      </c>
      <c r="AV947">
        <v>0</v>
      </c>
      <c r="AW947">
        <v>331500000</v>
      </c>
      <c r="AX947">
        <v>9</v>
      </c>
      <c r="AY947">
        <v>128400000</v>
      </c>
      <c r="AZ947">
        <v>91800000</v>
      </c>
      <c r="BA947">
        <v>83100000</v>
      </c>
      <c r="BB947">
        <v>-2600000</v>
      </c>
      <c r="BC947">
        <v>-5800000</v>
      </c>
      <c r="BD947">
        <v>-8600000</v>
      </c>
      <c r="BE947">
        <v>185000000</v>
      </c>
      <c r="BF947">
        <v>1400000</v>
      </c>
      <c r="BG947">
        <v>19700000</v>
      </c>
      <c r="BH947">
        <v>8</v>
      </c>
      <c r="BI947">
        <v>26</v>
      </c>
      <c r="BJ947">
        <v>3</v>
      </c>
      <c r="BK947">
        <v>96</v>
      </c>
      <c r="BL947">
        <v>0</v>
      </c>
      <c r="BM947">
        <v>2061300000</v>
      </c>
      <c r="BN947">
        <v>-127900000</v>
      </c>
      <c r="BO947">
        <v>439200000</v>
      </c>
      <c r="BP947">
        <v>201700000</v>
      </c>
      <c r="BQ947">
        <v>0</v>
      </c>
      <c r="BR947">
        <v>3140600000</v>
      </c>
      <c r="BS947">
        <v>1429300000</v>
      </c>
      <c r="BT947">
        <v>992200000</v>
      </c>
      <c r="BU947">
        <v>1146500000</v>
      </c>
      <c r="BV947">
        <v>1985700000</v>
      </c>
      <c r="BW947">
        <v>3132200000</v>
      </c>
      <c r="BX947">
        <v>3782300000</v>
      </c>
      <c r="BY947">
        <v>-1416600000</v>
      </c>
      <c r="BZ947">
        <v>2014</v>
      </c>
      <c r="CA947">
        <v>0.69</v>
      </c>
      <c r="CB947">
        <v>146666666.667</v>
      </c>
      <c r="CC947" t="str">
        <f>VLOOKUP(B947,Securities_csv_Sector!$A$1:$H$506,4)</f>
        <v>Industrials</v>
      </c>
      <c r="CD947" t="str">
        <f>VLOOKUP(B947,Securities_csv_Sector!$A$1:$H$506,5)</f>
        <v>Industrial Conglomerates</v>
      </c>
    </row>
    <row r="948" spans="1:82">
      <c r="A948">
        <v>946</v>
      </c>
      <c r="B948" t="s">
        <v>315</v>
      </c>
      <c r="C948" t="s">
        <v>532</v>
      </c>
      <c r="D948" s="1">
        <v>42369</v>
      </c>
      <c r="E948">
        <v>593900000</v>
      </c>
      <c r="F948">
        <v>-16400000</v>
      </c>
      <c r="G948">
        <v>4400000</v>
      </c>
      <c r="H948">
        <v>30</v>
      </c>
      <c r="I948">
        <v>-103200000</v>
      </c>
      <c r="J948">
        <v>529500000</v>
      </c>
      <c r="K948">
        <v>36</v>
      </c>
      <c r="L948">
        <v>253200000</v>
      </c>
      <c r="M948">
        <v>-49100000</v>
      </c>
      <c r="N948">
        <v>2000000</v>
      </c>
      <c r="O948">
        <v>2994000000</v>
      </c>
      <c r="P948">
        <v>187</v>
      </c>
      <c r="Q948">
        <v>0</v>
      </c>
      <c r="R948">
        <v>38600000</v>
      </c>
      <c r="S948">
        <v>113200000</v>
      </c>
      <c r="T948">
        <v>490900000</v>
      </c>
      <c r="U948">
        <v>449800000</v>
      </c>
      <c r="V948">
        <v>-19900000</v>
      </c>
      <c r="W948">
        <v>0</v>
      </c>
      <c r="X948">
        <v>540800000</v>
      </c>
      <c r="Y948">
        <v>806100000</v>
      </c>
      <c r="Z948">
        <v>24</v>
      </c>
      <c r="AA948">
        <v>923200000</v>
      </c>
      <c r="AB948">
        <v>121800000</v>
      </c>
      <c r="AC948">
        <v>192300000</v>
      </c>
      <c r="AD948">
        <v>41100000</v>
      </c>
      <c r="AE948">
        <v>504600000</v>
      </c>
      <c r="AF948">
        <v>0</v>
      </c>
      <c r="AG948">
        <v>-104900000</v>
      </c>
      <c r="AH948">
        <v>945400000</v>
      </c>
      <c r="AI948">
        <v>0</v>
      </c>
      <c r="AJ948">
        <v>12100000</v>
      </c>
      <c r="AK948">
        <v>0</v>
      </c>
      <c r="AL948">
        <v>-3300000</v>
      </c>
      <c r="AM948">
        <v>-79600000</v>
      </c>
      <c r="AN948">
        <v>359100000</v>
      </c>
      <c r="AO948">
        <v>-349200000</v>
      </c>
      <c r="AP948">
        <v>-69600000</v>
      </c>
      <c r="AQ948">
        <v>329200000</v>
      </c>
      <c r="AR948">
        <v>87500000</v>
      </c>
      <c r="AS948">
        <v>325100000</v>
      </c>
      <c r="AT948">
        <v>328000000</v>
      </c>
      <c r="AU948">
        <v>520200000</v>
      </c>
      <c r="AV948">
        <v>4100000</v>
      </c>
      <c r="AW948">
        <v>486500000</v>
      </c>
      <c r="AX948">
        <v>12</v>
      </c>
      <c r="AY948">
        <v>117200000</v>
      </c>
      <c r="AZ948">
        <v>33200000</v>
      </c>
      <c r="BA948">
        <v>103900000</v>
      </c>
      <c r="BB948">
        <v>-91100000</v>
      </c>
      <c r="BC948">
        <v>-6800000</v>
      </c>
      <c r="BD948">
        <v>33600000</v>
      </c>
      <c r="BE948">
        <v>184700000</v>
      </c>
      <c r="BF948">
        <v>-400000</v>
      </c>
      <c r="BG948">
        <v>20800000</v>
      </c>
      <c r="BH948">
        <v>11</v>
      </c>
      <c r="BI948">
        <v>41</v>
      </c>
      <c r="BJ948">
        <v>8</v>
      </c>
      <c r="BK948">
        <v>115</v>
      </c>
      <c r="BL948">
        <v>0</v>
      </c>
      <c r="BM948">
        <v>2209200000</v>
      </c>
      <c r="BN948">
        <v>-183200000</v>
      </c>
      <c r="BO948">
        <v>411800000</v>
      </c>
      <c r="BP948">
        <v>3400000</v>
      </c>
      <c r="BQ948">
        <v>0</v>
      </c>
      <c r="BR948">
        <v>2967600000</v>
      </c>
      <c r="BS948">
        <v>1311200000</v>
      </c>
      <c r="BT948">
        <v>701200000</v>
      </c>
      <c r="BU948">
        <v>1085600000</v>
      </c>
      <c r="BV948">
        <v>1869900000</v>
      </c>
      <c r="BW948">
        <v>2955500000</v>
      </c>
      <c r="BX948">
        <v>3917200000</v>
      </c>
      <c r="BY948">
        <v>-1564000000</v>
      </c>
      <c r="BZ948">
        <v>2015</v>
      </c>
      <c r="CA948">
        <v>2.31</v>
      </c>
      <c r="CB948">
        <v>142510822.51100001</v>
      </c>
      <c r="CC948" t="str">
        <f>VLOOKUP(B948,Securities_csv_Sector!$A$1:$H$506,4)</f>
        <v>Industrials</v>
      </c>
      <c r="CD948" t="str">
        <f>VLOOKUP(B948,Securities_csv_Sector!$A$1:$H$506,5)</f>
        <v>Industrial Conglomerates</v>
      </c>
    </row>
    <row r="949" spans="1:82">
      <c r="A949">
        <v>947</v>
      </c>
      <c r="B949" t="s">
        <v>316</v>
      </c>
      <c r="C949" t="s">
        <v>527</v>
      </c>
      <c r="D949" s="1">
        <v>41608</v>
      </c>
      <c r="E949">
        <v>271365000</v>
      </c>
      <c r="F949">
        <v>-20578000</v>
      </c>
      <c r="G949">
        <v>44133000</v>
      </c>
      <c r="H949">
        <v>12</v>
      </c>
      <c r="I949">
        <v>-8126000</v>
      </c>
      <c r="J949">
        <v>2721246000</v>
      </c>
      <c r="L949">
        <v>935663000</v>
      </c>
      <c r="M949">
        <v>-1627136000</v>
      </c>
      <c r="N949">
        <v>21781000</v>
      </c>
      <c r="O949">
        <v>4920664000</v>
      </c>
      <c r="Q949">
        <v>0</v>
      </c>
      <c r="R949">
        <v>0</v>
      </c>
      <c r="S949">
        <v>53846000</v>
      </c>
      <c r="T949">
        <v>775854000</v>
      </c>
      <c r="U949">
        <v>681941000</v>
      </c>
      <c r="V949">
        <v>0</v>
      </c>
      <c r="W949">
        <v>45885000</v>
      </c>
      <c r="X949">
        <v>0</v>
      </c>
      <c r="Y949">
        <v>0</v>
      </c>
      <c r="Z949">
        <v>17</v>
      </c>
      <c r="AA949">
        <v>1014431000</v>
      </c>
      <c r="AB949">
        <v>177015000</v>
      </c>
      <c r="AC949">
        <v>0</v>
      </c>
      <c r="AD949">
        <v>93913000</v>
      </c>
      <c r="AE949">
        <v>6601048000</v>
      </c>
      <c r="AF949">
        <v>318326000</v>
      </c>
      <c r="AG949">
        <v>181733000</v>
      </c>
      <c r="AH949">
        <v>4194432000</v>
      </c>
      <c r="AI949">
        <v>1113601000</v>
      </c>
      <c r="AJ949">
        <v>458569000</v>
      </c>
      <c r="AK949">
        <v>0</v>
      </c>
      <c r="AL949">
        <v>-29384000</v>
      </c>
      <c r="AM949">
        <v>-340238000</v>
      </c>
      <c r="AN949">
        <v>-807714000</v>
      </c>
      <c r="AO949">
        <v>-221773000</v>
      </c>
      <c r="AP949">
        <v>689249000</v>
      </c>
      <c r="AQ949">
        <v>479674000</v>
      </c>
      <c r="AR949">
        <v>101646000</v>
      </c>
      <c r="AS949">
        <v>479674000</v>
      </c>
      <c r="AT949">
        <v>525559000</v>
      </c>
      <c r="AU949">
        <v>51935000</v>
      </c>
      <c r="AV949">
        <v>0</v>
      </c>
      <c r="AW949">
        <v>685836000</v>
      </c>
      <c r="AX949">
        <v>12</v>
      </c>
      <c r="AY949">
        <v>1751786000</v>
      </c>
      <c r="AZ949">
        <v>0</v>
      </c>
      <c r="BA949">
        <v>0</v>
      </c>
      <c r="BB949">
        <v>0</v>
      </c>
      <c r="BC949">
        <v>10148000</v>
      </c>
      <c r="BD949">
        <v>379049000</v>
      </c>
      <c r="BE949">
        <v>2179980000</v>
      </c>
      <c r="BF949">
        <v>-2151000</v>
      </c>
      <c r="BG949">
        <v>0</v>
      </c>
      <c r="BH949">
        <v>11</v>
      </c>
      <c r="BI949">
        <v>16</v>
      </c>
      <c r="BJ949">
        <v>8</v>
      </c>
      <c r="BL949">
        <v>0</v>
      </c>
      <c r="BM949">
        <v>2053893000</v>
      </c>
      <c r="BN949">
        <v>30030000</v>
      </c>
      <c r="BO949">
        <v>328595000</v>
      </c>
      <c r="BP949">
        <v>0</v>
      </c>
      <c r="BQ949">
        <v>0</v>
      </c>
      <c r="BR949">
        <v>11273247000</v>
      </c>
      <c r="BS949">
        <v>0</v>
      </c>
      <c r="BT949">
        <v>0</v>
      </c>
      <c r="BU949">
        <v>4168901000</v>
      </c>
      <c r="BV949">
        <v>7104346000</v>
      </c>
      <c r="BW949">
        <v>11273247000</v>
      </c>
      <c r="BX949">
        <v>5935095000</v>
      </c>
      <c r="BY949">
        <v>-628019000</v>
      </c>
      <c r="BZ949">
        <v>2013</v>
      </c>
      <c r="CA949">
        <v>2.48</v>
      </c>
      <c r="CB949">
        <v>193416935.484</v>
      </c>
      <c r="CC949" t="str">
        <f>VLOOKUP(B949,Securities_csv_Sector!$A$1:$H$506,4)</f>
        <v>Consumer Discretionary</v>
      </c>
      <c r="CD949" t="str">
        <f>VLOOKUP(B949,Securities_csv_Sector!$A$1:$H$506,5)</f>
        <v>Homebuilding</v>
      </c>
    </row>
    <row r="950" spans="1:82">
      <c r="A950">
        <v>948</v>
      </c>
      <c r="B950" t="s">
        <v>316</v>
      </c>
      <c r="C950" t="s">
        <v>529</v>
      </c>
      <c r="D950" s="1">
        <v>41973</v>
      </c>
      <c r="E950">
        <v>412558000</v>
      </c>
      <c r="F950">
        <v>-508364000</v>
      </c>
      <c r="G950">
        <v>10921000</v>
      </c>
      <c r="H950">
        <v>13</v>
      </c>
      <c r="I950">
        <v>-22599000</v>
      </c>
      <c r="J950">
        <v>2239574000</v>
      </c>
      <c r="L950">
        <v>895578000</v>
      </c>
      <c r="M950">
        <v>-1367415000</v>
      </c>
      <c r="N950">
        <v>20722000</v>
      </c>
      <c r="O950">
        <v>6336272000</v>
      </c>
      <c r="Q950">
        <v>0</v>
      </c>
      <c r="R950">
        <v>0</v>
      </c>
      <c r="S950">
        <v>59929000</v>
      </c>
      <c r="T950">
        <v>1006335000</v>
      </c>
      <c r="U950">
        <v>969784000</v>
      </c>
      <c r="V950">
        <v>0</v>
      </c>
      <c r="W950">
        <v>73376000</v>
      </c>
      <c r="X950">
        <v>0</v>
      </c>
      <c r="Y950">
        <v>0</v>
      </c>
      <c r="Z950">
        <v>19</v>
      </c>
      <c r="AA950">
        <v>1443540000</v>
      </c>
      <c r="AB950">
        <v>341091000</v>
      </c>
      <c r="AC950">
        <v>0</v>
      </c>
      <c r="AD950">
        <v>36551000</v>
      </c>
      <c r="AE950">
        <v>7736600000</v>
      </c>
      <c r="AF950">
        <v>146221000</v>
      </c>
      <c r="AG950">
        <v>326087000</v>
      </c>
      <c r="AH950">
        <v>4661266000</v>
      </c>
      <c r="AI950">
        <v>656837000</v>
      </c>
      <c r="AJ950">
        <v>424282000</v>
      </c>
      <c r="AK950">
        <v>0</v>
      </c>
      <c r="AL950">
        <v>836307000</v>
      </c>
      <c r="AM950">
        <v>311309000</v>
      </c>
      <c r="AN950">
        <v>-788488000</v>
      </c>
      <c r="AO950">
        <v>661438000</v>
      </c>
      <c r="AP950">
        <v>438359000</v>
      </c>
      <c r="AQ950">
        <v>638916000</v>
      </c>
      <c r="AR950">
        <v>105502000</v>
      </c>
      <c r="AS950">
        <v>638916000</v>
      </c>
      <c r="AT950">
        <v>712292000</v>
      </c>
      <c r="AU950">
        <v>93444000</v>
      </c>
      <c r="AV950">
        <v>0</v>
      </c>
      <c r="AW950">
        <v>922038000</v>
      </c>
      <c r="AX950">
        <v>12</v>
      </c>
      <c r="AY950">
        <v>3540692000</v>
      </c>
      <c r="AZ950">
        <v>0</v>
      </c>
      <c r="BA950">
        <v>0</v>
      </c>
      <c r="BB950">
        <v>130000</v>
      </c>
      <c r="BC950">
        <v>7497000</v>
      </c>
      <c r="BD950">
        <v>314737000</v>
      </c>
      <c r="BE950">
        <v>2598025000</v>
      </c>
      <c r="BF950">
        <v>-32920000</v>
      </c>
      <c r="BG950">
        <v>0</v>
      </c>
      <c r="BH950">
        <v>12</v>
      </c>
      <c r="BI950">
        <v>20</v>
      </c>
      <c r="BJ950">
        <v>8</v>
      </c>
      <c r="BL950">
        <v>0</v>
      </c>
      <c r="BM950">
        <v>2660034000</v>
      </c>
      <c r="BN950">
        <v>6034000</v>
      </c>
      <c r="BO950">
        <v>521502000</v>
      </c>
      <c r="BP950">
        <v>0</v>
      </c>
      <c r="BQ950">
        <v>0</v>
      </c>
      <c r="BR950">
        <v>12923151000</v>
      </c>
      <c r="BS950">
        <v>0</v>
      </c>
      <c r="BT950">
        <v>0</v>
      </c>
      <c r="BU950">
        <v>4827020000</v>
      </c>
      <c r="BV950">
        <v>8096131000</v>
      </c>
      <c r="BW950">
        <v>12923151000</v>
      </c>
      <c r="BX950">
        <v>7779812000</v>
      </c>
      <c r="BY950">
        <v>-93440000</v>
      </c>
      <c r="BZ950">
        <v>2014</v>
      </c>
      <c r="CA950">
        <v>3.12</v>
      </c>
      <c r="CB950">
        <v>204780769.23100001</v>
      </c>
      <c r="CC950" t="str">
        <f>VLOOKUP(B950,Securities_csv_Sector!$A$1:$H$506,4)</f>
        <v>Consumer Discretionary</v>
      </c>
      <c r="CD950" t="str">
        <f>VLOOKUP(B950,Securities_csv_Sector!$A$1:$H$506,5)</f>
        <v>Homebuilding</v>
      </c>
    </row>
    <row r="951" spans="1:82">
      <c r="A951">
        <v>949</v>
      </c>
      <c r="B951" t="s">
        <v>316</v>
      </c>
      <c r="C951" t="s">
        <v>531</v>
      </c>
      <c r="D951" s="1">
        <v>42338</v>
      </c>
      <c r="E951">
        <v>475909000</v>
      </c>
      <c r="F951">
        <v>-405171000</v>
      </c>
      <c r="G951">
        <v>30870000</v>
      </c>
      <c r="H951">
        <v>14</v>
      </c>
      <c r="I951">
        <v>-91355000</v>
      </c>
      <c r="J951">
        <v>2305560000</v>
      </c>
      <c r="L951">
        <v>906913000</v>
      </c>
      <c r="M951">
        <v>-1126907000</v>
      </c>
      <c r="N951">
        <v>21364000</v>
      </c>
      <c r="O951">
        <v>7757571000</v>
      </c>
      <c r="Q951">
        <v>0</v>
      </c>
      <c r="R951">
        <v>0</v>
      </c>
      <c r="S951">
        <v>63540000</v>
      </c>
      <c r="T951">
        <v>1222070000</v>
      </c>
      <c r="U951">
        <v>1209616000</v>
      </c>
      <c r="V951">
        <v>0</v>
      </c>
      <c r="W951">
        <v>105184000</v>
      </c>
      <c r="X951">
        <v>0</v>
      </c>
      <c r="Y951">
        <v>0</v>
      </c>
      <c r="Z951">
        <v>18</v>
      </c>
      <c r="AA951">
        <v>1716437000</v>
      </c>
      <c r="AB951">
        <v>390416000</v>
      </c>
      <c r="AC951">
        <v>0</v>
      </c>
      <c r="AD951">
        <v>12454000</v>
      </c>
      <c r="AE951">
        <v>8740596000</v>
      </c>
      <c r="AF951">
        <v>-231043000</v>
      </c>
      <c r="AG951">
        <v>225790000</v>
      </c>
      <c r="AH951">
        <v>5025130000</v>
      </c>
      <c r="AI951">
        <v>741551000</v>
      </c>
      <c r="AJ951">
        <v>301128000</v>
      </c>
      <c r="AK951">
        <v>0</v>
      </c>
      <c r="AL951">
        <v>573610000</v>
      </c>
      <c r="AM951">
        <v>-123369000</v>
      </c>
      <c r="AN951">
        <v>-419646000</v>
      </c>
      <c r="AO951">
        <v>394670000</v>
      </c>
      <c r="AP951">
        <v>-98393000</v>
      </c>
      <c r="AQ951">
        <v>802894000</v>
      </c>
      <c r="AR951">
        <v>11180000</v>
      </c>
      <c r="AS951">
        <v>802894000</v>
      </c>
      <c r="AT951">
        <v>908078000</v>
      </c>
      <c r="AU951">
        <v>74538000</v>
      </c>
      <c r="AV951">
        <v>0</v>
      </c>
      <c r="AW951">
        <v>1086016000</v>
      </c>
      <c r="AX951">
        <v>11</v>
      </c>
      <c r="AY951">
        <v>3955911000</v>
      </c>
      <c r="AZ951">
        <v>0</v>
      </c>
      <c r="BA951">
        <v>0</v>
      </c>
      <c r="BB951">
        <v>39000</v>
      </c>
      <c r="BC951">
        <v>113000</v>
      </c>
      <c r="BD951">
        <v>224005000</v>
      </c>
      <c r="BE951">
        <v>2968398000</v>
      </c>
      <c r="BF951">
        <v>-7278000</v>
      </c>
      <c r="BG951">
        <v>0</v>
      </c>
      <c r="BH951">
        <v>13</v>
      </c>
      <c r="BI951">
        <v>21</v>
      </c>
      <c r="BJ951">
        <v>8</v>
      </c>
      <c r="BL951">
        <v>0</v>
      </c>
      <c r="BM951">
        <v>3429736000</v>
      </c>
      <c r="BN951">
        <v>-12487000</v>
      </c>
      <c r="BO951">
        <v>630421000</v>
      </c>
      <c r="BP951">
        <v>0</v>
      </c>
      <c r="BQ951">
        <v>0</v>
      </c>
      <c r="BR951">
        <v>14419509000</v>
      </c>
      <c r="BS951">
        <v>0</v>
      </c>
      <c r="BT951">
        <v>0</v>
      </c>
      <c r="BU951">
        <v>5648944000</v>
      </c>
      <c r="BV951">
        <v>8770565000</v>
      </c>
      <c r="BW951">
        <v>14419509000</v>
      </c>
      <c r="BX951">
        <v>9474008000</v>
      </c>
      <c r="BY951">
        <v>-107755000</v>
      </c>
      <c r="BZ951">
        <v>2015</v>
      </c>
      <c r="CA951">
        <v>3.87</v>
      </c>
      <c r="CB951">
        <v>207466149.87099999</v>
      </c>
      <c r="CC951" t="str">
        <f>VLOOKUP(B951,Securities_csv_Sector!$A$1:$H$506,4)</f>
        <v>Consumer Discretionary</v>
      </c>
      <c r="CD951" t="str">
        <f>VLOOKUP(B951,Securities_csv_Sector!$A$1:$H$506,5)</f>
        <v>Homebuilding</v>
      </c>
    </row>
    <row r="952" spans="1:82">
      <c r="A952">
        <v>950</v>
      </c>
      <c r="B952" t="s">
        <v>316</v>
      </c>
      <c r="C952" t="s">
        <v>532</v>
      </c>
      <c r="D952" s="1">
        <v>42704</v>
      </c>
      <c r="E952">
        <v>478546000</v>
      </c>
      <c r="F952">
        <v>-170751000</v>
      </c>
      <c r="G952">
        <v>17527000</v>
      </c>
      <c r="H952">
        <v>13</v>
      </c>
      <c r="I952">
        <v>-76439000</v>
      </c>
      <c r="J952">
        <v>2805349000</v>
      </c>
      <c r="L952">
        <v>1056115000</v>
      </c>
      <c r="M952">
        <v>-503527000</v>
      </c>
      <c r="N952">
        <v>23707000</v>
      </c>
      <c r="O952">
        <v>8923519000</v>
      </c>
      <c r="Q952">
        <v>0</v>
      </c>
      <c r="R952">
        <v>0</v>
      </c>
      <c r="S952">
        <v>64838000</v>
      </c>
      <c r="T952">
        <v>1335095000</v>
      </c>
      <c r="U952">
        <v>1330469000</v>
      </c>
      <c r="V952">
        <v>0</v>
      </c>
      <c r="W952">
        <v>55205000</v>
      </c>
      <c r="X952">
        <v>0</v>
      </c>
      <c r="Y952">
        <v>0</v>
      </c>
      <c r="Z952">
        <v>19</v>
      </c>
      <c r="AA952">
        <v>2026480000</v>
      </c>
      <c r="AB952">
        <v>417378000</v>
      </c>
      <c r="AC952">
        <v>0</v>
      </c>
      <c r="AD952">
        <v>4626000</v>
      </c>
      <c r="AE952">
        <v>9178926000</v>
      </c>
      <c r="AF952">
        <v>-133520000</v>
      </c>
      <c r="AG952">
        <v>21432000</v>
      </c>
      <c r="AH952">
        <v>4575977000</v>
      </c>
      <c r="AI952">
        <v>811723000</v>
      </c>
      <c r="AJ952">
        <v>185525000</v>
      </c>
      <c r="AK952">
        <v>0</v>
      </c>
      <c r="AL952">
        <v>-95110000</v>
      </c>
      <c r="AM952">
        <v>171084000</v>
      </c>
      <c r="AN952">
        <v>507804000</v>
      </c>
      <c r="AO952">
        <v>-250883000</v>
      </c>
      <c r="AP952">
        <v>-85837000</v>
      </c>
      <c r="AQ952">
        <v>911844000</v>
      </c>
      <c r="AR952">
        <v>214938000</v>
      </c>
      <c r="AS952">
        <v>911844000</v>
      </c>
      <c r="AT952">
        <v>967049000</v>
      </c>
      <c r="AU952">
        <v>106976000</v>
      </c>
      <c r="AV952">
        <v>0</v>
      </c>
      <c r="AW952">
        <v>1262363000</v>
      </c>
      <c r="AX952">
        <v>12</v>
      </c>
      <c r="AY952">
        <v>4208041000</v>
      </c>
      <c r="AZ952">
        <v>0</v>
      </c>
      <c r="BA952">
        <v>0</v>
      </c>
      <c r="BB952">
        <v>-309000</v>
      </c>
      <c r="BC952">
        <v>7039000</v>
      </c>
      <c r="BD952">
        <v>124122000</v>
      </c>
      <c r="BE952">
        <v>3095691000</v>
      </c>
      <c r="BF952">
        <v>-32217000</v>
      </c>
      <c r="BG952">
        <v>0</v>
      </c>
      <c r="BH952">
        <v>12</v>
      </c>
      <c r="BI952">
        <v>19</v>
      </c>
      <c r="BJ952">
        <v>8</v>
      </c>
      <c r="BL952">
        <v>0</v>
      </c>
      <c r="BM952">
        <v>4306256000</v>
      </c>
      <c r="BN952">
        <v>-78000</v>
      </c>
      <c r="BO952">
        <v>764117000</v>
      </c>
      <c r="BP952">
        <v>0</v>
      </c>
      <c r="BQ952">
        <v>0</v>
      </c>
      <c r="BR952">
        <v>15361781000</v>
      </c>
      <c r="BS952">
        <v>0</v>
      </c>
      <c r="BT952">
        <v>0</v>
      </c>
      <c r="BU952">
        <v>7026042000</v>
      </c>
      <c r="BV952">
        <v>8335739000</v>
      </c>
      <c r="BW952">
        <v>15361781000</v>
      </c>
      <c r="BX952">
        <v>10949999000</v>
      </c>
      <c r="BY952">
        <v>-108961000</v>
      </c>
      <c r="CC952" t="str">
        <f>VLOOKUP(B952,Securities_csv_Sector!$A$1:$H$506,4)</f>
        <v>Consumer Discretionary</v>
      </c>
      <c r="CD952" t="str">
        <f>VLOOKUP(B952,Securities_csv_Sector!$A$1:$H$506,5)</f>
        <v>Homebuilding</v>
      </c>
    </row>
    <row r="953" spans="1:82">
      <c r="A953">
        <v>951</v>
      </c>
      <c r="B953" t="s">
        <v>317</v>
      </c>
      <c r="C953" t="s">
        <v>527</v>
      </c>
      <c r="D953" s="1">
        <v>41274</v>
      </c>
      <c r="E953">
        <v>548500000</v>
      </c>
      <c r="F953">
        <v>600000</v>
      </c>
      <c r="G953">
        <v>-6200000</v>
      </c>
      <c r="H953">
        <v>21</v>
      </c>
      <c r="I953">
        <v>-173800000</v>
      </c>
      <c r="J953">
        <v>0</v>
      </c>
      <c r="K953">
        <v>45</v>
      </c>
      <c r="L953">
        <v>466800000</v>
      </c>
      <c r="M953">
        <v>-6300000</v>
      </c>
      <c r="N953">
        <v>11300000</v>
      </c>
      <c r="O953">
        <v>3421700000</v>
      </c>
      <c r="P953">
        <v>135</v>
      </c>
      <c r="Q953">
        <v>0</v>
      </c>
      <c r="R953">
        <v>546000000</v>
      </c>
      <c r="S953">
        <v>229800000</v>
      </c>
      <c r="T953">
        <v>1038700000</v>
      </c>
      <c r="U953">
        <v>944200000</v>
      </c>
      <c r="V953">
        <v>1100000</v>
      </c>
      <c r="W953">
        <v>21400000</v>
      </c>
      <c r="X953">
        <v>630800000</v>
      </c>
      <c r="Y953">
        <v>2901700000</v>
      </c>
      <c r="Z953">
        <v>40</v>
      </c>
      <c r="AA953">
        <v>2249700000</v>
      </c>
      <c r="AB953">
        <v>359400000</v>
      </c>
      <c r="AC953">
        <v>1667700000</v>
      </c>
      <c r="AD953">
        <v>94500000</v>
      </c>
      <c r="AE953">
        <v>121000000</v>
      </c>
      <c r="AF953">
        <v>0</v>
      </c>
      <c r="AG953">
        <v>-76400000</v>
      </c>
      <c r="AH953">
        <v>2175000000</v>
      </c>
      <c r="AI953">
        <v>78100000</v>
      </c>
      <c r="AJ953">
        <v>20700000</v>
      </c>
      <c r="AK953">
        <v>0</v>
      </c>
      <c r="AL953">
        <v>431800000</v>
      </c>
      <c r="AM953">
        <v>307500000</v>
      </c>
      <c r="AN953">
        <v>841400000</v>
      </c>
      <c r="AO953">
        <v>-800000</v>
      </c>
      <c r="AP953">
        <v>-534200000</v>
      </c>
      <c r="AQ953">
        <v>583100000</v>
      </c>
      <c r="AR953">
        <v>101800000</v>
      </c>
      <c r="AS953">
        <v>583100000</v>
      </c>
      <c r="AT953">
        <v>604500000</v>
      </c>
      <c r="AU953">
        <v>729400000</v>
      </c>
      <c r="AV953">
        <v>25300000</v>
      </c>
      <c r="AW953">
        <v>1023500000</v>
      </c>
      <c r="AX953">
        <v>18</v>
      </c>
      <c r="AY953">
        <v>124900000</v>
      </c>
      <c r="AZ953">
        <v>74600000</v>
      </c>
      <c r="BA953">
        <v>0</v>
      </c>
      <c r="BB953">
        <v>69400000</v>
      </c>
      <c r="BC953">
        <v>0</v>
      </c>
      <c r="BD953">
        <v>-360400000</v>
      </c>
      <c r="BE953">
        <v>307400000</v>
      </c>
      <c r="BF953">
        <v>7100000</v>
      </c>
      <c r="BG953">
        <v>86300000</v>
      </c>
      <c r="BH953">
        <v>17</v>
      </c>
      <c r="BI953">
        <v>35</v>
      </c>
      <c r="BJ953">
        <v>10</v>
      </c>
      <c r="BK953">
        <v>124</v>
      </c>
      <c r="BL953">
        <v>0</v>
      </c>
      <c r="BM953">
        <v>3588500000</v>
      </c>
      <c r="BN953">
        <v>-430700000</v>
      </c>
      <c r="BO953">
        <v>1114600000</v>
      </c>
      <c r="BP953">
        <v>480000000</v>
      </c>
      <c r="BQ953">
        <v>0</v>
      </c>
      <c r="BR953">
        <v>6795000000</v>
      </c>
      <c r="BS953">
        <v>1391800000</v>
      </c>
      <c r="BT953">
        <v>1028500000</v>
      </c>
      <c r="BU953">
        <v>2717400000</v>
      </c>
      <c r="BV953">
        <v>4077600000</v>
      </c>
      <c r="BW953">
        <v>6795000000</v>
      </c>
      <c r="BX953">
        <v>5671400000</v>
      </c>
      <c r="BY953">
        <v>-951800000</v>
      </c>
      <c r="BZ953">
        <v>2012</v>
      </c>
      <c r="CA953">
        <v>6.09</v>
      </c>
      <c r="CB953">
        <v>95747126.436800003</v>
      </c>
      <c r="CC953" t="str">
        <f>VLOOKUP(B953,Securities_csv_Sector!$A$1:$H$506,4)</f>
        <v>Health Care</v>
      </c>
      <c r="CD953" t="str">
        <f>VLOOKUP(B953,Securities_csv_Sector!$A$1:$H$506,5)</f>
        <v>Health Care Facilities</v>
      </c>
    </row>
    <row r="954" spans="1:82">
      <c r="A954">
        <v>952</v>
      </c>
      <c r="B954" t="s">
        <v>317</v>
      </c>
      <c r="C954" t="s">
        <v>529</v>
      </c>
      <c r="D954" s="1">
        <v>41639</v>
      </c>
      <c r="E954">
        <v>624400000</v>
      </c>
      <c r="F954">
        <v>-67500000</v>
      </c>
      <c r="G954">
        <v>4300000</v>
      </c>
      <c r="H954">
        <v>23</v>
      </c>
      <c r="I954">
        <v>-202200000</v>
      </c>
      <c r="J954">
        <v>0</v>
      </c>
      <c r="K954">
        <v>55</v>
      </c>
      <c r="L954">
        <v>404000000</v>
      </c>
      <c r="M954">
        <v>-15300000</v>
      </c>
      <c r="N954">
        <v>10500000</v>
      </c>
      <c r="O954">
        <v>3585100000</v>
      </c>
      <c r="P954">
        <v>195</v>
      </c>
      <c r="Q954">
        <v>0</v>
      </c>
      <c r="R954">
        <v>563900000</v>
      </c>
      <c r="S954">
        <v>230100000</v>
      </c>
      <c r="T954">
        <v>1012100000</v>
      </c>
      <c r="U954">
        <v>915600000</v>
      </c>
      <c r="V954">
        <v>-3600000</v>
      </c>
      <c r="W954">
        <v>16900000</v>
      </c>
      <c r="X954">
        <v>707400000</v>
      </c>
      <c r="Y954">
        <v>3022800000</v>
      </c>
      <c r="Z954">
        <v>38</v>
      </c>
      <c r="AA954">
        <v>2223200000</v>
      </c>
      <c r="AB954">
        <v>340200000</v>
      </c>
      <c r="AC954">
        <v>1572000000</v>
      </c>
      <c r="AD954">
        <v>96500000</v>
      </c>
      <c r="AE954">
        <v>136500000</v>
      </c>
      <c r="AF954">
        <v>7500000</v>
      </c>
      <c r="AG954">
        <v>40600000</v>
      </c>
      <c r="AH954">
        <v>2889100000</v>
      </c>
      <c r="AI954">
        <v>88500000</v>
      </c>
      <c r="AJ954">
        <v>19400000</v>
      </c>
      <c r="AK954">
        <v>0</v>
      </c>
      <c r="AL954">
        <v>328100000</v>
      </c>
      <c r="AM954">
        <v>-62800000</v>
      </c>
      <c r="AN954">
        <v>818700000</v>
      </c>
      <c r="AO954">
        <v>-518300000</v>
      </c>
      <c r="AP954">
        <v>-359600000</v>
      </c>
      <c r="AQ954">
        <v>573800000</v>
      </c>
      <c r="AR954">
        <v>87700000</v>
      </c>
      <c r="AS954">
        <v>573800000</v>
      </c>
      <c r="AT954">
        <v>590700000</v>
      </c>
      <c r="AU954">
        <v>784700000</v>
      </c>
      <c r="AV954">
        <v>21800000</v>
      </c>
      <c r="AW954">
        <v>990900000</v>
      </c>
      <c r="AX954">
        <v>17</v>
      </c>
      <c r="AY954">
        <v>143100000</v>
      </c>
      <c r="AZ954">
        <v>106900000</v>
      </c>
      <c r="BA954">
        <v>0</v>
      </c>
      <c r="BB954">
        <v>66200000</v>
      </c>
      <c r="BC954">
        <v>-5600000</v>
      </c>
      <c r="BD954">
        <v>-164900000</v>
      </c>
      <c r="BE954">
        <v>266500000</v>
      </c>
      <c r="BF954">
        <v>-32300000</v>
      </c>
      <c r="BG954">
        <v>81700000</v>
      </c>
      <c r="BH954">
        <v>16</v>
      </c>
      <c r="BI954">
        <v>37</v>
      </c>
      <c r="BJ954">
        <v>10</v>
      </c>
      <c r="BK954">
        <v>176</v>
      </c>
      <c r="BL954">
        <v>0</v>
      </c>
      <c r="BM954">
        <v>3373500000</v>
      </c>
      <c r="BN954">
        <v>-841600000</v>
      </c>
      <c r="BO954">
        <v>1128800000</v>
      </c>
      <c r="BP954">
        <v>111300000</v>
      </c>
      <c r="BQ954">
        <v>0</v>
      </c>
      <c r="BR954">
        <v>6965900000</v>
      </c>
      <c r="BS954">
        <v>1432100000</v>
      </c>
      <c r="BT954">
        <v>735700000</v>
      </c>
      <c r="BU954">
        <v>2491300000</v>
      </c>
      <c r="BV954">
        <v>4474600000</v>
      </c>
      <c r="BW954">
        <v>6965900000</v>
      </c>
      <c r="BX954">
        <v>5808300000</v>
      </c>
      <c r="BY954">
        <v>-958900000</v>
      </c>
      <c r="BZ954">
        <v>2013</v>
      </c>
      <c r="CA954">
        <v>6.36</v>
      </c>
      <c r="CB954">
        <v>90220125.786200002</v>
      </c>
      <c r="CC954" t="str">
        <f>VLOOKUP(B954,Securities_csv_Sector!$A$1:$H$506,4)</f>
        <v>Health Care</v>
      </c>
      <c r="CD954" t="str">
        <f>VLOOKUP(B954,Securities_csv_Sector!$A$1:$H$506,5)</f>
        <v>Health Care Facilities</v>
      </c>
    </row>
    <row r="955" spans="1:82">
      <c r="A955">
        <v>953</v>
      </c>
      <c r="B955" t="s">
        <v>317</v>
      </c>
      <c r="C955" t="s">
        <v>531</v>
      </c>
      <c r="D955" s="1">
        <v>42004</v>
      </c>
      <c r="E955">
        <v>629200000</v>
      </c>
      <c r="F955">
        <v>-31100000</v>
      </c>
      <c r="G955">
        <v>11500000</v>
      </c>
      <c r="H955">
        <v>18</v>
      </c>
      <c r="I955">
        <v>-203500000</v>
      </c>
      <c r="J955">
        <v>0</v>
      </c>
      <c r="K955">
        <v>59</v>
      </c>
      <c r="L955">
        <v>580000000</v>
      </c>
      <c r="M955">
        <v>-300000</v>
      </c>
      <c r="N955">
        <v>10400000</v>
      </c>
      <c r="O955">
        <v>3808500000</v>
      </c>
      <c r="P955">
        <v>173</v>
      </c>
      <c r="Q955">
        <v>0</v>
      </c>
      <c r="R955">
        <v>530400000</v>
      </c>
      <c r="S955">
        <v>245500000</v>
      </c>
      <c r="T955">
        <v>936200000</v>
      </c>
      <c r="U955">
        <v>826700000</v>
      </c>
      <c r="V955">
        <v>-12300000</v>
      </c>
      <c r="W955">
        <v>14300000</v>
      </c>
      <c r="X955">
        <v>786500000</v>
      </c>
      <c r="Y955">
        <v>3099400000</v>
      </c>
      <c r="Z955">
        <v>37</v>
      </c>
      <c r="AA955">
        <v>2203100000</v>
      </c>
      <c r="AB955">
        <v>314100000</v>
      </c>
      <c r="AC955">
        <v>1475800000</v>
      </c>
      <c r="AD955">
        <v>109500000</v>
      </c>
      <c r="AE955">
        <v>139500000</v>
      </c>
      <c r="AF955">
        <v>31600000</v>
      </c>
      <c r="AG955">
        <v>-31900000</v>
      </c>
      <c r="AH955">
        <v>2682700000</v>
      </c>
      <c r="AI955">
        <v>92600000</v>
      </c>
      <c r="AJ955">
        <v>17700000</v>
      </c>
      <c r="AK955">
        <v>0</v>
      </c>
      <c r="AL955">
        <v>-20300000</v>
      </c>
      <c r="AM955">
        <v>176000000</v>
      </c>
      <c r="AN955">
        <v>739000000</v>
      </c>
      <c r="AO955">
        <v>-200600000</v>
      </c>
      <c r="AP955">
        <v>-350100000</v>
      </c>
      <c r="AQ955">
        <v>511200000</v>
      </c>
      <c r="AR955">
        <v>57100000</v>
      </c>
      <c r="AS955">
        <v>511200000</v>
      </c>
      <c r="AT955">
        <v>525500000</v>
      </c>
      <c r="AU955">
        <v>815700000</v>
      </c>
      <c r="AV955">
        <v>17800000</v>
      </c>
      <c r="AW955">
        <v>910400000</v>
      </c>
      <c r="AX955">
        <v>15</v>
      </c>
      <c r="AY955">
        <v>154800000</v>
      </c>
      <c r="AZ955">
        <v>157500000</v>
      </c>
      <c r="BA955">
        <v>0</v>
      </c>
      <c r="BB955">
        <v>-10500000</v>
      </c>
      <c r="BC955">
        <v>-6700000</v>
      </c>
      <c r="BD955">
        <v>-178200000</v>
      </c>
      <c r="BE955">
        <v>274200000</v>
      </c>
      <c r="BF955">
        <v>-12900000</v>
      </c>
      <c r="BG955">
        <v>76700000</v>
      </c>
      <c r="BH955">
        <v>14</v>
      </c>
      <c r="BI955">
        <v>29</v>
      </c>
      <c r="BJ955">
        <v>9</v>
      </c>
      <c r="BK955">
        <v>159</v>
      </c>
      <c r="BL955">
        <v>0</v>
      </c>
      <c r="BM955">
        <v>3786100000</v>
      </c>
      <c r="BN955">
        <v>-154200000</v>
      </c>
      <c r="BO955">
        <v>1198200000</v>
      </c>
      <c r="BP955">
        <v>347100000</v>
      </c>
      <c r="BQ955">
        <v>0</v>
      </c>
      <c r="BR955">
        <v>7301800000</v>
      </c>
      <c r="BS955">
        <v>1692700000</v>
      </c>
      <c r="BT955">
        <v>976300000</v>
      </c>
      <c r="BU955">
        <v>2820500000</v>
      </c>
      <c r="BV955">
        <v>4481300000</v>
      </c>
      <c r="BW955">
        <v>7301800000</v>
      </c>
      <c r="BX955">
        <v>6011600000</v>
      </c>
      <c r="BY955">
        <v>-965500000</v>
      </c>
      <c r="BZ955">
        <v>2014</v>
      </c>
      <c r="CC955" t="str">
        <f>VLOOKUP(B955,Securities_csv_Sector!$A$1:$H$506,4)</f>
        <v>Health Care</v>
      </c>
      <c r="CD955" t="str">
        <f>VLOOKUP(B955,Securities_csv_Sector!$A$1:$H$506,5)</f>
        <v>Health Care Facilities</v>
      </c>
    </row>
    <row r="956" spans="1:82">
      <c r="A956">
        <v>954</v>
      </c>
      <c r="B956" t="s">
        <v>317</v>
      </c>
      <c r="C956" t="s">
        <v>532</v>
      </c>
      <c r="D956" s="1">
        <v>42369</v>
      </c>
      <c r="E956">
        <v>1130500000</v>
      </c>
      <c r="F956">
        <v>-88700000</v>
      </c>
      <c r="G956">
        <v>-5900000</v>
      </c>
      <c r="H956">
        <v>9</v>
      </c>
      <c r="I956">
        <v>-255800000</v>
      </c>
      <c r="J956">
        <v>1974500000</v>
      </c>
      <c r="K956">
        <v>42</v>
      </c>
      <c r="L956">
        <v>716400000</v>
      </c>
      <c r="M956">
        <v>-200000</v>
      </c>
      <c r="N956">
        <v>12000000</v>
      </c>
      <c r="O956">
        <v>5776800000</v>
      </c>
      <c r="P956">
        <v>157</v>
      </c>
      <c r="Q956">
        <v>0</v>
      </c>
      <c r="R956">
        <v>1245700000</v>
      </c>
      <c r="S956">
        <v>457800000</v>
      </c>
      <c r="T956">
        <v>1007000000</v>
      </c>
      <c r="U956">
        <v>732100000</v>
      </c>
      <c r="V956">
        <v>-35700000</v>
      </c>
      <c r="W956">
        <v>10000000</v>
      </c>
      <c r="X956">
        <v>1747400000</v>
      </c>
      <c r="Y956">
        <v>6227700000</v>
      </c>
      <c r="Z956">
        <v>33</v>
      </c>
      <c r="AA956">
        <v>2903300000</v>
      </c>
      <c r="AB956">
        <v>294100000</v>
      </c>
      <c r="AC956">
        <v>3323500000</v>
      </c>
      <c r="AD956">
        <v>274900000</v>
      </c>
      <c r="AE956">
        <v>191000000</v>
      </c>
      <c r="AF956">
        <v>8000000</v>
      </c>
      <c r="AG956">
        <v>-1900000</v>
      </c>
      <c r="AH956">
        <v>5992100000</v>
      </c>
      <c r="AI956">
        <v>58200000</v>
      </c>
      <c r="AJ956">
        <v>14900000</v>
      </c>
      <c r="AK956">
        <v>0</v>
      </c>
      <c r="AL956">
        <v>3109400000</v>
      </c>
      <c r="AM956">
        <v>136400000</v>
      </c>
      <c r="AN956">
        <v>982400000</v>
      </c>
      <c r="AO956">
        <v>3184600000</v>
      </c>
      <c r="AP956">
        <v>-3994900000</v>
      </c>
      <c r="AQ956">
        <v>436900000</v>
      </c>
      <c r="AR956">
        <v>115100000</v>
      </c>
      <c r="AS956">
        <v>436900000</v>
      </c>
      <c r="AT956">
        <v>446900000</v>
      </c>
      <c r="AU956">
        <v>1415300000</v>
      </c>
      <c r="AV956">
        <v>113900000</v>
      </c>
      <c r="AW956">
        <v>1002900000</v>
      </c>
      <c r="AX956">
        <v>12</v>
      </c>
      <c r="AY956">
        <v>201900000</v>
      </c>
      <c r="AZ956">
        <v>340300000</v>
      </c>
      <c r="BA956">
        <v>146100000</v>
      </c>
      <c r="BB956">
        <v>-287000000</v>
      </c>
      <c r="BC956">
        <v>-100000</v>
      </c>
      <c r="BD956">
        <v>-3747100000</v>
      </c>
      <c r="BE956">
        <v>323100000</v>
      </c>
      <c r="BF956">
        <v>62300000</v>
      </c>
      <c r="BG956">
        <v>164500000</v>
      </c>
      <c r="BH956">
        <v>8</v>
      </c>
      <c r="BI956">
        <v>15</v>
      </c>
      <c r="BJ956">
        <v>5</v>
      </c>
      <c r="BK956">
        <v>145</v>
      </c>
      <c r="BL956">
        <v>0</v>
      </c>
      <c r="BM956">
        <v>4223000000</v>
      </c>
      <c r="BN956">
        <v>98900000</v>
      </c>
      <c r="BO956">
        <v>1622000000</v>
      </c>
      <c r="BP956">
        <v>424900000</v>
      </c>
      <c r="BQ956">
        <v>0</v>
      </c>
      <c r="BR956">
        <v>14221700000</v>
      </c>
      <c r="BS956">
        <v>2663000000</v>
      </c>
      <c r="BT956">
        <v>1701500000</v>
      </c>
      <c r="BU956">
        <v>4944400000</v>
      </c>
      <c r="BV956">
        <v>9277300000</v>
      </c>
      <c r="BW956">
        <v>14221700000</v>
      </c>
      <c r="BX956">
        <v>8680100000</v>
      </c>
      <c r="BY956">
        <v>-978100000</v>
      </c>
      <c r="BZ956">
        <v>2015</v>
      </c>
      <c r="CC956" t="str">
        <f>VLOOKUP(B956,Securities_csv_Sector!$A$1:$H$506,4)</f>
        <v>Health Care</v>
      </c>
      <c r="CD956" t="str">
        <f>VLOOKUP(B956,Securities_csv_Sector!$A$1:$H$506,5)</f>
        <v>Health Care Facilities</v>
      </c>
    </row>
    <row r="957" spans="1:82">
      <c r="A957">
        <v>955</v>
      </c>
      <c r="B957" t="s">
        <v>318</v>
      </c>
      <c r="C957" t="s">
        <v>527</v>
      </c>
      <c r="D957" s="1">
        <v>41274</v>
      </c>
      <c r="E957">
        <v>356905000</v>
      </c>
      <c r="F957">
        <v>-12813000</v>
      </c>
      <c r="G957">
        <v>2643000</v>
      </c>
      <c r="H957">
        <v>13</v>
      </c>
      <c r="I957">
        <v>-88255000</v>
      </c>
      <c r="J957">
        <v>950338000</v>
      </c>
      <c r="K957">
        <v>12</v>
      </c>
      <c r="L957">
        <v>59770000</v>
      </c>
      <c r="M957">
        <v>-95042000</v>
      </c>
      <c r="N957">
        <v>2978000</v>
      </c>
      <c r="O957">
        <v>2398790000</v>
      </c>
      <c r="P957">
        <v>284</v>
      </c>
      <c r="Q957">
        <v>0</v>
      </c>
      <c r="R957">
        <v>102275000</v>
      </c>
      <c r="S957">
        <v>70165000</v>
      </c>
      <c r="T957">
        <v>440596000</v>
      </c>
      <c r="U957">
        <v>409167000</v>
      </c>
      <c r="V957">
        <v>795000</v>
      </c>
      <c r="W957">
        <v>0</v>
      </c>
      <c r="X957">
        <v>494379000</v>
      </c>
      <c r="Y957">
        <v>1690284000</v>
      </c>
      <c r="Z957">
        <v>42</v>
      </c>
      <c r="AA957">
        <v>1724140000</v>
      </c>
      <c r="AB957">
        <v>147942000</v>
      </c>
      <c r="AC957">
        <v>106715000</v>
      </c>
      <c r="AD957">
        <v>31429000</v>
      </c>
      <c r="AE957">
        <v>900803000</v>
      </c>
      <c r="AF957">
        <v>0</v>
      </c>
      <c r="AG957">
        <v>-6253000</v>
      </c>
      <c r="AH957">
        <v>1046762000</v>
      </c>
      <c r="AI957">
        <v>0</v>
      </c>
      <c r="AJ957">
        <v>0</v>
      </c>
      <c r="AK957">
        <v>0</v>
      </c>
      <c r="AL957">
        <v>123895000</v>
      </c>
      <c r="AM957">
        <v>11523000</v>
      </c>
      <c r="AN957">
        <v>206190000</v>
      </c>
      <c r="AO957">
        <v>157072000</v>
      </c>
      <c r="AP957">
        <v>-352534000</v>
      </c>
      <c r="AQ957">
        <v>261225000</v>
      </c>
      <c r="AR957">
        <v>8634000</v>
      </c>
      <c r="AS957">
        <v>261225000</v>
      </c>
      <c r="AT957">
        <v>261225000</v>
      </c>
      <c r="AU957">
        <v>365293000</v>
      </c>
      <c r="AV957">
        <v>2751000</v>
      </c>
      <c r="AW957">
        <v>437953000</v>
      </c>
      <c r="AX957">
        <v>11</v>
      </c>
      <c r="AY957">
        <v>47727000</v>
      </c>
      <c r="AZ957">
        <v>58485000</v>
      </c>
      <c r="BA957">
        <v>59323000</v>
      </c>
      <c r="BB957">
        <v>759000</v>
      </c>
      <c r="BC957">
        <v>0</v>
      </c>
      <c r="BD957">
        <v>-264279000</v>
      </c>
      <c r="BE957">
        <v>122381000</v>
      </c>
      <c r="BF957">
        <v>-19726000</v>
      </c>
      <c r="BG957">
        <v>64093000</v>
      </c>
      <c r="BH957">
        <v>10</v>
      </c>
      <c r="BI957">
        <v>21</v>
      </c>
      <c r="BJ957">
        <v>6</v>
      </c>
      <c r="BK957">
        <v>99</v>
      </c>
      <c r="BL957">
        <v>0</v>
      </c>
      <c r="BM957">
        <v>1010019000</v>
      </c>
      <c r="BN957">
        <v>17693000</v>
      </c>
      <c r="BO957">
        <v>1219343000</v>
      </c>
      <c r="BP957">
        <v>71716000</v>
      </c>
      <c r="BQ957">
        <v>0</v>
      </c>
      <c r="BR957">
        <v>3723456000</v>
      </c>
      <c r="BS957">
        <v>1384351000</v>
      </c>
      <c r="BT957">
        <v>487944000</v>
      </c>
      <c r="BU957">
        <v>1964094000</v>
      </c>
      <c r="BV957">
        <v>1759362000</v>
      </c>
      <c r="BW957">
        <v>3723456000</v>
      </c>
      <c r="BX957">
        <v>4122930000</v>
      </c>
      <c r="BY957">
        <v>0</v>
      </c>
      <c r="BZ957">
        <v>2012</v>
      </c>
      <c r="CA957">
        <v>0.88</v>
      </c>
      <c r="CB957">
        <v>296846590.90899998</v>
      </c>
      <c r="CC957" t="str">
        <f>VLOOKUP(B957,Securities_csv_Sector!$A$1:$H$506,4)</f>
        <v>Consumer Discretionary</v>
      </c>
      <c r="CD957" t="str">
        <f>VLOOKUP(B957,Securities_csv_Sector!$A$1:$H$506,5)</f>
        <v>Distributors</v>
      </c>
    </row>
    <row r="958" spans="1:82">
      <c r="A958">
        <v>956</v>
      </c>
      <c r="B958" t="s">
        <v>318</v>
      </c>
      <c r="C958" t="s">
        <v>529</v>
      </c>
      <c r="D958" s="1">
        <v>41639</v>
      </c>
      <c r="E958">
        <v>547838000</v>
      </c>
      <c r="F958">
        <v>-44670000</v>
      </c>
      <c r="G958">
        <v>-3169000</v>
      </c>
      <c r="H958">
        <v>13</v>
      </c>
      <c r="I958">
        <v>-90186000</v>
      </c>
      <c r="J958">
        <v>1006084000</v>
      </c>
      <c r="K958">
        <v>22</v>
      </c>
      <c r="L958">
        <v>150488000</v>
      </c>
      <c r="M958">
        <v>-69222000</v>
      </c>
      <c r="N958">
        <v>3008000</v>
      </c>
      <c r="O958">
        <v>2987126000</v>
      </c>
      <c r="P958">
        <v>265</v>
      </c>
      <c r="Q958">
        <v>0</v>
      </c>
      <c r="R958">
        <v>133822000</v>
      </c>
      <c r="S958">
        <v>86463000</v>
      </c>
      <c r="T958">
        <v>527011000</v>
      </c>
      <c r="U958">
        <v>475827000</v>
      </c>
      <c r="V958">
        <v>2327000</v>
      </c>
      <c r="W958">
        <v>0</v>
      </c>
      <c r="X958">
        <v>546651000</v>
      </c>
      <c r="Y958">
        <v>1937444000</v>
      </c>
      <c r="Z958">
        <v>41</v>
      </c>
      <c r="AA958">
        <v>2075402000</v>
      </c>
      <c r="AB958">
        <v>164204000</v>
      </c>
      <c r="AC958">
        <v>153739000</v>
      </c>
      <c r="AD958">
        <v>51184000</v>
      </c>
      <c r="AE958">
        <v>1076952000</v>
      </c>
      <c r="AF958">
        <v>0</v>
      </c>
      <c r="AG958">
        <v>49641000</v>
      </c>
      <c r="AH958">
        <v>1264246000</v>
      </c>
      <c r="AI958">
        <v>0</v>
      </c>
      <c r="AJ958">
        <v>0</v>
      </c>
      <c r="AK958">
        <v>0</v>
      </c>
      <c r="AL958">
        <v>149141000</v>
      </c>
      <c r="AM958">
        <v>90718000</v>
      </c>
      <c r="AN958">
        <v>428056000</v>
      </c>
      <c r="AO958">
        <v>165941000</v>
      </c>
      <c r="AP958">
        <v>-505606000</v>
      </c>
      <c r="AQ958">
        <v>311623000</v>
      </c>
      <c r="AR958">
        <v>17597000</v>
      </c>
      <c r="AS958">
        <v>311623000</v>
      </c>
      <c r="AT958">
        <v>308828000</v>
      </c>
      <c r="AU958">
        <v>522032000</v>
      </c>
      <c r="AV958">
        <v>10173000</v>
      </c>
      <c r="AW958">
        <v>530180000</v>
      </c>
      <c r="AX958">
        <v>10</v>
      </c>
      <c r="AY958">
        <v>81123000</v>
      </c>
      <c r="AZ958">
        <v>50345000</v>
      </c>
      <c r="BA958">
        <v>88580000</v>
      </c>
      <c r="BB958">
        <v>20011000</v>
      </c>
      <c r="BC958">
        <v>0</v>
      </c>
      <c r="BD958">
        <v>-415420000</v>
      </c>
      <c r="BE958">
        <v>92008000</v>
      </c>
      <c r="BF958">
        <v>76624000</v>
      </c>
      <c r="BG958">
        <v>80969000</v>
      </c>
      <c r="BH958">
        <v>9</v>
      </c>
      <c r="BI958">
        <v>20</v>
      </c>
      <c r="BJ958">
        <v>6</v>
      </c>
      <c r="BK958">
        <v>107</v>
      </c>
      <c r="BL958">
        <v>0</v>
      </c>
      <c r="BM958">
        <v>1321642000</v>
      </c>
      <c r="BN958">
        <v>15392000</v>
      </c>
      <c r="BO958">
        <v>1454080000</v>
      </c>
      <c r="BP958">
        <v>41535000</v>
      </c>
      <c r="BQ958">
        <v>0</v>
      </c>
      <c r="BR958">
        <v>4518774000</v>
      </c>
      <c r="BS958">
        <v>1799817000</v>
      </c>
      <c r="BT958">
        <v>677953000</v>
      </c>
      <c r="BU958">
        <v>2350745000</v>
      </c>
      <c r="BV958">
        <v>2168029000</v>
      </c>
      <c r="BW958">
        <v>4518774000</v>
      </c>
      <c r="BX958">
        <v>5062528000</v>
      </c>
      <c r="BY958">
        <v>0</v>
      </c>
      <c r="BZ958">
        <v>2013</v>
      </c>
      <c r="CC958" t="str">
        <f>VLOOKUP(B958,Securities_csv_Sector!$A$1:$H$506,4)</f>
        <v>Consumer Discretionary</v>
      </c>
      <c r="CD958" t="str">
        <f>VLOOKUP(B958,Securities_csv_Sector!$A$1:$H$506,5)</f>
        <v>Distributors</v>
      </c>
    </row>
    <row r="959" spans="1:82">
      <c r="A959">
        <v>957</v>
      </c>
      <c r="B959" t="s">
        <v>318</v>
      </c>
      <c r="C959" t="s">
        <v>531</v>
      </c>
      <c r="D959" s="1">
        <v>42004</v>
      </c>
      <c r="E959">
        <v>650366000</v>
      </c>
      <c r="F959">
        <v>-61739000</v>
      </c>
      <c r="G959">
        <v>2562000</v>
      </c>
      <c r="H959">
        <v>14</v>
      </c>
      <c r="I959">
        <v>-140950000</v>
      </c>
      <c r="J959">
        <v>1054686000</v>
      </c>
      <c r="K959">
        <v>15</v>
      </c>
      <c r="L959">
        <v>114605000</v>
      </c>
      <c r="M959">
        <v>-122590000</v>
      </c>
      <c r="N959">
        <v>3035000</v>
      </c>
      <c r="O959">
        <v>4088151000</v>
      </c>
      <c r="P959">
        <v>300</v>
      </c>
      <c r="Q959">
        <v>0</v>
      </c>
      <c r="R959">
        <v>106938000</v>
      </c>
      <c r="S959">
        <v>125437000</v>
      </c>
      <c r="T959">
        <v>652430000</v>
      </c>
      <c r="U959">
        <v>587888000</v>
      </c>
      <c r="V959">
        <v>-4789000</v>
      </c>
      <c r="W959">
        <v>-2105000</v>
      </c>
      <c r="X959">
        <v>629987000</v>
      </c>
      <c r="Y959">
        <v>2288895000</v>
      </c>
      <c r="Z959">
        <v>39</v>
      </c>
      <c r="AA959">
        <v>2651913000</v>
      </c>
      <c r="AB959">
        <v>204264000</v>
      </c>
      <c r="AC959">
        <v>245525000</v>
      </c>
      <c r="AD959">
        <v>64542000</v>
      </c>
      <c r="AE959">
        <v>1433847000</v>
      </c>
      <c r="AF959">
        <v>0</v>
      </c>
      <c r="AG959">
        <v>-5474000</v>
      </c>
      <c r="AH959">
        <v>1784210000</v>
      </c>
      <c r="AI959">
        <v>0</v>
      </c>
      <c r="AJ959">
        <v>0</v>
      </c>
      <c r="AK959">
        <v>0</v>
      </c>
      <c r="AL959">
        <v>496358000</v>
      </c>
      <c r="AM959">
        <v>-35883000</v>
      </c>
      <c r="AN959">
        <v>370897000</v>
      </c>
      <c r="AO959">
        <v>519003000</v>
      </c>
      <c r="AP959">
        <v>-920994000</v>
      </c>
      <c r="AQ959">
        <v>381519000</v>
      </c>
      <c r="AR959">
        <v>17042000</v>
      </c>
      <c r="AS959">
        <v>381519000</v>
      </c>
      <c r="AT959">
        <v>381195000</v>
      </c>
      <c r="AU959">
        <v>601422000</v>
      </c>
      <c r="AV959">
        <v>14806000</v>
      </c>
      <c r="AW959">
        <v>649868000</v>
      </c>
      <c r="AX959">
        <v>10</v>
      </c>
      <c r="AY959">
        <v>75659000</v>
      </c>
      <c r="AZ959">
        <v>85799000</v>
      </c>
      <c r="BA959">
        <v>32200000</v>
      </c>
      <c r="BB959">
        <v>-40225000</v>
      </c>
      <c r="BC959">
        <v>-743000</v>
      </c>
      <c r="BD959">
        <v>-780044000</v>
      </c>
      <c r="BE959">
        <v>119430000</v>
      </c>
      <c r="BF959">
        <v>36702000</v>
      </c>
      <c r="BG959">
        <v>120719000</v>
      </c>
      <c r="BH959">
        <v>9</v>
      </c>
      <c r="BI959">
        <v>22</v>
      </c>
      <c r="BJ959">
        <v>6</v>
      </c>
      <c r="BK959">
        <v>108</v>
      </c>
      <c r="BL959">
        <v>0</v>
      </c>
      <c r="BM959">
        <v>1703161000</v>
      </c>
      <c r="BN959">
        <v>9324000</v>
      </c>
      <c r="BO959">
        <v>1866520000</v>
      </c>
      <c r="BP959">
        <v>61938000</v>
      </c>
      <c r="BQ959">
        <v>0</v>
      </c>
      <c r="BR959">
        <v>5475739000</v>
      </c>
      <c r="BS959">
        <v>2235673000</v>
      </c>
      <c r="BT959">
        <v>744504000</v>
      </c>
      <c r="BU959">
        <v>2720657000</v>
      </c>
      <c r="BV959">
        <v>2755082000</v>
      </c>
      <c r="BW959">
        <v>5475739000</v>
      </c>
      <c r="BX959">
        <v>6740064000</v>
      </c>
      <c r="BY959">
        <v>0</v>
      </c>
      <c r="BZ959">
        <v>2014</v>
      </c>
      <c r="CC959" t="str">
        <f>VLOOKUP(B959,Securities_csv_Sector!$A$1:$H$506,4)</f>
        <v>Consumer Discretionary</v>
      </c>
      <c r="CD959" t="str">
        <f>VLOOKUP(B959,Securities_csv_Sector!$A$1:$H$506,5)</f>
        <v>Distributors</v>
      </c>
    </row>
    <row r="960" spans="1:82">
      <c r="A960">
        <v>958</v>
      </c>
      <c r="B960" t="s">
        <v>318</v>
      </c>
      <c r="C960" t="s">
        <v>532</v>
      </c>
      <c r="D960" s="1">
        <v>42369</v>
      </c>
      <c r="E960">
        <v>664340000</v>
      </c>
      <c r="F960">
        <v>14704000</v>
      </c>
      <c r="G960">
        <v>2263000</v>
      </c>
      <c r="H960">
        <v>14</v>
      </c>
      <c r="I960">
        <v>-170490000</v>
      </c>
      <c r="J960">
        <v>1090713000</v>
      </c>
      <c r="K960">
        <v>12</v>
      </c>
      <c r="L960">
        <v>87397000</v>
      </c>
      <c r="M960">
        <v>-83188000</v>
      </c>
      <c r="N960">
        <v>3055000</v>
      </c>
      <c r="O960">
        <v>4359104000</v>
      </c>
      <c r="P960">
        <v>311</v>
      </c>
      <c r="Q960">
        <v>0</v>
      </c>
      <c r="R960">
        <v>127239000</v>
      </c>
      <c r="S960">
        <v>128192000</v>
      </c>
      <c r="T960">
        <v>706890000</v>
      </c>
      <c r="U960">
        <v>649030000</v>
      </c>
      <c r="V960">
        <v>-2960000</v>
      </c>
      <c r="W960">
        <v>-6104000</v>
      </c>
      <c r="X960">
        <v>696567000</v>
      </c>
      <c r="Y960">
        <v>2319246000</v>
      </c>
      <c r="Z960">
        <v>39</v>
      </c>
      <c r="AA960">
        <v>2833529000</v>
      </c>
      <c r="AB960">
        <v>219703000</v>
      </c>
      <c r="AC960">
        <v>215117000</v>
      </c>
      <c r="AD960">
        <v>57860000</v>
      </c>
      <c r="AE960">
        <v>1556552000</v>
      </c>
      <c r="AF960">
        <v>0</v>
      </c>
      <c r="AG960">
        <v>-4222000</v>
      </c>
      <c r="AH960">
        <v>1528668000</v>
      </c>
      <c r="AI960">
        <v>0</v>
      </c>
      <c r="AJ960">
        <v>0</v>
      </c>
      <c r="AK960">
        <v>0</v>
      </c>
      <c r="AL960">
        <v>-239027000</v>
      </c>
      <c r="AM960">
        <v>-27208000</v>
      </c>
      <c r="AN960">
        <v>529837000</v>
      </c>
      <c r="AO960">
        <v>-224092000</v>
      </c>
      <c r="AP960">
        <v>-329993000</v>
      </c>
      <c r="AQ960">
        <v>423223000</v>
      </c>
      <c r="AR960">
        <v>36627000</v>
      </c>
      <c r="AS960">
        <v>423223000</v>
      </c>
      <c r="AT960">
        <v>423223000</v>
      </c>
      <c r="AU960">
        <v>590160000</v>
      </c>
      <c r="AV960">
        <v>19511000</v>
      </c>
      <c r="AW960">
        <v>704627000</v>
      </c>
      <c r="AX960">
        <v>10</v>
      </c>
      <c r="AY960">
        <v>76195000</v>
      </c>
      <c r="AZ960">
        <v>106603000</v>
      </c>
      <c r="BA960">
        <v>31596000</v>
      </c>
      <c r="BB960">
        <v>-105470000</v>
      </c>
      <c r="BC960">
        <v>-7581000</v>
      </c>
      <c r="BD960">
        <v>-159503000</v>
      </c>
      <c r="BE960">
        <v>125278000</v>
      </c>
      <c r="BF960">
        <v>14501000</v>
      </c>
      <c r="BG960">
        <v>122120000</v>
      </c>
      <c r="BH960">
        <v>9</v>
      </c>
      <c r="BI960">
        <v>21</v>
      </c>
      <c r="BJ960">
        <v>6</v>
      </c>
      <c r="BK960">
        <v>104</v>
      </c>
      <c r="BL960">
        <v>0</v>
      </c>
      <c r="BM960">
        <v>2126384000</v>
      </c>
      <c r="BN960">
        <v>8168000</v>
      </c>
      <c r="BO960">
        <v>1987271000</v>
      </c>
      <c r="BP960">
        <v>56034000</v>
      </c>
      <c r="BQ960">
        <v>0</v>
      </c>
      <c r="BR960">
        <v>5647837000</v>
      </c>
      <c r="BS960">
        <v>2340712000</v>
      </c>
      <c r="BT960">
        <v>751970000</v>
      </c>
      <c r="BU960">
        <v>3114682000</v>
      </c>
      <c r="BV960">
        <v>2533155000</v>
      </c>
      <c r="BW960">
        <v>5647837000</v>
      </c>
      <c r="BX960">
        <v>7192633000</v>
      </c>
      <c r="BY960">
        <v>0</v>
      </c>
      <c r="BZ960">
        <v>2015</v>
      </c>
      <c r="CC960" t="str">
        <f>VLOOKUP(B960,Securities_csv_Sector!$A$1:$H$506,4)</f>
        <v>Consumer Discretionary</v>
      </c>
      <c r="CD960" t="str">
        <f>VLOOKUP(B960,Securities_csv_Sector!$A$1:$H$506,5)</f>
        <v>Distributors</v>
      </c>
    </row>
    <row r="961" spans="1:82">
      <c r="A961">
        <v>959</v>
      </c>
      <c r="B961" t="s">
        <v>319</v>
      </c>
      <c r="C961" t="s">
        <v>527</v>
      </c>
      <c r="D961" s="1">
        <v>41274</v>
      </c>
      <c r="E961">
        <v>2171000000</v>
      </c>
      <c r="F961">
        <v>147000000</v>
      </c>
      <c r="G961">
        <v>-2000000</v>
      </c>
      <c r="H961">
        <v>14</v>
      </c>
      <c r="I961">
        <v>-210000000</v>
      </c>
      <c r="J961">
        <v>0</v>
      </c>
      <c r="K961">
        <v>14</v>
      </c>
      <c r="L961">
        <v>349000000</v>
      </c>
      <c r="M961">
        <v>-35000000</v>
      </c>
      <c r="N961">
        <v>5314000000</v>
      </c>
      <c r="O961">
        <v>11799000000</v>
      </c>
      <c r="P961">
        <v>175</v>
      </c>
      <c r="Q961">
        <v>0</v>
      </c>
      <c r="R961">
        <v>328000000</v>
      </c>
      <c r="S961">
        <v>303000000</v>
      </c>
      <c r="T961">
        <v>1306000000</v>
      </c>
      <c r="U961">
        <v>1122000000</v>
      </c>
      <c r="V961">
        <v>7000000</v>
      </c>
      <c r="W961">
        <v>0</v>
      </c>
      <c r="X961">
        <v>1023000000</v>
      </c>
      <c r="Y961">
        <v>7776000000</v>
      </c>
      <c r="Z961">
        <v>10</v>
      </c>
      <c r="AA961">
        <v>1308000000</v>
      </c>
      <c r="AB961">
        <v>360000000</v>
      </c>
      <c r="AC961">
        <v>314000000</v>
      </c>
      <c r="AD961">
        <v>184000000</v>
      </c>
      <c r="AE961">
        <v>358000000</v>
      </c>
      <c r="AF961">
        <v>20000000</v>
      </c>
      <c r="AG961">
        <v>-138000000</v>
      </c>
      <c r="AH961">
        <v>3629000000</v>
      </c>
      <c r="AI961">
        <v>0</v>
      </c>
      <c r="AJ961">
        <v>76000000</v>
      </c>
      <c r="AK961">
        <v>0</v>
      </c>
      <c r="AL961">
        <v>-500000000</v>
      </c>
      <c r="AM961">
        <v>-415000000</v>
      </c>
      <c r="AN961">
        <v>1231000000</v>
      </c>
      <c r="AO961">
        <v>-1527000000</v>
      </c>
      <c r="AP961">
        <v>-200000000</v>
      </c>
      <c r="AQ961">
        <v>784000000</v>
      </c>
      <c r="AR961">
        <v>261000000</v>
      </c>
      <c r="AS961">
        <v>784000000</v>
      </c>
      <c r="AT961">
        <v>762000000</v>
      </c>
      <c r="AU961">
        <v>3591000000</v>
      </c>
      <c r="AV961">
        <v>0</v>
      </c>
      <c r="AW961">
        <v>1308000000</v>
      </c>
      <c r="AX961">
        <v>10</v>
      </c>
      <c r="AY961">
        <v>203000000</v>
      </c>
      <c r="AZ961">
        <v>186000000</v>
      </c>
      <c r="BA961">
        <v>392000000</v>
      </c>
      <c r="BB961">
        <v>-550000000</v>
      </c>
      <c r="BC961">
        <v>-15000000</v>
      </c>
      <c r="BD961">
        <v>-10000000</v>
      </c>
      <c r="BE961">
        <v>1753000000</v>
      </c>
      <c r="BF961">
        <v>-27000000</v>
      </c>
      <c r="BG961">
        <v>0</v>
      </c>
      <c r="BH961">
        <v>9</v>
      </c>
      <c r="BI961">
        <v>21</v>
      </c>
      <c r="BJ961">
        <v>6</v>
      </c>
      <c r="BK961">
        <v>161</v>
      </c>
      <c r="BL961">
        <v>0</v>
      </c>
      <c r="BM961">
        <v>5175000000</v>
      </c>
      <c r="BN961">
        <v>-814000000</v>
      </c>
      <c r="BO961">
        <v>0</v>
      </c>
      <c r="BP961">
        <v>0</v>
      </c>
      <c r="BQ961">
        <v>0</v>
      </c>
      <c r="BR961">
        <v>13800000000</v>
      </c>
      <c r="BS961">
        <v>4484000000</v>
      </c>
      <c r="BT961">
        <v>2563000000</v>
      </c>
      <c r="BU961">
        <v>5451000000</v>
      </c>
      <c r="BV961">
        <v>8349000000</v>
      </c>
      <c r="BW961">
        <v>13800000000</v>
      </c>
      <c r="BX961">
        <v>13107000000</v>
      </c>
      <c r="BY961">
        <v>-4488000000</v>
      </c>
      <c r="BZ961">
        <v>2012</v>
      </c>
      <c r="CA961">
        <v>8.41</v>
      </c>
      <c r="CB961">
        <v>93222354.340100005</v>
      </c>
      <c r="CC961" t="str">
        <f>VLOOKUP(B961,Securities_csv_Sector!$A$1:$H$506,4)</f>
        <v>Industrials</v>
      </c>
      <c r="CD961" t="str">
        <f>VLOOKUP(B961,Securities_csv_Sector!$A$1:$H$506,5)</f>
        <v>Industrial Conglomerates</v>
      </c>
    </row>
    <row r="962" spans="1:82">
      <c r="A962">
        <v>960</v>
      </c>
      <c r="B962" t="s">
        <v>319</v>
      </c>
      <c r="C962" t="s">
        <v>529</v>
      </c>
      <c r="D962" s="1">
        <v>41639</v>
      </c>
      <c r="E962">
        <v>2151000000</v>
      </c>
      <c r="F962">
        <v>-16000000</v>
      </c>
      <c r="G962">
        <v>20000000</v>
      </c>
      <c r="H962">
        <v>13</v>
      </c>
      <c r="I962">
        <v>-204000000</v>
      </c>
      <c r="J962">
        <v>0</v>
      </c>
      <c r="K962">
        <v>20</v>
      </c>
      <c r="L962">
        <v>500000000</v>
      </c>
      <c r="M962">
        <v>1000000</v>
      </c>
      <c r="N962">
        <v>5653000000</v>
      </c>
      <c r="O962">
        <v>10303000000</v>
      </c>
      <c r="P962">
        <v>181</v>
      </c>
      <c r="Q962">
        <v>0</v>
      </c>
      <c r="R962">
        <v>635000000</v>
      </c>
      <c r="S962">
        <v>291000000</v>
      </c>
      <c r="T962">
        <v>1137000000</v>
      </c>
      <c r="U962">
        <v>980000000</v>
      </c>
      <c r="V962">
        <v>-2000000</v>
      </c>
      <c r="W962">
        <v>0</v>
      </c>
      <c r="X962">
        <v>1042000000</v>
      </c>
      <c r="Y962">
        <v>7796000000</v>
      </c>
      <c r="Z962">
        <v>10</v>
      </c>
      <c r="AA962">
        <v>1117000000</v>
      </c>
      <c r="AB962">
        <v>264000000</v>
      </c>
      <c r="AC962">
        <v>285000000</v>
      </c>
      <c r="AD962">
        <v>157000000</v>
      </c>
      <c r="AE962">
        <v>366000000</v>
      </c>
      <c r="AF962">
        <v>0</v>
      </c>
      <c r="AG962">
        <v>9000000</v>
      </c>
      <c r="AH962">
        <v>3630000000</v>
      </c>
      <c r="AI962">
        <v>0</v>
      </c>
      <c r="AJ962">
        <v>75000000</v>
      </c>
      <c r="AK962">
        <v>0</v>
      </c>
      <c r="AL962">
        <v>0</v>
      </c>
      <c r="AM962">
        <v>151000000</v>
      </c>
      <c r="AN962">
        <v>1156000000</v>
      </c>
      <c r="AO962">
        <v>-849000000</v>
      </c>
      <c r="AP962">
        <v>-256000000</v>
      </c>
      <c r="AQ962">
        <v>751000000</v>
      </c>
      <c r="AR962">
        <v>152000000</v>
      </c>
      <c r="AS962">
        <v>751000000</v>
      </c>
      <c r="AT962">
        <v>716000000</v>
      </c>
      <c r="AU962">
        <v>3580000000</v>
      </c>
      <c r="AV962">
        <v>0</v>
      </c>
      <c r="AW962">
        <v>1117000000</v>
      </c>
      <c r="AX962">
        <v>10</v>
      </c>
      <c r="AY962">
        <v>271000000</v>
      </c>
      <c r="AZ962">
        <v>167000000</v>
      </c>
      <c r="BA962">
        <v>402000000</v>
      </c>
      <c r="BB962">
        <v>-110000000</v>
      </c>
      <c r="BC962">
        <v>-18000000</v>
      </c>
      <c r="BD962">
        <v>-52000000</v>
      </c>
      <c r="BE962">
        <v>1133000000</v>
      </c>
      <c r="BF962">
        <v>61000000</v>
      </c>
      <c r="BG962">
        <v>0</v>
      </c>
      <c r="BH962">
        <v>9</v>
      </c>
      <c r="BI962">
        <v>16</v>
      </c>
      <c r="BJ962">
        <v>7</v>
      </c>
      <c r="BK962">
        <v>166</v>
      </c>
      <c r="BL962">
        <v>0</v>
      </c>
      <c r="BM962">
        <v>5726000000</v>
      </c>
      <c r="BN962">
        <v>-636000000</v>
      </c>
      <c r="BO962">
        <v>0</v>
      </c>
      <c r="BP962">
        <v>0</v>
      </c>
      <c r="BQ962">
        <v>0</v>
      </c>
      <c r="BR962">
        <v>14007000000</v>
      </c>
      <c r="BS962">
        <v>4613000000</v>
      </c>
      <c r="BT962">
        <v>2553000000</v>
      </c>
      <c r="BU962">
        <v>5981000000</v>
      </c>
      <c r="BV962">
        <v>8026000000</v>
      </c>
      <c r="BW962">
        <v>14007000000</v>
      </c>
      <c r="BX962">
        <v>11420000000</v>
      </c>
      <c r="BY962">
        <v>-5288000000</v>
      </c>
      <c r="BZ962">
        <v>2013</v>
      </c>
      <c r="CA962">
        <v>8.6999999999999993</v>
      </c>
      <c r="CB962">
        <v>86321839.080500007</v>
      </c>
      <c r="CC962" t="str">
        <f>VLOOKUP(B962,Securities_csv_Sector!$A$1:$H$506,4)</f>
        <v>Industrials</v>
      </c>
      <c r="CD962" t="str">
        <f>VLOOKUP(B962,Securities_csv_Sector!$A$1:$H$506,5)</f>
        <v>Industrial Conglomerates</v>
      </c>
    </row>
    <row r="963" spans="1:82">
      <c r="A963">
        <v>961</v>
      </c>
      <c r="B963" t="s">
        <v>319</v>
      </c>
      <c r="C963" t="s">
        <v>531</v>
      </c>
      <c r="D963" s="1">
        <v>42004</v>
      </c>
      <c r="E963">
        <v>1778000000</v>
      </c>
      <c r="F963">
        <v>39000000</v>
      </c>
      <c r="G963">
        <v>18000000</v>
      </c>
      <c r="H963">
        <v>13</v>
      </c>
      <c r="I963">
        <v>-174000000</v>
      </c>
      <c r="J963">
        <v>0</v>
      </c>
      <c r="K963">
        <v>17</v>
      </c>
      <c r="L963">
        <v>442000000</v>
      </c>
      <c r="M963">
        <v>0</v>
      </c>
      <c r="N963">
        <v>5799000000</v>
      </c>
      <c r="O963">
        <v>9974000000</v>
      </c>
      <c r="P963">
        <v>215</v>
      </c>
      <c r="Q963">
        <v>15000000</v>
      </c>
      <c r="R963">
        <v>235000000</v>
      </c>
      <c r="S963">
        <v>236000000</v>
      </c>
      <c r="T963">
        <v>1030000000</v>
      </c>
      <c r="U963">
        <v>872000000</v>
      </c>
      <c r="V963">
        <v>-17000000</v>
      </c>
      <c r="W963">
        <v>0</v>
      </c>
      <c r="X963">
        <v>1061000000</v>
      </c>
      <c r="Y963">
        <v>6512000000</v>
      </c>
      <c r="Z963">
        <v>9</v>
      </c>
      <c r="AA963">
        <v>1012000000</v>
      </c>
      <c r="AB963">
        <v>227000000</v>
      </c>
      <c r="AC963">
        <v>195000000</v>
      </c>
      <c r="AD963">
        <v>158000000</v>
      </c>
      <c r="AE963">
        <v>288000000</v>
      </c>
      <c r="AF963">
        <v>0</v>
      </c>
      <c r="AG963">
        <v>-79000000</v>
      </c>
      <c r="AH963">
        <v>3939000000</v>
      </c>
      <c r="AI963">
        <v>0</v>
      </c>
      <c r="AJ963">
        <v>75000000</v>
      </c>
      <c r="AK963">
        <v>0</v>
      </c>
      <c r="AL963">
        <v>996000000</v>
      </c>
      <c r="AM963">
        <v>-58000000</v>
      </c>
      <c r="AN963">
        <v>1071000000</v>
      </c>
      <c r="AO963">
        <v>-876000000</v>
      </c>
      <c r="AP963">
        <v>-221000000</v>
      </c>
      <c r="AQ963">
        <v>664000000</v>
      </c>
      <c r="AR963">
        <v>233000000</v>
      </c>
      <c r="AS963">
        <v>664000000</v>
      </c>
      <c r="AT963">
        <v>645000000</v>
      </c>
      <c r="AU963">
        <v>2951000000</v>
      </c>
      <c r="AV963">
        <v>0</v>
      </c>
      <c r="AW963">
        <v>1012000000</v>
      </c>
      <c r="AX963">
        <v>9</v>
      </c>
      <c r="AY963">
        <v>267000000</v>
      </c>
      <c r="AZ963">
        <v>1984000000</v>
      </c>
      <c r="BA963">
        <v>856000000</v>
      </c>
      <c r="BB963">
        <v>-584000000</v>
      </c>
      <c r="BC963">
        <v>-978000000</v>
      </c>
      <c r="BD963">
        <v>-47000000</v>
      </c>
      <c r="BE963">
        <v>1547000000</v>
      </c>
      <c r="BF963">
        <v>11000000</v>
      </c>
      <c r="BG963">
        <v>0</v>
      </c>
      <c r="BH963">
        <v>8</v>
      </c>
      <c r="BI963">
        <v>16</v>
      </c>
      <c r="BJ963">
        <v>6</v>
      </c>
      <c r="BK963">
        <v>204</v>
      </c>
      <c r="BL963">
        <v>0</v>
      </c>
      <c r="BM963">
        <v>6181000000</v>
      </c>
      <c r="BN963">
        <v>-695000000</v>
      </c>
      <c r="BO963">
        <v>0</v>
      </c>
      <c r="BP963">
        <v>0</v>
      </c>
      <c r="BQ963">
        <v>0</v>
      </c>
      <c r="BR963">
        <v>13715000000</v>
      </c>
      <c r="BS963">
        <v>5665000000</v>
      </c>
      <c r="BT963">
        <v>2634000000</v>
      </c>
      <c r="BU963">
        <v>5285000000</v>
      </c>
      <c r="BV963">
        <v>8430000000</v>
      </c>
      <c r="BW963">
        <v>13715000000</v>
      </c>
      <c r="BX963">
        <v>10986000000</v>
      </c>
      <c r="BY963">
        <v>-6111000000</v>
      </c>
      <c r="BZ963">
        <v>2014</v>
      </c>
      <c r="CA963">
        <v>7.78</v>
      </c>
      <c r="CB963">
        <v>85347043.701800004</v>
      </c>
      <c r="CC963" t="str">
        <f>VLOOKUP(B963,Securities_csv_Sector!$A$1:$H$506,4)</f>
        <v>Industrials</v>
      </c>
      <c r="CD963" t="str">
        <f>VLOOKUP(B963,Securities_csv_Sector!$A$1:$H$506,5)</f>
        <v>Industrial Conglomerates</v>
      </c>
    </row>
    <row r="964" spans="1:82">
      <c r="A964">
        <v>962</v>
      </c>
      <c r="B964" t="s">
        <v>319</v>
      </c>
      <c r="C964" t="s">
        <v>532</v>
      </c>
      <c r="D964" s="1">
        <v>42369</v>
      </c>
      <c r="E964">
        <v>1766000000</v>
      </c>
      <c r="F964">
        <v>50000000</v>
      </c>
      <c r="G964">
        <v>-15000000</v>
      </c>
      <c r="H964">
        <v>6</v>
      </c>
      <c r="I964">
        <v>-197000000</v>
      </c>
      <c r="J964">
        <v>0</v>
      </c>
      <c r="K964">
        <v>7</v>
      </c>
      <c r="L964">
        <v>207000000</v>
      </c>
      <c r="M964">
        <v>-38000000</v>
      </c>
      <c r="N964">
        <v>6052000000</v>
      </c>
      <c r="O964">
        <v>9576000000</v>
      </c>
      <c r="P964">
        <v>147</v>
      </c>
      <c r="Q964">
        <v>3000000</v>
      </c>
      <c r="R964">
        <v>219000000</v>
      </c>
      <c r="S964">
        <v>285000000</v>
      </c>
      <c r="T964">
        <v>491000000</v>
      </c>
      <c r="U964">
        <v>322000000</v>
      </c>
      <c r="V964">
        <v>-19000000</v>
      </c>
      <c r="W964">
        <v>0</v>
      </c>
      <c r="X964">
        <v>1097000000</v>
      </c>
      <c r="Y964">
        <v>6281000000</v>
      </c>
      <c r="Z964">
        <v>9</v>
      </c>
      <c r="AA964">
        <v>890000000</v>
      </c>
      <c r="AB964">
        <v>25000000</v>
      </c>
      <c r="AC964">
        <v>199000000</v>
      </c>
      <c r="AD964">
        <v>169000000</v>
      </c>
      <c r="AE964">
        <v>333000000</v>
      </c>
      <c r="AF964">
        <v>0</v>
      </c>
      <c r="AG964">
        <v>-34000000</v>
      </c>
      <c r="AH964">
        <v>3143000000</v>
      </c>
      <c r="AI964">
        <v>0</v>
      </c>
      <c r="AJ964">
        <v>74000000</v>
      </c>
      <c r="AK964">
        <v>0</v>
      </c>
      <c r="AL964">
        <v>-296000000</v>
      </c>
      <c r="AM964">
        <v>-235000000</v>
      </c>
      <c r="AN964">
        <v>1042000000</v>
      </c>
      <c r="AO964">
        <v>-1178000000</v>
      </c>
      <c r="AP964">
        <v>-192000000</v>
      </c>
      <c r="AQ964">
        <v>-240000000</v>
      </c>
      <c r="AR964">
        <v>998000000</v>
      </c>
      <c r="AS964">
        <v>-240000000</v>
      </c>
      <c r="AT964">
        <v>297000000</v>
      </c>
      <c r="AU964">
        <v>2827000000</v>
      </c>
      <c r="AV964">
        <v>384000000</v>
      </c>
      <c r="AW964">
        <v>475000000</v>
      </c>
      <c r="AX964">
        <v>5</v>
      </c>
      <c r="AY964">
        <v>273000000</v>
      </c>
      <c r="AZ964">
        <v>865000000</v>
      </c>
      <c r="BA964">
        <v>614000000</v>
      </c>
      <c r="BB964">
        <v>-574000000</v>
      </c>
      <c r="BC964">
        <v>-36000000</v>
      </c>
      <c r="BD964">
        <v>5000000</v>
      </c>
      <c r="BE964">
        <v>1415000000</v>
      </c>
      <c r="BF964">
        <v>57000000</v>
      </c>
      <c r="BG964">
        <v>0</v>
      </c>
      <c r="BH964">
        <v>3</v>
      </c>
      <c r="BI964">
        <v>7</v>
      </c>
      <c r="BJ964">
        <v>2</v>
      </c>
      <c r="BK964">
        <v>135</v>
      </c>
      <c r="BL964">
        <v>0</v>
      </c>
      <c r="BM964">
        <v>5728000000</v>
      </c>
      <c r="BN964">
        <v>-658000000</v>
      </c>
      <c r="BO964">
        <v>0</v>
      </c>
      <c r="BP964">
        <v>499000000</v>
      </c>
      <c r="BQ964">
        <v>0</v>
      </c>
      <c r="BR964">
        <v>12085000000</v>
      </c>
      <c r="BS964">
        <v>4232000000</v>
      </c>
      <c r="BT964">
        <v>2879000000</v>
      </c>
      <c r="BU964">
        <v>4355000000</v>
      </c>
      <c r="BV964">
        <v>7730000000</v>
      </c>
      <c r="BW964">
        <v>12085000000</v>
      </c>
      <c r="BX964">
        <v>10466000000</v>
      </c>
      <c r="BY964">
        <v>-6851000000</v>
      </c>
      <c r="BZ964">
        <v>2015</v>
      </c>
      <c r="CA964">
        <v>-2.97</v>
      </c>
      <c r="CB964">
        <v>80808080.8081</v>
      </c>
      <c r="CC964" t="str">
        <f>VLOOKUP(B964,Securities_csv_Sector!$A$1:$H$506,4)</f>
        <v>Industrials</v>
      </c>
      <c r="CD964" t="str">
        <f>VLOOKUP(B964,Securities_csv_Sector!$A$1:$H$506,5)</f>
        <v>Industrial Conglomerates</v>
      </c>
    </row>
    <row r="965" spans="1:82">
      <c r="A965">
        <v>963</v>
      </c>
      <c r="B965" t="s">
        <v>320</v>
      </c>
      <c r="C965" t="s">
        <v>527</v>
      </c>
      <c r="D965" s="1">
        <v>41455</v>
      </c>
      <c r="E965">
        <v>155163000</v>
      </c>
      <c r="F965">
        <v>7816000</v>
      </c>
      <c r="G965">
        <v>4070000</v>
      </c>
      <c r="H965">
        <v>41</v>
      </c>
      <c r="I965">
        <v>-17640000</v>
      </c>
      <c r="J965">
        <v>1736496000</v>
      </c>
      <c r="K965">
        <v>149</v>
      </c>
      <c r="L965">
        <v>126650000</v>
      </c>
      <c r="M965">
        <v>-7565000</v>
      </c>
      <c r="N965">
        <v>233000</v>
      </c>
      <c r="O965">
        <v>322516000</v>
      </c>
      <c r="P965">
        <v>175</v>
      </c>
      <c r="Q965">
        <v>0</v>
      </c>
      <c r="R965">
        <v>48026000</v>
      </c>
      <c r="S965">
        <v>76395000</v>
      </c>
      <c r="T965">
        <v>577224000</v>
      </c>
      <c r="U965">
        <v>528881000</v>
      </c>
      <c r="V965">
        <v>0</v>
      </c>
      <c r="W965">
        <v>0</v>
      </c>
      <c r="X965">
        <v>288466000</v>
      </c>
      <c r="Y965">
        <v>0</v>
      </c>
      <c r="Z965">
        <v>75</v>
      </c>
      <c r="AA965">
        <v>959720000</v>
      </c>
      <c r="AB965">
        <v>121956000</v>
      </c>
      <c r="AC965">
        <v>15985000</v>
      </c>
      <c r="AD965">
        <v>48343000</v>
      </c>
      <c r="AE965">
        <v>87229000</v>
      </c>
      <c r="AF965">
        <v>-408624000</v>
      </c>
      <c r="AG965">
        <v>17231000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-86768000</v>
      </c>
      <c r="AN965">
        <v>563934000</v>
      </c>
      <c r="AO965">
        <v>-224438000</v>
      </c>
      <c r="AP965">
        <v>-426264000</v>
      </c>
      <c r="AQ965">
        <v>406925000</v>
      </c>
      <c r="AR965">
        <v>63865000</v>
      </c>
      <c r="AS965">
        <v>406925000</v>
      </c>
      <c r="AT965">
        <v>406925000</v>
      </c>
      <c r="AU965">
        <v>145274000</v>
      </c>
      <c r="AV965">
        <v>0</v>
      </c>
      <c r="AW965">
        <v>573154000</v>
      </c>
      <c r="AX965">
        <v>45</v>
      </c>
      <c r="AY965">
        <v>0</v>
      </c>
      <c r="AZ965">
        <v>36646000</v>
      </c>
      <c r="BA965">
        <v>44088000</v>
      </c>
      <c r="BB965">
        <v>-266000</v>
      </c>
      <c r="BC965">
        <v>0</v>
      </c>
      <c r="BD965">
        <v>0</v>
      </c>
      <c r="BE965">
        <v>42527000</v>
      </c>
      <c r="BF965">
        <v>-733000</v>
      </c>
      <c r="BG965">
        <v>0</v>
      </c>
      <c r="BH965">
        <v>41</v>
      </c>
      <c r="BI965">
        <v>54</v>
      </c>
      <c r="BJ965">
        <v>32</v>
      </c>
      <c r="BK965">
        <v>166</v>
      </c>
      <c r="BL965">
        <v>235184000</v>
      </c>
      <c r="BM965">
        <v>-754555000</v>
      </c>
      <c r="BN965">
        <v>16891000</v>
      </c>
      <c r="BO965">
        <v>151382000</v>
      </c>
      <c r="BP965">
        <v>826629000</v>
      </c>
      <c r="BQ965">
        <v>1398091000</v>
      </c>
      <c r="BR965">
        <v>2098341000</v>
      </c>
      <c r="BS965">
        <v>1793890000</v>
      </c>
      <c r="BT965">
        <v>1025880000</v>
      </c>
      <c r="BU965">
        <v>981908000</v>
      </c>
      <c r="BV965">
        <v>1116433000</v>
      </c>
      <c r="BW965">
        <v>2098341000</v>
      </c>
      <c r="BX965">
        <v>1282236000</v>
      </c>
      <c r="BY965">
        <v>0</v>
      </c>
      <c r="BZ965">
        <v>2013</v>
      </c>
      <c r="CA965">
        <v>1.72</v>
      </c>
      <c r="CB965">
        <v>236584302.32600001</v>
      </c>
      <c r="CC965" t="str">
        <f>VLOOKUP(B965,Securities_csv_Sector!$A$1:$H$506,4)</f>
        <v>Information Technology</v>
      </c>
      <c r="CD965" t="str">
        <f>VLOOKUP(B965,Securities_csv_Sector!$A$1:$H$506,5)</f>
        <v>Semiconductors</v>
      </c>
    </row>
    <row r="966" spans="1:82">
      <c r="A966">
        <v>964</v>
      </c>
      <c r="B966" t="s">
        <v>320</v>
      </c>
      <c r="C966" t="s">
        <v>529</v>
      </c>
      <c r="D966" s="1">
        <v>41819</v>
      </c>
      <c r="E966">
        <v>169496000</v>
      </c>
      <c r="F966">
        <v>-28066000</v>
      </c>
      <c r="G966">
        <v>2706000</v>
      </c>
      <c r="H966">
        <v>35</v>
      </c>
      <c r="I966">
        <v>-37669000</v>
      </c>
      <c r="J966">
        <v>1947767000</v>
      </c>
      <c r="K966">
        <v>471</v>
      </c>
      <c r="L966">
        <v>157323000</v>
      </c>
      <c r="M966">
        <v>-4081000</v>
      </c>
      <c r="N966">
        <v>239000</v>
      </c>
      <c r="O966">
        <v>338580000</v>
      </c>
      <c r="P966">
        <v>634</v>
      </c>
      <c r="Q966">
        <v>0</v>
      </c>
      <c r="R966">
        <v>67999000</v>
      </c>
      <c r="S966">
        <v>69713000</v>
      </c>
      <c r="T966">
        <v>642436000</v>
      </c>
      <c r="U966">
        <v>601268000</v>
      </c>
      <c r="V966">
        <v>0</v>
      </c>
      <c r="W966">
        <v>0</v>
      </c>
      <c r="X966">
        <v>277080000</v>
      </c>
      <c r="Y966">
        <v>0</v>
      </c>
      <c r="Z966">
        <v>76</v>
      </c>
      <c r="AA966">
        <v>1049806000</v>
      </c>
      <c r="AB966">
        <v>141307000</v>
      </c>
      <c r="AC966">
        <v>13785000</v>
      </c>
      <c r="AD966">
        <v>41168000</v>
      </c>
      <c r="AE966">
        <v>91310000</v>
      </c>
      <c r="AF966">
        <v>542564000</v>
      </c>
      <c r="AG966">
        <v>43346000</v>
      </c>
      <c r="AH966">
        <v>0</v>
      </c>
      <c r="AI966">
        <v>0</v>
      </c>
      <c r="AJ966">
        <v>0</v>
      </c>
      <c r="AK966">
        <v>0</v>
      </c>
      <c r="AL966">
        <v>-845087000</v>
      </c>
      <c r="AM966">
        <v>30673000</v>
      </c>
      <c r="AN966">
        <v>596427000</v>
      </c>
      <c r="AO966">
        <v>-1070649000</v>
      </c>
      <c r="AP966">
        <v>504895000</v>
      </c>
      <c r="AQ966">
        <v>459961000</v>
      </c>
      <c r="AR966">
        <v>54090000</v>
      </c>
      <c r="AS966">
        <v>459961000</v>
      </c>
      <c r="AT966">
        <v>459961000</v>
      </c>
      <c r="AU966">
        <v>219634000</v>
      </c>
      <c r="AV966">
        <v>0</v>
      </c>
      <c r="AW966">
        <v>639730000</v>
      </c>
      <c r="AX966">
        <v>46</v>
      </c>
      <c r="AY966">
        <v>0</v>
      </c>
      <c r="AZ966">
        <v>40982000</v>
      </c>
      <c r="BA966">
        <v>45619000</v>
      </c>
      <c r="BB966">
        <v>355000</v>
      </c>
      <c r="BC966">
        <v>0</v>
      </c>
      <c r="BD966">
        <v>0</v>
      </c>
      <c r="BE966">
        <v>41095000</v>
      </c>
      <c r="BF966">
        <v>1464000</v>
      </c>
      <c r="BG966">
        <v>0</v>
      </c>
      <c r="BH966">
        <v>43</v>
      </c>
      <c r="BI966">
        <v>45</v>
      </c>
      <c r="BJ966">
        <v>33</v>
      </c>
      <c r="BK966">
        <v>592</v>
      </c>
      <c r="BL966">
        <v>250434000</v>
      </c>
      <c r="BM966">
        <v>-616992000</v>
      </c>
      <c r="BN966">
        <v>18705000</v>
      </c>
      <c r="BO966">
        <v>159642000</v>
      </c>
      <c r="BP966">
        <v>0</v>
      </c>
      <c r="BQ966">
        <v>855464000</v>
      </c>
      <c r="BR966">
        <v>1655578000</v>
      </c>
      <c r="BS966">
        <v>1364713000</v>
      </c>
      <c r="BT966">
        <v>215115000</v>
      </c>
      <c r="BU966">
        <v>1331369000</v>
      </c>
      <c r="BV966">
        <v>324209000</v>
      </c>
      <c r="BW966">
        <v>1655578000</v>
      </c>
      <c r="BX966">
        <v>1388386000</v>
      </c>
      <c r="BY966">
        <v>0</v>
      </c>
      <c r="BZ966">
        <v>2014</v>
      </c>
      <c r="CA966">
        <v>1.91</v>
      </c>
      <c r="CB966">
        <v>240817277.48699999</v>
      </c>
      <c r="CC966" t="str">
        <f>VLOOKUP(B966,Securities_csv_Sector!$A$1:$H$506,4)</f>
        <v>Information Technology</v>
      </c>
      <c r="CD966" t="str">
        <f>VLOOKUP(B966,Securities_csv_Sector!$A$1:$H$506,5)</f>
        <v>Semiconductors</v>
      </c>
    </row>
    <row r="967" spans="1:82">
      <c r="A967">
        <v>965</v>
      </c>
      <c r="B967" t="s">
        <v>320</v>
      </c>
      <c r="C967" t="s">
        <v>531</v>
      </c>
      <c r="D967" s="1">
        <v>42183</v>
      </c>
      <c r="E967">
        <v>136058000</v>
      </c>
      <c r="F967">
        <v>-5924000</v>
      </c>
      <c r="G967">
        <v>2690000</v>
      </c>
      <c r="H967">
        <v>33</v>
      </c>
      <c r="I967">
        <v>-62560000</v>
      </c>
      <c r="J967">
        <v>2052250000</v>
      </c>
      <c r="K967">
        <v>658</v>
      </c>
      <c r="L967">
        <v>195679000</v>
      </c>
      <c r="M967">
        <v>-8551000</v>
      </c>
      <c r="N967">
        <v>240000</v>
      </c>
      <c r="O967">
        <v>355727000</v>
      </c>
      <c r="P967">
        <v>866</v>
      </c>
      <c r="Q967">
        <v>0</v>
      </c>
      <c r="R967">
        <v>85612000</v>
      </c>
      <c r="S967">
        <v>54098000</v>
      </c>
      <c r="T967">
        <v>685389000</v>
      </c>
      <c r="U967">
        <v>685389000</v>
      </c>
      <c r="V967">
        <v>0</v>
      </c>
      <c r="W967">
        <v>0</v>
      </c>
      <c r="X967">
        <v>287742000</v>
      </c>
      <c r="Y967">
        <v>0</v>
      </c>
      <c r="Z967">
        <v>76</v>
      </c>
      <c r="AA967">
        <v>1119412000</v>
      </c>
      <c r="AB967">
        <v>164426000</v>
      </c>
      <c r="AC967">
        <v>11585000</v>
      </c>
      <c r="AD967">
        <v>0</v>
      </c>
      <c r="AE967">
        <v>99861000</v>
      </c>
      <c r="AF967">
        <v>-151261000</v>
      </c>
      <c r="AG967">
        <v>-14792000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38356000</v>
      </c>
      <c r="AN967">
        <v>598919000</v>
      </c>
      <c r="AO967">
        <v>-346742000</v>
      </c>
      <c r="AP967">
        <v>-213821000</v>
      </c>
      <c r="AQ967">
        <v>520963000</v>
      </c>
      <c r="AR967">
        <v>56941000</v>
      </c>
      <c r="AS967">
        <v>520963000</v>
      </c>
      <c r="AT967">
        <v>520963000</v>
      </c>
      <c r="AU967">
        <v>227757000</v>
      </c>
      <c r="AV967">
        <v>0</v>
      </c>
      <c r="AW967">
        <v>682699000</v>
      </c>
      <c r="AX967">
        <v>46</v>
      </c>
      <c r="AY967">
        <v>0</v>
      </c>
      <c r="AZ967">
        <v>54412000</v>
      </c>
      <c r="BA967">
        <v>46860000</v>
      </c>
      <c r="BB967">
        <v>561000</v>
      </c>
      <c r="BC967">
        <v>0</v>
      </c>
      <c r="BD967">
        <v>0</v>
      </c>
      <c r="BE967">
        <v>37622000</v>
      </c>
      <c r="BF967">
        <v>-3816000</v>
      </c>
      <c r="BG967">
        <v>0</v>
      </c>
      <c r="BH967">
        <v>46</v>
      </c>
      <c r="BI967">
        <v>43</v>
      </c>
      <c r="BJ967">
        <v>35</v>
      </c>
      <c r="BK967">
        <v>812</v>
      </c>
      <c r="BL967">
        <v>266761000</v>
      </c>
      <c r="BM967">
        <v>-475124000</v>
      </c>
      <c r="BN967">
        <v>-83528000</v>
      </c>
      <c r="BO967">
        <v>169952000</v>
      </c>
      <c r="BP967">
        <v>0</v>
      </c>
      <c r="BQ967">
        <v>1007043000</v>
      </c>
      <c r="BR967">
        <v>1884079000</v>
      </c>
      <c r="BS967">
        <v>1584752000</v>
      </c>
      <c r="BT967">
        <v>182918000</v>
      </c>
      <c r="BU967">
        <v>1577927000</v>
      </c>
      <c r="BV967">
        <v>306152000</v>
      </c>
      <c r="BW967">
        <v>1884079000</v>
      </c>
      <c r="BX967">
        <v>1475139000</v>
      </c>
      <c r="BY967">
        <v>0</v>
      </c>
      <c r="BZ967">
        <v>2015</v>
      </c>
      <c r="CA967">
        <v>2.13</v>
      </c>
      <c r="CB967">
        <v>244583568.07499999</v>
      </c>
      <c r="CC967" t="str">
        <f>VLOOKUP(B967,Securities_csv_Sector!$A$1:$H$506,4)</f>
        <v>Information Technology</v>
      </c>
      <c r="CD967" t="str">
        <f>VLOOKUP(B967,Securities_csv_Sector!$A$1:$H$506,5)</f>
        <v>Semiconductors</v>
      </c>
    </row>
    <row r="968" spans="1:82">
      <c r="A968">
        <v>966</v>
      </c>
      <c r="B968" t="s">
        <v>320</v>
      </c>
      <c r="C968" t="s">
        <v>532</v>
      </c>
      <c r="D968" s="1">
        <v>42554</v>
      </c>
      <c r="E968">
        <v>131265000</v>
      </c>
      <c r="F968">
        <v>21804000</v>
      </c>
      <c r="G968">
        <v>5896000</v>
      </c>
      <c r="H968">
        <v>28</v>
      </c>
      <c r="I968">
        <v>-47333000</v>
      </c>
      <c r="J968">
        <v>2136910000</v>
      </c>
      <c r="K968">
        <v>805</v>
      </c>
      <c r="L968">
        <v>263682000</v>
      </c>
      <c r="M968">
        <v>2610000</v>
      </c>
      <c r="N968">
        <v>240000</v>
      </c>
      <c r="O968">
        <v>343801000</v>
      </c>
      <c r="P968">
        <v>975</v>
      </c>
      <c r="Q968">
        <v>0</v>
      </c>
      <c r="R968">
        <v>68388000</v>
      </c>
      <c r="S968">
        <v>51409000</v>
      </c>
      <c r="T968">
        <v>639449000</v>
      </c>
      <c r="U968">
        <v>639449000</v>
      </c>
      <c r="V968">
        <v>0</v>
      </c>
      <c r="W968">
        <v>0</v>
      </c>
      <c r="X968">
        <v>285866000</v>
      </c>
      <c r="Y968">
        <v>0</v>
      </c>
      <c r="Z968">
        <v>76</v>
      </c>
      <c r="AA968">
        <v>1080135000</v>
      </c>
      <c r="AB968">
        <v>145103000</v>
      </c>
      <c r="AC968">
        <v>9385000</v>
      </c>
      <c r="AD968">
        <v>0</v>
      </c>
      <c r="AE968">
        <v>97251000</v>
      </c>
      <c r="AF968">
        <v>-176507000</v>
      </c>
      <c r="AG968">
        <v>32685000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68003000</v>
      </c>
      <c r="AN968">
        <v>685057000</v>
      </c>
      <c r="AO968">
        <v>-393214000</v>
      </c>
      <c r="AP968">
        <v>-223840000</v>
      </c>
      <c r="AQ968">
        <v>494346000</v>
      </c>
      <c r="AR968">
        <v>71445000</v>
      </c>
      <c r="AS968">
        <v>494346000</v>
      </c>
      <c r="AT968">
        <v>494346000</v>
      </c>
      <c r="AU968">
        <v>157460000</v>
      </c>
      <c r="AV968">
        <v>0</v>
      </c>
      <c r="AW968">
        <v>633553000</v>
      </c>
      <c r="AX968">
        <v>44</v>
      </c>
      <c r="AY968">
        <v>0</v>
      </c>
      <c r="AZ968">
        <v>51744000</v>
      </c>
      <c r="BA968">
        <v>48701000</v>
      </c>
      <c r="BB968">
        <v>1235000</v>
      </c>
      <c r="BC968">
        <v>0</v>
      </c>
      <c r="BD968">
        <v>0</v>
      </c>
      <c r="BE968">
        <v>42452000</v>
      </c>
      <c r="BF968">
        <v>10758000</v>
      </c>
      <c r="BG968">
        <v>0</v>
      </c>
      <c r="BH968">
        <v>45</v>
      </c>
      <c r="BI968">
        <v>36</v>
      </c>
      <c r="BJ968">
        <v>35</v>
      </c>
      <c r="BK968">
        <v>921</v>
      </c>
      <c r="BL968">
        <v>276462000</v>
      </c>
      <c r="BM968">
        <v>-379210000</v>
      </c>
      <c r="BN968">
        <v>-97853000</v>
      </c>
      <c r="BO968">
        <v>170120000</v>
      </c>
      <c r="BP968">
        <v>0</v>
      </c>
      <c r="BQ968">
        <v>1184593000</v>
      </c>
      <c r="BR968">
        <v>2049981000</v>
      </c>
      <c r="BS968">
        <v>1754730000</v>
      </c>
      <c r="BT968">
        <v>179966000</v>
      </c>
      <c r="BU968">
        <v>1759175000</v>
      </c>
      <c r="BV968">
        <v>290806000</v>
      </c>
      <c r="BW968">
        <v>2049981000</v>
      </c>
      <c r="BX968">
        <v>1423936000</v>
      </c>
      <c r="BY968">
        <v>0</v>
      </c>
      <c r="BZ968">
        <v>2016</v>
      </c>
      <c r="CA968">
        <v>2.02</v>
      </c>
      <c r="CB968">
        <v>244725742.574</v>
      </c>
      <c r="CC968" t="str">
        <f>VLOOKUP(B968,Securities_csv_Sector!$A$1:$H$506,4)</f>
        <v>Information Technology</v>
      </c>
      <c r="CD968" t="str">
        <f>VLOOKUP(B968,Securities_csv_Sector!$A$1:$H$506,5)</f>
        <v>Semiconductors</v>
      </c>
    </row>
    <row r="969" spans="1:82">
      <c r="A969">
        <v>967</v>
      </c>
      <c r="B969" t="s">
        <v>321</v>
      </c>
      <c r="C969" t="s">
        <v>527</v>
      </c>
      <c r="D969" s="1">
        <v>41274</v>
      </c>
      <c r="E969">
        <v>3861500000</v>
      </c>
      <c r="F969">
        <v>361800000</v>
      </c>
      <c r="G969">
        <v>0</v>
      </c>
      <c r="H969">
        <v>28</v>
      </c>
      <c r="I969">
        <v>-905400000</v>
      </c>
      <c r="J969">
        <v>4963100000</v>
      </c>
      <c r="K969">
        <v>68</v>
      </c>
      <c r="L969">
        <v>4018800000</v>
      </c>
      <c r="M969">
        <v>-307900000</v>
      </c>
      <c r="N969">
        <v>716600000</v>
      </c>
      <c r="O969">
        <v>4796500000</v>
      </c>
      <c r="P969">
        <v>155</v>
      </c>
      <c r="Q969">
        <v>0</v>
      </c>
      <c r="R969">
        <v>0</v>
      </c>
      <c r="S969">
        <v>1462200000</v>
      </c>
      <c r="T969">
        <v>5408200000</v>
      </c>
      <c r="U969">
        <v>5408200000</v>
      </c>
      <c r="V969">
        <v>43900000</v>
      </c>
      <c r="W969">
        <v>0</v>
      </c>
      <c r="X969">
        <v>7760200000</v>
      </c>
      <c r="Y969">
        <v>0</v>
      </c>
      <c r="Z969">
        <v>79</v>
      </c>
      <c r="AA969">
        <v>17806900000</v>
      </c>
      <c r="AB969">
        <v>1319600000</v>
      </c>
      <c r="AC969">
        <v>4752700000</v>
      </c>
      <c r="AD969">
        <v>0</v>
      </c>
      <c r="AE969">
        <v>2643800000</v>
      </c>
      <c r="AF969">
        <v>-2887800000</v>
      </c>
      <c r="AG969">
        <v>-336100000</v>
      </c>
      <c r="AH969">
        <v>5519400000</v>
      </c>
      <c r="AI969">
        <v>6313900000</v>
      </c>
      <c r="AJ969">
        <v>8700000</v>
      </c>
      <c r="AK969">
        <v>0</v>
      </c>
      <c r="AL969">
        <v>-1511100000</v>
      </c>
      <c r="AM969">
        <v>-1903700000</v>
      </c>
      <c r="AN969">
        <v>5304800000</v>
      </c>
      <c r="AO969">
        <v>-4419600000</v>
      </c>
      <c r="AP969">
        <v>-2832800000</v>
      </c>
      <c r="AQ969">
        <v>4088600000</v>
      </c>
      <c r="AR969">
        <v>-194800000</v>
      </c>
      <c r="AS969">
        <v>4088600000</v>
      </c>
      <c r="AT969">
        <v>4088600000</v>
      </c>
      <c r="AU969">
        <v>3888300000</v>
      </c>
      <c r="AV969">
        <v>281100000</v>
      </c>
      <c r="AW969">
        <v>5408200000</v>
      </c>
      <c r="AX969">
        <v>24</v>
      </c>
      <c r="AY969">
        <v>2533400000</v>
      </c>
      <c r="AZ969">
        <v>822300000</v>
      </c>
      <c r="BA969">
        <v>4516100000</v>
      </c>
      <c r="BB969">
        <v>-6810300000</v>
      </c>
      <c r="BC969">
        <v>0</v>
      </c>
      <c r="BD969">
        <v>960400000</v>
      </c>
      <c r="BE969">
        <v>5716100000</v>
      </c>
      <c r="BF969">
        <v>231000000</v>
      </c>
      <c r="BG969">
        <v>0</v>
      </c>
      <c r="BH969">
        <v>24</v>
      </c>
      <c r="BI969">
        <v>37</v>
      </c>
      <c r="BJ969">
        <v>18</v>
      </c>
      <c r="BK969">
        <v>124</v>
      </c>
      <c r="BL969">
        <v>5278100000</v>
      </c>
      <c r="BM969">
        <v>16088200000</v>
      </c>
      <c r="BN969">
        <v>-721100000</v>
      </c>
      <c r="BO969">
        <v>6839500000</v>
      </c>
      <c r="BP969">
        <v>11900000</v>
      </c>
      <c r="BQ969">
        <v>1665500000</v>
      </c>
      <c r="BR969">
        <v>34398900000</v>
      </c>
      <c r="BS969">
        <v>13038700000</v>
      </c>
      <c r="BT969">
        <v>8389500000</v>
      </c>
      <c r="BU969">
        <v>14765200000</v>
      </c>
      <c r="BV969">
        <v>19625000000</v>
      </c>
      <c r="BW969">
        <v>34390200000</v>
      </c>
      <c r="BX969">
        <v>22603400000</v>
      </c>
      <c r="BY969">
        <v>-192400000</v>
      </c>
      <c r="BZ969">
        <v>2012</v>
      </c>
      <c r="CA969">
        <v>3.67</v>
      </c>
      <c r="CB969">
        <v>1114059945.5</v>
      </c>
      <c r="CC969" t="str">
        <f>VLOOKUP(B969,Securities_csv_Sector!$A$1:$H$506,4)</f>
        <v>Health Care</v>
      </c>
      <c r="CD969" t="str">
        <f>VLOOKUP(B969,Securities_csv_Sector!$A$1:$H$506,5)</f>
        <v>Pharmaceuticals</v>
      </c>
    </row>
    <row r="970" spans="1:82">
      <c r="A970">
        <v>968</v>
      </c>
      <c r="B970" t="s">
        <v>321</v>
      </c>
      <c r="C970" t="s">
        <v>529</v>
      </c>
      <c r="D970" s="1">
        <v>41639</v>
      </c>
      <c r="E970">
        <v>3633900000</v>
      </c>
      <c r="F970">
        <v>-152700000</v>
      </c>
      <c r="G970">
        <v>0</v>
      </c>
      <c r="H970">
        <v>27</v>
      </c>
      <c r="I970">
        <v>-1012100000</v>
      </c>
      <c r="J970">
        <v>5050000000</v>
      </c>
      <c r="K970">
        <v>61</v>
      </c>
      <c r="L970">
        <v>3830200000</v>
      </c>
      <c r="M970">
        <v>-286500000</v>
      </c>
      <c r="N970">
        <v>698500000</v>
      </c>
      <c r="O970">
        <v>4908100000</v>
      </c>
      <c r="P970">
        <v>147</v>
      </c>
      <c r="Q970">
        <v>0</v>
      </c>
      <c r="R970">
        <v>0</v>
      </c>
      <c r="S970">
        <v>1445600000</v>
      </c>
      <c r="T970">
        <v>5889300000</v>
      </c>
      <c r="U970">
        <v>5889300000</v>
      </c>
      <c r="V970">
        <v>-21500000</v>
      </c>
      <c r="W970">
        <v>0</v>
      </c>
      <c r="X970">
        <v>7975500000</v>
      </c>
      <c r="Y970">
        <v>1516800000</v>
      </c>
      <c r="Z970">
        <v>79</v>
      </c>
      <c r="AA970">
        <v>18205000000</v>
      </c>
      <c r="AB970">
        <v>1204500000</v>
      </c>
      <c r="AC970">
        <v>2814300000</v>
      </c>
      <c r="AD970">
        <v>0</v>
      </c>
      <c r="AE970">
        <v>2928800000</v>
      </c>
      <c r="AF970">
        <v>-1017800000</v>
      </c>
      <c r="AG970">
        <v>-70300000</v>
      </c>
      <c r="AH970">
        <v>4200300000</v>
      </c>
      <c r="AI970">
        <v>7624900000</v>
      </c>
      <c r="AJ970">
        <v>9300000</v>
      </c>
      <c r="AK970">
        <v>0</v>
      </c>
      <c r="AL970">
        <v>-10500000</v>
      </c>
      <c r="AM970">
        <v>-188600000</v>
      </c>
      <c r="AN970">
        <v>5735000000</v>
      </c>
      <c r="AO970">
        <v>-3829300000</v>
      </c>
      <c r="AP970">
        <v>-2072800000</v>
      </c>
      <c r="AQ970">
        <v>4684800000</v>
      </c>
      <c r="AR970">
        <v>-2400000</v>
      </c>
      <c r="AS970">
        <v>4684800000</v>
      </c>
      <c r="AT970">
        <v>4684800000</v>
      </c>
      <c r="AU970">
        <v>4022800000</v>
      </c>
      <c r="AV970">
        <v>177700000</v>
      </c>
      <c r="AW970">
        <v>5889300000</v>
      </c>
      <c r="AX970">
        <v>25</v>
      </c>
      <c r="AY970">
        <v>2212500000</v>
      </c>
      <c r="AZ970">
        <v>755800000</v>
      </c>
      <c r="BA970">
        <v>4270100000</v>
      </c>
      <c r="BB970">
        <v>-5015900000</v>
      </c>
      <c r="BC970">
        <v>0</v>
      </c>
      <c r="BD970">
        <v>-42900000</v>
      </c>
      <c r="BE970">
        <v>4491100000</v>
      </c>
      <c r="BF970">
        <v>116500000</v>
      </c>
      <c r="BG970">
        <v>0</v>
      </c>
      <c r="BH970">
        <v>25</v>
      </c>
      <c r="BI970">
        <v>33</v>
      </c>
      <c r="BJ970">
        <v>20</v>
      </c>
      <c r="BK970">
        <v>114</v>
      </c>
      <c r="BL970">
        <v>5531300000</v>
      </c>
      <c r="BM970">
        <v>16992400000</v>
      </c>
      <c r="BN970">
        <v>-1698100000</v>
      </c>
      <c r="BO970">
        <v>6606700000</v>
      </c>
      <c r="BP970">
        <v>1012600000</v>
      </c>
      <c r="BQ970">
        <v>1567100000</v>
      </c>
      <c r="BR970">
        <v>35248700000</v>
      </c>
      <c r="BS970">
        <v>13104700000</v>
      </c>
      <c r="BT970">
        <v>8916600000</v>
      </c>
      <c r="BU970">
        <v>17631400000</v>
      </c>
      <c r="BV970">
        <v>17608000000</v>
      </c>
      <c r="BW970">
        <v>35239400000</v>
      </c>
      <c r="BX970">
        <v>23113100000</v>
      </c>
      <c r="BY970">
        <v>-93600000</v>
      </c>
      <c r="BZ970">
        <v>2013</v>
      </c>
      <c r="CA970">
        <v>4.33</v>
      </c>
      <c r="CB970">
        <v>1081939953.8099999</v>
      </c>
      <c r="CC970" t="str">
        <f>VLOOKUP(B970,Securities_csv_Sector!$A$1:$H$506,4)</f>
        <v>Health Care</v>
      </c>
      <c r="CD970" t="str">
        <f>VLOOKUP(B970,Securities_csv_Sector!$A$1:$H$506,5)</f>
        <v>Pharmaceuticals</v>
      </c>
    </row>
    <row r="971" spans="1:82">
      <c r="A971">
        <v>969</v>
      </c>
      <c r="B971" t="s">
        <v>321</v>
      </c>
      <c r="C971" t="s">
        <v>531</v>
      </c>
      <c r="D971" s="1">
        <v>42004</v>
      </c>
      <c r="E971">
        <v>2510900000</v>
      </c>
      <c r="F971">
        <v>117400000</v>
      </c>
      <c r="G971">
        <v>0</v>
      </c>
      <c r="H971">
        <v>16</v>
      </c>
      <c r="I971">
        <v>-1162600000</v>
      </c>
      <c r="J971">
        <v>5292300000</v>
      </c>
      <c r="K971">
        <v>50</v>
      </c>
      <c r="L971">
        <v>3871600000</v>
      </c>
      <c r="M971">
        <v>-307100000</v>
      </c>
      <c r="N971">
        <v>694600000</v>
      </c>
      <c r="O971">
        <v>4932500000</v>
      </c>
      <c r="P971">
        <v>122</v>
      </c>
      <c r="Q971">
        <v>0</v>
      </c>
      <c r="R971">
        <v>0</v>
      </c>
      <c r="S971">
        <v>1379000000</v>
      </c>
      <c r="T971">
        <v>3000300000</v>
      </c>
      <c r="U971">
        <v>3000300000</v>
      </c>
      <c r="V971">
        <v>-341500000</v>
      </c>
      <c r="W971">
        <v>0</v>
      </c>
      <c r="X971">
        <v>7963900000</v>
      </c>
      <c r="Y971">
        <v>1758100000</v>
      </c>
      <c r="Z971">
        <v>75</v>
      </c>
      <c r="AA971">
        <v>14683100000</v>
      </c>
      <c r="AB971">
        <v>609800000</v>
      </c>
      <c r="AC971">
        <v>2884200000</v>
      </c>
      <c r="AD971">
        <v>0</v>
      </c>
      <c r="AE971">
        <v>2740000000</v>
      </c>
      <c r="AF971">
        <v>3623000000</v>
      </c>
      <c r="AG971">
        <v>-371700000</v>
      </c>
      <c r="AH971">
        <v>5332800000</v>
      </c>
      <c r="AI971">
        <v>4568900000</v>
      </c>
      <c r="AJ971">
        <v>14900000</v>
      </c>
      <c r="AK971">
        <v>0</v>
      </c>
      <c r="AL971">
        <v>2638700000</v>
      </c>
      <c r="AM971">
        <v>41400000</v>
      </c>
      <c r="AN971">
        <v>4367100000</v>
      </c>
      <c r="AO971">
        <v>-75100000</v>
      </c>
      <c r="AP971">
        <v>-3909100000</v>
      </c>
      <c r="AQ971">
        <v>2390500000</v>
      </c>
      <c r="AR971">
        <v>747500000</v>
      </c>
      <c r="AS971">
        <v>2390500000</v>
      </c>
      <c r="AT971">
        <v>2390500000</v>
      </c>
      <c r="AU971">
        <v>3801300000</v>
      </c>
      <c r="AV971">
        <v>668900000</v>
      </c>
      <c r="AW971">
        <v>3000300000</v>
      </c>
      <c r="AX971">
        <v>15</v>
      </c>
      <c r="AY971">
        <v>7204200000</v>
      </c>
      <c r="AZ971">
        <v>560000000</v>
      </c>
      <c r="BA971">
        <v>4541400000</v>
      </c>
      <c r="BB971">
        <v>-7005000000</v>
      </c>
      <c r="BC971">
        <v>187400000</v>
      </c>
      <c r="BD971">
        <v>-6369500000</v>
      </c>
      <c r="BE971">
        <v>5845700000</v>
      </c>
      <c r="BF971">
        <v>411500000</v>
      </c>
      <c r="BG971">
        <v>0</v>
      </c>
      <c r="BH971">
        <v>15</v>
      </c>
      <c r="BI971">
        <v>20</v>
      </c>
      <c r="BJ971">
        <v>12</v>
      </c>
      <c r="BK971">
        <v>94</v>
      </c>
      <c r="BL971">
        <v>4733600000</v>
      </c>
      <c r="BM971">
        <v>16482700000</v>
      </c>
      <c r="BN971">
        <v>-800000000</v>
      </c>
      <c r="BO971">
        <v>6280300000</v>
      </c>
      <c r="BP971">
        <v>2688700000</v>
      </c>
      <c r="BQ971">
        <v>955400000</v>
      </c>
      <c r="BR971">
        <v>36307600000</v>
      </c>
      <c r="BS971">
        <v>11928300000</v>
      </c>
      <c r="BT971">
        <v>9741000000</v>
      </c>
      <c r="BU971">
        <v>15373200000</v>
      </c>
      <c r="BV971">
        <v>20919500000</v>
      </c>
      <c r="BW971">
        <v>36292700000</v>
      </c>
      <c r="BX971">
        <v>19615600000</v>
      </c>
      <c r="BY971">
        <v>-91400000</v>
      </c>
      <c r="BZ971">
        <v>2014</v>
      </c>
      <c r="CA971">
        <v>2.23</v>
      </c>
      <c r="CB971">
        <v>1071973094.17</v>
      </c>
      <c r="CC971" t="str">
        <f>VLOOKUP(B971,Securities_csv_Sector!$A$1:$H$506,4)</f>
        <v>Health Care</v>
      </c>
      <c r="CD971" t="str">
        <f>VLOOKUP(B971,Securities_csv_Sector!$A$1:$H$506,5)</f>
        <v>Pharmaceuticals</v>
      </c>
    </row>
    <row r="972" spans="1:82">
      <c r="A972">
        <v>970</v>
      </c>
      <c r="B972" t="s">
        <v>321</v>
      </c>
      <c r="C972" t="s">
        <v>532</v>
      </c>
      <c r="D972" s="1">
        <v>42369</v>
      </c>
      <c r="E972">
        <v>3203100000</v>
      </c>
      <c r="F972">
        <v>-304500000</v>
      </c>
      <c r="G972">
        <v>0</v>
      </c>
      <c r="H972">
        <v>17</v>
      </c>
      <c r="I972">
        <v>-1066200000</v>
      </c>
      <c r="J972">
        <v>5552100000</v>
      </c>
      <c r="K972">
        <v>54</v>
      </c>
      <c r="L972">
        <v>3666400000</v>
      </c>
      <c r="M972">
        <v>-736300000</v>
      </c>
      <c r="N972">
        <v>691300000</v>
      </c>
      <c r="O972">
        <v>5037200000</v>
      </c>
      <c r="P972">
        <v>153</v>
      </c>
      <c r="Q972">
        <v>0</v>
      </c>
      <c r="R972">
        <v>0</v>
      </c>
      <c r="S972">
        <v>1427700000</v>
      </c>
      <c r="T972">
        <v>2790000000</v>
      </c>
      <c r="U972">
        <v>2790000000</v>
      </c>
      <c r="V972">
        <v>-85600000</v>
      </c>
      <c r="W972">
        <v>0</v>
      </c>
      <c r="X972">
        <v>8053500000</v>
      </c>
      <c r="Y972">
        <v>4039900000</v>
      </c>
      <c r="Z972">
        <v>75</v>
      </c>
      <c r="AA972">
        <v>14921500000</v>
      </c>
      <c r="AB972">
        <v>381600000</v>
      </c>
      <c r="AC972">
        <v>5034800000</v>
      </c>
      <c r="AD972">
        <v>0</v>
      </c>
      <c r="AE972">
        <v>3445800000</v>
      </c>
      <c r="AF972">
        <v>1161500000</v>
      </c>
      <c r="AG972">
        <v>461600000</v>
      </c>
      <c r="AH972">
        <v>7972400000</v>
      </c>
      <c r="AI972">
        <v>3646600000</v>
      </c>
      <c r="AJ972">
        <v>19000000</v>
      </c>
      <c r="AK972">
        <v>0</v>
      </c>
      <c r="AL972">
        <v>-181600000</v>
      </c>
      <c r="AM972">
        <v>-205200000</v>
      </c>
      <c r="AN972">
        <v>2772800000</v>
      </c>
      <c r="AO972">
        <v>-2919200000</v>
      </c>
      <c r="AP972">
        <v>26800000</v>
      </c>
      <c r="AQ972">
        <v>2408400000</v>
      </c>
      <c r="AR972">
        <v>-145300000</v>
      </c>
      <c r="AS972">
        <v>2408400000</v>
      </c>
      <c r="AT972">
        <v>2408400000</v>
      </c>
      <c r="AU972">
        <v>4071600000</v>
      </c>
      <c r="AV972">
        <v>902700000</v>
      </c>
      <c r="AW972">
        <v>2790000000</v>
      </c>
      <c r="AX972">
        <v>14</v>
      </c>
      <c r="AY972">
        <v>2220500000</v>
      </c>
      <c r="AZ972">
        <v>604400000</v>
      </c>
      <c r="BA972">
        <v>5020400000</v>
      </c>
      <c r="BB972">
        <v>-7593900000</v>
      </c>
      <c r="BC972">
        <v>139200000</v>
      </c>
      <c r="BD972">
        <v>-68500000</v>
      </c>
      <c r="BE972">
        <v>4776600000</v>
      </c>
      <c r="BF972">
        <v>-338800000</v>
      </c>
      <c r="BG972">
        <v>0</v>
      </c>
      <c r="BH972">
        <v>14</v>
      </c>
      <c r="BI972">
        <v>19</v>
      </c>
      <c r="BJ972">
        <v>12</v>
      </c>
      <c r="BK972">
        <v>111</v>
      </c>
      <c r="BL972">
        <v>4796400000</v>
      </c>
      <c r="BM972">
        <v>16011800000</v>
      </c>
      <c r="BN972">
        <v>-749500000</v>
      </c>
      <c r="BO972">
        <v>6432400000</v>
      </c>
      <c r="BP972">
        <v>6100000</v>
      </c>
      <c r="BQ972">
        <v>785400000</v>
      </c>
      <c r="BR972">
        <v>35568900000</v>
      </c>
      <c r="BS972">
        <v>12573600000</v>
      </c>
      <c r="BT972">
        <v>8229600000</v>
      </c>
      <c r="BU972">
        <v>14571300000</v>
      </c>
      <c r="BV972">
        <v>20978600000</v>
      </c>
      <c r="BW972">
        <v>35549900000</v>
      </c>
      <c r="BX972">
        <v>19958700000</v>
      </c>
      <c r="BY972">
        <v>-90000000</v>
      </c>
      <c r="BZ972">
        <v>2015</v>
      </c>
      <c r="CA972">
        <v>2.27</v>
      </c>
      <c r="CB972">
        <v>1060969163</v>
      </c>
      <c r="CC972" t="str">
        <f>VLOOKUP(B972,Securities_csv_Sector!$A$1:$H$506,4)</f>
        <v>Health Care</v>
      </c>
      <c r="CD972" t="str">
        <f>VLOOKUP(B972,Securities_csv_Sector!$A$1:$H$506,5)</f>
        <v>Pharmaceuticals</v>
      </c>
    </row>
    <row r="973" spans="1:82">
      <c r="A973">
        <v>971</v>
      </c>
      <c r="B973" t="s">
        <v>322</v>
      </c>
      <c r="C973" t="s">
        <v>527</v>
      </c>
      <c r="D973" s="1">
        <v>41639</v>
      </c>
      <c r="E973">
        <v>9555000000</v>
      </c>
      <c r="F973">
        <v>767000000</v>
      </c>
      <c r="G973">
        <v>0</v>
      </c>
      <c r="H973">
        <v>61</v>
      </c>
      <c r="I973">
        <v>-836000000</v>
      </c>
      <c r="J973">
        <v>0</v>
      </c>
      <c r="K973">
        <v>24</v>
      </c>
      <c r="L973">
        <v>2617000000</v>
      </c>
      <c r="M973">
        <v>-60000000</v>
      </c>
      <c r="N973">
        <v>319000000</v>
      </c>
      <c r="O973">
        <v>41171000000</v>
      </c>
      <c r="P973">
        <v>120</v>
      </c>
      <c r="Q973">
        <v>2850000000</v>
      </c>
      <c r="R973">
        <v>0</v>
      </c>
      <c r="S973">
        <v>990000000</v>
      </c>
      <c r="T973">
        <v>4505000000</v>
      </c>
      <c r="U973">
        <v>4155000000</v>
      </c>
      <c r="V973">
        <v>0</v>
      </c>
      <c r="W973">
        <v>0</v>
      </c>
      <c r="X973">
        <v>4706000000</v>
      </c>
      <c r="Y973">
        <v>10348000000</v>
      </c>
      <c r="Z973">
        <v>9</v>
      </c>
      <c r="AA973">
        <v>4187000000</v>
      </c>
      <c r="AB973">
        <v>1205000000</v>
      </c>
      <c r="AC973">
        <v>0</v>
      </c>
      <c r="AD973">
        <v>350000000</v>
      </c>
      <c r="AE973">
        <v>2977000000</v>
      </c>
      <c r="AF973">
        <v>0</v>
      </c>
      <c r="AG973">
        <v>-1180000000</v>
      </c>
      <c r="AH973">
        <v>6152000000</v>
      </c>
      <c r="AI973">
        <v>0</v>
      </c>
      <c r="AJ973">
        <v>0</v>
      </c>
      <c r="AK973">
        <v>0</v>
      </c>
      <c r="AL973">
        <v>-150000000</v>
      </c>
      <c r="AM973">
        <v>719000000</v>
      </c>
      <c r="AN973">
        <v>4546000000</v>
      </c>
      <c r="AO973">
        <v>-2706000000</v>
      </c>
      <c r="AP973">
        <v>-1121000000</v>
      </c>
      <c r="AQ973">
        <v>2981000000</v>
      </c>
      <c r="AR973">
        <v>580000000</v>
      </c>
      <c r="AS973">
        <v>2981000000</v>
      </c>
      <c r="AT973">
        <v>2950000000</v>
      </c>
      <c r="AU973">
        <v>6922000000</v>
      </c>
      <c r="AV973">
        <v>0</v>
      </c>
      <c r="AW973">
        <v>4505000000</v>
      </c>
      <c r="AX973">
        <v>10</v>
      </c>
      <c r="AY973">
        <v>4955000000</v>
      </c>
      <c r="AZ973">
        <v>813000000</v>
      </c>
      <c r="BA973">
        <v>1565000000</v>
      </c>
      <c r="BB973">
        <v>-9601000000</v>
      </c>
      <c r="BC973">
        <v>-81000000</v>
      </c>
      <c r="BD973">
        <v>-285000000</v>
      </c>
      <c r="BE973">
        <v>13998000000</v>
      </c>
      <c r="BF973">
        <v>468000000</v>
      </c>
      <c r="BG973">
        <v>0</v>
      </c>
      <c r="BH973">
        <v>9</v>
      </c>
      <c r="BI973">
        <v>84</v>
      </c>
      <c r="BJ973">
        <v>7</v>
      </c>
      <c r="BK973">
        <v>93</v>
      </c>
      <c r="BL973">
        <v>0</v>
      </c>
      <c r="BM973">
        <v>14200000000</v>
      </c>
      <c r="BN973">
        <v>-935000000</v>
      </c>
      <c r="BO973">
        <v>-318000000</v>
      </c>
      <c r="BP973">
        <v>0</v>
      </c>
      <c r="BQ973">
        <v>0</v>
      </c>
      <c r="BR973">
        <v>36188000000</v>
      </c>
      <c r="BS973">
        <v>13329000000</v>
      </c>
      <c r="BT973">
        <v>11120000000</v>
      </c>
      <c r="BU973">
        <v>4918000000</v>
      </c>
      <c r="BV973">
        <v>31270000000</v>
      </c>
      <c r="BW973">
        <v>36188000000</v>
      </c>
      <c r="BX973">
        <v>45358000000</v>
      </c>
      <c r="BY973">
        <v>0</v>
      </c>
      <c r="BZ973">
        <v>2013</v>
      </c>
      <c r="CA973">
        <v>9.2899999999999991</v>
      </c>
      <c r="CB973">
        <v>320882669.537</v>
      </c>
      <c r="CC973" t="str">
        <f>VLOOKUP(B973,Securities_csv_Sector!$A$1:$H$506,4)</f>
        <v>Industrials</v>
      </c>
      <c r="CD973" t="str">
        <f>VLOOKUP(B973,Securities_csv_Sector!$A$1:$H$506,5)</f>
        <v>Aerospace &amp; Defense</v>
      </c>
    </row>
    <row r="974" spans="1:82">
      <c r="A974">
        <v>972</v>
      </c>
      <c r="B974" t="s">
        <v>322</v>
      </c>
      <c r="C974" t="s">
        <v>529</v>
      </c>
      <c r="D974" s="1">
        <v>42004</v>
      </c>
      <c r="E974">
        <v>9161000000</v>
      </c>
      <c r="F974">
        <v>28000000</v>
      </c>
      <c r="G974">
        <v>5000000</v>
      </c>
      <c r="H974">
        <v>106</v>
      </c>
      <c r="I974">
        <v>-845000000</v>
      </c>
      <c r="J974">
        <v>0</v>
      </c>
      <c r="K974">
        <v>13</v>
      </c>
      <c r="L974">
        <v>1446000000</v>
      </c>
      <c r="M974">
        <v>77000000</v>
      </c>
      <c r="N974">
        <v>314000000</v>
      </c>
      <c r="O974">
        <v>35263000000</v>
      </c>
      <c r="P974">
        <v>111</v>
      </c>
      <c r="Q974">
        <v>4013000000</v>
      </c>
      <c r="R974">
        <v>0</v>
      </c>
      <c r="S974">
        <v>994000000</v>
      </c>
      <c r="T974">
        <v>5017000000</v>
      </c>
      <c r="U974">
        <v>4677000000</v>
      </c>
      <c r="V974">
        <v>0</v>
      </c>
      <c r="W974">
        <v>0</v>
      </c>
      <c r="X974">
        <v>4751000000</v>
      </c>
      <c r="Y974">
        <v>10862000000</v>
      </c>
      <c r="Z974">
        <v>12</v>
      </c>
      <c r="AA974">
        <v>4683000000</v>
      </c>
      <c r="AB974">
        <v>1424000000</v>
      </c>
      <c r="AC974">
        <v>324000000</v>
      </c>
      <c r="AD974">
        <v>340000000</v>
      </c>
      <c r="AE974">
        <v>2804000000</v>
      </c>
      <c r="AF974">
        <v>0</v>
      </c>
      <c r="AG974">
        <v>-1357000000</v>
      </c>
      <c r="AH974">
        <v>6142000000</v>
      </c>
      <c r="AI974">
        <v>0</v>
      </c>
      <c r="AJ974">
        <v>0</v>
      </c>
      <c r="AK974">
        <v>0</v>
      </c>
      <c r="AL974">
        <v>0</v>
      </c>
      <c r="AM974">
        <v>-1171000000</v>
      </c>
      <c r="AN974">
        <v>3866000000</v>
      </c>
      <c r="AO974">
        <v>-3314000000</v>
      </c>
      <c r="AP974">
        <v>-1723000000</v>
      </c>
      <c r="AQ974">
        <v>3614000000</v>
      </c>
      <c r="AR974">
        <v>-118000000</v>
      </c>
      <c r="AS974">
        <v>3614000000</v>
      </c>
      <c r="AT974">
        <v>3253000000</v>
      </c>
      <c r="AU974">
        <v>7328000000</v>
      </c>
      <c r="AV974">
        <v>0</v>
      </c>
      <c r="AW974">
        <v>5012000000</v>
      </c>
      <c r="AX974">
        <v>13</v>
      </c>
      <c r="AY974">
        <v>4774000000</v>
      </c>
      <c r="AZ974">
        <v>744000000</v>
      </c>
      <c r="BA974">
        <v>1951000000</v>
      </c>
      <c r="BB974">
        <v>-11870000000</v>
      </c>
      <c r="BC974">
        <v>38000000</v>
      </c>
      <c r="BD974">
        <v>-878000000</v>
      </c>
      <c r="BE974">
        <v>16392000000</v>
      </c>
      <c r="BF974">
        <v>628000000</v>
      </c>
      <c r="BG974">
        <v>0</v>
      </c>
      <c r="BH974">
        <v>12</v>
      </c>
      <c r="BI974">
        <v>138</v>
      </c>
      <c r="BJ974">
        <v>9</v>
      </c>
      <c r="BK974">
        <v>86</v>
      </c>
      <c r="BL974">
        <v>0</v>
      </c>
      <c r="BM974">
        <v>14956000000</v>
      </c>
      <c r="BN974">
        <v>-1592000000</v>
      </c>
      <c r="BO974">
        <v>-329000000</v>
      </c>
      <c r="BP974">
        <v>0</v>
      </c>
      <c r="BQ974">
        <v>0</v>
      </c>
      <c r="BR974">
        <v>37046000000</v>
      </c>
      <c r="BS974">
        <v>12322000000</v>
      </c>
      <c r="BT974">
        <v>11112000000</v>
      </c>
      <c r="BU974">
        <v>3400000000</v>
      </c>
      <c r="BV974">
        <v>33646000000</v>
      </c>
      <c r="BW974">
        <v>37046000000</v>
      </c>
      <c r="BX974">
        <v>39946000000</v>
      </c>
      <c r="BY974">
        <v>0</v>
      </c>
      <c r="BZ974">
        <v>2014</v>
      </c>
      <c r="CA974">
        <v>11.41</v>
      </c>
      <c r="CB974">
        <v>316739702.01599997</v>
      </c>
      <c r="CC974" t="str">
        <f>VLOOKUP(B974,Securities_csv_Sector!$A$1:$H$506,4)</f>
        <v>Industrials</v>
      </c>
      <c r="CD974" t="str">
        <f>VLOOKUP(B974,Securities_csv_Sector!$A$1:$H$506,5)</f>
        <v>Aerospace &amp; Defense</v>
      </c>
    </row>
    <row r="975" spans="1:82">
      <c r="A975">
        <v>973</v>
      </c>
      <c r="B975" t="s">
        <v>322</v>
      </c>
      <c r="C975" t="s">
        <v>531</v>
      </c>
      <c r="D975" s="1">
        <v>42369</v>
      </c>
      <c r="E975">
        <v>10155000000</v>
      </c>
      <c r="F975">
        <v>-256000000</v>
      </c>
      <c r="G975">
        <v>30000000</v>
      </c>
      <c r="H975">
        <v>116</v>
      </c>
      <c r="I975">
        <v>-939000000</v>
      </c>
      <c r="J975">
        <v>0</v>
      </c>
      <c r="K975">
        <v>8</v>
      </c>
      <c r="L975">
        <v>1090000000</v>
      </c>
      <c r="M975">
        <v>-398000000</v>
      </c>
      <c r="N975">
        <v>303000000</v>
      </c>
      <c r="O975">
        <v>36044000000</v>
      </c>
      <c r="P975">
        <v>105</v>
      </c>
      <c r="Q975">
        <v>6068000000</v>
      </c>
      <c r="R975">
        <v>0</v>
      </c>
      <c r="S975">
        <v>1026000000</v>
      </c>
      <c r="T975">
        <v>4742000000</v>
      </c>
      <c r="U975">
        <v>4299000000</v>
      </c>
      <c r="V975">
        <v>0</v>
      </c>
      <c r="W975">
        <v>0</v>
      </c>
      <c r="X975">
        <v>5389000000</v>
      </c>
      <c r="Y975">
        <v>10695000000</v>
      </c>
      <c r="Z975">
        <v>11</v>
      </c>
      <c r="AA975">
        <v>4492000000</v>
      </c>
      <c r="AB975">
        <v>1173000000</v>
      </c>
      <c r="AC975">
        <v>4022000000</v>
      </c>
      <c r="AD975">
        <v>443000000</v>
      </c>
      <c r="AE975">
        <v>4819000000</v>
      </c>
      <c r="AF975">
        <v>0</v>
      </c>
      <c r="AG975">
        <v>876000000</v>
      </c>
      <c r="AH975">
        <v>14305000000</v>
      </c>
      <c r="AI975">
        <v>0</v>
      </c>
      <c r="AJ975">
        <v>0</v>
      </c>
      <c r="AK975">
        <v>0</v>
      </c>
      <c r="AL975">
        <v>9101000000</v>
      </c>
      <c r="AM975">
        <v>-356000000</v>
      </c>
      <c r="AN975">
        <v>5101000000</v>
      </c>
      <c r="AO975">
        <v>4277000000</v>
      </c>
      <c r="AP975">
        <v>-9734000000</v>
      </c>
      <c r="AQ975">
        <v>3605000000</v>
      </c>
      <c r="AR975">
        <v>-205000000</v>
      </c>
      <c r="AS975">
        <v>3605000000</v>
      </c>
      <c r="AT975">
        <v>3126000000</v>
      </c>
      <c r="AU975">
        <v>7254000000</v>
      </c>
      <c r="AV975">
        <v>0</v>
      </c>
      <c r="AW975">
        <v>4712000000</v>
      </c>
      <c r="AX975">
        <v>12</v>
      </c>
      <c r="AY975">
        <v>8557000000</v>
      </c>
      <c r="AZ975">
        <v>1410000000</v>
      </c>
      <c r="BA975">
        <v>2807000000</v>
      </c>
      <c r="BB975">
        <v>-11444000000</v>
      </c>
      <c r="BC975">
        <v>5000000</v>
      </c>
      <c r="BD975">
        <v>-8795000000</v>
      </c>
      <c r="BE975">
        <v>17984000000</v>
      </c>
      <c r="BF975">
        <v>453000000</v>
      </c>
      <c r="BG975">
        <v>0</v>
      </c>
      <c r="BH975">
        <v>11</v>
      </c>
      <c r="BI975">
        <v>139</v>
      </c>
      <c r="BJ975">
        <v>9</v>
      </c>
      <c r="BK975">
        <v>70</v>
      </c>
      <c r="BL975">
        <v>0</v>
      </c>
      <c r="BM975">
        <v>14238000000</v>
      </c>
      <c r="BN975">
        <v>-2897000000</v>
      </c>
      <c r="BO975">
        <v>-220000000</v>
      </c>
      <c r="BP975">
        <v>956000000</v>
      </c>
      <c r="BQ975">
        <v>0</v>
      </c>
      <c r="BR975">
        <v>49304000000</v>
      </c>
      <c r="BS975">
        <v>14573000000</v>
      </c>
      <c r="BT975">
        <v>13918000000</v>
      </c>
      <c r="BU975">
        <v>3097000000</v>
      </c>
      <c r="BV975">
        <v>46207000000</v>
      </c>
      <c r="BW975">
        <v>49304000000</v>
      </c>
      <c r="BX975">
        <v>40536000000</v>
      </c>
      <c r="BY975">
        <v>0</v>
      </c>
      <c r="BZ975">
        <v>2015</v>
      </c>
      <c r="CA975">
        <v>11.62</v>
      </c>
      <c r="CB975">
        <v>310240963.85500002</v>
      </c>
      <c r="CC975" t="str">
        <f>VLOOKUP(B975,Securities_csv_Sector!$A$1:$H$506,4)</f>
        <v>Industrials</v>
      </c>
      <c r="CD975" t="str">
        <f>VLOOKUP(B975,Securities_csv_Sector!$A$1:$H$506,5)</f>
        <v>Aerospace &amp; Defense</v>
      </c>
    </row>
    <row r="976" spans="1:82">
      <c r="A976">
        <v>974</v>
      </c>
      <c r="B976" t="s">
        <v>322</v>
      </c>
      <c r="C976" t="s">
        <v>532</v>
      </c>
      <c r="D976" s="1">
        <v>42735</v>
      </c>
      <c r="E976">
        <v>10193000000</v>
      </c>
      <c r="F976">
        <v>-811000000</v>
      </c>
      <c r="G976">
        <v>0</v>
      </c>
      <c r="H976">
        <v>351</v>
      </c>
      <c r="I976">
        <v>-1063000000</v>
      </c>
      <c r="J976">
        <v>0</v>
      </c>
      <c r="K976">
        <v>15</v>
      </c>
      <c r="L976">
        <v>1837000000</v>
      </c>
      <c r="M976">
        <v>-46000000</v>
      </c>
      <c r="N976">
        <v>289000000</v>
      </c>
      <c r="O976">
        <v>42186000000</v>
      </c>
      <c r="P976">
        <v>120</v>
      </c>
      <c r="Q976">
        <v>6625000000</v>
      </c>
      <c r="R976">
        <v>0</v>
      </c>
      <c r="S976">
        <v>1215000000</v>
      </c>
      <c r="T976">
        <v>5549000000</v>
      </c>
      <c r="U976">
        <v>4886000000</v>
      </c>
      <c r="V976">
        <v>0</v>
      </c>
      <c r="W976">
        <v>0</v>
      </c>
      <c r="X976">
        <v>5549000000</v>
      </c>
      <c r="Y976">
        <v>10764000000</v>
      </c>
      <c r="Z976">
        <v>11</v>
      </c>
      <c r="AA976">
        <v>5062000000</v>
      </c>
      <c r="AB976">
        <v>1133000000</v>
      </c>
      <c r="AC976">
        <v>4093000000</v>
      </c>
      <c r="AD976">
        <v>663000000</v>
      </c>
      <c r="AE976">
        <v>4670000000</v>
      </c>
      <c r="AF976">
        <v>0</v>
      </c>
      <c r="AG976">
        <v>843000000</v>
      </c>
      <c r="AH976">
        <v>14282000000</v>
      </c>
      <c r="AI976">
        <v>0</v>
      </c>
      <c r="AJ976">
        <v>95000000</v>
      </c>
      <c r="AK976">
        <v>0</v>
      </c>
      <c r="AL976">
        <v>-952000000</v>
      </c>
      <c r="AM976">
        <v>747000000</v>
      </c>
      <c r="AN976">
        <v>5189000000</v>
      </c>
      <c r="AO976">
        <v>-3457000000</v>
      </c>
      <c r="AP976">
        <v>-985000000</v>
      </c>
      <c r="AQ976">
        <v>5302000000</v>
      </c>
      <c r="AR976">
        <v>-1250000000</v>
      </c>
      <c r="AS976">
        <v>5302000000</v>
      </c>
      <c r="AT976">
        <v>3753000000</v>
      </c>
      <c r="AU976">
        <v>8202000000</v>
      </c>
      <c r="AV976">
        <v>0</v>
      </c>
      <c r="AW976">
        <v>5549000000</v>
      </c>
      <c r="AX976">
        <v>12</v>
      </c>
      <c r="AY976">
        <v>5667000000</v>
      </c>
      <c r="AZ976">
        <v>399000000</v>
      </c>
      <c r="BA976">
        <v>2349000000</v>
      </c>
      <c r="BB976">
        <v>-12102000000</v>
      </c>
      <c r="BC976">
        <v>1533000000</v>
      </c>
      <c r="BD976">
        <v>78000000</v>
      </c>
      <c r="BE976">
        <v>19376000000</v>
      </c>
      <c r="BF976">
        <v>-64000000</v>
      </c>
      <c r="BG976">
        <v>0</v>
      </c>
      <c r="BH976">
        <v>10</v>
      </c>
      <c r="BI976">
        <v>323</v>
      </c>
      <c r="BJ976">
        <v>11</v>
      </c>
      <c r="BK976">
        <v>83</v>
      </c>
      <c r="BL976">
        <v>0</v>
      </c>
      <c r="BM976">
        <v>13324000000</v>
      </c>
      <c r="BN976">
        <v>-1990000000</v>
      </c>
      <c r="BO976">
        <v>-487000000</v>
      </c>
      <c r="BP976">
        <v>0</v>
      </c>
      <c r="BQ976">
        <v>0</v>
      </c>
      <c r="BR976">
        <v>47806000000</v>
      </c>
      <c r="BS976">
        <v>15108000000</v>
      </c>
      <c r="BT976">
        <v>12542000000</v>
      </c>
      <c r="BU976">
        <v>1511000000</v>
      </c>
      <c r="BV976">
        <v>46295000000</v>
      </c>
      <c r="BW976">
        <v>47806000000</v>
      </c>
      <c r="BX976">
        <v>47248000000</v>
      </c>
      <c r="BY976">
        <v>0</v>
      </c>
      <c r="CC976" t="str">
        <f>VLOOKUP(B976,Securities_csv_Sector!$A$1:$H$506,4)</f>
        <v>Industrials</v>
      </c>
      <c r="CD976" t="str">
        <f>VLOOKUP(B976,Securities_csv_Sector!$A$1:$H$506,5)</f>
        <v>Aerospace &amp; Defense</v>
      </c>
    </row>
    <row r="977" spans="1:82">
      <c r="A977">
        <v>975</v>
      </c>
      <c r="B977" t="s">
        <v>323</v>
      </c>
      <c r="C977" t="s">
        <v>527</v>
      </c>
      <c r="D977" s="1">
        <v>41274</v>
      </c>
      <c r="E977">
        <v>435300000</v>
      </c>
      <c r="F977">
        <v>51300000</v>
      </c>
      <c r="G977">
        <v>25900000</v>
      </c>
      <c r="H977">
        <v>10</v>
      </c>
      <c r="I977">
        <v>0</v>
      </c>
      <c r="J977">
        <v>1511200000</v>
      </c>
      <c r="K977">
        <v>2</v>
      </c>
      <c r="L977">
        <v>21200000</v>
      </c>
      <c r="M977">
        <v>0</v>
      </c>
      <c r="N977">
        <v>1100000</v>
      </c>
      <c r="O977">
        <v>2144200000</v>
      </c>
      <c r="P977">
        <v>97</v>
      </c>
      <c r="Q977">
        <v>105300000</v>
      </c>
      <c r="R977">
        <v>1934200000</v>
      </c>
      <c r="S977">
        <v>387900000</v>
      </c>
      <c r="T977">
        <v>586900000</v>
      </c>
      <c r="U977">
        <v>430200000</v>
      </c>
      <c r="V977">
        <v>0</v>
      </c>
      <c r="W977">
        <v>41300000</v>
      </c>
      <c r="X977">
        <v>7838000000</v>
      </c>
      <c r="Y977">
        <v>0</v>
      </c>
      <c r="Z977">
        <v>31</v>
      </c>
      <c r="AA977">
        <v>950300000</v>
      </c>
      <c r="AB977">
        <v>89400000</v>
      </c>
      <c r="AC977">
        <v>0</v>
      </c>
      <c r="AD977">
        <v>156700000</v>
      </c>
      <c r="AE977">
        <v>203900000</v>
      </c>
      <c r="AF977">
        <v>-1158100000</v>
      </c>
      <c r="AG977">
        <v>51300000</v>
      </c>
      <c r="AH977">
        <v>3136600000</v>
      </c>
      <c r="AI977">
        <v>319000000</v>
      </c>
      <c r="AJ977">
        <v>1800000</v>
      </c>
      <c r="AK977">
        <v>60000000</v>
      </c>
      <c r="AL977">
        <v>548300000</v>
      </c>
      <c r="AM977">
        <v>9800000</v>
      </c>
      <c r="AN977">
        <v>841100000</v>
      </c>
      <c r="AO977">
        <v>324200000</v>
      </c>
      <c r="AP977">
        <v>-1155500000</v>
      </c>
      <c r="AQ977">
        <v>335700000</v>
      </c>
      <c r="AR977">
        <v>139200000</v>
      </c>
      <c r="AS977">
        <v>319800000</v>
      </c>
      <c r="AT977">
        <v>340800000</v>
      </c>
      <c r="AU977">
        <v>346500000</v>
      </c>
      <c r="AV977">
        <v>0</v>
      </c>
      <c r="AW977">
        <v>519700000</v>
      </c>
      <c r="AX977">
        <v>17</v>
      </c>
      <c r="AY977">
        <v>1528900000</v>
      </c>
      <c r="AZ977">
        <v>422700000</v>
      </c>
      <c r="BA977">
        <v>365700000</v>
      </c>
      <c r="BB977">
        <v>-8100000</v>
      </c>
      <c r="BC977">
        <v>-8900000</v>
      </c>
      <c r="BD977">
        <v>2600000</v>
      </c>
      <c r="BE977">
        <v>1352900000</v>
      </c>
      <c r="BF977">
        <v>-124300000</v>
      </c>
      <c r="BG977">
        <v>332400000</v>
      </c>
      <c r="BH977">
        <v>14</v>
      </c>
      <c r="BI977">
        <v>13</v>
      </c>
      <c r="BJ977">
        <v>11</v>
      </c>
      <c r="BK977">
        <v>77</v>
      </c>
      <c r="BL977">
        <v>0</v>
      </c>
      <c r="BM977">
        <v>1630700000</v>
      </c>
      <c r="BN977">
        <v>0</v>
      </c>
      <c r="BO977">
        <v>98200000</v>
      </c>
      <c r="BP977">
        <v>219000000</v>
      </c>
      <c r="BQ977">
        <v>0</v>
      </c>
      <c r="BR977">
        <v>10785500000</v>
      </c>
      <c r="BS977">
        <v>994300000</v>
      </c>
      <c r="BT977">
        <v>1020000000</v>
      </c>
      <c r="BU977">
        <v>3280000000</v>
      </c>
      <c r="BV977">
        <v>7505500000</v>
      </c>
      <c r="BW977">
        <v>10785500000</v>
      </c>
      <c r="BX977">
        <v>3094500000</v>
      </c>
      <c r="BY977">
        <v>0</v>
      </c>
      <c r="BZ977">
        <v>2012</v>
      </c>
      <c r="CA977">
        <v>2.89</v>
      </c>
      <c r="CB977">
        <v>116159169.55</v>
      </c>
      <c r="CC977" t="str">
        <f>VLOOKUP(B977,Securities_csv_Sector!$A$1:$H$506,4)</f>
        <v>Utilities</v>
      </c>
      <c r="CD977" t="str">
        <f>VLOOKUP(B977,Securities_csv_Sector!$A$1:$H$506,5)</f>
        <v>Electric Utilities</v>
      </c>
    </row>
    <row r="978" spans="1:82">
      <c r="A978">
        <v>976</v>
      </c>
      <c r="B978" t="s">
        <v>323</v>
      </c>
      <c r="C978" t="s">
        <v>529</v>
      </c>
      <c r="D978" s="1">
        <v>41639</v>
      </c>
      <c r="E978">
        <v>365000000</v>
      </c>
      <c r="F978">
        <v>-150200000</v>
      </c>
      <c r="G978">
        <v>31200000</v>
      </c>
      <c r="H978">
        <v>11</v>
      </c>
      <c r="I978">
        <v>0</v>
      </c>
      <c r="J978">
        <v>1507800000</v>
      </c>
      <c r="K978">
        <v>1</v>
      </c>
      <c r="L978">
        <v>9800000</v>
      </c>
      <c r="M978">
        <v>0</v>
      </c>
      <c r="N978">
        <v>1100000</v>
      </c>
      <c r="O978">
        <v>2272400000</v>
      </c>
      <c r="P978">
        <v>71</v>
      </c>
      <c r="Q978">
        <v>85800000</v>
      </c>
      <c r="R978">
        <v>2112700000</v>
      </c>
      <c r="S978">
        <v>411100000</v>
      </c>
      <c r="T978">
        <v>608800000</v>
      </c>
      <c r="U978">
        <v>436000000</v>
      </c>
      <c r="V978">
        <v>0</v>
      </c>
      <c r="W978">
        <v>43700000</v>
      </c>
      <c r="X978">
        <v>8326500000</v>
      </c>
      <c r="Y978">
        <v>0</v>
      </c>
      <c r="Z978">
        <v>31</v>
      </c>
      <c r="AA978">
        <v>1004400000</v>
      </c>
      <c r="AB978">
        <v>53900000</v>
      </c>
      <c r="AC978">
        <v>0</v>
      </c>
      <c r="AD978">
        <v>172800000</v>
      </c>
      <c r="AE978">
        <v>211800000</v>
      </c>
      <c r="AF978">
        <v>-735900000</v>
      </c>
      <c r="AG978">
        <v>-157400000</v>
      </c>
      <c r="AH978">
        <v>2977800000</v>
      </c>
      <c r="AI978">
        <v>329600000</v>
      </c>
      <c r="AJ978">
        <v>1800000</v>
      </c>
      <c r="AK978">
        <v>0</v>
      </c>
      <c r="AL978">
        <v>260400000</v>
      </c>
      <c r="AM978">
        <v>-11400000</v>
      </c>
      <c r="AN978">
        <v>731000000</v>
      </c>
      <c r="AO978">
        <v>12300000</v>
      </c>
      <c r="AP978">
        <v>-754700000</v>
      </c>
      <c r="AQ978">
        <v>376200000</v>
      </c>
      <c r="AR978">
        <v>-14800000</v>
      </c>
      <c r="AS978">
        <v>358300000</v>
      </c>
      <c r="AT978">
        <v>382100000</v>
      </c>
      <c r="AU978">
        <v>610000000</v>
      </c>
      <c r="AV978">
        <v>0</v>
      </c>
      <c r="AW978">
        <v>533900000</v>
      </c>
      <c r="AX978">
        <v>16</v>
      </c>
      <c r="AY978">
        <v>1359300000</v>
      </c>
      <c r="AZ978">
        <v>179600000</v>
      </c>
      <c r="BA978">
        <v>430400000</v>
      </c>
      <c r="BB978">
        <v>-8200000</v>
      </c>
      <c r="BC978">
        <v>-28800000</v>
      </c>
      <c r="BD978">
        <v>-18800000</v>
      </c>
      <c r="BE978">
        <v>1105400000</v>
      </c>
      <c r="BF978">
        <v>266100000</v>
      </c>
      <c r="BG978">
        <v>370900000</v>
      </c>
      <c r="BH978">
        <v>13</v>
      </c>
      <c r="BI978">
        <v>13</v>
      </c>
      <c r="BJ978">
        <v>11</v>
      </c>
      <c r="BK978">
        <v>56</v>
      </c>
      <c r="BL978">
        <v>0</v>
      </c>
      <c r="BM978">
        <v>1780700000</v>
      </c>
      <c r="BN978">
        <v>-11000000</v>
      </c>
      <c r="BO978">
        <v>99600000</v>
      </c>
      <c r="BP978">
        <v>637900000</v>
      </c>
      <c r="BQ978">
        <v>0</v>
      </c>
      <c r="BR978">
        <v>11112400000</v>
      </c>
      <c r="BS978">
        <v>1011200000</v>
      </c>
      <c r="BT978">
        <v>1433300000</v>
      </c>
      <c r="BU978">
        <v>3481400000</v>
      </c>
      <c r="BV978">
        <v>7631000000</v>
      </c>
      <c r="BW978">
        <v>11112400000</v>
      </c>
      <c r="BX978">
        <v>3276800000</v>
      </c>
      <c r="BY978">
        <v>0</v>
      </c>
      <c r="BZ978">
        <v>2013</v>
      </c>
      <c r="CA978">
        <v>3.23</v>
      </c>
      <c r="CB978">
        <v>116470588.235</v>
      </c>
      <c r="CC978" t="str">
        <f>VLOOKUP(B978,Securities_csv_Sector!$A$1:$H$506,4)</f>
        <v>Utilities</v>
      </c>
      <c r="CD978" t="str">
        <f>VLOOKUP(B978,Securities_csv_Sector!$A$1:$H$506,5)</f>
        <v>Electric Utilities</v>
      </c>
    </row>
    <row r="979" spans="1:82">
      <c r="A979">
        <v>977</v>
      </c>
      <c r="B979" t="s">
        <v>323</v>
      </c>
      <c r="C979" t="s">
        <v>531</v>
      </c>
      <c r="D979" s="1">
        <v>42004</v>
      </c>
      <c r="E979">
        <v>427900000</v>
      </c>
      <c r="F979">
        <v>41700000</v>
      </c>
      <c r="G979">
        <v>36600000</v>
      </c>
      <c r="H979">
        <v>11</v>
      </c>
      <c r="I979">
        <v>0</v>
      </c>
      <c r="J979">
        <v>1509100000</v>
      </c>
      <c r="K979">
        <v>5</v>
      </c>
      <c r="L979">
        <v>56900000</v>
      </c>
      <c r="M979">
        <v>0</v>
      </c>
      <c r="N979">
        <v>1100000</v>
      </c>
      <c r="O979">
        <v>2317500000</v>
      </c>
      <c r="P979">
        <v>86</v>
      </c>
      <c r="Q979">
        <v>21500000</v>
      </c>
      <c r="R979">
        <v>2321100000</v>
      </c>
      <c r="S979">
        <v>442300000</v>
      </c>
      <c r="T979">
        <v>620600000</v>
      </c>
      <c r="U979">
        <v>440000000</v>
      </c>
      <c r="V979">
        <v>0</v>
      </c>
      <c r="W979">
        <v>40400000</v>
      </c>
      <c r="X979">
        <v>8938400000</v>
      </c>
      <c r="Y979">
        <v>0</v>
      </c>
      <c r="Z979">
        <v>31</v>
      </c>
      <c r="AA979">
        <v>1032800000</v>
      </c>
      <c r="AB979">
        <v>44300000</v>
      </c>
      <c r="AC979">
        <v>0</v>
      </c>
      <c r="AD979">
        <v>180600000</v>
      </c>
      <c r="AE979">
        <v>223800000</v>
      </c>
      <c r="AF979">
        <v>-902800000</v>
      </c>
      <c r="AG979">
        <v>215100000</v>
      </c>
      <c r="AH979">
        <v>3584300000</v>
      </c>
      <c r="AI979">
        <v>344900000</v>
      </c>
      <c r="AJ979">
        <v>1800000</v>
      </c>
      <c r="AK979">
        <v>0</v>
      </c>
      <c r="AL979">
        <v>316300000</v>
      </c>
      <c r="AM979">
        <v>47100000</v>
      </c>
      <c r="AN979">
        <v>891600000</v>
      </c>
      <c r="AO979">
        <v>73200000</v>
      </c>
      <c r="AP979">
        <v>-917700000</v>
      </c>
      <c r="AQ979">
        <v>393300000</v>
      </c>
      <c r="AR979">
        <v>40900000</v>
      </c>
      <c r="AS979">
        <v>383100000</v>
      </c>
      <c r="AT979">
        <v>395700000</v>
      </c>
      <c r="AU979">
        <v>577400000</v>
      </c>
      <c r="AV979">
        <v>0</v>
      </c>
      <c r="AW979">
        <v>543600000</v>
      </c>
      <c r="AX979">
        <v>16</v>
      </c>
      <c r="AY979">
        <v>1715600000</v>
      </c>
      <c r="AZ979">
        <v>185000000</v>
      </c>
      <c r="BA979">
        <v>462500000</v>
      </c>
      <c r="BB979">
        <v>-9500000</v>
      </c>
      <c r="BC979">
        <v>-17300000</v>
      </c>
      <c r="BD979">
        <v>-14900000</v>
      </c>
      <c r="BE979">
        <v>1302900000</v>
      </c>
      <c r="BF979">
        <v>-241700000</v>
      </c>
      <c r="BG979">
        <v>388100000</v>
      </c>
      <c r="BH979">
        <v>13</v>
      </c>
      <c r="BI979">
        <v>12</v>
      </c>
      <c r="BJ979">
        <v>12</v>
      </c>
      <c r="BK979">
        <v>67</v>
      </c>
      <c r="BL979">
        <v>0</v>
      </c>
      <c r="BM979">
        <v>1938000000</v>
      </c>
      <c r="BN979">
        <v>0</v>
      </c>
      <c r="BO979">
        <v>101100000</v>
      </c>
      <c r="BP979">
        <v>324300000</v>
      </c>
      <c r="BQ979">
        <v>0</v>
      </c>
      <c r="BR979">
        <v>12063500000</v>
      </c>
      <c r="BS979">
        <v>1043100000</v>
      </c>
      <c r="BT979">
        <v>1214700000</v>
      </c>
      <c r="BU979">
        <v>3638700000</v>
      </c>
      <c r="BV979">
        <v>8424800000</v>
      </c>
      <c r="BW979">
        <v>12063500000</v>
      </c>
      <c r="BX979">
        <v>3350300000</v>
      </c>
      <c r="BY979">
        <v>0</v>
      </c>
      <c r="BZ979">
        <v>2014</v>
      </c>
      <c r="CA979">
        <v>3.46</v>
      </c>
      <c r="CB979">
        <v>113670520.23100001</v>
      </c>
      <c r="CC979" t="str">
        <f>VLOOKUP(B979,Securities_csv_Sector!$A$1:$H$506,4)</f>
        <v>Utilities</v>
      </c>
      <c r="CD979" t="str">
        <f>VLOOKUP(B979,Securities_csv_Sector!$A$1:$H$506,5)</f>
        <v>Electric Utilities</v>
      </c>
    </row>
    <row r="980" spans="1:82">
      <c r="A980">
        <v>978</v>
      </c>
      <c r="B980" t="s">
        <v>323</v>
      </c>
      <c r="C980" t="s">
        <v>532</v>
      </c>
      <c r="D980" s="1">
        <v>42369</v>
      </c>
      <c r="E980">
        <v>402400000</v>
      </c>
      <c r="F980">
        <v>19800000</v>
      </c>
      <c r="G980">
        <v>37600000</v>
      </c>
      <c r="H980">
        <v>10</v>
      </c>
      <c r="I980">
        <v>0</v>
      </c>
      <c r="J980">
        <v>1663000000</v>
      </c>
      <c r="K980">
        <v>0</v>
      </c>
      <c r="L980">
        <v>5800000</v>
      </c>
      <c r="M980">
        <v>0</v>
      </c>
      <c r="N980">
        <v>1100000</v>
      </c>
      <c r="O980">
        <v>2171600000</v>
      </c>
      <c r="P980">
        <v>61</v>
      </c>
      <c r="Q980">
        <v>14600000</v>
      </c>
      <c r="R980">
        <v>2381200000</v>
      </c>
      <c r="S980">
        <v>413700000</v>
      </c>
      <c r="T980">
        <v>648400000</v>
      </c>
      <c r="U980">
        <v>461300000</v>
      </c>
      <c r="V980">
        <v>0</v>
      </c>
      <c r="W980">
        <v>33800000</v>
      </c>
      <c r="X980">
        <v>9519100000</v>
      </c>
      <c r="Y980">
        <v>0</v>
      </c>
      <c r="Z980">
        <v>33</v>
      </c>
      <c r="AA980">
        <v>1082000000</v>
      </c>
      <c r="AB980">
        <v>70400000</v>
      </c>
      <c r="AC980">
        <v>0</v>
      </c>
      <c r="AD980">
        <v>187100000</v>
      </c>
      <c r="AE980">
        <v>223500000</v>
      </c>
      <c r="AF980">
        <v>-1034300000</v>
      </c>
      <c r="AG980">
        <v>30100000</v>
      </c>
      <c r="AH980">
        <v>3522200000</v>
      </c>
      <c r="AI980">
        <v>346300000</v>
      </c>
      <c r="AJ980">
        <v>0</v>
      </c>
      <c r="AK980">
        <v>0</v>
      </c>
      <c r="AL980">
        <v>86200000</v>
      </c>
      <c r="AM980">
        <v>-51100000</v>
      </c>
      <c r="AN980">
        <v>871200000</v>
      </c>
      <c r="AO980">
        <v>-3100000</v>
      </c>
      <c r="AP980">
        <v>-919200000</v>
      </c>
      <c r="AQ980">
        <v>388400000</v>
      </c>
      <c r="AR980">
        <v>34500000</v>
      </c>
      <c r="AS980">
        <v>378200000</v>
      </c>
      <c r="AT980">
        <v>390900000</v>
      </c>
      <c r="AU980">
        <v>397600000</v>
      </c>
      <c r="AV980">
        <v>0</v>
      </c>
      <c r="AW980">
        <v>577000000</v>
      </c>
      <c r="AX980">
        <v>18</v>
      </c>
      <c r="AY980">
        <v>1788400000</v>
      </c>
      <c r="AZ980">
        <v>199900000</v>
      </c>
      <c r="BA980">
        <v>483700000</v>
      </c>
      <c r="BB980">
        <v>-8900000</v>
      </c>
      <c r="BC980">
        <v>6800000</v>
      </c>
      <c r="BD980">
        <v>115100000</v>
      </c>
      <c r="BE980">
        <v>1308400000</v>
      </c>
      <c r="BF980">
        <v>-15300000</v>
      </c>
      <c r="BG980">
        <v>401300000</v>
      </c>
      <c r="BH980">
        <v>14</v>
      </c>
      <c r="BI980">
        <v>12</v>
      </c>
      <c r="BJ980">
        <v>12</v>
      </c>
      <c r="BK980">
        <v>44</v>
      </c>
      <c r="BL980">
        <v>0</v>
      </c>
      <c r="BM980">
        <v>2068900000</v>
      </c>
      <c r="BN980">
        <v>151200000</v>
      </c>
      <c r="BO980">
        <v>103700000</v>
      </c>
      <c r="BP980">
        <v>473200000</v>
      </c>
      <c r="BQ980">
        <v>0</v>
      </c>
      <c r="BR980">
        <v>12495200000</v>
      </c>
      <c r="BS980">
        <v>826800000</v>
      </c>
      <c r="BT980">
        <v>1359300000</v>
      </c>
      <c r="BU980">
        <v>3924100000</v>
      </c>
      <c r="BV980">
        <v>8571100000</v>
      </c>
      <c r="BW980">
        <v>12495200000</v>
      </c>
      <c r="BX980">
        <v>3253600000</v>
      </c>
      <c r="BY980">
        <v>0</v>
      </c>
      <c r="BZ980">
        <v>2015</v>
      </c>
      <c r="CA980">
        <v>3.36</v>
      </c>
      <c r="CB980">
        <v>115595238.095</v>
      </c>
      <c r="CC980" t="str">
        <f>VLOOKUP(B980,Securities_csv_Sector!$A$1:$H$506,4)</f>
        <v>Utilities</v>
      </c>
      <c r="CD980" t="str">
        <f>VLOOKUP(B980,Securities_csv_Sector!$A$1:$H$506,5)</f>
        <v>Electric Utilities</v>
      </c>
    </row>
    <row r="981" spans="1:82">
      <c r="A981">
        <v>979</v>
      </c>
      <c r="B981" t="s">
        <v>324</v>
      </c>
      <c r="C981" t="s">
        <v>527</v>
      </c>
      <c r="D981" s="1">
        <v>41306</v>
      </c>
      <c r="E981">
        <v>5327000000</v>
      </c>
      <c r="F981">
        <v>0</v>
      </c>
      <c r="G981">
        <v>0</v>
      </c>
      <c r="H981">
        <v>14</v>
      </c>
      <c r="I981">
        <v>-1211000000</v>
      </c>
      <c r="J981">
        <v>26000000</v>
      </c>
      <c r="K981">
        <v>9</v>
      </c>
      <c r="L981">
        <v>541000000</v>
      </c>
      <c r="M981">
        <v>-244000000</v>
      </c>
      <c r="N981">
        <v>555000000</v>
      </c>
      <c r="O981">
        <v>33194000000</v>
      </c>
      <c r="P981">
        <v>127</v>
      </c>
      <c r="Q981">
        <v>0</v>
      </c>
      <c r="R981">
        <v>1170000000</v>
      </c>
      <c r="S981">
        <v>1623000000</v>
      </c>
      <c r="T981">
        <v>3137000000</v>
      </c>
      <c r="U981">
        <v>3137000000</v>
      </c>
      <c r="V981">
        <v>1000000</v>
      </c>
      <c r="W981">
        <v>0</v>
      </c>
      <c r="X981">
        <v>21477000000</v>
      </c>
      <c r="Y981">
        <v>0</v>
      </c>
      <c r="Z981">
        <v>34</v>
      </c>
      <c r="AA981">
        <v>17327000000</v>
      </c>
      <c r="AB981">
        <v>1178000000</v>
      </c>
      <c r="AC981">
        <v>0</v>
      </c>
      <c r="AD981">
        <v>0</v>
      </c>
      <c r="AE981">
        <v>8600000000</v>
      </c>
      <c r="AF981">
        <v>174000000</v>
      </c>
      <c r="AG981">
        <v>420000000</v>
      </c>
      <c r="AH981">
        <v>9030000000</v>
      </c>
      <c r="AI981">
        <v>271000000</v>
      </c>
      <c r="AJ981">
        <v>0</v>
      </c>
      <c r="AK981">
        <v>0</v>
      </c>
      <c r="AL981">
        <v>1393000000</v>
      </c>
      <c r="AM981">
        <v>-473000000</v>
      </c>
      <c r="AN981">
        <v>3762000000</v>
      </c>
      <c r="AO981">
        <v>-3333000000</v>
      </c>
      <c r="AP981">
        <v>-903000000</v>
      </c>
      <c r="AQ981">
        <v>1959000000</v>
      </c>
      <c r="AR981">
        <v>91000000</v>
      </c>
      <c r="AS981">
        <v>1959000000</v>
      </c>
      <c r="AT981">
        <v>1959000000</v>
      </c>
      <c r="AU981">
        <v>217000000</v>
      </c>
      <c r="AV981">
        <v>0</v>
      </c>
      <c r="AW981">
        <v>3560000000</v>
      </c>
      <c r="AX981">
        <v>7</v>
      </c>
      <c r="AY981">
        <v>1134000000</v>
      </c>
      <c r="AZ981">
        <v>301000000</v>
      </c>
      <c r="BA981">
        <v>2334000000</v>
      </c>
      <c r="BB981">
        <v>52000000</v>
      </c>
      <c r="BC981">
        <v>22000000</v>
      </c>
      <c r="BD981">
        <v>134000000</v>
      </c>
      <c r="BE981">
        <v>901000000</v>
      </c>
      <c r="BF981">
        <v>-87000000</v>
      </c>
      <c r="BG981">
        <v>1523000000</v>
      </c>
      <c r="BH981">
        <v>6</v>
      </c>
      <c r="BI981">
        <v>23</v>
      </c>
      <c r="BJ981">
        <v>4</v>
      </c>
      <c r="BK981">
        <v>15</v>
      </c>
      <c r="BL981">
        <v>0</v>
      </c>
      <c r="BM981">
        <v>13224000000</v>
      </c>
      <c r="BN981">
        <v>-4044000000</v>
      </c>
      <c r="BO981">
        <v>12244000000</v>
      </c>
      <c r="BP981">
        <v>47000000</v>
      </c>
      <c r="BQ981">
        <v>125000000</v>
      </c>
      <c r="BR981">
        <v>32666000000</v>
      </c>
      <c r="BS981">
        <v>9784000000</v>
      </c>
      <c r="BT981">
        <v>7708000000</v>
      </c>
      <c r="BU981">
        <v>13857000000</v>
      </c>
      <c r="BV981">
        <v>18809000000</v>
      </c>
      <c r="BW981">
        <v>32666000000</v>
      </c>
      <c r="BX981">
        <v>50521000000</v>
      </c>
      <c r="BY981">
        <v>0</v>
      </c>
      <c r="BZ981">
        <v>2012</v>
      </c>
      <c r="CA981">
        <v>1.69</v>
      </c>
      <c r="CB981">
        <v>1159171597.6300001</v>
      </c>
      <c r="CC981" t="str">
        <f>VLOOKUP(B981,Securities_csv_Sector!$A$1:$H$506,4)</f>
        <v>Consumer Discretionary</v>
      </c>
      <c r="CD981" t="str">
        <f>VLOOKUP(B981,Securities_csv_Sector!$A$1:$H$506,5)</f>
        <v>Home Improvement Retail</v>
      </c>
    </row>
    <row r="982" spans="1:82">
      <c r="A982">
        <v>980</v>
      </c>
      <c r="B982" t="s">
        <v>324</v>
      </c>
      <c r="C982" t="s">
        <v>529</v>
      </c>
      <c r="D982" s="1">
        <v>41670</v>
      </c>
      <c r="E982">
        <v>5793000000</v>
      </c>
      <c r="F982">
        <v>0</v>
      </c>
      <c r="G982">
        <v>0</v>
      </c>
      <c r="H982">
        <v>19</v>
      </c>
      <c r="I982">
        <v>-940000000</v>
      </c>
      <c r="J982">
        <v>0</v>
      </c>
      <c r="K982">
        <v>6</v>
      </c>
      <c r="L982">
        <v>391000000</v>
      </c>
      <c r="M982">
        <v>-396000000</v>
      </c>
      <c r="N982">
        <v>515000000</v>
      </c>
      <c r="O982">
        <v>34941000000</v>
      </c>
      <c r="P982">
        <v>116</v>
      </c>
      <c r="Q982">
        <v>0</v>
      </c>
      <c r="R982">
        <v>1021000000</v>
      </c>
      <c r="S982">
        <v>1562000000</v>
      </c>
      <c r="T982">
        <v>3673000000</v>
      </c>
      <c r="U982">
        <v>3673000000</v>
      </c>
      <c r="V982">
        <v>-6000000</v>
      </c>
      <c r="W982">
        <v>0</v>
      </c>
      <c r="X982">
        <v>20834000000</v>
      </c>
      <c r="Y982">
        <v>0</v>
      </c>
      <c r="Z982">
        <v>35</v>
      </c>
      <c r="AA982">
        <v>18476000000</v>
      </c>
      <c r="AB982">
        <v>1387000000</v>
      </c>
      <c r="AC982">
        <v>0</v>
      </c>
      <c r="AD982">
        <v>0</v>
      </c>
      <c r="AE982">
        <v>9127000000</v>
      </c>
      <c r="AF982">
        <v>-223000000</v>
      </c>
      <c r="AG982">
        <v>610000000</v>
      </c>
      <c r="AH982">
        <v>10086000000</v>
      </c>
      <c r="AI982">
        <v>279000000</v>
      </c>
      <c r="AJ982">
        <v>0</v>
      </c>
      <c r="AK982">
        <v>0</v>
      </c>
      <c r="AL982">
        <v>1324000000</v>
      </c>
      <c r="AM982">
        <v>-150000000</v>
      </c>
      <c r="AN982">
        <v>4111000000</v>
      </c>
      <c r="AO982">
        <v>-2969000000</v>
      </c>
      <c r="AP982">
        <v>-1286000000</v>
      </c>
      <c r="AQ982">
        <v>2286000000</v>
      </c>
      <c r="AR982">
        <v>54000000</v>
      </c>
      <c r="AS982">
        <v>2286000000</v>
      </c>
      <c r="AT982">
        <v>2286000000</v>
      </c>
      <c r="AU982">
        <v>252000000</v>
      </c>
      <c r="AV982">
        <v>0</v>
      </c>
      <c r="AW982">
        <v>4149000000</v>
      </c>
      <c r="AX982">
        <v>8</v>
      </c>
      <c r="AY982">
        <v>1323000000</v>
      </c>
      <c r="AZ982">
        <v>341000000</v>
      </c>
      <c r="BA982">
        <v>2648000000</v>
      </c>
      <c r="BB982">
        <v>-17000000</v>
      </c>
      <c r="BC982">
        <v>-15000000</v>
      </c>
      <c r="BD982">
        <v>-123000000</v>
      </c>
      <c r="BE982">
        <v>896000000</v>
      </c>
      <c r="BF982">
        <v>-5000000</v>
      </c>
      <c r="BG982">
        <v>1462000000</v>
      </c>
      <c r="BH982">
        <v>7</v>
      </c>
      <c r="BI982">
        <v>31</v>
      </c>
      <c r="BJ982">
        <v>4</v>
      </c>
      <c r="BK982">
        <v>13</v>
      </c>
      <c r="BL982">
        <v>0</v>
      </c>
      <c r="BM982">
        <v>11355000000</v>
      </c>
      <c r="BN982">
        <v>-3545000000</v>
      </c>
      <c r="BO982">
        <v>12865000000</v>
      </c>
      <c r="BP982">
        <v>435000000</v>
      </c>
      <c r="BQ982">
        <v>185000000</v>
      </c>
      <c r="BR982">
        <v>32732000000</v>
      </c>
      <c r="BS982">
        <v>10296000000</v>
      </c>
      <c r="BT982">
        <v>8876000000</v>
      </c>
      <c r="BU982">
        <v>11853000000</v>
      </c>
      <c r="BV982">
        <v>20879000000</v>
      </c>
      <c r="BW982">
        <v>32732000000</v>
      </c>
      <c r="BX982">
        <v>53417000000</v>
      </c>
      <c r="BY982">
        <v>0</v>
      </c>
      <c r="BZ982">
        <v>2013</v>
      </c>
      <c r="CA982">
        <v>2.14</v>
      </c>
      <c r="CB982">
        <v>1068224299.0700001</v>
      </c>
      <c r="CC982" t="str">
        <f>VLOOKUP(B982,Securities_csv_Sector!$A$1:$H$506,4)</f>
        <v>Consumer Discretionary</v>
      </c>
      <c r="CD982" t="str">
        <f>VLOOKUP(B982,Securities_csv_Sector!$A$1:$H$506,5)</f>
        <v>Home Improvement Retail</v>
      </c>
    </row>
    <row r="983" spans="1:82">
      <c r="A983">
        <v>981</v>
      </c>
      <c r="B983" t="s">
        <v>324</v>
      </c>
      <c r="C983" t="s">
        <v>531</v>
      </c>
      <c r="D983" s="1">
        <v>42034</v>
      </c>
      <c r="E983">
        <v>5897000000</v>
      </c>
      <c r="F983">
        <v>0</v>
      </c>
      <c r="G983">
        <v>0</v>
      </c>
      <c r="H983">
        <v>27</v>
      </c>
      <c r="I983">
        <v>-880000000</v>
      </c>
      <c r="J983">
        <v>0</v>
      </c>
      <c r="K983">
        <v>6</v>
      </c>
      <c r="L983">
        <v>466000000</v>
      </c>
      <c r="M983">
        <v>170000000</v>
      </c>
      <c r="N983">
        <v>480000000</v>
      </c>
      <c r="O983">
        <v>36665000000</v>
      </c>
      <c r="P983">
        <v>105</v>
      </c>
      <c r="Q983">
        <v>133000000</v>
      </c>
      <c r="R983">
        <v>730000000</v>
      </c>
      <c r="S983">
        <v>1586000000</v>
      </c>
      <c r="T983">
        <v>4276000000</v>
      </c>
      <c r="U983">
        <v>4276000000</v>
      </c>
      <c r="V983">
        <v>-5000000</v>
      </c>
      <c r="W983">
        <v>0</v>
      </c>
      <c r="X983">
        <v>20034000000</v>
      </c>
      <c r="Y983">
        <v>0</v>
      </c>
      <c r="Z983">
        <v>35</v>
      </c>
      <c r="AA983">
        <v>19558000000</v>
      </c>
      <c r="AB983">
        <v>1578000000</v>
      </c>
      <c r="AC983">
        <v>0</v>
      </c>
      <c r="AD983">
        <v>0</v>
      </c>
      <c r="AE983">
        <v>8911000000</v>
      </c>
      <c r="AF983">
        <v>-256000000</v>
      </c>
      <c r="AG983">
        <v>315000000</v>
      </c>
      <c r="AH983">
        <v>10806000000</v>
      </c>
      <c r="AI983">
        <v>354000000</v>
      </c>
      <c r="AJ983">
        <v>0</v>
      </c>
      <c r="AK983">
        <v>0</v>
      </c>
      <c r="AL983">
        <v>805000000</v>
      </c>
      <c r="AM983">
        <v>75000000</v>
      </c>
      <c r="AN983">
        <v>4929000000</v>
      </c>
      <c r="AO983">
        <v>-3761000000</v>
      </c>
      <c r="AP983">
        <v>-1088000000</v>
      </c>
      <c r="AQ983">
        <v>2698000000</v>
      </c>
      <c r="AR983">
        <v>77000000</v>
      </c>
      <c r="AS983">
        <v>2698000000</v>
      </c>
      <c r="AT983">
        <v>2698000000</v>
      </c>
      <c r="AU983">
        <v>0</v>
      </c>
      <c r="AV983">
        <v>0</v>
      </c>
      <c r="AW983">
        <v>4792000000</v>
      </c>
      <c r="AX983">
        <v>9</v>
      </c>
      <c r="AY983">
        <v>1349000000</v>
      </c>
      <c r="AZ983">
        <v>349000000</v>
      </c>
      <c r="BA983">
        <v>2899000000</v>
      </c>
      <c r="BB983">
        <v>-103000000</v>
      </c>
      <c r="BC983">
        <v>24000000</v>
      </c>
      <c r="BD983">
        <v>48000000</v>
      </c>
      <c r="BE983">
        <v>869000000</v>
      </c>
      <c r="BF983">
        <v>83000000</v>
      </c>
      <c r="BG983">
        <v>1485000000</v>
      </c>
      <c r="BH983">
        <v>8</v>
      </c>
      <c r="BI983">
        <v>43</v>
      </c>
      <c r="BJ983">
        <v>5</v>
      </c>
      <c r="BK983">
        <v>10</v>
      </c>
      <c r="BL983">
        <v>0</v>
      </c>
      <c r="BM983">
        <v>9591000000</v>
      </c>
      <c r="BN983">
        <v>-3768000000</v>
      </c>
      <c r="BO983">
        <v>13281000000</v>
      </c>
      <c r="BP983">
        <v>552000000</v>
      </c>
      <c r="BQ983">
        <v>125000000</v>
      </c>
      <c r="BR983">
        <v>31721000000</v>
      </c>
      <c r="BS983">
        <v>9851000000</v>
      </c>
      <c r="BT983">
        <v>9348000000</v>
      </c>
      <c r="BU983">
        <v>9968000000</v>
      </c>
      <c r="BV983">
        <v>21753000000</v>
      </c>
      <c r="BW983">
        <v>31721000000</v>
      </c>
      <c r="BX983">
        <v>56223000000</v>
      </c>
      <c r="BY983">
        <v>0</v>
      </c>
      <c r="BZ983">
        <v>2014</v>
      </c>
      <c r="CA983">
        <v>2.71</v>
      </c>
      <c r="CB983">
        <v>995571955.72000003</v>
      </c>
      <c r="CC983" t="str">
        <f>VLOOKUP(B983,Securities_csv_Sector!$A$1:$H$506,4)</f>
        <v>Consumer Discretionary</v>
      </c>
      <c r="CD983" t="str">
        <f>VLOOKUP(B983,Securities_csv_Sector!$A$1:$H$506,5)</f>
        <v>Home Improvement Retail</v>
      </c>
    </row>
    <row r="984" spans="1:82">
      <c r="A984">
        <v>982</v>
      </c>
      <c r="B984" t="s">
        <v>324</v>
      </c>
      <c r="C984" t="s">
        <v>532</v>
      </c>
      <c r="D984" s="1">
        <v>42398</v>
      </c>
      <c r="E984">
        <v>6453000000</v>
      </c>
      <c r="F984">
        <v>0</v>
      </c>
      <c r="G984">
        <v>0</v>
      </c>
      <c r="H984">
        <v>33</v>
      </c>
      <c r="I984">
        <v>-1197000000</v>
      </c>
      <c r="J984">
        <v>0</v>
      </c>
      <c r="K984">
        <v>7</v>
      </c>
      <c r="L984">
        <v>405000000</v>
      </c>
      <c r="M984">
        <v>-582000000</v>
      </c>
      <c r="N984">
        <v>455000000</v>
      </c>
      <c r="O984">
        <v>38504000000</v>
      </c>
      <c r="P984">
        <v>101</v>
      </c>
      <c r="Q984">
        <v>241000000</v>
      </c>
      <c r="R984">
        <v>729000000</v>
      </c>
      <c r="S984">
        <v>1587000000</v>
      </c>
      <c r="T984">
        <v>4419000000</v>
      </c>
      <c r="U984">
        <v>4419000000</v>
      </c>
      <c r="V984">
        <v>-9000000</v>
      </c>
      <c r="W984">
        <v>0</v>
      </c>
      <c r="X984">
        <v>19577000000</v>
      </c>
      <c r="Y984">
        <v>0</v>
      </c>
      <c r="Z984">
        <v>35</v>
      </c>
      <c r="AA984">
        <v>20570000000</v>
      </c>
      <c r="AB984">
        <v>1873000000</v>
      </c>
      <c r="AC984">
        <v>0</v>
      </c>
      <c r="AD984">
        <v>0</v>
      </c>
      <c r="AE984">
        <v>9458000000</v>
      </c>
      <c r="AF984">
        <v>-175000000</v>
      </c>
      <c r="AG984">
        <v>594000000</v>
      </c>
      <c r="AH984">
        <v>11545000000</v>
      </c>
      <c r="AI984">
        <v>222000000</v>
      </c>
      <c r="AJ984">
        <v>0</v>
      </c>
      <c r="AK984">
        <v>0</v>
      </c>
      <c r="AL984">
        <v>1209000000</v>
      </c>
      <c r="AM984">
        <v>-61000000</v>
      </c>
      <c r="AN984">
        <v>4784000000</v>
      </c>
      <c r="AO984">
        <v>-3493000000</v>
      </c>
      <c r="AP984">
        <v>-1343000000</v>
      </c>
      <c r="AQ984">
        <v>2546000000</v>
      </c>
      <c r="AR984">
        <v>673000000</v>
      </c>
      <c r="AS984">
        <v>2546000000</v>
      </c>
      <c r="AT984">
        <v>2546000000</v>
      </c>
      <c r="AU984">
        <v>0</v>
      </c>
      <c r="AV984">
        <v>0</v>
      </c>
      <c r="AW984">
        <v>4971000000</v>
      </c>
      <c r="AX984">
        <v>8</v>
      </c>
      <c r="AY984">
        <v>665000000</v>
      </c>
      <c r="AZ984">
        <v>391000000</v>
      </c>
      <c r="BA984">
        <v>2935000000</v>
      </c>
      <c r="BB984">
        <v>-394000000</v>
      </c>
      <c r="BC984">
        <v>55000000</v>
      </c>
      <c r="BD984">
        <v>29000000</v>
      </c>
      <c r="BE984">
        <v>846000000</v>
      </c>
      <c r="BF984">
        <v>-34000000</v>
      </c>
      <c r="BG984">
        <v>1484000000</v>
      </c>
      <c r="BH984">
        <v>7</v>
      </c>
      <c r="BI984">
        <v>58</v>
      </c>
      <c r="BJ984">
        <v>4</v>
      </c>
      <c r="BK984">
        <v>11</v>
      </c>
      <c r="BL984">
        <v>0</v>
      </c>
      <c r="BM984">
        <v>7593000000</v>
      </c>
      <c r="BN984">
        <v>-3800000000</v>
      </c>
      <c r="BO984">
        <v>14115000000</v>
      </c>
      <c r="BP984">
        <v>1104000000</v>
      </c>
      <c r="BQ984">
        <v>307000000</v>
      </c>
      <c r="BR984">
        <v>31266000000</v>
      </c>
      <c r="BS984">
        <v>10561000000</v>
      </c>
      <c r="BT984">
        <v>10492000000</v>
      </c>
      <c r="BU984">
        <v>7654000000</v>
      </c>
      <c r="BV984">
        <v>23612000000</v>
      </c>
      <c r="BW984">
        <v>31266000000</v>
      </c>
      <c r="BX984">
        <v>59074000000</v>
      </c>
      <c r="BY984">
        <v>0</v>
      </c>
      <c r="BZ984">
        <v>2015</v>
      </c>
      <c r="CA984">
        <v>2.73</v>
      </c>
      <c r="CB984">
        <v>932600732.60099995</v>
      </c>
      <c r="CC984" t="str">
        <f>VLOOKUP(B984,Securities_csv_Sector!$A$1:$H$506,4)</f>
        <v>Consumer Discretionary</v>
      </c>
      <c r="CD984" t="str">
        <f>VLOOKUP(B984,Securities_csv_Sector!$A$1:$H$506,5)</f>
        <v>Home Improvement Retail</v>
      </c>
    </row>
    <row r="985" spans="1:82">
      <c r="A985">
        <v>983</v>
      </c>
      <c r="B985" t="s">
        <v>325</v>
      </c>
      <c r="C985" t="s">
        <v>527</v>
      </c>
      <c r="D985" s="1">
        <v>41455</v>
      </c>
      <c r="E985">
        <v>664782000</v>
      </c>
      <c r="F985">
        <v>162634000</v>
      </c>
      <c r="G985">
        <v>-51413000</v>
      </c>
      <c r="H985">
        <v>3</v>
      </c>
      <c r="I985">
        <v>-160795000</v>
      </c>
      <c r="J985">
        <v>5084544000</v>
      </c>
      <c r="K985">
        <v>178</v>
      </c>
      <c r="L985">
        <v>1162473000</v>
      </c>
      <c r="M985">
        <v>76351000</v>
      </c>
      <c r="N985">
        <v>163000</v>
      </c>
      <c r="O985">
        <v>2195857000</v>
      </c>
      <c r="P985">
        <v>270</v>
      </c>
      <c r="Q985">
        <v>0</v>
      </c>
      <c r="R985">
        <v>0</v>
      </c>
      <c r="S985">
        <v>338036000</v>
      </c>
      <c r="T985">
        <v>66658000</v>
      </c>
      <c r="U985">
        <v>66658000</v>
      </c>
      <c r="V985">
        <v>4215000</v>
      </c>
      <c r="W985">
        <v>0</v>
      </c>
      <c r="X985">
        <v>603910000</v>
      </c>
      <c r="Y985">
        <v>1452196000</v>
      </c>
      <c r="Z985">
        <v>39</v>
      </c>
      <c r="AA985">
        <v>1403059000</v>
      </c>
      <c r="AB985">
        <v>-47221000</v>
      </c>
      <c r="AC985">
        <v>1074345000</v>
      </c>
      <c r="AD985">
        <v>0</v>
      </c>
      <c r="AE985">
        <v>559317000</v>
      </c>
      <c r="AF985">
        <v>-68405000</v>
      </c>
      <c r="AG985">
        <v>-41628000</v>
      </c>
      <c r="AH985">
        <v>789256000</v>
      </c>
      <c r="AI985">
        <v>0</v>
      </c>
      <c r="AJ985">
        <v>0</v>
      </c>
      <c r="AK985">
        <v>0</v>
      </c>
      <c r="AL985">
        <v>-2234000</v>
      </c>
      <c r="AM985">
        <v>-402279000</v>
      </c>
      <c r="AN985">
        <v>719933000</v>
      </c>
      <c r="AO985">
        <v>-887790000</v>
      </c>
      <c r="AP985">
        <v>-238637000</v>
      </c>
      <c r="AQ985">
        <v>113879000</v>
      </c>
      <c r="AR985">
        <v>70143000</v>
      </c>
      <c r="AS985">
        <v>113879000</v>
      </c>
      <c r="AT985">
        <v>113879000</v>
      </c>
      <c r="AU985">
        <v>602624000</v>
      </c>
      <c r="AV985">
        <v>0</v>
      </c>
      <c r="AW985">
        <v>118071000</v>
      </c>
      <c r="AX985">
        <v>3</v>
      </c>
      <c r="AY985">
        <v>326035000</v>
      </c>
      <c r="AZ985">
        <v>134670000</v>
      </c>
      <c r="BA985">
        <v>225038000</v>
      </c>
      <c r="BB985">
        <v>-28693000</v>
      </c>
      <c r="BC985">
        <v>0</v>
      </c>
      <c r="BD985">
        <v>-9437000</v>
      </c>
      <c r="BE985">
        <v>567712000</v>
      </c>
      <c r="BF985">
        <v>518000</v>
      </c>
      <c r="BG985">
        <v>0</v>
      </c>
      <c r="BH985">
        <v>2</v>
      </c>
      <c r="BI985">
        <v>1</v>
      </c>
      <c r="BJ985">
        <v>3</v>
      </c>
      <c r="BK985">
        <v>230</v>
      </c>
      <c r="BL985">
        <v>683688000</v>
      </c>
      <c r="BM985">
        <v>2972688000</v>
      </c>
      <c r="BN985">
        <v>-885017000</v>
      </c>
      <c r="BO985">
        <v>601300000</v>
      </c>
      <c r="BP985">
        <v>514655000</v>
      </c>
      <c r="BQ985">
        <v>1334745000</v>
      </c>
      <c r="BR985">
        <v>7250315000</v>
      </c>
      <c r="BS985">
        <v>3793829000</v>
      </c>
      <c r="BT985">
        <v>1404475000</v>
      </c>
      <c r="BU985">
        <v>4488872000</v>
      </c>
      <c r="BV985">
        <v>2574523000</v>
      </c>
      <c r="BW985">
        <v>7063395000</v>
      </c>
      <c r="BX985">
        <v>3598916000</v>
      </c>
      <c r="BY985">
        <v>-3539830000</v>
      </c>
      <c r="BZ985">
        <v>2013</v>
      </c>
      <c r="CA985">
        <v>0.67</v>
      </c>
      <c r="CB985">
        <v>169968656.71599999</v>
      </c>
      <c r="CC985" t="str">
        <f>VLOOKUP(B985,Securities_csv_Sector!$A$1:$H$506,4)</f>
        <v>Information Technology</v>
      </c>
      <c r="CD985" t="str">
        <f>VLOOKUP(B985,Securities_csv_Sector!$A$1:$H$506,5)</f>
        <v>Semiconductor Equipment</v>
      </c>
    </row>
    <row r="986" spans="1:82">
      <c r="A986">
        <v>984</v>
      </c>
      <c r="B986" t="s">
        <v>325</v>
      </c>
      <c r="C986" t="s">
        <v>529</v>
      </c>
      <c r="D986" s="1">
        <v>41819</v>
      </c>
      <c r="E986">
        <v>827811000</v>
      </c>
      <c r="F986">
        <v>-201549000</v>
      </c>
      <c r="G986">
        <v>45694000</v>
      </c>
      <c r="H986">
        <v>13</v>
      </c>
      <c r="I986">
        <v>-145503000</v>
      </c>
      <c r="J986">
        <v>5239567000</v>
      </c>
      <c r="K986">
        <v>194</v>
      </c>
      <c r="L986">
        <v>1452677000</v>
      </c>
      <c r="M986">
        <v>-190058000</v>
      </c>
      <c r="N986">
        <v>162000</v>
      </c>
      <c r="O986">
        <v>2599828000</v>
      </c>
      <c r="P986">
        <v>302</v>
      </c>
      <c r="Q986">
        <v>0</v>
      </c>
      <c r="R986">
        <v>0</v>
      </c>
      <c r="S986">
        <v>327736000</v>
      </c>
      <c r="T986">
        <v>723363000</v>
      </c>
      <c r="U986">
        <v>723363000</v>
      </c>
      <c r="V986">
        <v>1104000</v>
      </c>
      <c r="W986">
        <v>0</v>
      </c>
      <c r="X986">
        <v>543496000</v>
      </c>
      <c r="Y986">
        <v>1466225000</v>
      </c>
      <c r="Z986">
        <v>44</v>
      </c>
      <c r="AA986">
        <v>2007481000</v>
      </c>
      <c r="AB986">
        <v>91074000</v>
      </c>
      <c r="AC986">
        <v>894078000</v>
      </c>
      <c r="AD986">
        <v>0</v>
      </c>
      <c r="AE986">
        <v>740503000</v>
      </c>
      <c r="AF986">
        <v>-283966000</v>
      </c>
      <c r="AG986">
        <v>108198000</v>
      </c>
      <c r="AH986">
        <v>817202000</v>
      </c>
      <c r="AI986">
        <v>0</v>
      </c>
      <c r="AJ986">
        <v>0</v>
      </c>
      <c r="AK986">
        <v>183349000</v>
      </c>
      <c r="AL986">
        <v>-1658000</v>
      </c>
      <c r="AM986">
        <v>290204000</v>
      </c>
      <c r="AN986">
        <v>717049000</v>
      </c>
      <c r="AO986">
        <v>-162735000</v>
      </c>
      <c r="AP986">
        <v>-265214000</v>
      </c>
      <c r="AQ986">
        <v>632289000</v>
      </c>
      <c r="AR986">
        <v>52356000</v>
      </c>
      <c r="AS986">
        <v>632289000</v>
      </c>
      <c r="AT986">
        <v>632289000</v>
      </c>
      <c r="AU986">
        <v>800616000</v>
      </c>
      <c r="AV986">
        <v>0</v>
      </c>
      <c r="AW986">
        <v>677669000</v>
      </c>
      <c r="AX986">
        <v>15</v>
      </c>
      <c r="AY986">
        <v>305845000</v>
      </c>
      <c r="AZ986">
        <v>176899000</v>
      </c>
      <c r="BA986">
        <v>235923000</v>
      </c>
      <c r="BB986">
        <v>-28655000</v>
      </c>
      <c r="BC986">
        <v>0</v>
      </c>
      <c r="BD986">
        <v>164255000</v>
      </c>
      <c r="BE986">
        <v>381019000</v>
      </c>
      <c r="BF986">
        <v>-11923000</v>
      </c>
      <c r="BG986">
        <v>0</v>
      </c>
      <c r="BH986">
        <v>16</v>
      </c>
      <c r="BI986">
        <v>14</v>
      </c>
      <c r="BJ986">
        <v>14</v>
      </c>
      <c r="BK986">
        <v>256</v>
      </c>
      <c r="BL986">
        <v>716471000</v>
      </c>
      <c r="BM986">
        <v>3575737000</v>
      </c>
      <c r="BN986">
        <v>-167142000</v>
      </c>
      <c r="BO986">
        <v>613341000</v>
      </c>
      <c r="BP986">
        <v>518267000</v>
      </c>
      <c r="BQ986">
        <v>1612967000</v>
      </c>
      <c r="BR986">
        <v>7993306000</v>
      </c>
      <c r="BS986">
        <v>4783662000</v>
      </c>
      <c r="BT986">
        <v>1582001000</v>
      </c>
      <c r="BU986">
        <v>5029735000</v>
      </c>
      <c r="BV986">
        <v>2963571000</v>
      </c>
      <c r="BW986">
        <v>7993306000</v>
      </c>
      <c r="BX986">
        <v>4607309000</v>
      </c>
      <c r="BY986">
        <v>-3757076000</v>
      </c>
      <c r="BZ986">
        <v>2014</v>
      </c>
      <c r="CA986">
        <v>3.84</v>
      </c>
      <c r="CB986">
        <v>164658593.75</v>
      </c>
      <c r="CC986" t="str">
        <f>VLOOKUP(B986,Securities_csv_Sector!$A$1:$H$506,4)</f>
        <v>Information Technology</v>
      </c>
      <c r="CD986" t="str">
        <f>VLOOKUP(B986,Securities_csv_Sector!$A$1:$H$506,5)</f>
        <v>Semiconductor Equipment</v>
      </c>
    </row>
    <row r="987" spans="1:82">
      <c r="A987">
        <v>985</v>
      </c>
      <c r="B987" t="s">
        <v>325</v>
      </c>
      <c r="C987" t="s">
        <v>531</v>
      </c>
      <c r="D987" s="1">
        <v>42183</v>
      </c>
      <c r="E987">
        <v>949641000</v>
      </c>
      <c r="F987">
        <v>-294155000</v>
      </c>
      <c r="G987">
        <v>-47189000</v>
      </c>
      <c r="H987">
        <v>13</v>
      </c>
      <c r="I987">
        <v>-198265000</v>
      </c>
      <c r="J987">
        <v>5366773000</v>
      </c>
      <c r="K987">
        <v>155</v>
      </c>
      <c r="L987">
        <v>1501539000</v>
      </c>
      <c r="M987">
        <v>-207462000</v>
      </c>
      <c r="N987">
        <v>159000</v>
      </c>
      <c r="O987">
        <v>2974976000</v>
      </c>
      <c r="P987">
        <v>238</v>
      </c>
      <c r="Q987">
        <v>0</v>
      </c>
      <c r="R987">
        <v>0</v>
      </c>
      <c r="S987">
        <v>315470000</v>
      </c>
      <c r="T987">
        <v>740850000</v>
      </c>
      <c r="U987">
        <v>740850000</v>
      </c>
      <c r="V987">
        <v>-9017000</v>
      </c>
      <c r="W987">
        <v>0</v>
      </c>
      <c r="X987">
        <v>621418000</v>
      </c>
      <c r="Y987">
        <v>1387509000</v>
      </c>
      <c r="Z987">
        <v>43</v>
      </c>
      <c r="AA987">
        <v>2284336000</v>
      </c>
      <c r="AB987">
        <v>85273000</v>
      </c>
      <c r="AC987">
        <v>728140000</v>
      </c>
      <c r="AD987">
        <v>0</v>
      </c>
      <c r="AE987">
        <v>943346000</v>
      </c>
      <c r="AF987">
        <v>-952240000</v>
      </c>
      <c r="AG987">
        <v>133256000</v>
      </c>
      <c r="AH987">
        <v>1001382000</v>
      </c>
      <c r="AI987">
        <v>0</v>
      </c>
      <c r="AJ987">
        <v>0</v>
      </c>
      <c r="AK987">
        <v>241808000</v>
      </c>
      <c r="AL987">
        <v>990710000</v>
      </c>
      <c r="AM987">
        <v>48862000</v>
      </c>
      <c r="AN987">
        <v>785503000</v>
      </c>
      <c r="AO987">
        <v>378472000</v>
      </c>
      <c r="AP987">
        <v>-1106096000</v>
      </c>
      <c r="AQ987">
        <v>655577000</v>
      </c>
      <c r="AR987">
        <v>235313000</v>
      </c>
      <c r="AS987">
        <v>655577000</v>
      </c>
      <c r="AT987">
        <v>655577000</v>
      </c>
      <c r="AU987">
        <v>1093582000</v>
      </c>
      <c r="AV987">
        <v>79444000</v>
      </c>
      <c r="AW987">
        <v>788039000</v>
      </c>
      <c r="AX987">
        <v>15</v>
      </c>
      <c r="AY987">
        <v>356732000</v>
      </c>
      <c r="AZ987">
        <v>157435000</v>
      </c>
      <c r="BA987">
        <v>322070000</v>
      </c>
      <c r="BB987">
        <v>-57796000</v>
      </c>
      <c r="BC987">
        <v>-660000</v>
      </c>
      <c r="BD987">
        <v>44409000</v>
      </c>
      <c r="BE987">
        <v>386953000</v>
      </c>
      <c r="BF987">
        <v>-52496000</v>
      </c>
      <c r="BG987">
        <v>0</v>
      </c>
      <c r="BH987">
        <v>14</v>
      </c>
      <c r="BI987">
        <v>15</v>
      </c>
      <c r="BJ987">
        <v>12</v>
      </c>
      <c r="BK987">
        <v>202</v>
      </c>
      <c r="BL987">
        <v>825242000</v>
      </c>
      <c r="BM987">
        <v>4096855000</v>
      </c>
      <c r="BN987">
        <v>-506917000</v>
      </c>
      <c r="BO987">
        <v>591611000</v>
      </c>
      <c r="BP987">
        <v>1359650000</v>
      </c>
      <c r="BQ987">
        <v>2574947000</v>
      </c>
      <c r="BR987">
        <v>9364648000</v>
      </c>
      <c r="BS987">
        <v>6270849000</v>
      </c>
      <c r="BT987">
        <v>2631361000</v>
      </c>
      <c r="BU987">
        <v>5103144000</v>
      </c>
      <c r="BV987">
        <v>4261504000</v>
      </c>
      <c r="BW987">
        <v>9364648000</v>
      </c>
      <c r="BX987">
        <v>5259312000</v>
      </c>
      <c r="BY987">
        <v>-4302847000</v>
      </c>
      <c r="BZ987">
        <v>2015</v>
      </c>
      <c r="CA987">
        <v>4.1100000000000003</v>
      </c>
      <c r="CB987">
        <v>159507785.88800001</v>
      </c>
      <c r="CC987" t="str">
        <f>VLOOKUP(B987,Securities_csv_Sector!$A$1:$H$506,4)</f>
        <v>Information Technology</v>
      </c>
      <c r="CD987" t="str">
        <f>VLOOKUP(B987,Securities_csv_Sector!$A$1:$H$506,5)</f>
        <v>Semiconductor Equipment</v>
      </c>
    </row>
    <row r="988" spans="1:82">
      <c r="A988">
        <v>986</v>
      </c>
      <c r="B988" t="s">
        <v>325</v>
      </c>
      <c r="C988" t="s">
        <v>532</v>
      </c>
      <c r="D988" s="1">
        <v>42547</v>
      </c>
      <c r="E988">
        <v>1121109000</v>
      </c>
      <c r="F988">
        <v>-169034000</v>
      </c>
      <c r="G988">
        <v>-114139000</v>
      </c>
      <c r="H988">
        <v>16</v>
      </c>
      <c r="I988">
        <v>-175330000</v>
      </c>
      <c r="J988">
        <v>5572898000</v>
      </c>
      <c r="K988">
        <v>282</v>
      </c>
      <c r="L988">
        <v>5039322000</v>
      </c>
      <c r="M988">
        <v>-66371000</v>
      </c>
      <c r="N988">
        <v>160000</v>
      </c>
      <c r="O988">
        <v>3266971000</v>
      </c>
      <c r="P988">
        <v>381</v>
      </c>
      <c r="Q988">
        <v>0</v>
      </c>
      <c r="R988">
        <v>0</v>
      </c>
      <c r="S988">
        <v>361550000</v>
      </c>
      <c r="T988">
        <v>960117000</v>
      </c>
      <c r="U988">
        <v>960117000</v>
      </c>
      <c r="V988">
        <v>-722000</v>
      </c>
      <c r="W988">
        <v>0</v>
      </c>
      <c r="X988">
        <v>639608000</v>
      </c>
      <c r="Y988">
        <v>1386276000</v>
      </c>
      <c r="Z988">
        <v>44</v>
      </c>
      <c r="AA988">
        <v>2618922000</v>
      </c>
      <c r="AB988">
        <v>46068000</v>
      </c>
      <c r="AC988">
        <v>564921000</v>
      </c>
      <c r="AD988">
        <v>0</v>
      </c>
      <c r="AE988">
        <v>971911000</v>
      </c>
      <c r="AF988">
        <v>798828000</v>
      </c>
      <c r="AG988">
        <v>229840000</v>
      </c>
      <c r="AH988">
        <v>3383581000</v>
      </c>
      <c r="AI988">
        <v>0</v>
      </c>
      <c r="AJ988">
        <v>0</v>
      </c>
      <c r="AK988">
        <v>207552000</v>
      </c>
      <c r="AL988">
        <v>1886647000</v>
      </c>
      <c r="AM988">
        <v>3537783000</v>
      </c>
      <c r="AN988">
        <v>1350277000</v>
      </c>
      <c r="AO988">
        <v>1595745000</v>
      </c>
      <c r="AP988">
        <v>592483000</v>
      </c>
      <c r="AQ988">
        <v>914049000</v>
      </c>
      <c r="AR988">
        <v>126907000</v>
      </c>
      <c r="AS988">
        <v>914049000</v>
      </c>
      <c r="AT988">
        <v>914049000</v>
      </c>
      <c r="AU988">
        <v>1262145000</v>
      </c>
      <c r="AV988">
        <v>0</v>
      </c>
      <c r="AW988">
        <v>1074256000</v>
      </c>
      <c r="AX988">
        <v>18</v>
      </c>
      <c r="AY988">
        <v>465812000</v>
      </c>
      <c r="AZ988">
        <v>152921000</v>
      </c>
      <c r="BA988">
        <v>349199000</v>
      </c>
      <c r="BB988">
        <v>-69333000</v>
      </c>
      <c r="BC988">
        <v>-488000</v>
      </c>
      <c r="BD988">
        <v>-31015000</v>
      </c>
      <c r="BE988">
        <v>366076000</v>
      </c>
      <c r="BF988">
        <v>-46664000</v>
      </c>
      <c r="BG988">
        <v>0</v>
      </c>
      <c r="BH988">
        <v>16</v>
      </c>
      <c r="BI988">
        <v>16</v>
      </c>
      <c r="BJ988">
        <v>16</v>
      </c>
      <c r="BK988">
        <v>341</v>
      </c>
      <c r="BL988">
        <v>913712000</v>
      </c>
      <c r="BM988">
        <v>4820109000</v>
      </c>
      <c r="BN988">
        <v>-98992000</v>
      </c>
      <c r="BO988">
        <v>630954000</v>
      </c>
      <c r="BP988">
        <v>949494000</v>
      </c>
      <c r="BQ988">
        <v>1788612000</v>
      </c>
      <c r="BR988">
        <v>12271528000</v>
      </c>
      <c r="BS988">
        <v>9214911000</v>
      </c>
      <c r="BT988">
        <v>2419802000</v>
      </c>
      <c r="BU988">
        <v>5894517000</v>
      </c>
      <c r="BV988">
        <v>6377011000</v>
      </c>
      <c r="BW988">
        <v>12271528000</v>
      </c>
      <c r="BX988">
        <v>5885893000</v>
      </c>
      <c r="BY988">
        <v>-4429317000</v>
      </c>
      <c r="BZ988">
        <v>2016</v>
      </c>
      <c r="CA988">
        <v>5.75</v>
      </c>
      <c r="CB988">
        <v>158965043.47799999</v>
      </c>
      <c r="CC988" t="str">
        <f>VLOOKUP(B988,Securities_csv_Sector!$A$1:$H$506,4)</f>
        <v>Information Technology</v>
      </c>
      <c r="CD988" t="str">
        <f>VLOOKUP(B988,Securities_csv_Sector!$A$1:$H$506,5)</f>
        <v>Semiconductor Equipment</v>
      </c>
    </row>
    <row r="989" spans="1:82">
      <c r="A989">
        <v>987</v>
      </c>
      <c r="B989" t="s">
        <v>326</v>
      </c>
      <c r="C989" t="s">
        <v>527</v>
      </c>
      <c r="D989" s="1">
        <v>41274</v>
      </c>
      <c r="E989">
        <v>589434000</v>
      </c>
      <c r="F989">
        <v>-23358000</v>
      </c>
      <c r="G989">
        <v>1593974000</v>
      </c>
      <c r="H989">
        <v>13</v>
      </c>
      <c r="I989">
        <v>-79014000</v>
      </c>
      <c r="J989">
        <v>1577528000</v>
      </c>
      <c r="K989">
        <v>467</v>
      </c>
      <c r="L989">
        <v>145960000</v>
      </c>
      <c r="M989">
        <v>0</v>
      </c>
      <c r="N989">
        <v>244583000</v>
      </c>
      <c r="O989">
        <v>7479746000</v>
      </c>
      <c r="P989">
        <v>468</v>
      </c>
      <c r="Q989">
        <v>1214615000</v>
      </c>
      <c r="R989">
        <v>0</v>
      </c>
      <c r="S989">
        <v>170113000</v>
      </c>
      <c r="T989">
        <v>1534610000</v>
      </c>
      <c r="U989">
        <v>1442029000</v>
      </c>
      <c r="V989">
        <v>358000</v>
      </c>
      <c r="W989">
        <v>88649000</v>
      </c>
      <c r="X989">
        <v>857360000</v>
      </c>
      <c r="Y989">
        <v>24195000</v>
      </c>
      <c r="Z989">
        <v>4</v>
      </c>
      <c r="AA989">
        <v>330864000</v>
      </c>
      <c r="AB989">
        <v>539464000</v>
      </c>
      <c r="AC989">
        <v>829831000</v>
      </c>
      <c r="AD989">
        <v>92581000</v>
      </c>
      <c r="AE989">
        <v>0</v>
      </c>
      <c r="AF989">
        <v>-60067000</v>
      </c>
      <c r="AG989">
        <v>30348000</v>
      </c>
      <c r="AH989">
        <v>1358695000</v>
      </c>
      <c r="AI989">
        <v>807474000</v>
      </c>
      <c r="AJ989">
        <v>367000</v>
      </c>
      <c r="AK989">
        <v>241649000</v>
      </c>
      <c r="AL989">
        <v>-571902000</v>
      </c>
      <c r="AM989">
        <v>-22530000</v>
      </c>
      <c r="AN989">
        <v>645439000</v>
      </c>
      <c r="AO989">
        <v>-651708000</v>
      </c>
      <c r="AP989">
        <v>-16619000</v>
      </c>
      <c r="AQ989">
        <v>864641000</v>
      </c>
      <c r="AR989">
        <v>-497587000</v>
      </c>
      <c r="AS989">
        <v>854466000</v>
      </c>
      <c r="AT989">
        <v>902565000</v>
      </c>
      <c r="AU989">
        <v>6824000</v>
      </c>
      <c r="AV989">
        <v>1903000</v>
      </c>
      <c r="AW989">
        <v>-148013000</v>
      </c>
      <c r="AX989">
        <v>2</v>
      </c>
      <c r="AY989">
        <v>1028695000</v>
      </c>
      <c r="AZ989">
        <v>0</v>
      </c>
      <c r="BA989">
        <v>391705000</v>
      </c>
      <c r="BB989">
        <v>705129000</v>
      </c>
      <c r="BC989">
        <v>-3112000</v>
      </c>
      <c r="BD989">
        <v>122462000</v>
      </c>
      <c r="BE989">
        <v>0</v>
      </c>
      <c r="BF989">
        <v>101282000</v>
      </c>
      <c r="BG989">
        <v>116388000</v>
      </c>
      <c r="BH989">
        <v>18</v>
      </c>
      <c r="BI989">
        <v>21</v>
      </c>
      <c r="BJ989">
        <v>11</v>
      </c>
      <c r="BK989">
        <v>468</v>
      </c>
      <c r="BL989">
        <v>0</v>
      </c>
      <c r="BM989">
        <v>4240028000</v>
      </c>
      <c r="BN989">
        <v>1083000</v>
      </c>
      <c r="BO989">
        <v>360586000</v>
      </c>
      <c r="BP989">
        <v>0</v>
      </c>
      <c r="BQ989">
        <v>4434164000</v>
      </c>
      <c r="BR989">
        <v>9349118000</v>
      </c>
      <c r="BS989">
        <v>4586948000</v>
      </c>
      <c r="BT989">
        <v>981139000</v>
      </c>
      <c r="BU989">
        <v>6767268000</v>
      </c>
      <c r="BV989">
        <v>2581850000</v>
      </c>
      <c r="BW989">
        <v>9349118000</v>
      </c>
      <c r="BX989">
        <v>7810610000</v>
      </c>
      <c r="BY989">
        <v>0</v>
      </c>
      <c r="BZ989">
        <v>2012</v>
      </c>
      <c r="CA989">
        <v>3.49</v>
      </c>
      <c r="CB989">
        <v>247748137.53600001</v>
      </c>
      <c r="CC989" t="str">
        <f>VLOOKUP(B989,Securities_csv_Sector!$A$1:$H$506,4)</f>
        <v>Financials</v>
      </c>
      <c r="CD989" t="str">
        <f>VLOOKUP(B989,Securities_csv_Sector!$A$1:$H$506,5)</f>
        <v>Multi-Sector Holdings</v>
      </c>
    </row>
    <row r="990" spans="1:82">
      <c r="A990">
        <v>988</v>
      </c>
      <c r="B990" t="s">
        <v>326</v>
      </c>
      <c r="C990" t="s">
        <v>529</v>
      </c>
      <c r="D990" s="1">
        <v>41639</v>
      </c>
      <c r="E990">
        <v>8309945000</v>
      </c>
      <c r="F990">
        <v>242798000</v>
      </c>
      <c r="G990">
        <v>1467229000</v>
      </c>
      <c r="H990">
        <v>4</v>
      </c>
      <c r="I990">
        <v>-166129000</v>
      </c>
      <c r="J990">
        <v>4881031000</v>
      </c>
      <c r="K990">
        <v>93</v>
      </c>
      <c r="L990">
        <v>7524197000</v>
      </c>
      <c r="M990">
        <v>0</v>
      </c>
      <c r="N990">
        <v>364541000</v>
      </c>
      <c r="O990">
        <v>7567707000</v>
      </c>
      <c r="P990">
        <v>137</v>
      </c>
      <c r="Q990">
        <v>1809943000</v>
      </c>
      <c r="R990">
        <v>0</v>
      </c>
      <c r="S990">
        <v>138964000</v>
      </c>
      <c r="T990">
        <v>1203810000</v>
      </c>
      <c r="U990">
        <v>545585000</v>
      </c>
      <c r="V990">
        <v>6180000</v>
      </c>
      <c r="W990">
        <v>119041000</v>
      </c>
      <c r="X990">
        <v>885859000</v>
      </c>
      <c r="Y990">
        <v>0</v>
      </c>
      <c r="Z990">
        <v>21</v>
      </c>
      <c r="AA990">
        <v>1964071000</v>
      </c>
      <c r="AB990">
        <v>136481000</v>
      </c>
      <c r="AC990">
        <v>2768628000</v>
      </c>
      <c r="AD990">
        <v>658225000</v>
      </c>
      <c r="AE990">
        <v>0</v>
      </c>
      <c r="AF990">
        <v>427120000</v>
      </c>
      <c r="AG990">
        <v>471492000</v>
      </c>
      <c r="AH990">
        <v>8180865000</v>
      </c>
      <c r="AI990">
        <v>1315626000</v>
      </c>
      <c r="AJ990">
        <v>70591000</v>
      </c>
      <c r="AK990">
        <v>241075000</v>
      </c>
      <c r="AL990">
        <v>170636000</v>
      </c>
      <c r="AM990">
        <v>3761635000</v>
      </c>
      <c r="AN990">
        <v>702340000</v>
      </c>
      <c r="AO990">
        <v>-270507000</v>
      </c>
      <c r="AP990">
        <v>3323622000</v>
      </c>
      <c r="AQ990">
        <v>362193000</v>
      </c>
      <c r="AR990">
        <v>-62811000</v>
      </c>
      <c r="AS990">
        <v>369240000</v>
      </c>
      <c r="AT990">
        <v>409104000</v>
      </c>
      <c r="AU990">
        <v>3816680000</v>
      </c>
      <c r="AV990">
        <v>1490000</v>
      </c>
      <c r="AW990">
        <v>-382460000</v>
      </c>
      <c r="AX990">
        <v>4</v>
      </c>
      <c r="AY990">
        <v>1062334000</v>
      </c>
      <c r="AZ990">
        <v>9117829000</v>
      </c>
      <c r="BA990">
        <v>18084010000</v>
      </c>
      <c r="BB990">
        <v>538050000</v>
      </c>
      <c r="BC990">
        <v>-18052000</v>
      </c>
      <c r="BD990">
        <v>3062631000</v>
      </c>
      <c r="BE990">
        <v>0</v>
      </c>
      <c r="BF990">
        <v>-450296000</v>
      </c>
      <c r="BG990">
        <v>167425000</v>
      </c>
      <c r="BH990">
        <v>6</v>
      </c>
      <c r="BI990">
        <v>5</v>
      </c>
      <c r="BJ990">
        <v>4</v>
      </c>
      <c r="BK990">
        <v>137</v>
      </c>
      <c r="BL990">
        <v>0</v>
      </c>
      <c r="BM990">
        <v>4318840000</v>
      </c>
      <c r="BN990">
        <v>23330000</v>
      </c>
      <c r="BO990">
        <v>2177616000</v>
      </c>
      <c r="BP990">
        <v>2752833000</v>
      </c>
      <c r="BQ990">
        <v>19565685000</v>
      </c>
      <c r="BR990">
        <v>47866781000</v>
      </c>
      <c r="BS990">
        <v>40024391000</v>
      </c>
      <c r="BT990">
        <v>29146788000</v>
      </c>
      <c r="BU990">
        <v>10102462000</v>
      </c>
      <c r="BV990">
        <v>37639319000</v>
      </c>
      <c r="BW990">
        <v>47741781000</v>
      </c>
      <c r="BX990">
        <v>9531778000</v>
      </c>
      <c r="BY990">
        <v>0</v>
      </c>
      <c r="BZ990">
        <v>2013</v>
      </c>
      <c r="CA990">
        <v>1.07</v>
      </c>
      <c r="CB990">
        <v>338498130.84100002</v>
      </c>
      <c r="CC990" t="str">
        <f>VLOOKUP(B990,Securities_csv_Sector!$A$1:$H$506,4)</f>
        <v>Financials</v>
      </c>
      <c r="CD990" t="str">
        <f>VLOOKUP(B990,Securities_csv_Sector!$A$1:$H$506,5)</f>
        <v>Multi-Sector Holdings</v>
      </c>
    </row>
    <row r="991" spans="1:82">
      <c r="A991">
        <v>989</v>
      </c>
      <c r="B991" t="s">
        <v>326</v>
      </c>
      <c r="C991" t="s">
        <v>531</v>
      </c>
      <c r="D991" s="1">
        <v>42004</v>
      </c>
      <c r="E991">
        <v>10516491000</v>
      </c>
      <c r="F991">
        <v>-499310000</v>
      </c>
      <c r="G991">
        <v>1653010000</v>
      </c>
      <c r="H991">
        <v>2</v>
      </c>
      <c r="I991">
        <v>-600837000</v>
      </c>
      <c r="J991">
        <v>5059508000</v>
      </c>
      <c r="K991">
        <v>87</v>
      </c>
      <c r="L991">
        <v>7721449000</v>
      </c>
      <c r="M991">
        <v>0</v>
      </c>
      <c r="N991">
        <v>367499000</v>
      </c>
      <c r="O991">
        <v>8024286000</v>
      </c>
      <c r="P991">
        <v>131</v>
      </c>
      <c r="Q991">
        <v>1712535000</v>
      </c>
      <c r="R991">
        <v>0</v>
      </c>
      <c r="S991">
        <v>139744000</v>
      </c>
      <c r="T991">
        <v>1346818000</v>
      </c>
      <c r="U991">
        <v>381222000</v>
      </c>
      <c r="V991">
        <v>-10525000</v>
      </c>
      <c r="W991">
        <v>138527000</v>
      </c>
      <c r="X991">
        <v>726376000</v>
      </c>
      <c r="Y991">
        <v>0</v>
      </c>
      <c r="Z991">
        <v>25</v>
      </c>
      <c r="AA991">
        <v>2657611000</v>
      </c>
      <c r="AB991">
        <v>165971000</v>
      </c>
      <c r="AC991">
        <v>2720763000</v>
      </c>
      <c r="AD991">
        <v>965596000</v>
      </c>
      <c r="AE991">
        <v>0</v>
      </c>
      <c r="AF991">
        <v>1058274000</v>
      </c>
      <c r="AG991">
        <v>3898726000</v>
      </c>
      <c r="AH991">
        <v>8527929000</v>
      </c>
      <c r="AI991">
        <v>1994038000</v>
      </c>
      <c r="AJ991">
        <v>67864000</v>
      </c>
      <c r="AK991">
        <v>186686000</v>
      </c>
      <c r="AL991">
        <v>1038773000</v>
      </c>
      <c r="AM991">
        <v>369180000</v>
      </c>
      <c r="AN991">
        <v>-987160000</v>
      </c>
      <c r="AO991">
        <v>917782000</v>
      </c>
      <c r="AP991">
        <v>449083000</v>
      </c>
      <c r="AQ991">
        <v>199025000</v>
      </c>
      <c r="AR991">
        <v>285318000</v>
      </c>
      <c r="AS991">
        <v>204306000</v>
      </c>
      <c r="AT991">
        <v>215251000</v>
      </c>
      <c r="AU991">
        <v>3934825000</v>
      </c>
      <c r="AV991">
        <v>59695000</v>
      </c>
      <c r="AW991">
        <v>-444719000</v>
      </c>
      <c r="AX991">
        <v>4</v>
      </c>
      <c r="AY991">
        <v>1807284000</v>
      </c>
      <c r="AZ991">
        <v>10785379000</v>
      </c>
      <c r="BA991">
        <v>19582167000</v>
      </c>
      <c r="BB991">
        <v>447082000</v>
      </c>
      <c r="BC991">
        <v>1921000</v>
      </c>
      <c r="BD991">
        <v>-8354000</v>
      </c>
      <c r="BE991">
        <v>0</v>
      </c>
      <c r="BF991">
        <v>-5010663000</v>
      </c>
      <c r="BG991">
        <v>185993000</v>
      </c>
      <c r="BH991">
        <v>4</v>
      </c>
      <c r="BI991">
        <v>4</v>
      </c>
      <c r="BJ991">
        <v>2</v>
      </c>
      <c r="BK991">
        <v>131</v>
      </c>
      <c r="BL991">
        <v>0</v>
      </c>
      <c r="BM991">
        <v>4428069000</v>
      </c>
      <c r="BN991">
        <v>-22044000</v>
      </c>
      <c r="BO991">
        <v>2856642000</v>
      </c>
      <c r="BP991">
        <v>3315613000</v>
      </c>
      <c r="BQ991">
        <v>21221259000</v>
      </c>
      <c r="BR991">
        <v>52623908000</v>
      </c>
      <c r="BS991">
        <v>43662912000</v>
      </c>
      <c r="BT991">
        <v>33414271000</v>
      </c>
      <c r="BU991">
        <v>10302158000</v>
      </c>
      <c r="BV991">
        <v>42196750000</v>
      </c>
      <c r="BW991">
        <v>52498908000</v>
      </c>
      <c r="BX991">
        <v>10681897000</v>
      </c>
      <c r="BY991">
        <v>0</v>
      </c>
      <c r="BZ991">
        <v>2014</v>
      </c>
      <c r="CA991">
        <v>0.54</v>
      </c>
      <c r="CB991">
        <v>368564814.815</v>
      </c>
      <c r="CC991" t="str">
        <f>VLOOKUP(B991,Securities_csv_Sector!$A$1:$H$506,4)</f>
        <v>Financials</v>
      </c>
      <c r="CD991" t="str">
        <f>VLOOKUP(B991,Securities_csv_Sector!$A$1:$H$506,5)</f>
        <v>Multi-Sector Holdings</v>
      </c>
    </row>
    <row r="992" spans="1:82">
      <c r="A992">
        <v>990</v>
      </c>
      <c r="B992" t="s">
        <v>326</v>
      </c>
      <c r="C992" t="s">
        <v>532</v>
      </c>
      <c r="D992" s="1">
        <v>42369</v>
      </c>
      <c r="E992">
        <v>7107081000</v>
      </c>
      <c r="F992">
        <v>463620000</v>
      </c>
      <c r="G992">
        <v>1567425000</v>
      </c>
      <c r="H992">
        <v>2</v>
      </c>
      <c r="I992">
        <v>-295894000</v>
      </c>
      <c r="J992">
        <v>4986819000</v>
      </c>
      <c r="K992">
        <v>81</v>
      </c>
      <c r="L992">
        <v>4389732000</v>
      </c>
      <c r="M992">
        <v>0</v>
      </c>
      <c r="N992">
        <v>362617000</v>
      </c>
      <c r="O992">
        <v>7677233000</v>
      </c>
      <c r="P992">
        <v>133</v>
      </c>
      <c r="Q992">
        <v>1575368000</v>
      </c>
      <c r="R992">
        <v>0</v>
      </c>
      <c r="S992">
        <v>172073000</v>
      </c>
      <c r="T992">
        <v>1265417000</v>
      </c>
      <c r="U992">
        <v>356536000</v>
      </c>
      <c r="V992">
        <v>-5554000</v>
      </c>
      <c r="W992">
        <v>110281000</v>
      </c>
      <c r="X992">
        <v>721875000</v>
      </c>
      <c r="Y992">
        <v>0</v>
      </c>
      <c r="Z992">
        <v>24</v>
      </c>
      <c r="AA992">
        <v>2439269000</v>
      </c>
      <c r="AB992">
        <v>109947000</v>
      </c>
      <c r="AC992">
        <v>2648362000</v>
      </c>
      <c r="AD992">
        <v>908881000</v>
      </c>
      <c r="AE992">
        <v>0</v>
      </c>
      <c r="AF992">
        <v>1067441000</v>
      </c>
      <c r="AG992">
        <v>-5472653000</v>
      </c>
      <c r="AH992">
        <v>7407594000</v>
      </c>
      <c r="AI992">
        <v>2361089000</v>
      </c>
      <c r="AJ992">
        <v>64679000</v>
      </c>
      <c r="AK992">
        <v>191633000</v>
      </c>
      <c r="AL992">
        <v>-449009000</v>
      </c>
      <c r="AM992">
        <v>-638127000</v>
      </c>
      <c r="AN992">
        <v>-761755000</v>
      </c>
      <c r="AO992">
        <v>-651983000</v>
      </c>
      <c r="AP992">
        <v>781165000</v>
      </c>
      <c r="AQ992">
        <v>252111000</v>
      </c>
      <c r="AR992">
        <v>128414000</v>
      </c>
      <c r="AS992">
        <v>279587000</v>
      </c>
      <c r="AT992">
        <v>246589000</v>
      </c>
      <c r="AU992">
        <v>3830967000</v>
      </c>
      <c r="AV992">
        <v>7353000</v>
      </c>
      <c r="AW992">
        <v>-412289000</v>
      </c>
      <c r="AX992">
        <v>4</v>
      </c>
      <c r="AY992">
        <v>1482092000</v>
      </c>
      <c r="AZ992">
        <v>10829882000</v>
      </c>
      <c r="BA992">
        <v>16807298000</v>
      </c>
      <c r="BB992">
        <v>438793000</v>
      </c>
      <c r="BC992">
        <v>750000</v>
      </c>
      <c r="BD992">
        <v>9618000</v>
      </c>
      <c r="BE992">
        <v>0</v>
      </c>
      <c r="BF992">
        <v>3694680000</v>
      </c>
      <c r="BG992">
        <v>224133000</v>
      </c>
      <c r="BH992">
        <v>4</v>
      </c>
      <c r="BI992">
        <v>3</v>
      </c>
      <c r="BJ992">
        <v>2</v>
      </c>
      <c r="BK992">
        <v>133</v>
      </c>
      <c r="BL992">
        <v>0</v>
      </c>
      <c r="BM992">
        <v>4612982000</v>
      </c>
      <c r="BN992">
        <v>-103897000</v>
      </c>
      <c r="BO992">
        <v>2620072000</v>
      </c>
      <c r="BP992">
        <v>4235316000</v>
      </c>
      <c r="BQ992">
        <v>18500445000</v>
      </c>
      <c r="BR992">
        <v>46339812000</v>
      </c>
      <c r="BS992">
        <v>37551026000</v>
      </c>
      <c r="BT992">
        <v>28149695000</v>
      </c>
      <c r="BU992">
        <v>10401211000</v>
      </c>
      <c r="BV992">
        <v>35813601000</v>
      </c>
      <c r="BW992">
        <v>46214812000</v>
      </c>
      <c r="BX992">
        <v>10116502000</v>
      </c>
      <c r="BY992">
        <v>0</v>
      </c>
      <c r="BZ992">
        <v>2015</v>
      </c>
      <c r="CA992">
        <v>0.74</v>
      </c>
      <c r="CB992">
        <v>340690540.54100001</v>
      </c>
      <c r="CC992" t="str">
        <f>VLOOKUP(B992,Securities_csv_Sector!$A$1:$H$506,4)</f>
        <v>Financials</v>
      </c>
      <c r="CD992" t="str">
        <f>VLOOKUP(B992,Securities_csv_Sector!$A$1:$H$506,5)</f>
        <v>Multi-Sector Holdings</v>
      </c>
    </row>
    <row r="993" spans="1:82">
      <c r="A993">
        <v>991</v>
      </c>
      <c r="B993" t="s">
        <v>327</v>
      </c>
      <c r="C993" t="s">
        <v>527</v>
      </c>
      <c r="D993" s="1">
        <v>41639</v>
      </c>
      <c r="E993">
        <v>2476000000</v>
      </c>
      <c r="F993">
        <v>-17000000</v>
      </c>
      <c r="G993">
        <v>38000000</v>
      </c>
      <c r="H993">
        <v>10</v>
      </c>
      <c r="I993">
        <v>-1433000000</v>
      </c>
      <c r="J993">
        <v>1231000000</v>
      </c>
      <c r="K993">
        <v>56</v>
      </c>
      <c r="L993">
        <v>1355000000</v>
      </c>
      <c r="M993">
        <v>0</v>
      </c>
      <c r="N993">
        <v>808000000</v>
      </c>
      <c r="O993">
        <v>8307000000</v>
      </c>
      <c r="P993">
        <v>79</v>
      </c>
      <c r="Q993">
        <v>0</v>
      </c>
      <c r="R993">
        <v>2934000000</v>
      </c>
      <c r="S993">
        <v>867000000</v>
      </c>
      <c r="T993">
        <v>1316000000</v>
      </c>
      <c r="U993">
        <v>1209000000</v>
      </c>
      <c r="V993">
        <v>0</v>
      </c>
      <c r="W993">
        <v>0</v>
      </c>
      <c r="X993">
        <v>13389000000</v>
      </c>
      <c r="Y993">
        <v>970000000</v>
      </c>
      <c r="Z993">
        <v>53</v>
      </c>
      <c r="AA993">
        <v>9392000000</v>
      </c>
      <c r="AB993">
        <v>455000000</v>
      </c>
      <c r="AC993">
        <v>0</v>
      </c>
      <c r="AD993">
        <v>107000000</v>
      </c>
      <c r="AE993">
        <v>467000000</v>
      </c>
      <c r="AF993">
        <v>63000000</v>
      </c>
      <c r="AG993">
        <v>743000000</v>
      </c>
      <c r="AH993">
        <v>2191000000</v>
      </c>
      <c r="AI993">
        <v>0</v>
      </c>
      <c r="AJ993">
        <v>0</v>
      </c>
      <c r="AK993">
        <v>0</v>
      </c>
      <c r="AL993">
        <v>-318000000</v>
      </c>
      <c r="AM993">
        <v>242000000</v>
      </c>
      <c r="AN993">
        <v>2477000000</v>
      </c>
      <c r="AO993">
        <v>-851000000</v>
      </c>
      <c r="AP993">
        <v>-1384000000</v>
      </c>
      <c r="AQ993">
        <v>754000000</v>
      </c>
      <c r="AR993">
        <v>45000000</v>
      </c>
      <c r="AS993">
        <v>754000000</v>
      </c>
      <c r="AT993">
        <v>754000000</v>
      </c>
      <c r="AU993">
        <v>587000000</v>
      </c>
      <c r="AV993">
        <v>86000000</v>
      </c>
      <c r="AW993">
        <v>1278000000</v>
      </c>
      <c r="AX993">
        <v>7</v>
      </c>
      <c r="AY993">
        <v>530000000</v>
      </c>
      <c r="AZ993">
        <v>250000000</v>
      </c>
      <c r="BA993">
        <v>2571000000</v>
      </c>
      <c r="BB993">
        <v>-3000000</v>
      </c>
      <c r="BC993">
        <v>-18000000</v>
      </c>
      <c r="BD993">
        <v>-14000000</v>
      </c>
      <c r="BE993">
        <v>1208000000</v>
      </c>
      <c r="BF993">
        <v>85000000</v>
      </c>
      <c r="BG993">
        <v>867000000</v>
      </c>
      <c r="BH993">
        <v>7</v>
      </c>
      <c r="BI993">
        <v>16</v>
      </c>
      <c r="BJ993">
        <v>4</v>
      </c>
      <c r="BK993">
        <v>70</v>
      </c>
      <c r="BL993">
        <v>0</v>
      </c>
      <c r="BM993">
        <v>6431000000</v>
      </c>
      <c r="BN993">
        <v>-444000000</v>
      </c>
      <c r="BO993">
        <v>7161000000</v>
      </c>
      <c r="BP993">
        <v>629000000</v>
      </c>
      <c r="BQ993">
        <v>1797000000</v>
      </c>
      <c r="BR993">
        <v>19345000000</v>
      </c>
      <c r="BS993">
        <v>4456000000</v>
      </c>
      <c r="BT993">
        <v>5676000000</v>
      </c>
      <c r="BU993">
        <v>7336000000</v>
      </c>
      <c r="BV993">
        <v>12009000000</v>
      </c>
      <c r="BW993">
        <v>19345000000</v>
      </c>
      <c r="BX993">
        <v>17699000000</v>
      </c>
      <c r="BY993">
        <v>-1131000000</v>
      </c>
      <c r="BZ993">
        <v>2013</v>
      </c>
      <c r="CA993">
        <v>1.06</v>
      </c>
      <c r="CB993">
        <v>711320754.71700001</v>
      </c>
      <c r="CC993" t="str">
        <f>VLOOKUP(B993,Securities_csv_Sector!$A$1:$H$506,4)</f>
        <v>Industrials</v>
      </c>
      <c r="CD993" t="str">
        <f>VLOOKUP(B993,Securities_csv_Sector!$A$1:$H$506,5)</f>
        <v>Airlines</v>
      </c>
    </row>
    <row r="994" spans="1:82">
      <c r="A994">
        <v>992</v>
      </c>
      <c r="B994" t="s">
        <v>327</v>
      </c>
      <c r="C994" t="s">
        <v>529</v>
      </c>
      <c r="D994" s="1">
        <v>42004</v>
      </c>
      <c r="E994">
        <v>2768000000</v>
      </c>
      <c r="F994">
        <v>54000000</v>
      </c>
      <c r="G994">
        <v>-302000000</v>
      </c>
      <c r="H994">
        <v>17</v>
      </c>
      <c r="I994">
        <v>-1748000000</v>
      </c>
      <c r="J994">
        <v>1315000000</v>
      </c>
      <c r="K994">
        <v>50</v>
      </c>
      <c r="L994">
        <v>1282000000</v>
      </c>
      <c r="M994">
        <v>0</v>
      </c>
      <c r="N994">
        <v>808000000</v>
      </c>
      <c r="O994">
        <v>7677000000</v>
      </c>
      <c r="P994">
        <v>66</v>
      </c>
      <c r="Q994">
        <v>0</v>
      </c>
      <c r="R994">
        <v>2782000000</v>
      </c>
      <c r="S994">
        <v>938000000</v>
      </c>
      <c r="T994">
        <v>1923000000</v>
      </c>
      <c r="U994">
        <v>1816000000</v>
      </c>
      <c r="V994">
        <v>0</v>
      </c>
      <c r="W994">
        <v>0</v>
      </c>
      <c r="X994">
        <v>14292000000</v>
      </c>
      <c r="Y994">
        <v>970000000</v>
      </c>
      <c r="Z994">
        <v>59</v>
      </c>
      <c r="AA994">
        <v>10928000000</v>
      </c>
      <c r="AB994">
        <v>680000000</v>
      </c>
      <c r="AC994">
        <v>0</v>
      </c>
      <c r="AD994">
        <v>107000000</v>
      </c>
      <c r="AE994">
        <v>342000000</v>
      </c>
      <c r="AF994">
        <v>105000000</v>
      </c>
      <c r="AG994">
        <v>362000000</v>
      </c>
      <c r="AH994">
        <v>2434000000</v>
      </c>
      <c r="AI994">
        <v>0</v>
      </c>
      <c r="AJ994">
        <v>0</v>
      </c>
      <c r="AK994">
        <v>0</v>
      </c>
      <c r="AL994">
        <v>-272000000</v>
      </c>
      <c r="AM994">
        <v>-73000000</v>
      </c>
      <c r="AN994">
        <v>2902000000</v>
      </c>
      <c r="AO994">
        <v>-1248000000</v>
      </c>
      <c r="AP994">
        <v>-1727000000</v>
      </c>
      <c r="AQ994">
        <v>1136000000</v>
      </c>
      <c r="AR994">
        <v>780000000</v>
      </c>
      <c r="AS994">
        <v>1136000000</v>
      </c>
      <c r="AT994">
        <v>1136000000</v>
      </c>
      <c r="AU994">
        <v>365000000</v>
      </c>
      <c r="AV994">
        <v>126000000</v>
      </c>
      <c r="AW994">
        <v>2225000000</v>
      </c>
      <c r="AX994">
        <v>12</v>
      </c>
      <c r="AY994">
        <v>534000000</v>
      </c>
      <c r="AZ994">
        <v>232000000</v>
      </c>
      <c r="BA994">
        <v>2897000000</v>
      </c>
      <c r="BB994">
        <v>-738000000</v>
      </c>
      <c r="BC994">
        <v>8000000</v>
      </c>
      <c r="BD994">
        <v>-84000000</v>
      </c>
      <c r="BE994">
        <v>1809000000</v>
      </c>
      <c r="BF994">
        <v>-368000000</v>
      </c>
      <c r="BG994">
        <v>938000000</v>
      </c>
      <c r="BH994">
        <v>10</v>
      </c>
      <c r="BI994">
        <v>27</v>
      </c>
      <c r="BJ994">
        <v>6</v>
      </c>
      <c r="BK994">
        <v>61</v>
      </c>
      <c r="BL994">
        <v>0</v>
      </c>
      <c r="BM994">
        <v>7416000000</v>
      </c>
      <c r="BN994">
        <v>-845000000</v>
      </c>
      <c r="BO994">
        <v>7639000000</v>
      </c>
      <c r="BP994">
        <v>258000000</v>
      </c>
      <c r="BQ994">
        <v>1706000000</v>
      </c>
      <c r="BR994">
        <v>19723000000</v>
      </c>
      <c r="BS994">
        <v>3927000000</v>
      </c>
      <c r="BT994">
        <v>5923000000</v>
      </c>
      <c r="BU994">
        <v>6775000000</v>
      </c>
      <c r="BV994">
        <v>12948000000</v>
      </c>
      <c r="BW994">
        <v>19723000000</v>
      </c>
      <c r="BX994">
        <v>18605000000</v>
      </c>
      <c r="BY994">
        <v>-2026000000</v>
      </c>
      <c r="BZ994">
        <v>2014</v>
      </c>
      <c r="CA994">
        <v>1.65</v>
      </c>
      <c r="CB994">
        <v>688484848.48500001</v>
      </c>
      <c r="CC994" t="str">
        <f>VLOOKUP(B994,Securities_csv_Sector!$A$1:$H$506,4)</f>
        <v>Industrials</v>
      </c>
      <c r="CD994" t="str">
        <f>VLOOKUP(B994,Securities_csv_Sector!$A$1:$H$506,5)</f>
        <v>Airlines</v>
      </c>
    </row>
    <row r="995" spans="1:82">
      <c r="A995">
        <v>993</v>
      </c>
      <c r="B995" t="s">
        <v>327</v>
      </c>
      <c r="C995" t="s">
        <v>531</v>
      </c>
      <c r="D995" s="1">
        <v>42369</v>
      </c>
      <c r="E995">
        <v>3779000000</v>
      </c>
      <c r="F995">
        <v>-88000000</v>
      </c>
      <c r="G995">
        <v>-547000000</v>
      </c>
      <c r="H995">
        <v>30</v>
      </c>
      <c r="I995">
        <v>-2041000000</v>
      </c>
      <c r="J995">
        <v>1374000000</v>
      </c>
      <c r="K995">
        <v>41</v>
      </c>
      <c r="L995">
        <v>1583000000</v>
      </c>
      <c r="M995">
        <v>0</v>
      </c>
      <c r="N995">
        <v>808000000</v>
      </c>
      <c r="O995">
        <v>6025000000</v>
      </c>
      <c r="P995">
        <v>54</v>
      </c>
      <c r="Q995">
        <v>0</v>
      </c>
      <c r="R995">
        <v>2490000000</v>
      </c>
      <c r="S995">
        <v>1015000000</v>
      </c>
      <c r="T995">
        <v>3569000000</v>
      </c>
      <c r="U995">
        <v>3479000000</v>
      </c>
      <c r="V995">
        <v>0</v>
      </c>
      <c r="W995">
        <v>0</v>
      </c>
      <c r="X995">
        <v>15601000000</v>
      </c>
      <c r="Y995">
        <v>970000000</v>
      </c>
      <c r="Z995">
        <v>70</v>
      </c>
      <c r="AA995">
        <v>13795000000</v>
      </c>
      <c r="AB995">
        <v>1298000000</v>
      </c>
      <c r="AC995">
        <v>0</v>
      </c>
      <c r="AD995">
        <v>90000000</v>
      </c>
      <c r="AE995">
        <v>311000000</v>
      </c>
      <c r="AF995">
        <v>237000000</v>
      </c>
      <c r="AG995">
        <v>1055000000</v>
      </c>
      <c r="AH995">
        <v>2541000000</v>
      </c>
      <c r="AI995">
        <v>0</v>
      </c>
      <c r="AJ995">
        <v>0</v>
      </c>
      <c r="AK995">
        <v>0</v>
      </c>
      <c r="AL995">
        <v>277000000</v>
      </c>
      <c r="AM995">
        <v>301000000</v>
      </c>
      <c r="AN995">
        <v>3238000000</v>
      </c>
      <c r="AO995">
        <v>-1024000000</v>
      </c>
      <c r="AP995">
        <v>-1913000000</v>
      </c>
      <c r="AQ995">
        <v>2181000000</v>
      </c>
      <c r="AR995">
        <v>4000000</v>
      </c>
      <c r="AS995">
        <v>2181000000</v>
      </c>
      <c r="AT995">
        <v>2181000000</v>
      </c>
      <c r="AU995">
        <v>474000000</v>
      </c>
      <c r="AV995">
        <v>39000000</v>
      </c>
      <c r="AW995">
        <v>4116000000</v>
      </c>
      <c r="AX995">
        <v>21</v>
      </c>
      <c r="AY995">
        <v>717000000</v>
      </c>
      <c r="AZ995">
        <v>188000000</v>
      </c>
      <c r="BA995">
        <v>2990000000</v>
      </c>
      <c r="BB995">
        <v>-1051000000</v>
      </c>
      <c r="BC995">
        <v>1000000</v>
      </c>
      <c r="BD995">
        <v>-109000000</v>
      </c>
      <c r="BE995">
        <v>1517000000</v>
      </c>
      <c r="BF995">
        <v>-929000000</v>
      </c>
      <c r="BG995">
        <v>1015000000</v>
      </c>
      <c r="BH995">
        <v>18</v>
      </c>
      <c r="BI995">
        <v>47</v>
      </c>
      <c r="BJ995">
        <v>11</v>
      </c>
      <c r="BK995">
        <v>50</v>
      </c>
      <c r="BL995">
        <v>0</v>
      </c>
      <c r="BM995">
        <v>9409000000</v>
      </c>
      <c r="BN995">
        <v>-1134000000</v>
      </c>
      <c r="BO995">
        <v>8625000000</v>
      </c>
      <c r="BP995">
        <v>637000000</v>
      </c>
      <c r="BQ995">
        <v>1468000000</v>
      </c>
      <c r="BR995">
        <v>21312000000</v>
      </c>
      <c r="BS995">
        <v>4024000000</v>
      </c>
      <c r="BT995">
        <v>7406000000</v>
      </c>
      <c r="BU995">
        <v>7358000000</v>
      </c>
      <c r="BV995">
        <v>13954000000</v>
      </c>
      <c r="BW995">
        <v>21312000000</v>
      </c>
      <c r="BX995">
        <v>19820000000</v>
      </c>
      <c r="BY995">
        <v>-3182000000</v>
      </c>
      <c r="BZ995">
        <v>2015</v>
      </c>
      <c r="CA995">
        <v>3.3</v>
      </c>
      <c r="CB995">
        <v>660909090.90900004</v>
      </c>
      <c r="CC995" t="str">
        <f>VLOOKUP(B995,Securities_csv_Sector!$A$1:$H$506,4)</f>
        <v>Industrials</v>
      </c>
      <c r="CD995" t="str">
        <f>VLOOKUP(B995,Securities_csv_Sector!$A$1:$H$506,5)</f>
        <v>Airlines</v>
      </c>
    </row>
    <row r="996" spans="1:82">
      <c r="A996">
        <v>994</v>
      </c>
      <c r="B996" t="s">
        <v>327</v>
      </c>
      <c r="C996" t="s">
        <v>532</v>
      </c>
      <c r="D996" s="1">
        <v>42735</v>
      </c>
      <c r="E996">
        <v>3163000000</v>
      </c>
      <c r="F996">
        <v>-50000000</v>
      </c>
      <c r="G996">
        <v>-138000000</v>
      </c>
      <c r="H996">
        <v>27</v>
      </c>
      <c r="I996">
        <v>-2038000000</v>
      </c>
      <c r="J996">
        <v>1410000000</v>
      </c>
      <c r="K996">
        <v>48</v>
      </c>
      <c r="L996">
        <v>1680000000</v>
      </c>
      <c r="M996">
        <v>0</v>
      </c>
      <c r="N996">
        <v>808000000</v>
      </c>
      <c r="O996">
        <v>6132000000</v>
      </c>
      <c r="P996">
        <v>66</v>
      </c>
      <c r="Q996">
        <v>0</v>
      </c>
      <c r="R996">
        <v>3374000000</v>
      </c>
      <c r="S996">
        <v>1221000000</v>
      </c>
      <c r="T996">
        <v>3622000000</v>
      </c>
      <c r="U996">
        <v>3547000000</v>
      </c>
      <c r="V996">
        <v>0</v>
      </c>
      <c r="W996">
        <v>0</v>
      </c>
      <c r="X996">
        <v>17044000000</v>
      </c>
      <c r="Y996">
        <v>970000000</v>
      </c>
      <c r="Z996">
        <v>70</v>
      </c>
      <c r="AA996">
        <v>14293000000</v>
      </c>
      <c r="AB996">
        <v>1303000000</v>
      </c>
      <c r="AC996">
        <v>0</v>
      </c>
      <c r="AD996">
        <v>75000000</v>
      </c>
      <c r="AE996">
        <v>337000000</v>
      </c>
      <c r="AF996">
        <v>-125000000</v>
      </c>
      <c r="AG996">
        <v>351000000</v>
      </c>
      <c r="AH996">
        <v>2821000000</v>
      </c>
      <c r="AI996">
        <v>0</v>
      </c>
      <c r="AJ996">
        <v>0</v>
      </c>
      <c r="AK996">
        <v>0</v>
      </c>
      <c r="AL996">
        <v>-85000000</v>
      </c>
      <c r="AM996">
        <v>97000000</v>
      </c>
      <c r="AN996">
        <v>4293000000</v>
      </c>
      <c r="AO996">
        <v>-1924000000</v>
      </c>
      <c r="AP996">
        <v>-2272000000</v>
      </c>
      <c r="AQ996">
        <v>2244000000</v>
      </c>
      <c r="AR996">
        <v>276000000</v>
      </c>
      <c r="AS996">
        <v>2244000000</v>
      </c>
      <c r="AT996">
        <v>2244000000</v>
      </c>
      <c r="AU996">
        <v>546000000</v>
      </c>
      <c r="AV996">
        <v>0</v>
      </c>
      <c r="AW996">
        <v>3760000000</v>
      </c>
      <c r="AX996">
        <v>18</v>
      </c>
      <c r="AY996">
        <v>774000000</v>
      </c>
      <c r="AZ996">
        <v>310000000</v>
      </c>
      <c r="BA996">
        <v>3115000000</v>
      </c>
      <c r="BB996">
        <v>-323000000</v>
      </c>
      <c r="BC996">
        <v>104000000</v>
      </c>
      <c r="BD996">
        <v>-109000000</v>
      </c>
      <c r="BE996">
        <v>1806000000</v>
      </c>
      <c r="BF996">
        <v>251000000</v>
      </c>
      <c r="BG996">
        <v>1221000000</v>
      </c>
      <c r="BH996">
        <v>17</v>
      </c>
      <c r="BI996">
        <v>42</v>
      </c>
      <c r="BJ996">
        <v>11</v>
      </c>
      <c r="BK996">
        <v>61</v>
      </c>
      <c r="BL996">
        <v>0</v>
      </c>
      <c r="BM996">
        <v>11418000000</v>
      </c>
      <c r="BN996">
        <v>-1721000000</v>
      </c>
      <c r="BO996">
        <v>9312000000</v>
      </c>
      <c r="BP996">
        <v>566000000</v>
      </c>
      <c r="BQ996">
        <v>1625000000</v>
      </c>
      <c r="BR996">
        <v>23286000000</v>
      </c>
      <c r="BS996">
        <v>4498000000</v>
      </c>
      <c r="BT996">
        <v>6844000000</v>
      </c>
      <c r="BU996">
        <v>8441000000</v>
      </c>
      <c r="BV996">
        <v>14845000000</v>
      </c>
      <c r="BW996">
        <v>23286000000</v>
      </c>
      <c r="BX996">
        <v>20425000000</v>
      </c>
      <c r="BY996">
        <v>-4872000000</v>
      </c>
      <c r="CC996" t="str">
        <f>VLOOKUP(B996,Securities_csv_Sector!$A$1:$H$506,4)</f>
        <v>Industrials</v>
      </c>
      <c r="CD996" t="str">
        <f>VLOOKUP(B996,Securities_csv_Sector!$A$1:$H$506,5)</f>
        <v>Airlines</v>
      </c>
    </row>
    <row r="997" spans="1:82">
      <c r="A997">
        <v>995</v>
      </c>
      <c r="B997" t="s">
        <v>328</v>
      </c>
      <c r="C997" t="s">
        <v>527</v>
      </c>
      <c r="D997" s="1">
        <v>41274</v>
      </c>
      <c r="E997">
        <v>1199000000</v>
      </c>
      <c r="F997">
        <v>-86000000</v>
      </c>
      <c r="G997">
        <v>-216000000</v>
      </c>
      <c r="H997">
        <v>36</v>
      </c>
      <c r="I997">
        <v>-743000000</v>
      </c>
      <c r="J997">
        <v>14000000000</v>
      </c>
      <c r="K997">
        <v>55</v>
      </c>
      <c r="L997">
        <v>987000000</v>
      </c>
      <c r="M997">
        <v>0</v>
      </c>
      <c r="N997">
        <v>2000000</v>
      </c>
      <c r="O997">
        <v>3851000000</v>
      </c>
      <c r="P997">
        <v>102</v>
      </c>
      <c r="Q997">
        <v>0</v>
      </c>
      <c r="R997">
        <v>887000000</v>
      </c>
      <c r="S997">
        <v>795000000</v>
      </c>
      <c r="T997">
        <v>359000000</v>
      </c>
      <c r="U997">
        <v>-374000000</v>
      </c>
      <c r="V997">
        <v>1000000</v>
      </c>
      <c r="W997">
        <v>0</v>
      </c>
      <c r="X997">
        <v>8199000000</v>
      </c>
      <c r="Y997">
        <v>2565000000</v>
      </c>
      <c r="Z997">
        <v>40</v>
      </c>
      <c r="AA997">
        <v>2525000000</v>
      </c>
      <c r="AB997">
        <v>48000000</v>
      </c>
      <c r="AC997">
        <v>268000000</v>
      </c>
      <c r="AD997">
        <v>733000000</v>
      </c>
      <c r="AE997">
        <v>0</v>
      </c>
      <c r="AF997">
        <v>0</v>
      </c>
      <c r="AG997">
        <v>10000000</v>
      </c>
      <c r="AH997">
        <v>8516000000</v>
      </c>
      <c r="AI997">
        <v>0</v>
      </c>
      <c r="AJ997">
        <v>0</v>
      </c>
      <c r="AK997">
        <v>0</v>
      </c>
      <c r="AL997">
        <v>202000000</v>
      </c>
      <c r="AM997">
        <v>61000000</v>
      </c>
      <c r="AN997">
        <v>578000000</v>
      </c>
      <c r="AO997">
        <v>207000000</v>
      </c>
      <c r="AP997">
        <v>-725000000</v>
      </c>
      <c r="AQ997">
        <v>-422000000</v>
      </c>
      <c r="AR997">
        <v>286000000</v>
      </c>
      <c r="AS997">
        <v>-422000000</v>
      </c>
      <c r="AT997">
        <v>-582000000</v>
      </c>
      <c r="AU997">
        <v>714000000</v>
      </c>
      <c r="AV997">
        <v>0</v>
      </c>
      <c r="AW997">
        <v>575000000</v>
      </c>
      <c r="AX997">
        <v>9</v>
      </c>
      <c r="AY997">
        <v>433000000</v>
      </c>
      <c r="AZ997">
        <v>141000000</v>
      </c>
      <c r="BA997">
        <v>387000000</v>
      </c>
      <c r="BB997">
        <v>26000000</v>
      </c>
      <c r="BC997">
        <v>0</v>
      </c>
      <c r="BD997">
        <v>18000000</v>
      </c>
      <c r="BE997">
        <v>931000000</v>
      </c>
      <c r="BF997">
        <v>-5000000</v>
      </c>
      <c r="BG997">
        <v>749000000</v>
      </c>
      <c r="BH997">
        <v>6</v>
      </c>
      <c r="BI997">
        <v>32</v>
      </c>
      <c r="BJ997">
        <v>7</v>
      </c>
      <c r="BK997">
        <v>102</v>
      </c>
      <c r="BL997">
        <v>0</v>
      </c>
      <c r="BM997">
        <v>-12857000000</v>
      </c>
      <c r="BN997">
        <v>5000000</v>
      </c>
      <c r="BO997">
        <v>1201000000</v>
      </c>
      <c r="BP997">
        <v>216000000</v>
      </c>
      <c r="BQ997">
        <v>0</v>
      </c>
      <c r="BR997">
        <v>13307000000</v>
      </c>
      <c r="BS997">
        <v>1842000000</v>
      </c>
      <c r="BT997">
        <v>1802000000</v>
      </c>
      <c r="BU997">
        <v>1171000000</v>
      </c>
      <c r="BV997">
        <v>12136000000</v>
      </c>
      <c r="BW997">
        <v>13307000000</v>
      </c>
      <c r="BX997">
        <v>6376000000</v>
      </c>
      <c r="BY997">
        <v>0</v>
      </c>
      <c r="BZ997">
        <v>2012</v>
      </c>
      <c r="CA997">
        <v>-1.96</v>
      </c>
      <c r="CB997">
        <v>215306122.449</v>
      </c>
      <c r="CC997" t="str">
        <f>VLOOKUP(B997,Securities_csv_Sector!$A$1:$H$506,4)</f>
        <v>Telecommunications Services</v>
      </c>
      <c r="CD997" t="str">
        <f>VLOOKUP(B997,Securities_csv_Sector!$A$1:$H$506,5)</f>
        <v>Alternative Carriers</v>
      </c>
    </row>
    <row r="998" spans="1:82">
      <c r="A998">
        <v>996</v>
      </c>
      <c r="B998" t="s">
        <v>328</v>
      </c>
      <c r="C998" t="s">
        <v>529</v>
      </c>
      <c r="D998" s="1">
        <v>41639</v>
      </c>
      <c r="E998">
        <v>994000000</v>
      </c>
      <c r="F998">
        <v>30000000</v>
      </c>
      <c r="G998">
        <v>-88000000</v>
      </c>
      <c r="H998">
        <v>8</v>
      </c>
      <c r="I998">
        <v>-760000000</v>
      </c>
      <c r="J998">
        <v>14339000000</v>
      </c>
      <c r="K998">
        <v>44</v>
      </c>
      <c r="L998">
        <v>638000000</v>
      </c>
      <c r="M998">
        <v>0</v>
      </c>
      <c r="N998">
        <v>2000000</v>
      </c>
      <c r="O998">
        <v>3685000000</v>
      </c>
      <c r="P998">
        <v>101</v>
      </c>
      <c r="Q998">
        <v>0</v>
      </c>
      <c r="R998">
        <v>906000000</v>
      </c>
      <c r="S998">
        <v>836000000</v>
      </c>
      <c r="T998">
        <v>578000000</v>
      </c>
      <c r="U998">
        <v>-71000000</v>
      </c>
      <c r="V998">
        <v>-22000000</v>
      </c>
      <c r="W998">
        <v>0</v>
      </c>
      <c r="X998">
        <v>8240000000</v>
      </c>
      <c r="Y998">
        <v>2577000000</v>
      </c>
      <c r="Z998">
        <v>42</v>
      </c>
      <c r="AA998">
        <v>2628000000</v>
      </c>
      <c r="AB998">
        <v>38000000</v>
      </c>
      <c r="AC998">
        <v>205000000</v>
      </c>
      <c r="AD998">
        <v>649000000</v>
      </c>
      <c r="AE998">
        <v>0</v>
      </c>
      <c r="AF998">
        <v>0</v>
      </c>
      <c r="AG998">
        <v>-126000000</v>
      </c>
      <c r="AH998">
        <v>8331000000</v>
      </c>
      <c r="AI998">
        <v>0</v>
      </c>
      <c r="AJ998">
        <v>0</v>
      </c>
      <c r="AK998">
        <v>0</v>
      </c>
      <c r="AL998">
        <v>-294000000</v>
      </c>
      <c r="AM998">
        <v>-348000000</v>
      </c>
      <c r="AN998">
        <v>713000000</v>
      </c>
      <c r="AO998">
        <v>-294000000</v>
      </c>
      <c r="AP998">
        <v>-745000000</v>
      </c>
      <c r="AQ998">
        <v>-109000000</v>
      </c>
      <c r="AR998">
        <v>79000000</v>
      </c>
      <c r="AS998">
        <v>-109000000</v>
      </c>
      <c r="AT998">
        <v>-193000000</v>
      </c>
      <c r="AU998">
        <v>673000000</v>
      </c>
      <c r="AV998">
        <v>0</v>
      </c>
      <c r="AW998">
        <v>666000000</v>
      </c>
      <c r="AX998">
        <v>11</v>
      </c>
      <c r="AY998">
        <v>398000000</v>
      </c>
      <c r="AZ998">
        <v>143000000</v>
      </c>
      <c r="BA998">
        <v>421000000</v>
      </c>
      <c r="BB998">
        <v>36000000</v>
      </c>
      <c r="BC998">
        <v>0</v>
      </c>
      <c r="BD998">
        <v>15000000</v>
      </c>
      <c r="BE998">
        <v>780000000</v>
      </c>
      <c r="BF998">
        <v>3000000</v>
      </c>
      <c r="BG998">
        <v>800000000</v>
      </c>
      <c r="BH998">
        <v>1</v>
      </c>
      <c r="BI998">
        <v>5</v>
      </c>
      <c r="BJ998">
        <v>2</v>
      </c>
      <c r="BK998">
        <v>101</v>
      </c>
      <c r="BL998">
        <v>0</v>
      </c>
      <c r="BM998">
        <v>-12966000000</v>
      </c>
      <c r="BN998">
        <v>0</v>
      </c>
      <c r="BO998">
        <v>1162000000</v>
      </c>
      <c r="BP998">
        <v>31000000</v>
      </c>
      <c r="BQ998">
        <v>0</v>
      </c>
      <c r="BR998">
        <v>12874000000</v>
      </c>
      <c r="BS998">
        <v>1454000000</v>
      </c>
      <c r="BT998">
        <v>1446000000</v>
      </c>
      <c r="BU998">
        <v>1411000000</v>
      </c>
      <c r="BV998">
        <v>11463000000</v>
      </c>
      <c r="BW998">
        <v>12874000000</v>
      </c>
      <c r="BX998">
        <v>6313000000</v>
      </c>
      <c r="BY998">
        <v>0</v>
      </c>
      <c r="BZ998">
        <v>2013</v>
      </c>
      <c r="CA998">
        <v>-0.49</v>
      </c>
      <c r="CB998">
        <v>222448979.59200001</v>
      </c>
      <c r="CC998" t="str">
        <f>VLOOKUP(B998,Securities_csv_Sector!$A$1:$H$506,4)</f>
        <v>Telecommunications Services</v>
      </c>
      <c r="CD998" t="str">
        <f>VLOOKUP(B998,Securities_csv_Sector!$A$1:$H$506,5)</f>
        <v>Alternative Carriers</v>
      </c>
    </row>
    <row r="999" spans="1:82">
      <c r="A999">
        <v>997</v>
      </c>
      <c r="B999" t="s">
        <v>328</v>
      </c>
      <c r="C999" t="s">
        <v>531</v>
      </c>
      <c r="D999" s="1">
        <v>42004</v>
      </c>
      <c r="E999">
        <v>1111000000</v>
      </c>
      <c r="F999">
        <v>9000000</v>
      </c>
      <c r="G999">
        <v>-121000000</v>
      </c>
      <c r="H999">
        <v>5</v>
      </c>
      <c r="I999">
        <v>-910000000</v>
      </c>
      <c r="J999">
        <v>19159000000</v>
      </c>
      <c r="K999">
        <v>31</v>
      </c>
      <c r="L999">
        <v>587000000</v>
      </c>
      <c r="M999">
        <v>0</v>
      </c>
      <c r="N999">
        <v>3000000</v>
      </c>
      <c r="O999">
        <v>3775000000</v>
      </c>
      <c r="P999">
        <v>78</v>
      </c>
      <c r="Q999">
        <v>300000000</v>
      </c>
      <c r="R999">
        <v>921000000</v>
      </c>
      <c r="S999">
        <v>844000000</v>
      </c>
      <c r="T999">
        <v>892000000</v>
      </c>
      <c r="U999">
        <v>238000000</v>
      </c>
      <c r="V999">
        <v>-44000000</v>
      </c>
      <c r="W999">
        <v>0</v>
      </c>
      <c r="X999">
        <v>9860000000</v>
      </c>
      <c r="Y999">
        <v>7689000000</v>
      </c>
      <c r="Z999">
        <v>44</v>
      </c>
      <c r="AA999">
        <v>3002000000</v>
      </c>
      <c r="AB999">
        <v>-76000000</v>
      </c>
      <c r="AC999">
        <v>1414000000</v>
      </c>
      <c r="AD999">
        <v>654000000</v>
      </c>
      <c r="AE999">
        <v>0</v>
      </c>
      <c r="AF999">
        <v>0</v>
      </c>
      <c r="AG999">
        <v>-30000000</v>
      </c>
      <c r="AH999">
        <v>10984000000</v>
      </c>
      <c r="AI999">
        <v>0</v>
      </c>
      <c r="AJ999">
        <v>0</v>
      </c>
      <c r="AK999">
        <v>0</v>
      </c>
      <c r="AL999">
        <v>-82000000</v>
      </c>
      <c r="AM999">
        <v>-51000000</v>
      </c>
      <c r="AN999">
        <v>1161000000</v>
      </c>
      <c r="AO999">
        <v>-82000000</v>
      </c>
      <c r="AP999">
        <v>-1086000000</v>
      </c>
      <c r="AQ999">
        <v>314000000</v>
      </c>
      <c r="AR999">
        <v>22000000</v>
      </c>
      <c r="AS999">
        <v>314000000</v>
      </c>
      <c r="AT999">
        <v>261000000</v>
      </c>
      <c r="AU999">
        <v>737000000</v>
      </c>
      <c r="AV999">
        <v>0</v>
      </c>
      <c r="AW999">
        <v>1013000000</v>
      </c>
      <c r="AX999">
        <v>15</v>
      </c>
      <c r="AY999">
        <v>203000000</v>
      </c>
      <c r="AZ999">
        <v>157000000</v>
      </c>
      <c r="BA999">
        <v>446000000</v>
      </c>
      <c r="BB999">
        <v>-147000000</v>
      </c>
      <c r="BC999">
        <v>0</v>
      </c>
      <c r="BD999">
        <v>-176000000</v>
      </c>
      <c r="BE999">
        <v>773000000</v>
      </c>
      <c r="BF999">
        <v>2000000</v>
      </c>
      <c r="BG999">
        <v>808000000</v>
      </c>
      <c r="BH999">
        <v>4</v>
      </c>
      <c r="BI999">
        <v>4</v>
      </c>
      <c r="BJ999">
        <v>5</v>
      </c>
      <c r="BK999">
        <v>78</v>
      </c>
      <c r="BL999">
        <v>0</v>
      </c>
      <c r="BM999">
        <v>-12652000000</v>
      </c>
      <c r="BN999">
        <v>0</v>
      </c>
      <c r="BO999">
        <v>1181000000</v>
      </c>
      <c r="BP999">
        <v>349000000</v>
      </c>
      <c r="BQ999">
        <v>0</v>
      </c>
      <c r="BR999">
        <v>20947000000</v>
      </c>
      <c r="BS999">
        <v>1481000000</v>
      </c>
      <c r="BT999">
        <v>1906000000</v>
      </c>
      <c r="BU999">
        <v>6363000000</v>
      </c>
      <c r="BV999">
        <v>14584000000</v>
      </c>
      <c r="BW999">
        <v>20947000000</v>
      </c>
      <c r="BX999">
        <v>6777000000</v>
      </c>
      <c r="BY999">
        <v>0</v>
      </c>
      <c r="BZ999">
        <v>2014</v>
      </c>
      <c r="CA999">
        <v>1.23</v>
      </c>
      <c r="CB999">
        <v>255284552.84599999</v>
      </c>
      <c r="CC999" t="str">
        <f>VLOOKUP(B999,Securities_csv_Sector!$A$1:$H$506,4)</f>
        <v>Telecommunications Services</v>
      </c>
      <c r="CD999" t="str">
        <f>VLOOKUP(B999,Securities_csv_Sector!$A$1:$H$506,5)</f>
        <v>Alternative Carriers</v>
      </c>
    </row>
    <row r="1000" spans="1:82">
      <c r="A1000">
        <v>998</v>
      </c>
      <c r="B1000" t="s">
        <v>328</v>
      </c>
      <c r="C1000" t="s">
        <v>532</v>
      </c>
      <c r="D1000" s="1">
        <v>42369</v>
      </c>
      <c r="E1000">
        <v>955000000</v>
      </c>
      <c r="F1000">
        <v>-87000000</v>
      </c>
      <c r="G1000">
        <v>-406000000</v>
      </c>
      <c r="H1000">
        <v>34</v>
      </c>
      <c r="I1000">
        <v>-1229000000</v>
      </c>
      <c r="J1000">
        <v>19642000000</v>
      </c>
      <c r="K1000">
        <v>61</v>
      </c>
      <c r="L1000">
        <v>862000000</v>
      </c>
      <c r="M1000">
        <v>0</v>
      </c>
      <c r="N1000">
        <v>4000000</v>
      </c>
      <c r="O1000">
        <v>4265000000</v>
      </c>
      <c r="P1000">
        <v>124</v>
      </c>
      <c r="Q1000">
        <v>3441000000</v>
      </c>
      <c r="R1000">
        <v>977000000</v>
      </c>
      <c r="S1000">
        <v>1190000000</v>
      </c>
      <c r="T1000">
        <v>925000000</v>
      </c>
      <c r="U1000">
        <v>283000000</v>
      </c>
      <c r="V1000">
        <v>-18000000</v>
      </c>
      <c r="W1000">
        <v>0</v>
      </c>
      <c r="X1000">
        <v>9878000000</v>
      </c>
      <c r="Y1000">
        <v>7749000000</v>
      </c>
      <c r="Z1000">
        <v>48</v>
      </c>
      <c r="AA1000">
        <v>3964000000</v>
      </c>
      <c r="AB1000">
        <v>-3150000000</v>
      </c>
      <c r="AC1000">
        <v>1127000000</v>
      </c>
      <c r="AD1000">
        <v>642000000</v>
      </c>
      <c r="AE1000">
        <v>0</v>
      </c>
      <c r="AF1000">
        <v>0</v>
      </c>
      <c r="AG1000">
        <v>23000000</v>
      </c>
      <c r="AH1000">
        <v>10994000000</v>
      </c>
      <c r="AI1000">
        <v>0</v>
      </c>
      <c r="AJ1000">
        <v>0</v>
      </c>
      <c r="AK1000">
        <v>0</v>
      </c>
      <c r="AL1000">
        <v>-219000000</v>
      </c>
      <c r="AM1000">
        <v>274000000</v>
      </c>
      <c r="AN1000">
        <v>1855000000</v>
      </c>
      <c r="AO1000">
        <v>-219000000</v>
      </c>
      <c r="AP1000">
        <v>-1344000000</v>
      </c>
      <c r="AQ1000">
        <v>3433000000</v>
      </c>
      <c r="AR1000">
        <v>-2693000000</v>
      </c>
      <c r="AS1000">
        <v>3433000000</v>
      </c>
      <c r="AT1000">
        <v>3215000000</v>
      </c>
      <c r="AU1000">
        <v>757000000</v>
      </c>
      <c r="AV1000">
        <v>0</v>
      </c>
      <c r="AW1000">
        <v>1331000000</v>
      </c>
      <c r="AX1000">
        <v>16</v>
      </c>
      <c r="AY1000">
        <v>201000000</v>
      </c>
      <c r="AZ1000">
        <v>130000000</v>
      </c>
      <c r="BA1000">
        <v>446000000</v>
      </c>
      <c r="BB1000">
        <v>-301000000</v>
      </c>
      <c r="BC1000">
        <v>0</v>
      </c>
      <c r="BD1000">
        <v>-115000000</v>
      </c>
      <c r="BE1000">
        <v>632000000</v>
      </c>
      <c r="BF1000">
        <v>-11000000</v>
      </c>
      <c r="BG1000">
        <v>1166000000</v>
      </c>
      <c r="BH1000">
        <v>3</v>
      </c>
      <c r="BI1000">
        <v>3</v>
      </c>
      <c r="BJ1000">
        <v>42</v>
      </c>
      <c r="BK1000">
        <v>124</v>
      </c>
      <c r="BL1000">
        <v>0</v>
      </c>
      <c r="BM1000">
        <v>-9219000000</v>
      </c>
      <c r="BN1000">
        <v>0</v>
      </c>
      <c r="BO1000">
        <v>1467000000</v>
      </c>
      <c r="BP1000">
        <v>15000000</v>
      </c>
      <c r="BQ1000">
        <v>0</v>
      </c>
      <c r="BR1000">
        <v>24145000000</v>
      </c>
      <c r="BS1000">
        <v>1749000000</v>
      </c>
      <c r="BT1000">
        <v>1416000000</v>
      </c>
      <c r="BU1000">
        <v>10126000000</v>
      </c>
      <c r="BV1000">
        <v>14019000000</v>
      </c>
      <c r="BW1000">
        <v>24145000000</v>
      </c>
      <c r="BX1000">
        <v>8229000000</v>
      </c>
      <c r="BY1000">
        <v>0</v>
      </c>
      <c r="BZ1000">
        <v>2015</v>
      </c>
      <c r="CA1000">
        <v>9.7100000000000009</v>
      </c>
      <c r="CB1000">
        <v>353553038.10500002</v>
      </c>
      <c r="CC1000" t="str">
        <f>VLOOKUP(B1000,Securities_csv_Sector!$A$1:$H$506,4)</f>
        <v>Telecommunications Services</v>
      </c>
      <c r="CD1000" t="str">
        <f>VLOOKUP(B1000,Securities_csv_Sector!$A$1:$H$506,5)</f>
        <v>Alternative Carriers</v>
      </c>
    </row>
    <row r="1001" spans="1:82">
      <c r="A1001">
        <v>999</v>
      </c>
      <c r="B1001" t="s">
        <v>329</v>
      </c>
      <c r="C1001" t="s">
        <v>527</v>
      </c>
      <c r="D1001" s="1">
        <v>41274</v>
      </c>
      <c r="E1001">
        <v>5000000000</v>
      </c>
      <c r="F1001">
        <v>-101000000</v>
      </c>
      <c r="G1001">
        <v>21000000</v>
      </c>
      <c r="H1001">
        <v>26</v>
      </c>
      <c r="I1001">
        <v>-1060000000</v>
      </c>
      <c r="J1001">
        <v>10351000000</v>
      </c>
      <c r="K1001">
        <v>54</v>
      </c>
      <c r="L1001">
        <v>2737000000</v>
      </c>
      <c r="M1001">
        <v>441000000</v>
      </c>
      <c r="N1001">
        <v>31000000</v>
      </c>
      <c r="O1001">
        <v>39595000000</v>
      </c>
      <c r="P1001">
        <v>241</v>
      </c>
      <c r="Q1001">
        <v>0</v>
      </c>
      <c r="R1001">
        <v>1314000000</v>
      </c>
      <c r="S1001">
        <v>1041000000</v>
      </c>
      <c r="T1001">
        <v>4840000000</v>
      </c>
      <c r="U1001">
        <v>4185000000</v>
      </c>
      <c r="V1001">
        <v>38000000</v>
      </c>
      <c r="W1001">
        <v>143000000</v>
      </c>
      <c r="X1001">
        <v>7696000000</v>
      </c>
      <c r="Y1001">
        <v>591000000</v>
      </c>
      <c r="Z1001">
        <v>13</v>
      </c>
      <c r="AA1001">
        <v>5757000000</v>
      </c>
      <c r="AB1001">
        <v>1327000000</v>
      </c>
      <c r="AC1001">
        <v>1038000000</v>
      </c>
      <c r="AD1001">
        <v>655000000</v>
      </c>
      <c r="AE1001">
        <v>5075000000</v>
      </c>
      <c r="AF1001">
        <v>0</v>
      </c>
      <c r="AG1001">
        <v>-189000000</v>
      </c>
      <c r="AH1001">
        <v>4304000000</v>
      </c>
      <c r="AI1001">
        <v>2363000000</v>
      </c>
      <c r="AJ1001">
        <v>40000000</v>
      </c>
      <c r="AK1001">
        <v>0</v>
      </c>
      <c r="AL1001">
        <v>321000000</v>
      </c>
      <c r="AM1001">
        <v>1667000000</v>
      </c>
      <c r="AN1001">
        <v>4787000000</v>
      </c>
      <c r="AO1001">
        <v>-2145000000</v>
      </c>
      <c r="AP1001">
        <v>-1013000000</v>
      </c>
      <c r="AQ1001">
        <v>2848000000</v>
      </c>
      <c r="AR1001">
        <v>741000000</v>
      </c>
      <c r="AS1001">
        <v>2848000000</v>
      </c>
      <c r="AT1001">
        <v>2858000000</v>
      </c>
      <c r="AU1001">
        <v>3904000000</v>
      </c>
      <c r="AV1001">
        <v>0</v>
      </c>
      <c r="AW1001">
        <v>4676000000</v>
      </c>
      <c r="AX1001">
        <v>10</v>
      </c>
      <c r="AY1001">
        <v>246000000</v>
      </c>
      <c r="AZ1001">
        <v>570000000</v>
      </c>
      <c r="BA1001">
        <v>0</v>
      </c>
      <c r="BB1001">
        <v>-411000000</v>
      </c>
      <c r="BC1001">
        <v>2000000</v>
      </c>
      <c r="BD1001">
        <v>47000000</v>
      </c>
      <c r="BE1001">
        <v>2327000000</v>
      </c>
      <c r="BF1001">
        <v>20000000</v>
      </c>
      <c r="BG1001">
        <v>0</v>
      </c>
      <c r="BH1001">
        <v>9</v>
      </c>
      <c r="BI1001">
        <v>38</v>
      </c>
      <c r="BJ1001">
        <v>6</v>
      </c>
      <c r="BK1001">
        <v>142</v>
      </c>
      <c r="BL1001">
        <v>172000000</v>
      </c>
      <c r="BM1001">
        <v>1274000000</v>
      </c>
      <c r="BN1001">
        <v>0</v>
      </c>
      <c r="BO1001">
        <v>909000000</v>
      </c>
      <c r="BP1001">
        <v>96000000</v>
      </c>
      <c r="BQ1001">
        <v>0</v>
      </c>
      <c r="BR1001">
        <v>24220000000</v>
      </c>
      <c r="BS1001">
        <v>12286000000</v>
      </c>
      <c r="BT1001">
        <v>5096000000</v>
      </c>
      <c r="BU1001">
        <v>11139000000</v>
      </c>
      <c r="BV1001">
        <v>13081000000</v>
      </c>
      <c r="BW1001">
        <v>24220000000</v>
      </c>
      <c r="BX1001">
        <v>45352000000</v>
      </c>
      <c r="BY1001">
        <v>-106000000</v>
      </c>
      <c r="BZ1001">
        <v>2012</v>
      </c>
      <c r="CA1001">
        <v>4.97</v>
      </c>
      <c r="CB1001">
        <v>573038229.37600005</v>
      </c>
      <c r="CC1001" t="str">
        <f>VLOOKUP(B1001,Securities_csv_Sector!$A$1:$H$506,4)</f>
        <v>Materials</v>
      </c>
      <c r="CD1001" t="str">
        <f>VLOOKUP(B1001,Securities_csv_Sector!$A$1:$H$506,5)</f>
        <v>Diversified Chemicals</v>
      </c>
    </row>
    <row r="1002" spans="1:82">
      <c r="A1002">
        <v>1000</v>
      </c>
      <c r="B1002" t="s">
        <v>329</v>
      </c>
      <c r="C1002" t="s">
        <v>529</v>
      </c>
      <c r="D1002" s="1">
        <v>41639</v>
      </c>
      <c r="E1002">
        <v>5451000000</v>
      </c>
      <c r="F1002">
        <v>-64000000</v>
      </c>
      <c r="G1002">
        <v>0</v>
      </c>
      <c r="H1002">
        <v>31</v>
      </c>
      <c r="I1002">
        <v>-1561000000</v>
      </c>
      <c r="J1002">
        <v>10382000000</v>
      </c>
      <c r="K1002">
        <v>81</v>
      </c>
      <c r="L1002">
        <v>4460000000</v>
      </c>
      <c r="M1002">
        <v>-151000000</v>
      </c>
      <c r="N1002">
        <v>31000000</v>
      </c>
      <c r="O1002">
        <v>37940000000</v>
      </c>
      <c r="P1002">
        <v>265</v>
      </c>
      <c r="Q1002">
        <v>0</v>
      </c>
      <c r="R1002">
        <v>1659000000</v>
      </c>
      <c r="S1002">
        <v>1042000000</v>
      </c>
      <c r="T1002">
        <v>5305000000</v>
      </c>
      <c r="U1002">
        <v>4996000000</v>
      </c>
      <c r="V1002">
        <v>74000000</v>
      </c>
      <c r="W1002">
        <v>203000000</v>
      </c>
      <c r="X1002">
        <v>8457000000</v>
      </c>
      <c r="Y1002">
        <v>605000000</v>
      </c>
      <c r="Z1002">
        <v>14</v>
      </c>
      <c r="AA1002">
        <v>6122000000</v>
      </c>
      <c r="AB1002">
        <v>1136000000</v>
      </c>
      <c r="AC1002">
        <v>904000000</v>
      </c>
      <c r="AD1002">
        <v>309000000</v>
      </c>
      <c r="AE1002">
        <v>5279000000</v>
      </c>
      <c r="AF1002">
        <v>0</v>
      </c>
      <c r="AG1002">
        <v>275000000</v>
      </c>
      <c r="AH1002">
        <v>5776000000</v>
      </c>
      <c r="AI1002">
        <v>2114000000</v>
      </c>
      <c r="AJ1002">
        <v>36000000</v>
      </c>
      <c r="AK1002">
        <v>0</v>
      </c>
      <c r="AL1002">
        <v>1472000000</v>
      </c>
      <c r="AM1002">
        <v>1718000000</v>
      </c>
      <c r="AN1002">
        <v>4835000000</v>
      </c>
      <c r="AO1002">
        <v>-1589000000</v>
      </c>
      <c r="AP1002">
        <v>-1602000000</v>
      </c>
      <c r="AQ1002">
        <v>3857000000</v>
      </c>
      <c r="AR1002">
        <v>-63000000</v>
      </c>
      <c r="AS1002">
        <v>3857000000</v>
      </c>
      <c r="AT1002">
        <v>3860000000</v>
      </c>
      <c r="AU1002">
        <v>4030000000</v>
      </c>
      <c r="AV1002">
        <v>0</v>
      </c>
      <c r="AW1002">
        <v>5102000000</v>
      </c>
      <c r="AX1002">
        <v>12</v>
      </c>
      <c r="AY1002">
        <v>619000000</v>
      </c>
      <c r="AZ1002">
        <v>830000000</v>
      </c>
      <c r="BA1002">
        <v>0</v>
      </c>
      <c r="BB1002">
        <v>96000000</v>
      </c>
      <c r="BC1002">
        <v>38000000</v>
      </c>
      <c r="BD1002">
        <v>-41000000</v>
      </c>
      <c r="BE1002">
        <v>1839000000</v>
      </c>
      <c r="BF1002">
        <v>-57000000</v>
      </c>
      <c r="BG1002">
        <v>0</v>
      </c>
      <c r="BH1002">
        <v>11</v>
      </c>
      <c r="BI1002">
        <v>40</v>
      </c>
      <c r="BJ1002">
        <v>9</v>
      </c>
      <c r="BK1002">
        <v>169</v>
      </c>
      <c r="BL1002">
        <v>150000000</v>
      </c>
      <c r="BM1002">
        <v>4004000000</v>
      </c>
      <c r="BN1002">
        <v>-1949000000</v>
      </c>
      <c r="BO1002">
        <v>870000000</v>
      </c>
      <c r="BP1002">
        <v>59000000</v>
      </c>
      <c r="BQ1002">
        <v>0</v>
      </c>
      <c r="BR1002">
        <v>27298000000</v>
      </c>
      <c r="BS1002">
        <v>14599000000</v>
      </c>
      <c r="BT1002">
        <v>5510000000</v>
      </c>
      <c r="BU1002">
        <v>12478000000</v>
      </c>
      <c r="BV1002">
        <v>14820000000</v>
      </c>
      <c r="BW1002">
        <v>27298000000</v>
      </c>
      <c r="BX1002">
        <v>44062000000</v>
      </c>
      <c r="BY1002">
        <v>-2035000000</v>
      </c>
      <c r="BZ1002">
        <v>2013</v>
      </c>
      <c r="CA1002">
        <v>6.8</v>
      </c>
      <c r="CB1002">
        <v>567205882.35300004</v>
      </c>
      <c r="CC1002" t="str">
        <f>VLOOKUP(B1002,Securities_csv_Sector!$A$1:$H$506,4)</f>
        <v>Materials</v>
      </c>
      <c r="CD1002" t="str">
        <f>VLOOKUP(B1002,Securities_csv_Sector!$A$1:$H$506,5)</f>
        <v>Diversified Chemicals</v>
      </c>
    </row>
    <row r="1003" spans="1:82">
      <c r="A1003">
        <v>1001</v>
      </c>
      <c r="B1003" t="s">
        <v>329</v>
      </c>
      <c r="C1003" t="s">
        <v>531</v>
      </c>
      <c r="D1003" s="1">
        <v>42004</v>
      </c>
      <c r="E1003">
        <v>5087000000</v>
      </c>
      <c r="F1003">
        <v>358000000</v>
      </c>
      <c r="G1003">
        <v>71000000</v>
      </c>
      <c r="H1003">
        <v>50</v>
      </c>
      <c r="I1003">
        <v>-1499000000</v>
      </c>
      <c r="J1003">
        <v>10387000000</v>
      </c>
      <c r="K1003">
        <v>48</v>
      </c>
      <c r="L1003">
        <v>1033000000</v>
      </c>
      <c r="M1003">
        <v>-205000000</v>
      </c>
      <c r="N1003">
        <v>31000000</v>
      </c>
      <c r="O1003">
        <v>38939000000</v>
      </c>
      <c r="P1003">
        <v>214</v>
      </c>
      <c r="Q1003">
        <v>0</v>
      </c>
      <c r="R1003">
        <v>1623000000</v>
      </c>
      <c r="S1003">
        <v>1039000000</v>
      </c>
      <c r="T1003">
        <v>6064000000</v>
      </c>
      <c r="U1003">
        <v>5712000000</v>
      </c>
      <c r="V1003">
        <v>-29000000</v>
      </c>
      <c r="W1003">
        <v>257000000</v>
      </c>
      <c r="X1003">
        <v>8758000000</v>
      </c>
      <c r="Y1003">
        <v>566000000</v>
      </c>
      <c r="Z1003">
        <v>15</v>
      </c>
      <c r="AA1003">
        <v>6669000000</v>
      </c>
      <c r="AB1003">
        <v>1540000000</v>
      </c>
      <c r="AC1003">
        <v>769000000</v>
      </c>
      <c r="AD1003">
        <v>352000000</v>
      </c>
      <c r="AE1003">
        <v>4517000000</v>
      </c>
      <c r="AF1003">
        <v>-1688000000</v>
      </c>
      <c r="AG1003">
        <v>-378000000</v>
      </c>
      <c r="AH1003">
        <v>6695000000</v>
      </c>
      <c r="AI1003">
        <v>2064000000</v>
      </c>
      <c r="AJ1003">
        <v>30000000</v>
      </c>
      <c r="AK1003">
        <v>0</v>
      </c>
      <c r="AL1003">
        <v>1254000000</v>
      </c>
      <c r="AM1003">
        <v>-3419000000</v>
      </c>
      <c r="AN1003">
        <v>6048000000</v>
      </c>
      <c r="AO1003">
        <v>-5907000000</v>
      </c>
      <c r="AP1003">
        <v>-3531000000</v>
      </c>
      <c r="AQ1003">
        <v>4174000000</v>
      </c>
      <c r="AR1003">
        <v>836000000</v>
      </c>
      <c r="AS1003">
        <v>4174000000</v>
      </c>
      <c r="AT1003">
        <v>4172000000</v>
      </c>
      <c r="AU1003">
        <v>3448000000</v>
      </c>
      <c r="AV1003">
        <v>0</v>
      </c>
      <c r="AW1003">
        <v>5736000000</v>
      </c>
      <c r="AX1003">
        <v>13</v>
      </c>
      <c r="AY1003">
        <v>419000000</v>
      </c>
      <c r="AZ1003">
        <v>1054000000</v>
      </c>
      <c r="BA1003">
        <v>0</v>
      </c>
      <c r="BB1003">
        <v>-1026000000</v>
      </c>
      <c r="BC1003">
        <v>48000000</v>
      </c>
      <c r="BD1003">
        <v>-344000000</v>
      </c>
      <c r="BE1003">
        <v>2122000000</v>
      </c>
      <c r="BF1003">
        <v>230000000</v>
      </c>
      <c r="BG1003">
        <v>0</v>
      </c>
      <c r="BH1003">
        <v>13</v>
      </c>
      <c r="BI1003">
        <v>69</v>
      </c>
      <c r="BJ1003">
        <v>9</v>
      </c>
      <c r="BK1003">
        <v>131</v>
      </c>
      <c r="BL1003">
        <v>127000000</v>
      </c>
      <c r="BM1003">
        <v>6775000000</v>
      </c>
      <c r="BN1003">
        <v>-5788000000</v>
      </c>
      <c r="BO1003">
        <v>806000000</v>
      </c>
      <c r="BP1003">
        <v>350000000</v>
      </c>
      <c r="BQ1003">
        <v>1593000000</v>
      </c>
      <c r="BR1003">
        <v>24221000000</v>
      </c>
      <c r="BS1003">
        <v>11645000000</v>
      </c>
      <c r="BT1003">
        <v>5437000000</v>
      </c>
      <c r="BU1003">
        <v>8314000000</v>
      </c>
      <c r="BV1003">
        <v>15907000000</v>
      </c>
      <c r="BW1003">
        <v>24221000000</v>
      </c>
      <c r="BX1003">
        <v>45608000000</v>
      </c>
      <c r="BY1003">
        <v>-7853000000</v>
      </c>
      <c r="BZ1003">
        <v>2014</v>
      </c>
      <c r="CA1003">
        <v>8.0299999999999994</v>
      </c>
      <c r="CB1003">
        <v>519800747.19800001</v>
      </c>
      <c r="CC1003" t="str">
        <f>VLOOKUP(B1003,Securities_csv_Sector!$A$1:$H$506,4)</f>
        <v>Materials</v>
      </c>
      <c r="CD1003" t="str">
        <f>VLOOKUP(B1003,Securities_csv_Sector!$A$1:$H$506,5)</f>
        <v>Diversified Chemicals</v>
      </c>
    </row>
    <row r="1004" spans="1:82">
      <c r="A1004">
        <v>1002</v>
      </c>
      <c r="B1004" t="s">
        <v>329</v>
      </c>
      <c r="C1004" t="s">
        <v>532</v>
      </c>
      <c r="D1004" s="1">
        <v>42369</v>
      </c>
      <c r="E1004">
        <v>3992000000</v>
      </c>
      <c r="F1004">
        <v>780000000</v>
      </c>
      <c r="G1004">
        <v>58000000</v>
      </c>
      <c r="H1004">
        <v>68</v>
      </c>
      <c r="I1004">
        <v>-1440000000</v>
      </c>
      <c r="J1004">
        <v>10202000000</v>
      </c>
      <c r="K1004">
        <v>46</v>
      </c>
      <c r="L1004">
        <v>931000000</v>
      </c>
      <c r="M1004">
        <v>-240000000</v>
      </c>
      <c r="N1004">
        <v>31000000</v>
      </c>
      <c r="O1004">
        <v>25683000000</v>
      </c>
      <c r="P1004">
        <v>225</v>
      </c>
      <c r="Q1004">
        <v>0</v>
      </c>
      <c r="R1004">
        <v>2127000000</v>
      </c>
      <c r="S1004">
        <v>1063000000</v>
      </c>
      <c r="T1004">
        <v>6519000000</v>
      </c>
      <c r="U1004">
        <v>6209000000</v>
      </c>
      <c r="V1004">
        <v>-48000000</v>
      </c>
      <c r="W1004">
        <v>339000000</v>
      </c>
      <c r="X1004">
        <v>8991000000</v>
      </c>
      <c r="Y1004">
        <v>536000000</v>
      </c>
      <c r="Z1004">
        <v>22</v>
      </c>
      <c r="AA1004">
        <v>7052000000</v>
      </c>
      <c r="AB1004">
        <v>1730000000</v>
      </c>
      <c r="AC1004">
        <v>640000000</v>
      </c>
      <c r="AD1004">
        <v>310000000</v>
      </c>
      <c r="AE1004">
        <v>4051000000</v>
      </c>
      <c r="AF1004">
        <v>416000000</v>
      </c>
      <c r="AG1004">
        <v>-786000000</v>
      </c>
      <c r="AH1004">
        <v>7671000000</v>
      </c>
      <c r="AI1004">
        <v>2127000000</v>
      </c>
      <c r="AJ1004">
        <v>24000000</v>
      </c>
      <c r="AK1004">
        <v>0</v>
      </c>
      <c r="AL1004">
        <v>1045000000</v>
      </c>
      <c r="AM1004">
        <v>-107000000</v>
      </c>
      <c r="AN1004">
        <v>5842000000</v>
      </c>
      <c r="AO1004">
        <v>-4850000000</v>
      </c>
      <c r="AP1004">
        <v>-1051000000</v>
      </c>
      <c r="AQ1004">
        <v>4476000000</v>
      </c>
      <c r="AR1004">
        <v>675000000</v>
      </c>
      <c r="AS1004">
        <v>4476000000</v>
      </c>
      <c r="AT1004">
        <v>4479000000</v>
      </c>
      <c r="AU1004">
        <v>2517000000</v>
      </c>
      <c r="AV1004">
        <v>0</v>
      </c>
      <c r="AW1004">
        <v>6122000000</v>
      </c>
      <c r="AX1004">
        <v>19</v>
      </c>
      <c r="AY1004">
        <v>674000000</v>
      </c>
      <c r="AZ1004">
        <v>1226000000</v>
      </c>
      <c r="BA1004">
        <v>0</v>
      </c>
      <c r="BB1004">
        <v>-1438000000</v>
      </c>
      <c r="BC1004">
        <v>187000000</v>
      </c>
      <c r="BD1004">
        <v>-27000000</v>
      </c>
      <c r="BE1004">
        <v>2036000000</v>
      </c>
      <c r="BF1004">
        <v>-124000000</v>
      </c>
      <c r="BG1004">
        <v>0</v>
      </c>
      <c r="BH1004">
        <v>19</v>
      </c>
      <c r="BI1004">
        <v>95</v>
      </c>
      <c r="BJ1004">
        <v>14</v>
      </c>
      <c r="BK1004">
        <v>132</v>
      </c>
      <c r="BL1004">
        <v>102000000</v>
      </c>
      <c r="BM1004">
        <v>9841000000</v>
      </c>
      <c r="BN1004">
        <v>-4656000000</v>
      </c>
      <c r="BO1004">
        <v>828000000</v>
      </c>
      <c r="BP1004">
        <v>357000000</v>
      </c>
      <c r="BQ1004">
        <v>1064000000</v>
      </c>
      <c r="BR1004">
        <v>22757000000</v>
      </c>
      <c r="BS1004">
        <v>9789000000</v>
      </c>
      <c r="BT1004">
        <v>4349000000</v>
      </c>
      <c r="BU1004">
        <v>6550000000</v>
      </c>
      <c r="BV1004">
        <v>16207000000</v>
      </c>
      <c r="BW1004">
        <v>22757000000</v>
      </c>
      <c r="BX1004">
        <v>32735000000</v>
      </c>
      <c r="BY1004">
        <v>-12086000000</v>
      </c>
      <c r="BZ1004">
        <v>2015</v>
      </c>
      <c r="CA1004">
        <v>9.6199999999999992</v>
      </c>
      <c r="CB1004">
        <v>465280665.28100002</v>
      </c>
      <c r="CC1004" t="str">
        <f>VLOOKUP(B1004,Securities_csv_Sector!$A$1:$H$506,4)</f>
        <v>Materials</v>
      </c>
      <c r="CD1004" t="str">
        <f>VLOOKUP(B1004,Securities_csv_Sector!$A$1:$H$506,5)</f>
        <v>Diversified Chemicals</v>
      </c>
    </row>
    <row r="1005" spans="1:82">
      <c r="A1005">
        <v>1003</v>
      </c>
      <c r="B1005" t="s">
        <v>330</v>
      </c>
      <c r="C1005" t="s">
        <v>527</v>
      </c>
      <c r="D1005" s="1">
        <v>41307</v>
      </c>
      <c r="E1005">
        <v>4951000000</v>
      </c>
      <c r="F1005">
        <v>7000000</v>
      </c>
      <c r="G1005">
        <v>-134000000</v>
      </c>
      <c r="H1005">
        <v>22</v>
      </c>
      <c r="I1005">
        <v>-698000000</v>
      </c>
      <c r="J1005">
        <v>3872000000</v>
      </c>
      <c r="K1005">
        <v>36</v>
      </c>
      <c r="L1005">
        <v>1836000000</v>
      </c>
      <c r="M1005">
        <v>-191000000</v>
      </c>
      <c r="N1005">
        <v>4000000</v>
      </c>
      <c r="O1005">
        <v>16538000000</v>
      </c>
      <c r="P1005">
        <v>155</v>
      </c>
      <c r="Q1005">
        <v>0</v>
      </c>
      <c r="R1005">
        <v>1238000000</v>
      </c>
      <c r="S1005">
        <v>1033000000</v>
      </c>
      <c r="T1005">
        <v>2527000000</v>
      </c>
      <c r="U1005">
        <v>2102000000</v>
      </c>
      <c r="V1005">
        <v>0</v>
      </c>
      <c r="W1005">
        <v>0</v>
      </c>
      <c r="X1005">
        <v>8196000000</v>
      </c>
      <c r="Y1005">
        <v>3743000000</v>
      </c>
      <c r="Z1005">
        <v>40</v>
      </c>
      <c r="AA1005">
        <v>11148000000</v>
      </c>
      <c r="AB1005">
        <v>767000000</v>
      </c>
      <c r="AC1005">
        <v>561000000</v>
      </c>
      <c r="AD1005">
        <v>425000000</v>
      </c>
      <c r="AE1005">
        <v>5308000000</v>
      </c>
      <c r="AF1005">
        <v>0</v>
      </c>
      <c r="AG1005">
        <v>-101000000</v>
      </c>
      <c r="AH1005">
        <v>6806000000</v>
      </c>
      <c r="AI1005">
        <v>0</v>
      </c>
      <c r="AJ1005">
        <v>0</v>
      </c>
      <c r="AK1005">
        <v>0</v>
      </c>
      <c r="AL1005">
        <v>-891000000</v>
      </c>
      <c r="AM1005">
        <v>-991000000</v>
      </c>
      <c r="AN1005">
        <v>2179000000</v>
      </c>
      <c r="AO1005">
        <v>-2389000000</v>
      </c>
      <c r="AP1005">
        <v>-781000000</v>
      </c>
      <c r="AQ1005">
        <v>1335000000</v>
      </c>
      <c r="AR1005">
        <v>66000000</v>
      </c>
      <c r="AS1005">
        <v>1335000000</v>
      </c>
      <c r="AT1005">
        <v>1198000000</v>
      </c>
      <c r="AU1005">
        <v>371000000</v>
      </c>
      <c r="AV1005">
        <v>5000000</v>
      </c>
      <c r="AW1005">
        <v>2661000000</v>
      </c>
      <c r="AX1005">
        <v>10</v>
      </c>
      <c r="AY1005">
        <v>615000000</v>
      </c>
      <c r="AZ1005">
        <v>361000000</v>
      </c>
      <c r="BA1005">
        <v>0</v>
      </c>
      <c r="BB1005">
        <v>-931000000</v>
      </c>
      <c r="BC1005">
        <v>0</v>
      </c>
      <c r="BD1005">
        <v>-83000000</v>
      </c>
      <c r="BE1005">
        <v>1821000000</v>
      </c>
      <c r="BF1005">
        <v>30000000</v>
      </c>
      <c r="BG1005">
        <v>0</v>
      </c>
      <c r="BH1005">
        <v>8</v>
      </c>
      <c r="BI1005">
        <v>35</v>
      </c>
      <c r="BJ1005">
        <v>5</v>
      </c>
      <c r="BK1005">
        <v>51</v>
      </c>
      <c r="BL1005">
        <v>0</v>
      </c>
      <c r="BM1005">
        <v>5108000000</v>
      </c>
      <c r="BN1005">
        <v>-1163000000</v>
      </c>
      <c r="BO1005">
        <v>8482000000</v>
      </c>
      <c r="BP1005">
        <v>124000000</v>
      </c>
      <c r="BQ1005">
        <v>0</v>
      </c>
      <c r="BR1005">
        <v>20991000000</v>
      </c>
      <c r="BS1005">
        <v>7876000000</v>
      </c>
      <c r="BT1005">
        <v>5075000000</v>
      </c>
      <c r="BU1005">
        <v>6051000000</v>
      </c>
      <c r="BV1005">
        <v>14940000000</v>
      </c>
      <c r="BW1005">
        <v>20991000000</v>
      </c>
      <c r="BX1005">
        <v>27686000000</v>
      </c>
      <c r="BY1005">
        <v>-2002000000</v>
      </c>
      <c r="BZ1005">
        <v>2012</v>
      </c>
      <c r="CA1005">
        <v>3.29</v>
      </c>
      <c r="CB1005">
        <v>405775075.98799998</v>
      </c>
      <c r="CC1005" t="str">
        <f>VLOOKUP(B1005,Securities_csv_Sector!$A$1:$H$506,4)</f>
        <v>Consumer Discretionary</v>
      </c>
      <c r="CD1005" t="str">
        <f>VLOOKUP(B1005,Securities_csv_Sector!$A$1:$H$506,5)</f>
        <v>Department Stores</v>
      </c>
    </row>
    <row r="1006" spans="1:82">
      <c r="A1006">
        <v>1004</v>
      </c>
      <c r="B1006" t="s">
        <v>330</v>
      </c>
      <c r="C1006" t="s">
        <v>529</v>
      </c>
      <c r="D1006" s="1">
        <v>41671</v>
      </c>
      <c r="E1006">
        <v>5263000000</v>
      </c>
      <c r="F1006">
        <v>-58000000</v>
      </c>
      <c r="G1006">
        <v>2000000</v>
      </c>
      <c r="H1006">
        <v>24</v>
      </c>
      <c r="I1006">
        <v>-607000000</v>
      </c>
      <c r="J1006">
        <v>2522000000</v>
      </c>
      <c r="K1006">
        <v>40</v>
      </c>
      <c r="L1006">
        <v>2273000000</v>
      </c>
      <c r="M1006">
        <v>-249000000</v>
      </c>
      <c r="N1006">
        <v>4000000</v>
      </c>
      <c r="O1006">
        <v>16725000000</v>
      </c>
      <c r="P1006">
        <v>152</v>
      </c>
      <c r="Q1006">
        <v>0</v>
      </c>
      <c r="R1006">
        <v>1273000000</v>
      </c>
      <c r="S1006">
        <v>1012000000</v>
      </c>
      <c r="T1006">
        <v>2680000000</v>
      </c>
      <c r="U1006">
        <v>2290000000</v>
      </c>
      <c r="V1006">
        <v>0</v>
      </c>
      <c r="W1006">
        <v>0</v>
      </c>
      <c r="X1006">
        <v>7930000000</v>
      </c>
      <c r="Y1006">
        <v>3743000000</v>
      </c>
      <c r="Z1006">
        <v>40</v>
      </c>
      <c r="AA1006">
        <v>11206000000</v>
      </c>
      <c r="AB1006">
        <v>804000000</v>
      </c>
      <c r="AC1006">
        <v>527000000</v>
      </c>
      <c r="AD1006">
        <v>390000000</v>
      </c>
      <c r="AE1006">
        <v>5557000000</v>
      </c>
      <c r="AF1006">
        <v>0</v>
      </c>
      <c r="AG1006">
        <v>353000000</v>
      </c>
      <c r="AH1006">
        <v>6714000000</v>
      </c>
      <c r="AI1006">
        <v>0</v>
      </c>
      <c r="AJ1006">
        <v>0</v>
      </c>
      <c r="AK1006">
        <v>0</v>
      </c>
      <c r="AL1006">
        <v>300000000</v>
      </c>
      <c r="AM1006">
        <v>437000000</v>
      </c>
      <c r="AN1006">
        <v>2549000000</v>
      </c>
      <c r="AO1006">
        <v>-1324000000</v>
      </c>
      <c r="AP1006">
        <v>-788000000</v>
      </c>
      <c r="AQ1006">
        <v>1486000000</v>
      </c>
      <c r="AR1006">
        <v>150000000</v>
      </c>
      <c r="AS1006">
        <v>1486000000</v>
      </c>
      <c r="AT1006">
        <v>1486000000</v>
      </c>
      <c r="AU1006">
        <v>438000000</v>
      </c>
      <c r="AV1006">
        <v>88000000</v>
      </c>
      <c r="AW1006">
        <v>2678000000</v>
      </c>
      <c r="AX1006">
        <v>10</v>
      </c>
      <c r="AY1006">
        <v>732000000</v>
      </c>
      <c r="AZ1006">
        <v>420000000</v>
      </c>
      <c r="BA1006">
        <v>0</v>
      </c>
      <c r="BB1006">
        <v>-665000000</v>
      </c>
      <c r="BC1006">
        <v>0</v>
      </c>
      <c r="BD1006">
        <v>-181000000</v>
      </c>
      <c r="BE1006">
        <v>1658000000</v>
      </c>
      <c r="BF1006">
        <v>-145000000</v>
      </c>
      <c r="BG1006">
        <v>0</v>
      </c>
      <c r="BH1006">
        <v>8</v>
      </c>
      <c r="BI1006">
        <v>37</v>
      </c>
      <c r="BJ1006">
        <v>5</v>
      </c>
      <c r="BK1006">
        <v>55</v>
      </c>
      <c r="BL1006">
        <v>0</v>
      </c>
      <c r="BM1006">
        <v>6235000000</v>
      </c>
      <c r="BN1006">
        <v>-1256000000</v>
      </c>
      <c r="BO1006">
        <v>8440000000</v>
      </c>
      <c r="BP1006">
        <v>463000000</v>
      </c>
      <c r="BQ1006">
        <v>0</v>
      </c>
      <c r="BR1006">
        <v>21620000000</v>
      </c>
      <c r="BS1006">
        <v>8688000000</v>
      </c>
      <c r="BT1006">
        <v>5726000000</v>
      </c>
      <c r="BU1006">
        <v>6249000000</v>
      </c>
      <c r="BV1006">
        <v>15371000000</v>
      </c>
      <c r="BW1006">
        <v>21620000000</v>
      </c>
      <c r="BX1006">
        <v>27931000000</v>
      </c>
      <c r="BY1006">
        <v>-1847000000</v>
      </c>
      <c r="BZ1006">
        <v>2013</v>
      </c>
      <c r="CA1006">
        <v>3.93</v>
      </c>
      <c r="CB1006">
        <v>378117048.34600002</v>
      </c>
      <c r="CC1006" t="str">
        <f>VLOOKUP(B1006,Securities_csv_Sector!$A$1:$H$506,4)</f>
        <v>Consumer Discretionary</v>
      </c>
      <c r="CD1006" t="str">
        <f>VLOOKUP(B1006,Securities_csv_Sector!$A$1:$H$506,5)</f>
        <v>Department Stores</v>
      </c>
    </row>
    <row r="1007" spans="1:82">
      <c r="A1007">
        <v>1005</v>
      </c>
      <c r="B1007" t="s">
        <v>330</v>
      </c>
      <c r="C1007" t="s">
        <v>531</v>
      </c>
      <c r="D1007" s="1">
        <v>42035</v>
      </c>
      <c r="E1007">
        <v>4999000000</v>
      </c>
      <c r="F1007">
        <v>22000000</v>
      </c>
      <c r="G1007">
        <v>-15000000</v>
      </c>
      <c r="H1007">
        <v>28</v>
      </c>
      <c r="I1007">
        <v>-770000000</v>
      </c>
      <c r="J1007">
        <v>1048000000</v>
      </c>
      <c r="K1007">
        <v>44</v>
      </c>
      <c r="L1007">
        <v>2246000000</v>
      </c>
      <c r="M1007">
        <v>44000000</v>
      </c>
      <c r="N1007">
        <v>4000000</v>
      </c>
      <c r="O1007">
        <v>16863000000</v>
      </c>
      <c r="P1007">
        <v>169</v>
      </c>
      <c r="Q1007">
        <v>0</v>
      </c>
      <c r="R1007">
        <v>1443000000</v>
      </c>
      <c r="S1007">
        <v>1031000000</v>
      </c>
      <c r="T1007">
        <v>2785000000</v>
      </c>
      <c r="U1007">
        <v>2390000000</v>
      </c>
      <c r="V1007">
        <v>0</v>
      </c>
      <c r="W1007">
        <v>0</v>
      </c>
      <c r="X1007">
        <v>7800000000</v>
      </c>
      <c r="Y1007">
        <v>3743000000</v>
      </c>
      <c r="Z1007">
        <v>40</v>
      </c>
      <c r="AA1007">
        <v>11242000000</v>
      </c>
      <c r="AB1007">
        <v>864000000</v>
      </c>
      <c r="AC1007">
        <v>496000000</v>
      </c>
      <c r="AD1007">
        <v>395000000</v>
      </c>
      <c r="AE1007">
        <v>5417000000</v>
      </c>
      <c r="AF1007">
        <v>0</v>
      </c>
      <c r="AG1007">
        <v>-39000000</v>
      </c>
      <c r="AH1007">
        <v>7233000000</v>
      </c>
      <c r="AI1007">
        <v>0</v>
      </c>
      <c r="AJ1007">
        <v>0</v>
      </c>
      <c r="AK1007">
        <v>0</v>
      </c>
      <c r="AL1007">
        <v>307000000</v>
      </c>
      <c r="AM1007">
        <v>-27000000</v>
      </c>
      <c r="AN1007">
        <v>2709000000</v>
      </c>
      <c r="AO1007">
        <v>-1766000000</v>
      </c>
      <c r="AP1007">
        <v>-970000000</v>
      </c>
      <c r="AQ1007">
        <v>1526000000</v>
      </c>
      <c r="AR1007">
        <v>160000000</v>
      </c>
      <c r="AS1007">
        <v>1526000000</v>
      </c>
      <c r="AT1007">
        <v>1509000000</v>
      </c>
      <c r="AU1007">
        <v>424000000</v>
      </c>
      <c r="AV1007">
        <v>87000000</v>
      </c>
      <c r="AW1007">
        <v>2800000000</v>
      </c>
      <c r="AX1007">
        <v>10</v>
      </c>
      <c r="AY1007">
        <v>711000000</v>
      </c>
      <c r="AZ1007">
        <v>493000000</v>
      </c>
      <c r="BA1007">
        <v>0</v>
      </c>
      <c r="BB1007">
        <v>-1072000000</v>
      </c>
      <c r="BC1007">
        <v>0</v>
      </c>
      <c r="BD1007">
        <v>-200000000</v>
      </c>
      <c r="BE1007">
        <v>2201000000</v>
      </c>
      <c r="BF1007">
        <v>-35000000</v>
      </c>
      <c r="BG1007">
        <v>0</v>
      </c>
      <c r="BH1007">
        <v>9</v>
      </c>
      <c r="BI1007">
        <v>44</v>
      </c>
      <c r="BJ1007">
        <v>5</v>
      </c>
      <c r="BK1007">
        <v>62</v>
      </c>
      <c r="BL1007">
        <v>0</v>
      </c>
      <c r="BM1007">
        <v>7340000000</v>
      </c>
      <c r="BN1007">
        <v>-1643000000</v>
      </c>
      <c r="BO1007">
        <v>8355000000</v>
      </c>
      <c r="BP1007">
        <v>76000000</v>
      </c>
      <c r="BQ1007">
        <v>0</v>
      </c>
      <c r="BR1007">
        <v>21330000000</v>
      </c>
      <c r="BS1007">
        <v>8580000000</v>
      </c>
      <c r="BT1007">
        <v>5075000000</v>
      </c>
      <c r="BU1007">
        <v>5378000000</v>
      </c>
      <c r="BV1007">
        <v>15952000000</v>
      </c>
      <c r="BW1007">
        <v>21330000000</v>
      </c>
      <c r="BX1007">
        <v>28105000000</v>
      </c>
      <c r="BY1007">
        <v>-1942000000</v>
      </c>
      <c r="BZ1007">
        <v>2014</v>
      </c>
      <c r="CA1007">
        <v>4.3</v>
      </c>
      <c r="CB1007">
        <v>354883720.93000001</v>
      </c>
      <c r="CC1007" t="str">
        <f>VLOOKUP(B1007,Securities_csv_Sector!$A$1:$H$506,4)</f>
        <v>Consumer Discretionary</v>
      </c>
      <c r="CD1007" t="str">
        <f>VLOOKUP(B1007,Securities_csv_Sector!$A$1:$H$506,5)</f>
        <v>Department Stores</v>
      </c>
    </row>
    <row r="1008" spans="1:82">
      <c r="A1008">
        <v>1006</v>
      </c>
      <c r="B1008" t="s">
        <v>330</v>
      </c>
      <c r="C1008" t="s">
        <v>532</v>
      </c>
      <c r="D1008" s="1">
        <v>42399</v>
      </c>
      <c r="E1008">
        <v>5086000000</v>
      </c>
      <c r="F1008">
        <v>-45000000</v>
      </c>
      <c r="G1008">
        <v>2000000</v>
      </c>
      <c r="H1008">
        <v>25</v>
      </c>
      <c r="I1008">
        <v>-777000000</v>
      </c>
      <c r="J1008">
        <v>621000000</v>
      </c>
      <c r="K1008">
        <v>19</v>
      </c>
      <c r="L1008">
        <v>1109000000</v>
      </c>
      <c r="M1008">
        <v>-60000000</v>
      </c>
      <c r="N1008">
        <v>3000000</v>
      </c>
      <c r="O1008">
        <v>16496000000</v>
      </c>
      <c r="P1008">
        <v>134</v>
      </c>
      <c r="Q1008">
        <v>0</v>
      </c>
      <c r="R1008">
        <v>1477000000</v>
      </c>
      <c r="S1008">
        <v>1047000000</v>
      </c>
      <c r="T1008">
        <v>2041000000</v>
      </c>
      <c r="U1008">
        <v>1678000000</v>
      </c>
      <c r="V1008">
        <v>0</v>
      </c>
      <c r="W1008">
        <v>0</v>
      </c>
      <c r="X1008">
        <v>7616000000</v>
      </c>
      <c r="Y1008">
        <v>3897000000</v>
      </c>
      <c r="Z1008">
        <v>39</v>
      </c>
      <c r="AA1008">
        <v>10583000000</v>
      </c>
      <c r="AB1008">
        <v>608000000</v>
      </c>
      <c r="AC1008">
        <v>514000000</v>
      </c>
      <c r="AD1008">
        <v>363000000</v>
      </c>
      <c r="AE1008">
        <v>5506000000</v>
      </c>
      <c r="AF1008">
        <v>0</v>
      </c>
      <c r="AG1008">
        <v>-379000000</v>
      </c>
      <c r="AH1008">
        <v>6995000000</v>
      </c>
      <c r="AI1008">
        <v>0</v>
      </c>
      <c r="AJ1008">
        <v>3000000</v>
      </c>
      <c r="AK1008">
        <v>0</v>
      </c>
      <c r="AL1008">
        <v>264000000</v>
      </c>
      <c r="AM1008">
        <v>-1137000000</v>
      </c>
      <c r="AN1008">
        <v>1984000000</v>
      </c>
      <c r="AO1008">
        <v>-2029000000</v>
      </c>
      <c r="AP1008">
        <v>-1092000000</v>
      </c>
      <c r="AQ1008">
        <v>1072000000</v>
      </c>
      <c r="AR1008">
        <v>353000000</v>
      </c>
      <c r="AS1008">
        <v>1072000000</v>
      </c>
      <c r="AT1008">
        <v>1072000000</v>
      </c>
      <c r="AU1008">
        <v>558000000</v>
      </c>
      <c r="AV1008">
        <v>288000000</v>
      </c>
      <c r="AW1008">
        <v>2039000000</v>
      </c>
      <c r="AX1008">
        <v>8</v>
      </c>
      <c r="AY1008">
        <v>897000000</v>
      </c>
      <c r="AZ1008">
        <v>479000000</v>
      </c>
      <c r="BA1008">
        <v>0</v>
      </c>
      <c r="BB1008">
        <v>-1043000000</v>
      </c>
      <c r="BC1008">
        <v>0</v>
      </c>
      <c r="BD1008">
        <v>-315000000</v>
      </c>
      <c r="BE1008">
        <v>2123000000</v>
      </c>
      <c r="BF1008">
        <v>-2000000</v>
      </c>
      <c r="BG1008">
        <v>0</v>
      </c>
      <c r="BH1008">
        <v>6</v>
      </c>
      <c r="BI1008">
        <v>39</v>
      </c>
      <c r="BJ1008">
        <v>4</v>
      </c>
      <c r="BK1008">
        <v>37</v>
      </c>
      <c r="BL1008">
        <v>0</v>
      </c>
      <c r="BM1008">
        <v>6334000000</v>
      </c>
      <c r="BN1008">
        <v>-1833000000</v>
      </c>
      <c r="BO1008">
        <v>8256000000</v>
      </c>
      <c r="BP1008">
        <v>642000000</v>
      </c>
      <c r="BQ1008">
        <v>0</v>
      </c>
      <c r="BR1008">
        <v>20576000000</v>
      </c>
      <c r="BS1008">
        <v>7652000000</v>
      </c>
      <c r="BT1008">
        <v>5728000000</v>
      </c>
      <c r="BU1008">
        <v>4250000000</v>
      </c>
      <c r="BV1008">
        <v>16326000000</v>
      </c>
      <c r="BW1008">
        <v>20576000000</v>
      </c>
      <c r="BX1008">
        <v>27079000000</v>
      </c>
      <c r="BY1008">
        <v>-1665000000</v>
      </c>
      <c r="BZ1008">
        <v>2015</v>
      </c>
      <c r="CA1008">
        <v>3.26</v>
      </c>
      <c r="CB1008">
        <v>328834355.82800001</v>
      </c>
      <c r="CC1008" t="str">
        <f>VLOOKUP(B1008,Securities_csv_Sector!$A$1:$H$506,4)</f>
        <v>Consumer Discretionary</v>
      </c>
      <c r="CD1008" t="str">
        <f>VLOOKUP(B1008,Securities_csv_Sector!$A$1:$H$506,5)</f>
        <v>Department Stores</v>
      </c>
    </row>
    <row r="1009" spans="1:82">
      <c r="A1009">
        <v>1007</v>
      </c>
      <c r="B1009" t="s">
        <v>331</v>
      </c>
      <c r="C1009" t="s">
        <v>527</v>
      </c>
      <c r="D1009" s="1">
        <v>41639</v>
      </c>
      <c r="E1009">
        <v>3872000000</v>
      </c>
      <c r="F1009">
        <v>-236000000</v>
      </c>
      <c r="G1009">
        <v>11000000</v>
      </c>
      <c r="H1009">
        <v>42</v>
      </c>
      <c r="I1009">
        <v>-155000000</v>
      </c>
      <c r="J1009">
        <v>3762000000</v>
      </c>
      <c r="K1009">
        <v>131</v>
      </c>
      <c r="L1009">
        <v>5233000000</v>
      </c>
      <c r="M1009">
        <v>0</v>
      </c>
      <c r="N1009">
        <v>0</v>
      </c>
      <c r="O1009">
        <v>0</v>
      </c>
      <c r="P1009">
        <v>182</v>
      </c>
      <c r="Q1009">
        <v>70000000</v>
      </c>
      <c r="R1009">
        <v>117000000</v>
      </c>
      <c r="S1009">
        <v>861000000</v>
      </c>
      <c r="T1009">
        <v>4514000000</v>
      </c>
      <c r="U1009">
        <v>4500000000</v>
      </c>
      <c r="V1009">
        <v>45000000</v>
      </c>
      <c r="W1009">
        <v>0</v>
      </c>
      <c r="X1009">
        <v>526000000</v>
      </c>
      <c r="Y1009">
        <v>1122000000</v>
      </c>
      <c r="Z1009">
        <v>100</v>
      </c>
      <c r="AA1009">
        <v>8312000000</v>
      </c>
      <c r="AB1009">
        <v>1384000000</v>
      </c>
      <c r="AC1009">
        <v>672000000</v>
      </c>
      <c r="AD1009">
        <v>14000000</v>
      </c>
      <c r="AE1009">
        <v>0</v>
      </c>
      <c r="AF1009">
        <v>319000000</v>
      </c>
      <c r="AG1009">
        <v>777000000</v>
      </c>
      <c r="AH1009">
        <v>0</v>
      </c>
      <c r="AI1009">
        <v>0</v>
      </c>
      <c r="AJ1009">
        <v>11000000</v>
      </c>
      <c r="AK1009">
        <v>0</v>
      </c>
      <c r="AL1009">
        <v>35000000</v>
      </c>
      <c r="AM1009">
        <v>1547000000</v>
      </c>
      <c r="AN1009">
        <v>4135000000</v>
      </c>
      <c r="AO1009">
        <v>-2629000000</v>
      </c>
      <c r="AP1009">
        <v>-4000000</v>
      </c>
      <c r="AQ1009">
        <v>3116000000</v>
      </c>
      <c r="AR1009">
        <v>11000000</v>
      </c>
      <c r="AS1009">
        <v>3116000000</v>
      </c>
      <c r="AT1009">
        <v>3116000000</v>
      </c>
      <c r="AU1009">
        <v>2550000000</v>
      </c>
      <c r="AV1009">
        <v>95000000</v>
      </c>
      <c r="AW1009">
        <v>4503000000</v>
      </c>
      <c r="AX1009">
        <v>54</v>
      </c>
      <c r="AY1009">
        <v>902000000</v>
      </c>
      <c r="AZ1009">
        <v>471000000</v>
      </c>
      <c r="BA1009">
        <v>2160000000</v>
      </c>
      <c r="BB1009">
        <v>178000000</v>
      </c>
      <c r="BC1009">
        <v>-11000000</v>
      </c>
      <c r="BD1009">
        <v>-168000000</v>
      </c>
      <c r="BE1009">
        <v>598000000</v>
      </c>
      <c r="BF1009">
        <v>-394000000</v>
      </c>
      <c r="BG1009">
        <v>258000000</v>
      </c>
      <c r="BH1009">
        <v>54</v>
      </c>
      <c r="BI1009">
        <v>60</v>
      </c>
      <c r="BJ1009">
        <v>37</v>
      </c>
      <c r="BK1009">
        <v>182</v>
      </c>
      <c r="BL1009">
        <v>0</v>
      </c>
      <c r="BM1009">
        <v>10121000000</v>
      </c>
      <c r="BN1009">
        <v>-2417000000</v>
      </c>
      <c r="BO1009">
        <v>3456000000</v>
      </c>
      <c r="BP1009">
        <v>0</v>
      </c>
      <c r="BQ1009">
        <v>2696000000</v>
      </c>
      <c r="BR1009">
        <v>14242000000</v>
      </c>
      <c r="BS1009">
        <v>10950000000</v>
      </c>
      <c r="BT1009">
        <v>6032000000</v>
      </c>
      <c r="BU1009">
        <v>7484000000</v>
      </c>
      <c r="BV1009">
        <v>6758000000</v>
      </c>
      <c r="BW1009">
        <v>14242000000</v>
      </c>
      <c r="BX1009">
        <v>8312000000</v>
      </c>
      <c r="BY1009">
        <v>-6577000000</v>
      </c>
      <c r="BZ1009">
        <v>2013</v>
      </c>
      <c r="CA1009">
        <v>2.57</v>
      </c>
      <c r="CB1009">
        <v>1212451361.8699999</v>
      </c>
      <c r="CC1009" t="str">
        <f>VLOOKUP(B1009,Securities_csv_Sector!$A$1:$H$506,4)</f>
        <v>Information Technology</v>
      </c>
      <c r="CD1009" t="str">
        <f>VLOOKUP(B1009,Securities_csv_Sector!$A$1:$H$506,5)</f>
        <v>Internet Software &amp; Services</v>
      </c>
    </row>
    <row r="1010" spans="1:82">
      <c r="A1010">
        <v>1008</v>
      </c>
      <c r="B1010" t="s">
        <v>331</v>
      </c>
      <c r="C1010" t="s">
        <v>529</v>
      </c>
      <c r="D1010" s="1">
        <v>42004</v>
      </c>
      <c r="E1010">
        <v>4000000000</v>
      </c>
      <c r="F1010">
        <v>21000000</v>
      </c>
      <c r="G1010">
        <v>21000000</v>
      </c>
      <c r="H1010">
        <v>53</v>
      </c>
      <c r="I1010">
        <v>-175000000</v>
      </c>
      <c r="J1010">
        <v>3876000000</v>
      </c>
      <c r="K1010">
        <v>126</v>
      </c>
      <c r="L1010">
        <v>6627000000</v>
      </c>
      <c r="M1010">
        <v>0</v>
      </c>
      <c r="N1010">
        <v>0</v>
      </c>
      <c r="O1010">
        <v>0</v>
      </c>
      <c r="P1010">
        <v>177</v>
      </c>
      <c r="Q1010">
        <v>96000000</v>
      </c>
      <c r="R1010">
        <v>115000000</v>
      </c>
      <c r="S1010">
        <v>1012000000</v>
      </c>
      <c r="T1010">
        <v>5127000000</v>
      </c>
      <c r="U1010">
        <v>5079000000</v>
      </c>
      <c r="V1010">
        <v>-220000000</v>
      </c>
      <c r="W1010">
        <v>0</v>
      </c>
      <c r="X1010">
        <v>615000000</v>
      </c>
      <c r="Y1010">
        <v>1522000000</v>
      </c>
      <c r="Z1010">
        <v>100</v>
      </c>
      <c r="AA1010">
        <v>9441000000</v>
      </c>
      <c r="AB1010">
        <v>1462000000</v>
      </c>
      <c r="AC1010">
        <v>714000000</v>
      </c>
      <c r="AD1010">
        <v>48000000</v>
      </c>
      <c r="AE1010">
        <v>0</v>
      </c>
      <c r="AF1010">
        <v>1450000000</v>
      </c>
      <c r="AG1010">
        <v>170000000</v>
      </c>
      <c r="AH1010">
        <v>1494000000</v>
      </c>
      <c r="AI1010">
        <v>0</v>
      </c>
      <c r="AJ1010">
        <v>34000000</v>
      </c>
      <c r="AK1010">
        <v>0</v>
      </c>
      <c r="AL1010">
        <v>1530000000</v>
      </c>
      <c r="AM1010">
        <v>1538000000</v>
      </c>
      <c r="AN1010">
        <v>3407000000</v>
      </c>
      <c r="AO1010">
        <v>-2339000000</v>
      </c>
      <c r="AP1010">
        <v>690000000</v>
      </c>
      <c r="AQ1010">
        <v>3617000000</v>
      </c>
      <c r="AR1010">
        <v>-54000000</v>
      </c>
      <c r="AS1010">
        <v>3617000000</v>
      </c>
      <c r="AT1010">
        <v>3617000000</v>
      </c>
      <c r="AU1010">
        <v>2461000000</v>
      </c>
      <c r="AV1010">
        <v>0</v>
      </c>
      <c r="AW1010">
        <v>5106000000</v>
      </c>
      <c r="AX1010">
        <v>54</v>
      </c>
      <c r="AY1010">
        <v>1385000000</v>
      </c>
      <c r="AZ1010">
        <v>671000000</v>
      </c>
      <c r="BA1010">
        <v>2222000000</v>
      </c>
      <c r="BB1010">
        <v>-260000000</v>
      </c>
      <c r="BC1010">
        <v>-50000000</v>
      </c>
      <c r="BD1010">
        <v>-585000000</v>
      </c>
      <c r="BE1010">
        <v>674000000</v>
      </c>
      <c r="BF1010">
        <v>-1359000000</v>
      </c>
      <c r="BG1010">
        <v>321000000</v>
      </c>
      <c r="BH1010">
        <v>54</v>
      </c>
      <c r="BI1010">
        <v>75</v>
      </c>
      <c r="BJ1010">
        <v>38</v>
      </c>
      <c r="BK1010">
        <v>177</v>
      </c>
      <c r="BL1010">
        <v>0</v>
      </c>
      <c r="BM1010">
        <v>13169000000</v>
      </c>
      <c r="BN1010">
        <v>-3358000000</v>
      </c>
      <c r="BO1010">
        <v>4014000000</v>
      </c>
      <c r="BP1010">
        <v>0</v>
      </c>
      <c r="BQ1010">
        <v>1238000000</v>
      </c>
      <c r="BR1010">
        <v>15329000000</v>
      </c>
      <c r="BS1010">
        <v>10997000000</v>
      </c>
      <c r="BT1010">
        <v>6222000000</v>
      </c>
      <c r="BU1010">
        <v>6790000000</v>
      </c>
      <c r="BV1010">
        <v>8539000000</v>
      </c>
      <c r="BW1010">
        <v>15329000000</v>
      </c>
      <c r="BX1010">
        <v>9441000000</v>
      </c>
      <c r="BY1010">
        <v>-9995000000</v>
      </c>
      <c r="BZ1010">
        <v>2014</v>
      </c>
      <c r="CA1010">
        <v>3.11</v>
      </c>
      <c r="CB1010">
        <v>1163022508.04</v>
      </c>
      <c r="CC1010" t="str">
        <f>VLOOKUP(B1010,Securities_csv_Sector!$A$1:$H$506,4)</f>
        <v>Information Technology</v>
      </c>
      <c r="CD1010" t="str">
        <f>VLOOKUP(B1010,Securities_csv_Sector!$A$1:$H$506,5)</f>
        <v>Internet Software &amp; Services</v>
      </c>
    </row>
    <row r="1011" spans="1:82">
      <c r="A1011">
        <v>1009</v>
      </c>
      <c r="B1011" t="s">
        <v>331</v>
      </c>
      <c r="C1011" t="s">
        <v>531</v>
      </c>
      <c r="D1011" s="1">
        <v>42369</v>
      </c>
      <c r="E1011">
        <v>4101000000</v>
      </c>
      <c r="F1011">
        <v>-133000000</v>
      </c>
      <c r="G1011">
        <v>-59000000</v>
      </c>
      <c r="H1011">
        <v>63</v>
      </c>
      <c r="I1011">
        <v>-177000000</v>
      </c>
      <c r="J1011">
        <v>4004000000</v>
      </c>
      <c r="K1011">
        <v>130</v>
      </c>
      <c r="L1011">
        <v>7183000000</v>
      </c>
      <c r="M1011">
        <v>0</v>
      </c>
      <c r="N1011">
        <v>0</v>
      </c>
      <c r="O1011">
        <v>0</v>
      </c>
      <c r="P1011">
        <v>175</v>
      </c>
      <c r="Q1011">
        <v>317000000</v>
      </c>
      <c r="R1011">
        <v>79000000</v>
      </c>
      <c r="S1011">
        <v>1130000000</v>
      </c>
      <c r="T1011">
        <v>5019000000</v>
      </c>
      <c r="U1011">
        <v>4958000000</v>
      </c>
      <c r="V1011">
        <v>-260000000</v>
      </c>
      <c r="W1011">
        <v>0</v>
      </c>
      <c r="X1011">
        <v>675000000</v>
      </c>
      <c r="Y1011">
        <v>1891000000</v>
      </c>
      <c r="Z1011">
        <v>100</v>
      </c>
      <c r="AA1011">
        <v>9667000000</v>
      </c>
      <c r="AB1011">
        <v>1150000000</v>
      </c>
      <c r="AC1011">
        <v>803000000</v>
      </c>
      <c r="AD1011">
        <v>61000000</v>
      </c>
      <c r="AE1011">
        <v>0</v>
      </c>
      <c r="AF1011">
        <v>210000000</v>
      </c>
      <c r="AG1011">
        <v>125000000</v>
      </c>
      <c r="AH1011">
        <v>3268000000</v>
      </c>
      <c r="AI1011">
        <v>0</v>
      </c>
      <c r="AJ1011">
        <v>34000000</v>
      </c>
      <c r="AK1011">
        <v>0</v>
      </c>
      <c r="AL1011">
        <v>1735000000</v>
      </c>
      <c r="AM1011">
        <v>610000000</v>
      </c>
      <c r="AN1011">
        <v>4043000000</v>
      </c>
      <c r="AO1011">
        <v>-2458000000</v>
      </c>
      <c r="AP1011">
        <v>-715000000</v>
      </c>
      <c r="AQ1011">
        <v>3808000000</v>
      </c>
      <c r="AR1011">
        <v>-75000000</v>
      </c>
      <c r="AS1011">
        <v>3808000000</v>
      </c>
      <c r="AT1011">
        <v>3808000000</v>
      </c>
      <c r="AU1011">
        <v>2147000000</v>
      </c>
      <c r="AV1011">
        <v>61000000</v>
      </c>
      <c r="AW1011">
        <v>5078000000</v>
      </c>
      <c r="AX1011">
        <v>53</v>
      </c>
      <c r="AY1011">
        <v>1580000000</v>
      </c>
      <c r="AZ1011">
        <v>663000000</v>
      </c>
      <c r="BA1011">
        <v>2168000000</v>
      </c>
      <c r="BB1011">
        <v>-676000000</v>
      </c>
      <c r="BC1011">
        <v>-17000000</v>
      </c>
      <c r="BD1011">
        <v>-748000000</v>
      </c>
      <c r="BE1011">
        <v>572000000</v>
      </c>
      <c r="BF1011">
        <v>-812000000</v>
      </c>
      <c r="BG1011">
        <v>366000000</v>
      </c>
      <c r="BH1011">
        <v>51</v>
      </c>
      <c r="BI1011">
        <v>82</v>
      </c>
      <c r="BJ1011">
        <v>39</v>
      </c>
      <c r="BK1011">
        <v>175</v>
      </c>
      <c r="BL1011">
        <v>0</v>
      </c>
      <c r="BM1011">
        <v>16222000000</v>
      </c>
      <c r="BN1011">
        <v>-3491000000</v>
      </c>
      <c r="BO1011">
        <v>4162000000</v>
      </c>
      <c r="BP1011">
        <v>0</v>
      </c>
      <c r="BQ1011">
        <v>991000000</v>
      </c>
      <c r="BR1011">
        <v>16250000000</v>
      </c>
      <c r="BS1011">
        <v>10984000000</v>
      </c>
      <c r="BT1011">
        <v>6269000000</v>
      </c>
      <c r="BU1011">
        <v>6028000000</v>
      </c>
      <c r="BV1011">
        <v>10222000000</v>
      </c>
      <c r="BW1011">
        <v>16250000000</v>
      </c>
      <c r="BX1011">
        <v>9667000000</v>
      </c>
      <c r="BY1011">
        <v>-13522000000</v>
      </c>
      <c r="BZ1011">
        <v>2015</v>
      </c>
      <c r="CA1011">
        <v>3.36</v>
      </c>
      <c r="CB1011">
        <v>1133333333.3299999</v>
      </c>
      <c r="CC1011" t="str">
        <f>VLOOKUP(B1011,Securities_csv_Sector!$A$1:$H$506,4)</f>
        <v>Information Technology</v>
      </c>
      <c r="CD1011" t="str">
        <f>VLOOKUP(B1011,Securities_csv_Sector!$A$1:$H$506,5)</f>
        <v>Internet Software &amp; Services</v>
      </c>
    </row>
    <row r="1012" spans="1:82">
      <c r="A1012">
        <v>1010</v>
      </c>
      <c r="B1012" t="s">
        <v>331</v>
      </c>
      <c r="C1012" t="s">
        <v>532</v>
      </c>
      <c r="D1012" s="1">
        <v>42735</v>
      </c>
      <c r="E1012">
        <v>4873000000</v>
      </c>
      <c r="F1012">
        <v>-348000000</v>
      </c>
      <c r="G1012">
        <v>-20000000</v>
      </c>
      <c r="H1012">
        <v>72</v>
      </c>
      <c r="I1012">
        <v>-215000000</v>
      </c>
      <c r="J1012">
        <v>4183000000</v>
      </c>
      <c r="K1012">
        <v>137</v>
      </c>
      <c r="L1012">
        <v>8255000000</v>
      </c>
      <c r="M1012">
        <v>0</v>
      </c>
      <c r="N1012">
        <v>0</v>
      </c>
      <c r="O1012">
        <v>0</v>
      </c>
      <c r="P1012">
        <v>184</v>
      </c>
      <c r="Q1012">
        <v>307000000</v>
      </c>
      <c r="R1012">
        <v>81000000</v>
      </c>
      <c r="S1012">
        <v>1233000000</v>
      </c>
      <c r="T1012">
        <v>5741000000</v>
      </c>
      <c r="U1012">
        <v>5646000000</v>
      </c>
      <c r="V1012">
        <v>-50000000</v>
      </c>
      <c r="W1012">
        <v>0</v>
      </c>
      <c r="X1012">
        <v>733000000</v>
      </c>
      <c r="Y1012">
        <v>1756000000</v>
      </c>
      <c r="Z1012">
        <v>100</v>
      </c>
      <c r="AA1012">
        <v>10776000000</v>
      </c>
      <c r="AB1012">
        <v>1587000000</v>
      </c>
      <c r="AC1012">
        <v>722000000</v>
      </c>
      <c r="AD1012">
        <v>95000000</v>
      </c>
      <c r="AE1012">
        <v>0</v>
      </c>
      <c r="AF1012">
        <v>-752000000</v>
      </c>
      <c r="AG1012">
        <v>748000000</v>
      </c>
      <c r="AH1012">
        <v>5180000000</v>
      </c>
      <c r="AI1012">
        <v>0</v>
      </c>
      <c r="AJ1012">
        <v>28000000</v>
      </c>
      <c r="AK1012">
        <v>0</v>
      </c>
      <c r="AL1012">
        <v>1972000000</v>
      </c>
      <c r="AM1012">
        <v>974000000</v>
      </c>
      <c r="AN1012">
        <v>4484000000</v>
      </c>
      <c r="AO1012">
        <v>-2293000000</v>
      </c>
      <c r="AP1012">
        <v>-1167000000</v>
      </c>
      <c r="AQ1012">
        <v>4059000000</v>
      </c>
      <c r="AR1012">
        <v>59000000</v>
      </c>
      <c r="AS1012">
        <v>4059000000</v>
      </c>
      <c r="AT1012">
        <v>4059000000</v>
      </c>
      <c r="AU1012">
        <v>2509000000</v>
      </c>
      <c r="AV1012">
        <v>117000000</v>
      </c>
      <c r="AW1012">
        <v>5761000000</v>
      </c>
      <c r="AX1012">
        <v>53</v>
      </c>
      <c r="AY1012">
        <v>1929000000</v>
      </c>
      <c r="AZ1012">
        <v>850000000</v>
      </c>
      <c r="BA1012">
        <v>2333000000</v>
      </c>
      <c r="BB1012">
        <v>-924000000</v>
      </c>
      <c r="BC1012">
        <v>-2000000</v>
      </c>
      <c r="BD1012">
        <v>-200000000</v>
      </c>
      <c r="BE1012">
        <v>524000000</v>
      </c>
      <c r="BF1012">
        <v>-1267000000</v>
      </c>
      <c r="BG1012">
        <v>373000000</v>
      </c>
      <c r="BH1012">
        <v>52</v>
      </c>
      <c r="BI1012">
        <v>100</v>
      </c>
      <c r="BJ1012">
        <v>38</v>
      </c>
      <c r="BK1012">
        <v>184</v>
      </c>
      <c r="BL1012">
        <v>0</v>
      </c>
      <c r="BM1012">
        <v>19418000000</v>
      </c>
      <c r="BN1012">
        <v>-3474000000</v>
      </c>
      <c r="BO1012">
        <v>4525000000</v>
      </c>
      <c r="BP1012">
        <v>0</v>
      </c>
      <c r="BQ1012">
        <v>1614000000</v>
      </c>
      <c r="BR1012">
        <v>18675000000</v>
      </c>
      <c r="BS1012">
        <v>13228000000</v>
      </c>
      <c r="BT1012">
        <v>7206000000</v>
      </c>
      <c r="BU1012">
        <v>5656000000</v>
      </c>
      <c r="BV1012">
        <v>13019000000</v>
      </c>
      <c r="BW1012">
        <v>18675000000</v>
      </c>
      <c r="BX1012">
        <v>10776000000</v>
      </c>
      <c r="BY1012">
        <v>-17021000000</v>
      </c>
      <c r="CC1012" t="str">
        <f>VLOOKUP(B1012,Securities_csv_Sector!$A$1:$H$506,4)</f>
        <v>Information Technology</v>
      </c>
      <c r="CD1012" t="str">
        <f>VLOOKUP(B1012,Securities_csv_Sector!$A$1:$H$506,5)</f>
        <v>Internet Software &amp; Services</v>
      </c>
    </row>
    <row r="1013" spans="1:82">
      <c r="A1013">
        <v>1011</v>
      </c>
      <c r="B1013" t="s">
        <v>332</v>
      </c>
      <c r="C1013" t="s">
        <v>527</v>
      </c>
      <c r="D1013" s="1">
        <v>41274</v>
      </c>
      <c r="E1013">
        <v>99305000</v>
      </c>
      <c r="F1013">
        <v>0</v>
      </c>
      <c r="G1013">
        <v>-3737000</v>
      </c>
      <c r="H1013">
        <v>12</v>
      </c>
      <c r="I1013">
        <v>-385992000</v>
      </c>
      <c r="J1013">
        <v>1542999000</v>
      </c>
      <c r="L1013">
        <v>9883000</v>
      </c>
      <c r="M1013">
        <v>0</v>
      </c>
      <c r="N1013">
        <v>422000</v>
      </c>
      <c r="O1013">
        <v>117275000</v>
      </c>
      <c r="Q1013">
        <v>13842000</v>
      </c>
      <c r="R1013">
        <v>0</v>
      </c>
      <c r="S1013">
        <v>131397000</v>
      </c>
      <c r="T1013">
        <v>120167000</v>
      </c>
      <c r="U1013">
        <v>62230000</v>
      </c>
      <c r="V1013">
        <v>0</v>
      </c>
      <c r="W1013">
        <v>-223000</v>
      </c>
      <c r="X1013">
        <v>2689234000</v>
      </c>
      <c r="Y1013">
        <v>4106000</v>
      </c>
      <c r="Z1013">
        <v>75</v>
      </c>
      <c r="AA1013">
        <v>358613000</v>
      </c>
      <c r="AB1013">
        <v>803000</v>
      </c>
      <c r="AC1013">
        <v>0</v>
      </c>
      <c r="AD1013">
        <v>57937000</v>
      </c>
      <c r="AE1013">
        <v>0</v>
      </c>
      <c r="AF1013">
        <v>-38694000</v>
      </c>
      <c r="AG1013">
        <v>7108000</v>
      </c>
      <c r="AH1013">
        <v>1695271000</v>
      </c>
      <c r="AI1013">
        <v>4837000</v>
      </c>
      <c r="AJ1013">
        <v>31058000</v>
      </c>
      <c r="AK1013">
        <v>4713000</v>
      </c>
      <c r="AL1013">
        <v>-11624000</v>
      </c>
      <c r="AM1013">
        <v>-48242000</v>
      </c>
      <c r="AN1013">
        <v>210967000</v>
      </c>
      <c r="AO1013">
        <v>70014000</v>
      </c>
      <c r="AP1013">
        <v>-329223000</v>
      </c>
      <c r="AQ1013">
        <v>109825000</v>
      </c>
      <c r="AR1013">
        <v>-36912000</v>
      </c>
      <c r="AS1013">
        <v>105223000</v>
      </c>
      <c r="AT1013">
        <v>61204000</v>
      </c>
      <c r="AU1013">
        <v>0</v>
      </c>
      <c r="AV1013">
        <v>1581000</v>
      </c>
      <c r="AW1013">
        <v>123904000</v>
      </c>
      <c r="AX1013">
        <v>26</v>
      </c>
      <c r="AY1013">
        <v>29166000</v>
      </c>
      <c r="AZ1013">
        <v>0</v>
      </c>
      <c r="BA1013">
        <v>0</v>
      </c>
      <c r="BB1013">
        <v>-26054000</v>
      </c>
      <c r="BC1013">
        <v>0</v>
      </c>
      <c r="BD1013">
        <v>95463000</v>
      </c>
      <c r="BE1013">
        <v>0</v>
      </c>
      <c r="BF1013">
        <v>-482000</v>
      </c>
      <c r="BG1013">
        <v>121211000</v>
      </c>
      <c r="BH1013">
        <v>13</v>
      </c>
      <c r="BI1013">
        <v>7</v>
      </c>
      <c r="BJ1013">
        <v>23</v>
      </c>
      <c r="BL1013">
        <v>0</v>
      </c>
      <c r="BM1013">
        <v>-603315000</v>
      </c>
      <c r="BN1013">
        <v>194335000</v>
      </c>
      <c r="BO1013">
        <v>47115000</v>
      </c>
      <c r="BP1013">
        <v>6669000</v>
      </c>
      <c r="BQ1013">
        <v>0</v>
      </c>
      <c r="BR1013">
        <v>2751068000</v>
      </c>
      <c r="BS1013">
        <v>0</v>
      </c>
      <c r="BT1013">
        <v>0</v>
      </c>
      <c r="BU1013">
        <v>914052000</v>
      </c>
      <c r="BV1013">
        <v>1837016000</v>
      </c>
      <c r="BW1013">
        <v>2751068000</v>
      </c>
      <c r="BX1013">
        <v>475888000</v>
      </c>
      <c r="BY1013">
        <v>0</v>
      </c>
      <c r="BZ1013">
        <v>2012</v>
      </c>
      <c r="CA1013">
        <v>2.56</v>
      </c>
      <c r="CB1013">
        <v>42900390.625</v>
      </c>
      <c r="CC1013" t="str">
        <f>VLOOKUP(B1013,Securities_csv_Sector!$A$1:$H$506,4)</f>
        <v>Real Estate</v>
      </c>
      <c r="CD1013" t="str">
        <f>VLOOKUP(B1013,Securities_csv_Sector!$A$1:$H$506,5)</f>
        <v>Residential REITs</v>
      </c>
    </row>
    <row r="1014" spans="1:82">
      <c r="A1014">
        <v>1012</v>
      </c>
      <c r="B1014" t="s">
        <v>332</v>
      </c>
      <c r="C1014" t="s">
        <v>529</v>
      </c>
      <c r="D1014" s="1">
        <v>41639</v>
      </c>
      <c r="E1014">
        <v>221335000</v>
      </c>
      <c r="F1014">
        <v>0</v>
      </c>
      <c r="G1014">
        <v>-103000</v>
      </c>
      <c r="H1014">
        <v>4</v>
      </c>
      <c r="I1014">
        <v>-192241000</v>
      </c>
      <c r="J1014">
        <v>3599549000</v>
      </c>
      <c r="L1014">
        <v>133694000</v>
      </c>
      <c r="M1014">
        <v>0</v>
      </c>
      <c r="N1014">
        <v>747000</v>
      </c>
      <c r="O1014">
        <v>172050000</v>
      </c>
      <c r="Q1014">
        <v>17424000</v>
      </c>
      <c r="R1014">
        <v>0</v>
      </c>
      <c r="S1014">
        <v>183768000</v>
      </c>
      <c r="T1014">
        <v>117225000</v>
      </c>
      <c r="U1014">
        <v>38247000</v>
      </c>
      <c r="V1014">
        <v>0</v>
      </c>
      <c r="W1014">
        <v>338000</v>
      </c>
      <c r="X1014">
        <v>6550804000</v>
      </c>
      <c r="Y1014">
        <v>4106000</v>
      </c>
      <c r="Z1014">
        <v>73</v>
      </c>
      <c r="AA1014">
        <v>463440000</v>
      </c>
      <c r="AB1014">
        <v>893000</v>
      </c>
      <c r="AC1014">
        <v>0</v>
      </c>
      <c r="AD1014">
        <v>78978000</v>
      </c>
      <c r="AE1014">
        <v>0</v>
      </c>
      <c r="AF1014">
        <v>-9249000</v>
      </c>
      <c r="AG1014">
        <v>-28784000</v>
      </c>
      <c r="AH1014">
        <v>3492733000</v>
      </c>
      <c r="AI1014">
        <v>5499000</v>
      </c>
      <c r="AJ1014">
        <v>166726000</v>
      </c>
      <c r="AK1014">
        <v>5050000</v>
      </c>
      <c r="AL1014">
        <v>21723000</v>
      </c>
      <c r="AM1014">
        <v>80258000</v>
      </c>
      <c r="AN1014">
        <v>258380000</v>
      </c>
      <c r="AO1014">
        <v>-94334000</v>
      </c>
      <c r="AP1014">
        <v>-83788000</v>
      </c>
      <c r="AQ1014">
        <v>119279000</v>
      </c>
      <c r="AR1014">
        <v>-63253000</v>
      </c>
      <c r="AS1014">
        <v>115281000</v>
      </c>
      <c r="AT1014">
        <v>37692000</v>
      </c>
      <c r="AU1014">
        <v>0</v>
      </c>
      <c r="AV1014">
        <v>33796000</v>
      </c>
      <c r="AW1014">
        <v>117328000</v>
      </c>
      <c r="AX1014">
        <v>18</v>
      </c>
      <c r="AY1014">
        <v>91637000</v>
      </c>
      <c r="AZ1014">
        <v>0</v>
      </c>
      <c r="BA1014">
        <v>0</v>
      </c>
      <c r="BB1014">
        <v>108000</v>
      </c>
      <c r="BC1014">
        <v>0</v>
      </c>
      <c r="BD1014">
        <v>117702000</v>
      </c>
      <c r="BE1014">
        <v>0</v>
      </c>
      <c r="BF1014">
        <v>47335000</v>
      </c>
      <c r="BG1014">
        <v>186979000</v>
      </c>
      <c r="BH1014">
        <v>6</v>
      </c>
      <c r="BI1014">
        <v>1</v>
      </c>
      <c r="BJ1014">
        <v>19</v>
      </c>
      <c r="BL1014">
        <v>0</v>
      </c>
      <c r="BM1014">
        <v>-653593000</v>
      </c>
      <c r="BN1014">
        <v>31190000</v>
      </c>
      <c r="BO1014">
        <v>43720000</v>
      </c>
      <c r="BP1014">
        <v>9270000</v>
      </c>
      <c r="BQ1014">
        <v>0</v>
      </c>
      <c r="BR1014">
        <v>6841925000</v>
      </c>
      <c r="BS1014">
        <v>0</v>
      </c>
      <c r="BT1014">
        <v>0</v>
      </c>
      <c r="BU1014">
        <v>2946811000</v>
      </c>
      <c r="BV1014">
        <v>3895114000</v>
      </c>
      <c r="BW1014">
        <v>6841925000</v>
      </c>
      <c r="BX1014">
        <v>635490000</v>
      </c>
      <c r="BY1014">
        <v>0</v>
      </c>
      <c r="BZ1014">
        <v>2013</v>
      </c>
      <c r="CA1014">
        <v>2.27</v>
      </c>
      <c r="CB1014">
        <v>52545814.978</v>
      </c>
      <c r="CC1014" t="str">
        <f>VLOOKUP(B1014,Securities_csv_Sector!$A$1:$H$506,4)</f>
        <v>Real Estate</v>
      </c>
      <c r="CD1014" t="str">
        <f>VLOOKUP(B1014,Securities_csv_Sector!$A$1:$H$506,5)</f>
        <v>Residential REITs</v>
      </c>
    </row>
    <row r="1015" spans="1:82">
      <c r="A1015">
        <v>1013</v>
      </c>
      <c r="B1015" t="s">
        <v>332</v>
      </c>
      <c r="C1015" t="s">
        <v>531</v>
      </c>
      <c r="D1015" s="1">
        <v>42004</v>
      </c>
      <c r="E1015">
        <v>227439000</v>
      </c>
      <c r="F1015">
        <v>0</v>
      </c>
      <c r="G1015">
        <v>40707000</v>
      </c>
      <c r="H1015">
        <v>5</v>
      </c>
      <c r="I1015">
        <v>-379962000</v>
      </c>
      <c r="J1015">
        <v>3619270000</v>
      </c>
      <c r="L1015">
        <v>54834000</v>
      </c>
      <c r="M1015">
        <v>0</v>
      </c>
      <c r="N1015">
        <v>752000</v>
      </c>
      <c r="O1015">
        <v>275379000</v>
      </c>
      <c r="Q1015">
        <v>5996000</v>
      </c>
      <c r="R1015">
        <v>0</v>
      </c>
      <c r="S1015">
        <v>280435000</v>
      </c>
      <c r="T1015">
        <v>270940000</v>
      </c>
      <c r="U1015">
        <v>146987000</v>
      </c>
      <c r="V1015">
        <v>0</v>
      </c>
      <c r="W1015">
        <v>6009000</v>
      </c>
      <c r="X1015">
        <v>6695717000</v>
      </c>
      <c r="Y1015">
        <v>2321000</v>
      </c>
      <c r="Z1015">
        <v>72</v>
      </c>
      <c r="AA1015">
        <v>716953000</v>
      </c>
      <c r="AB1015">
        <v>2050000</v>
      </c>
      <c r="AC1015">
        <v>0</v>
      </c>
      <c r="AD1015">
        <v>123953000</v>
      </c>
      <c r="AE1015">
        <v>0</v>
      </c>
      <c r="AF1015">
        <v>-57351000</v>
      </c>
      <c r="AG1015">
        <v>4195000</v>
      </c>
      <c r="AH1015">
        <v>3526091000</v>
      </c>
      <c r="AI1015">
        <v>1791000</v>
      </c>
      <c r="AJ1015">
        <v>161287000</v>
      </c>
      <c r="AK1015">
        <v>5911000</v>
      </c>
      <c r="AL1015">
        <v>-25668000</v>
      </c>
      <c r="AM1015">
        <v>-62680000</v>
      </c>
      <c r="AN1015">
        <v>385378000</v>
      </c>
      <c r="AO1015">
        <v>-244294000</v>
      </c>
      <c r="AP1015">
        <v>-203764000</v>
      </c>
      <c r="AQ1015">
        <v>156277000</v>
      </c>
      <c r="AR1015">
        <v>-50109000</v>
      </c>
      <c r="AS1015">
        <v>147980000</v>
      </c>
      <c r="AT1015">
        <v>150946000</v>
      </c>
      <c r="AU1015">
        <v>0</v>
      </c>
      <c r="AV1015">
        <v>5540000</v>
      </c>
      <c r="AW1015">
        <v>230233000</v>
      </c>
      <c r="AX1015">
        <v>23</v>
      </c>
      <c r="AY1015">
        <v>61119000</v>
      </c>
      <c r="AZ1015">
        <v>0</v>
      </c>
      <c r="BA1015">
        <v>0</v>
      </c>
      <c r="BB1015">
        <v>-412000</v>
      </c>
      <c r="BC1015">
        <v>0</v>
      </c>
      <c r="BD1015">
        <v>233549000</v>
      </c>
      <c r="BE1015">
        <v>0</v>
      </c>
      <c r="BF1015">
        <v>-5447000</v>
      </c>
      <c r="BG1015">
        <v>301812000</v>
      </c>
      <c r="BH1015">
        <v>15</v>
      </c>
      <c r="BI1015">
        <v>5</v>
      </c>
      <c r="BJ1015">
        <v>16</v>
      </c>
      <c r="BL1015">
        <v>0</v>
      </c>
      <c r="BM1015">
        <v>-729086000</v>
      </c>
      <c r="BN1015">
        <v>12822000</v>
      </c>
      <c r="BO1015">
        <v>57664000</v>
      </c>
      <c r="BP1015">
        <v>10526000</v>
      </c>
      <c r="BQ1015">
        <v>0</v>
      </c>
      <c r="BR1015">
        <v>6821778000</v>
      </c>
      <c r="BS1015">
        <v>0</v>
      </c>
      <c r="BT1015">
        <v>0</v>
      </c>
      <c r="BU1015">
        <v>2890524000</v>
      </c>
      <c r="BV1015">
        <v>3931254000</v>
      </c>
      <c r="BW1015">
        <v>6821778000</v>
      </c>
      <c r="BX1015">
        <v>992332000</v>
      </c>
      <c r="BY1015">
        <v>0</v>
      </c>
      <c r="BZ1015">
        <v>2014</v>
      </c>
      <c r="CA1015">
        <v>1.97</v>
      </c>
      <c r="CB1015">
        <v>79328426.395899996</v>
      </c>
      <c r="CC1015" t="str">
        <f>VLOOKUP(B1015,Securities_csv_Sector!$A$1:$H$506,4)</f>
        <v>Real Estate</v>
      </c>
      <c r="CD1015" t="str">
        <f>VLOOKUP(B1015,Securities_csv_Sector!$A$1:$H$506,5)</f>
        <v>Residential REITs</v>
      </c>
    </row>
    <row r="1016" spans="1:82">
      <c r="A1016">
        <v>1014</v>
      </c>
      <c r="B1016" t="s">
        <v>332</v>
      </c>
      <c r="C1016" t="s">
        <v>532</v>
      </c>
      <c r="D1016" s="1">
        <v>42369</v>
      </c>
      <c r="E1016">
        <v>232159000</v>
      </c>
      <c r="F1016">
        <v>0</v>
      </c>
      <c r="G1016">
        <v>186633000</v>
      </c>
      <c r="H1016">
        <v>12</v>
      </c>
      <c r="I1016">
        <v>-366923000</v>
      </c>
      <c r="J1016">
        <v>3627074000</v>
      </c>
      <c r="L1016">
        <v>63641000</v>
      </c>
      <c r="M1016">
        <v>0</v>
      </c>
      <c r="N1016">
        <v>753000</v>
      </c>
      <c r="O1016">
        <v>280901000</v>
      </c>
      <c r="Q1016">
        <v>5232000</v>
      </c>
      <c r="R1016">
        <v>0</v>
      </c>
      <c r="S1016">
        <v>278299000</v>
      </c>
      <c r="T1016">
        <v>474764000</v>
      </c>
      <c r="U1016">
        <v>352420000</v>
      </c>
      <c r="V1016">
        <v>0</v>
      </c>
      <c r="W1016">
        <v>-2000</v>
      </c>
      <c r="X1016">
        <v>6716555000</v>
      </c>
      <c r="Y1016">
        <v>1607000</v>
      </c>
      <c r="Z1016">
        <v>73</v>
      </c>
      <c r="AA1016">
        <v>761878000</v>
      </c>
      <c r="AB1016">
        <v>1673000</v>
      </c>
      <c r="AC1016">
        <v>0</v>
      </c>
      <c r="AD1016">
        <v>122344000</v>
      </c>
      <c r="AE1016">
        <v>0</v>
      </c>
      <c r="AF1016">
        <v>-96320000</v>
      </c>
      <c r="AG1016">
        <v>3729000</v>
      </c>
      <c r="AH1016">
        <v>3437926000</v>
      </c>
      <c r="AI1016">
        <v>1811000</v>
      </c>
      <c r="AJ1016">
        <v>165726000</v>
      </c>
      <c r="AK1016">
        <v>8250000</v>
      </c>
      <c r="AL1016">
        <v>-71707000</v>
      </c>
      <c r="AM1016">
        <v>10906000</v>
      </c>
      <c r="AN1016">
        <v>463721000</v>
      </c>
      <c r="AO1016">
        <v>-316600000</v>
      </c>
      <c r="AP1016">
        <v>-136215000</v>
      </c>
      <c r="AQ1016">
        <v>350745000</v>
      </c>
      <c r="AR1016">
        <v>-185936000</v>
      </c>
      <c r="AS1016">
        <v>332287000</v>
      </c>
      <c r="AT1016">
        <v>350745000</v>
      </c>
      <c r="AU1016">
        <v>0</v>
      </c>
      <c r="AV1016">
        <v>2777000</v>
      </c>
      <c r="AW1016">
        <v>288131000</v>
      </c>
      <c r="AX1016">
        <v>28</v>
      </c>
      <c r="AY1016">
        <v>58935000</v>
      </c>
      <c r="AZ1016">
        <v>0</v>
      </c>
      <c r="BA1016">
        <v>0</v>
      </c>
      <c r="BB1016">
        <v>-1589000</v>
      </c>
      <c r="BC1016">
        <v>0</v>
      </c>
      <c r="BD1016">
        <v>327028000</v>
      </c>
      <c r="BE1016">
        <v>0</v>
      </c>
      <c r="BF1016">
        <v>15801000</v>
      </c>
      <c r="BG1016">
        <v>294520000</v>
      </c>
      <c r="BH1016">
        <v>34</v>
      </c>
      <c r="BI1016">
        <v>12</v>
      </c>
      <c r="BJ1016">
        <v>34</v>
      </c>
      <c r="BL1016">
        <v>0</v>
      </c>
      <c r="BM1016">
        <v>-634141000</v>
      </c>
      <c r="BN1016">
        <v>84000</v>
      </c>
      <c r="BO1016">
        <v>53992000</v>
      </c>
      <c r="BP1016">
        <v>11623000</v>
      </c>
      <c r="BQ1016">
        <v>0</v>
      </c>
      <c r="BR1016">
        <v>6847781000</v>
      </c>
      <c r="BS1016">
        <v>0</v>
      </c>
      <c r="BT1016">
        <v>0</v>
      </c>
      <c r="BU1016">
        <v>2992097000</v>
      </c>
      <c r="BV1016">
        <v>3855684000</v>
      </c>
      <c r="BW1016">
        <v>6847781000</v>
      </c>
      <c r="BX1016">
        <v>1042779000</v>
      </c>
      <c r="BY1016">
        <v>0</v>
      </c>
      <c r="BZ1016">
        <v>2015</v>
      </c>
      <c r="CA1016">
        <v>4.41</v>
      </c>
      <c r="CB1016">
        <v>79534013.605399996</v>
      </c>
      <c r="CC1016" t="str">
        <f>VLOOKUP(B1016,Securities_csv_Sector!$A$1:$H$506,4)</f>
        <v>Real Estate</v>
      </c>
      <c r="CD1016" t="str">
        <f>VLOOKUP(B1016,Securities_csv_Sector!$A$1:$H$506,5)</f>
        <v>Residential REITs</v>
      </c>
    </row>
    <row r="1017" spans="1:82">
      <c r="A1017">
        <v>1015</v>
      </c>
      <c r="B1017" t="s">
        <v>333</v>
      </c>
      <c r="C1017" t="s">
        <v>527</v>
      </c>
      <c r="D1017" s="1">
        <v>41274</v>
      </c>
      <c r="E1017">
        <v>815982000</v>
      </c>
      <c r="F1017">
        <v>-3735000</v>
      </c>
      <c r="G1017">
        <v>222167000</v>
      </c>
      <c r="H1017">
        <v>11</v>
      </c>
      <c r="I1017">
        <v>-1204061000</v>
      </c>
      <c r="J1017">
        <v>3715895000</v>
      </c>
      <c r="L1017">
        <v>144451000</v>
      </c>
      <c r="M1017">
        <v>0</v>
      </c>
      <c r="N1017">
        <v>1375000</v>
      </c>
      <c r="O1017">
        <v>337533000</v>
      </c>
      <c r="Q1017">
        <v>565130000</v>
      </c>
      <c r="R1017">
        <v>0</v>
      </c>
      <c r="S1017">
        <v>328039000</v>
      </c>
      <c r="T1017">
        <v>384118000</v>
      </c>
      <c r="U1017">
        <v>219726000</v>
      </c>
      <c r="V1017">
        <v>0</v>
      </c>
      <c r="W1017">
        <v>79281000</v>
      </c>
      <c r="X1017">
        <v>7479546000</v>
      </c>
      <c r="Y1017">
        <v>0</v>
      </c>
      <c r="Z1017">
        <v>58</v>
      </c>
      <c r="AA1017">
        <v>459984000</v>
      </c>
      <c r="AB1017">
        <v>-4159000</v>
      </c>
      <c r="AC1017">
        <v>0</v>
      </c>
      <c r="AD1017">
        <v>164392000</v>
      </c>
      <c r="AE1017">
        <v>0</v>
      </c>
      <c r="AF1017">
        <v>134594000</v>
      </c>
      <c r="AG1017">
        <v>8337000</v>
      </c>
      <c r="AH1017">
        <v>4986761000</v>
      </c>
      <c r="AI1017">
        <v>1001270000</v>
      </c>
      <c r="AJ1017">
        <v>338722000</v>
      </c>
      <c r="AK1017">
        <v>0</v>
      </c>
      <c r="AL1017">
        <v>806453000</v>
      </c>
      <c r="AM1017">
        <v>-1455000</v>
      </c>
      <c r="AN1017">
        <v>351296000</v>
      </c>
      <c r="AO1017">
        <v>610623000</v>
      </c>
      <c r="AP1017">
        <v>-963374000</v>
      </c>
      <c r="AQ1017">
        <v>337426000</v>
      </c>
      <c r="AR1017">
        <v>-330640000</v>
      </c>
      <c r="AS1017">
        <v>337426000</v>
      </c>
      <c r="AT1017">
        <v>303166000</v>
      </c>
      <c r="AU1017">
        <v>120812000</v>
      </c>
      <c r="AV1017">
        <v>0</v>
      </c>
      <c r="AW1017">
        <v>161951000</v>
      </c>
      <c r="AX1017">
        <v>20</v>
      </c>
      <c r="AY1017">
        <v>0</v>
      </c>
      <c r="AZ1017">
        <v>0</v>
      </c>
      <c r="BA1017">
        <v>0</v>
      </c>
      <c r="BB1017">
        <v>0</v>
      </c>
      <c r="BC1017">
        <v>2247000</v>
      </c>
      <c r="BD1017">
        <v>106093000</v>
      </c>
      <c r="BE1017">
        <v>92215000</v>
      </c>
      <c r="BF1017">
        <v>-17094000</v>
      </c>
      <c r="BG1017">
        <v>277621000</v>
      </c>
      <c r="BH1017">
        <v>28</v>
      </c>
      <c r="BI1017">
        <v>7</v>
      </c>
      <c r="BJ1017">
        <v>42</v>
      </c>
      <c r="BL1017">
        <v>0</v>
      </c>
      <c r="BM1017">
        <v>-639741000</v>
      </c>
      <c r="BN1017">
        <v>169834000</v>
      </c>
      <c r="BO1017">
        <v>20412000</v>
      </c>
      <c r="BP1017">
        <v>0</v>
      </c>
      <c r="BQ1017">
        <v>0</v>
      </c>
      <c r="BR1017">
        <v>9311209000</v>
      </c>
      <c r="BS1017">
        <v>0</v>
      </c>
      <c r="BT1017">
        <v>0</v>
      </c>
      <c r="BU1017">
        <v>3077529000</v>
      </c>
      <c r="BV1017">
        <v>6233680000</v>
      </c>
      <c r="BW1017">
        <v>9311209000</v>
      </c>
      <c r="BX1017">
        <v>797517000</v>
      </c>
      <c r="BY1017">
        <v>0</v>
      </c>
      <c r="BZ1017">
        <v>2012</v>
      </c>
      <c r="CA1017">
        <v>2.5099999999999998</v>
      </c>
      <c r="CB1017">
        <v>134432669.32300001</v>
      </c>
      <c r="CC1017" t="str">
        <f>VLOOKUP(B1017,Securities_csv_Sector!$A$1:$H$506,4)</f>
        <v>Real Estate</v>
      </c>
      <c r="CD1017" t="str">
        <f>VLOOKUP(B1017,Securities_csv_Sector!$A$1:$H$506,5)</f>
        <v>Retail REITs</v>
      </c>
    </row>
    <row r="1018" spans="1:82">
      <c r="A1018">
        <v>1016</v>
      </c>
      <c r="B1018" t="s">
        <v>333</v>
      </c>
      <c r="C1018" t="s">
        <v>529</v>
      </c>
      <c r="D1018" s="1">
        <v>41639</v>
      </c>
      <c r="E1018">
        <v>961672000</v>
      </c>
      <c r="F1018">
        <v>-5216000</v>
      </c>
      <c r="G1018">
        <v>-34284000</v>
      </c>
      <c r="H1018">
        <v>13</v>
      </c>
      <c r="I1018">
        <v>-674921000</v>
      </c>
      <c r="J1018">
        <v>3906148000</v>
      </c>
      <c r="L1018">
        <v>86558000</v>
      </c>
      <c r="M1018">
        <v>0</v>
      </c>
      <c r="N1018">
        <v>1407000</v>
      </c>
      <c r="O1018">
        <v>423256000</v>
      </c>
      <c r="Q1018">
        <v>533058000</v>
      </c>
      <c r="R1018">
        <v>0</v>
      </c>
      <c r="S1018">
        <v>393661000</v>
      </c>
      <c r="T1018">
        <v>185566000</v>
      </c>
      <c r="U1018">
        <v>-11681000</v>
      </c>
      <c r="V1018">
        <v>0</v>
      </c>
      <c r="W1018">
        <v>167580000</v>
      </c>
      <c r="X1018">
        <v>7621766000</v>
      </c>
      <c r="Y1018">
        <v>0</v>
      </c>
      <c r="Z1018">
        <v>59</v>
      </c>
      <c r="AA1018">
        <v>606219000</v>
      </c>
      <c r="AB1018">
        <v>-1692000</v>
      </c>
      <c r="AC1018">
        <v>0</v>
      </c>
      <c r="AD1018">
        <v>197247000</v>
      </c>
      <c r="AE1018">
        <v>0</v>
      </c>
      <c r="AF1018">
        <v>558380000</v>
      </c>
      <c r="AG1018">
        <v>-6429000</v>
      </c>
      <c r="AH1018">
        <v>4313346000</v>
      </c>
      <c r="AI1018">
        <v>704239000</v>
      </c>
      <c r="AJ1018">
        <v>359968000</v>
      </c>
      <c r="AK1018">
        <v>0</v>
      </c>
      <c r="AL1018">
        <v>-490274000</v>
      </c>
      <c r="AM1018">
        <v>3922000</v>
      </c>
      <c r="AN1018">
        <v>422035000</v>
      </c>
      <c r="AO1018">
        <v>-689980000</v>
      </c>
      <c r="AP1018">
        <v>271867000</v>
      </c>
      <c r="AQ1018">
        <v>420090000</v>
      </c>
      <c r="AR1018">
        <v>-416701000</v>
      </c>
      <c r="AS1018">
        <v>420090000</v>
      </c>
      <c r="AT1018">
        <v>159023000</v>
      </c>
      <c r="AU1018">
        <v>129629000</v>
      </c>
      <c r="AV1018">
        <v>0</v>
      </c>
      <c r="AW1018">
        <v>221282000</v>
      </c>
      <c r="AX1018">
        <v>21</v>
      </c>
      <c r="AY1018">
        <v>0</v>
      </c>
      <c r="AZ1018">
        <v>0</v>
      </c>
      <c r="BA1018">
        <v>0</v>
      </c>
      <c r="BB1018">
        <v>0</v>
      </c>
      <c r="BC1018">
        <v>1909000</v>
      </c>
      <c r="BD1018">
        <v>388408000</v>
      </c>
      <c r="BE1018">
        <v>81515000</v>
      </c>
      <c r="BF1018">
        <v>7761000</v>
      </c>
      <c r="BG1018">
        <v>357165000</v>
      </c>
      <c r="BH1018">
        <v>1</v>
      </c>
      <c r="BI1018">
        <v>0</v>
      </c>
      <c r="BJ1018">
        <v>41</v>
      </c>
      <c r="BL1018">
        <v>0</v>
      </c>
      <c r="BM1018">
        <v>-548806000</v>
      </c>
      <c r="BN1018">
        <v>175364000</v>
      </c>
      <c r="BO1018">
        <v>27772000</v>
      </c>
      <c r="BP1018">
        <v>0</v>
      </c>
      <c r="BQ1018">
        <v>0</v>
      </c>
      <c r="BR1018">
        <v>9075250000</v>
      </c>
      <c r="BS1018">
        <v>0</v>
      </c>
      <c r="BT1018">
        <v>0</v>
      </c>
      <c r="BU1018">
        <v>3358749000</v>
      </c>
      <c r="BV1018">
        <v>5716501000</v>
      </c>
      <c r="BW1018">
        <v>9075250000</v>
      </c>
      <c r="BX1018">
        <v>1029475000</v>
      </c>
      <c r="BY1018">
        <v>0</v>
      </c>
      <c r="BZ1018">
        <v>2013</v>
      </c>
      <c r="CA1018">
        <v>3.01</v>
      </c>
      <c r="CB1018">
        <v>139564784.053</v>
      </c>
      <c r="CC1018" t="str">
        <f>VLOOKUP(B1018,Securities_csv_Sector!$A$1:$H$506,4)</f>
        <v>Real Estate</v>
      </c>
      <c r="CD1018" t="str">
        <f>VLOOKUP(B1018,Securities_csv_Sector!$A$1:$H$506,5)</f>
        <v>Retail REITs</v>
      </c>
    </row>
    <row r="1019" spans="1:82">
      <c r="A1019">
        <v>1017</v>
      </c>
      <c r="B1019" t="s">
        <v>333</v>
      </c>
      <c r="C1019" t="s">
        <v>531</v>
      </c>
      <c r="D1019" s="1">
        <v>42004</v>
      </c>
      <c r="E1019">
        <v>1003118000</v>
      </c>
      <c r="F1019">
        <v>-14126000</v>
      </c>
      <c r="G1019">
        <v>1477535000</v>
      </c>
      <c r="H1019">
        <v>27</v>
      </c>
      <c r="I1019">
        <v>-200645000</v>
      </c>
      <c r="J1019">
        <v>5041797000</v>
      </c>
      <c r="L1019">
        <v>98437000</v>
      </c>
      <c r="M1019">
        <v>0</v>
      </c>
      <c r="N1019">
        <v>1582000</v>
      </c>
      <c r="O1019">
        <v>441929000</v>
      </c>
      <c r="Q1019">
        <v>759061000</v>
      </c>
      <c r="R1019">
        <v>0</v>
      </c>
      <c r="S1019">
        <v>399259000</v>
      </c>
      <c r="T1019">
        <v>1742276000</v>
      </c>
      <c r="U1019">
        <v>1551587000</v>
      </c>
      <c r="V1019">
        <v>0</v>
      </c>
      <c r="W1019">
        <v>60626000</v>
      </c>
      <c r="X1019">
        <v>11067890000</v>
      </c>
      <c r="Y1019">
        <v>0</v>
      </c>
      <c r="Z1019">
        <v>60</v>
      </c>
      <c r="AA1019">
        <v>663318000</v>
      </c>
      <c r="AB1019">
        <v>-4269000</v>
      </c>
      <c r="AC1019">
        <v>0</v>
      </c>
      <c r="AD1019">
        <v>190689000</v>
      </c>
      <c r="AE1019">
        <v>0</v>
      </c>
      <c r="AF1019">
        <v>-347250000</v>
      </c>
      <c r="AG1019">
        <v>-24858000</v>
      </c>
      <c r="AH1019">
        <v>6003361000</v>
      </c>
      <c r="AI1019">
        <v>984132000</v>
      </c>
      <c r="AJ1019">
        <v>399729000</v>
      </c>
      <c r="AK1019">
        <v>0</v>
      </c>
      <c r="AL1019">
        <v>350599000</v>
      </c>
      <c r="AM1019">
        <v>15192000</v>
      </c>
      <c r="AN1019">
        <v>400706000</v>
      </c>
      <c r="AO1019">
        <v>-129723000</v>
      </c>
      <c r="AP1019">
        <v>-255791000</v>
      </c>
      <c r="AQ1019">
        <v>1499042000</v>
      </c>
      <c r="AR1019">
        <v>-1550906000</v>
      </c>
      <c r="AS1019">
        <v>1499042000</v>
      </c>
      <c r="AT1019">
        <v>1606931000</v>
      </c>
      <c r="AU1019">
        <v>212258000</v>
      </c>
      <c r="AV1019">
        <v>0</v>
      </c>
      <c r="AW1019">
        <v>255190000</v>
      </c>
      <c r="AX1019">
        <v>23</v>
      </c>
      <c r="AY1019">
        <v>0</v>
      </c>
      <c r="AZ1019">
        <v>0</v>
      </c>
      <c r="BA1019">
        <v>0</v>
      </c>
      <c r="BB1019">
        <v>0</v>
      </c>
      <c r="BC1019">
        <v>-13164000</v>
      </c>
      <c r="BD1019">
        <v>292104000</v>
      </c>
      <c r="BE1019">
        <v>75450000</v>
      </c>
      <c r="BF1019">
        <v>-15594000</v>
      </c>
      <c r="BG1019">
        <v>378716000</v>
      </c>
      <c r="BH1019">
        <v>140</v>
      </c>
      <c r="BI1019">
        <v>28</v>
      </c>
      <c r="BJ1019">
        <v>136</v>
      </c>
      <c r="BL1019">
        <v>0</v>
      </c>
      <c r="BM1019">
        <v>596741000</v>
      </c>
      <c r="BN1019">
        <v>-60375000</v>
      </c>
      <c r="BO1019">
        <v>29412000</v>
      </c>
      <c r="BP1019">
        <v>0</v>
      </c>
      <c r="BQ1019">
        <v>0</v>
      </c>
      <c r="BR1019">
        <v>13121778000</v>
      </c>
      <c r="BS1019">
        <v>0</v>
      </c>
      <c r="BT1019">
        <v>0</v>
      </c>
      <c r="BU1019">
        <v>5640120000</v>
      </c>
      <c r="BV1019">
        <v>7481658000</v>
      </c>
      <c r="BW1019">
        <v>13121778000</v>
      </c>
      <c r="BX1019">
        <v>1105247000</v>
      </c>
      <c r="BY1019">
        <v>0</v>
      </c>
      <c r="BZ1019">
        <v>2014</v>
      </c>
      <c r="CA1019">
        <v>10.46</v>
      </c>
      <c r="CB1019">
        <v>143311854.685</v>
      </c>
      <c r="CC1019" t="str">
        <f>VLOOKUP(B1019,Securities_csv_Sector!$A$1:$H$506,4)</f>
        <v>Real Estate</v>
      </c>
      <c r="CD1019" t="str">
        <f>VLOOKUP(B1019,Securities_csv_Sector!$A$1:$H$506,5)</f>
        <v>Retail REITs</v>
      </c>
    </row>
    <row r="1020" spans="1:82">
      <c r="A1020">
        <v>1018</v>
      </c>
      <c r="B1020" t="s">
        <v>333</v>
      </c>
      <c r="C1020" t="s">
        <v>532</v>
      </c>
      <c r="D1020" s="1">
        <v>42369</v>
      </c>
      <c r="E1020">
        <v>1021157000</v>
      </c>
      <c r="F1020">
        <v>-5117000</v>
      </c>
      <c r="G1020">
        <v>390020000</v>
      </c>
      <c r="H1020">
        <v>10</v>
      </c>
      <c r="I1020">
        <v>-298584000</v>
      </c>
      <c r="J1020">
        <v>4926630000</v>
      </c>
      <c r="L1020">
        <v>127899000</v>
      </c>
      <c r="M1020">
        <v>0</v>
      </c>
      <c r="N1020">
        <v>1544000</v>
      </c>
      <c r="O1020">
        <v>497359000</v>
      </c>
      <c r="Q1020">
        <v>587283000</v>
      </c>
      <c r="R1020">
        <v>0</v>
      </c>
      <c r="S1020">
        <v>462945000</v>
      </c>
      <c r="T1020">
        <v>684981000</v>
      </c>
      <c r="U1020">
        <v>473038000</v>
      </c>
      <c r="V1020">
        <v>0</v>
      </c>
      <c r="W1020">
        <v>45164000</v>
      </c>
      <c r="X1020">
        <v>8796912000</v>
      </c>
      <c r="Y1020">
        <v>0</v>
      </c>
      <c r="Z1020">
        <v>61</v>
      </c>
      <c r="AA1020">
        <v>790790000</v>
      </c>
      <c r="AB1020">
        <v>-3223000</v>
      </c>
      <c r="AC1020">
        <v>0</v>
      </c>
      <c r="AD1020">
        <v>211943000</v>
      </c>
      <c r="AE1020">
        <v>0</v>
      </c>
      <c r="AF1020">
        <v>-415436000</v>
      </c>
      <c r="AG1020">
        <v>-3316000</v>
      </c>
      <c r="AH1020">
        <v>5102424000</v>
      </c>
      <c r="AI1020">
        <v>1532552000</v>
      </c>
      <c r="AJ1020">
        <v>355825000</v>
      </c>
      <c r="AK1020">
        <v>0</v>
      </c>
      <c r="AL1020">
        <v>773515000</v>
      </c>
      <c r="AM1020">
        <v>1603000</v>
      </c>
      <c r="AN1020">
        <v>540377000</v>
      </c>
      <c r="AO1020">
        <v>-437750000</v>
      </c>
      <c r="AP1020">
        <v>-101024000</v>
      </c>
      <c r="AQ1020">
        <v>487562000</v>
      </c>
      <c r="AR1020">
        <v>-450939000</v>
      </c>
      <c r="AS1020">
        <v>487562000</v>
      </c>
      <c r="AT1020">
        <v>522912000</v>
      </c>
      <c r="AU1020">
        <v>213930000</v>
      </c>
      <c r="AV1020">
        <v>0</v>
      </c>
      <c r="AW1020">
        <v>296448000</v>
      </c>
      <c r="AX1020">
        <v>23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612996000</v>
      </c>
      <c r="BE1020">
        <v>63756000</v>
      </c>
      <c r="BF1020">
        <v>13892000</v>
      </c>
      <c r="BG1020">
        <v>464472000</v>
      </c>
      <c r="BH1020">
        <v>37</v>
      </c>
      <c r="BI1020">
        <v>10</v>
      </c>
      <c r="BJ1020">
        <v>38</v>
      </c>
      <c r="BL1020">
        <v>0</v>
      </c>
      <c r="BM1020">
        <v>-212760000</v>
      </c>
      <c r="BN1020">
        <v>-400658000</v>
      </c>
      <c r="BO1020">
        <v>29870000</v>
      </c>
      <c r="BP1020">
        <v>0</v>
      </c>
      <c r="BQ1020">
        <v>0</v>
      </c>
      <c r="BR1020">
        <v>11258576000</v>
      </c>
      <c r="BS1020">
        <v>0</v>
      </c>
      <c r="BT1020">
        <v>0</v>
      </c>
      <c r="BU1020">
        <v>4715414000</v>
      </c>
      <c r="BV1020">
        <v>6543162000</v>
      </c>
      <c r="BW1020">
        <v>11258576000</v>
      </c>
      <c r="BX1020">
        <v>1288149000</v>
      </c>
      <c r="BY1020">
        <v>0</v>
      </c>
      <c r="BZ1020">
        <v>2015</v>
      </c>
      <c r="CA1020">
        <v>3.08</v>
      </c>
      <c r="CB1020">
        <v>158299350.64899999</v>
      </c>
      <c r="CC1020" t="str">
        <f>VLOOKUP(B1020,Securities_csv_Sector!$A$1:$H$506,4)</f>
        <v>Real Estate</v>
      </c>
      <c r="CD1020" t="str">
        <f>VLOOKUP(B1020,Securities_csv_Sector!$A$1:$H$506,5)</f>
        <v>Retail REITs</v>
      </c>
    </row>
    <row r="1021" spans="1:82">
      <c r="A1021">
        <v>1019</v>
      </c>
      <c r="B1021" t="s">
        <v>334</v>
      </c>
      <c r="C1021" t="s">
        <v>527</v>
      </c>
      <c r="D1021" s="1">
        <v>41274</v>
      </c>
      <c r="E1021">
        <v>1314000000</v>
      </c>
      <c r="F1021">
        <v>0</v>
      </c>
      <c r="G1021">
        <v>59000000</v>
      </c>
      <c r="H1021">
        <v>44</v>
      </c>
      <c r="I1021">
        <v>-437000000</v>
      </c>
      <c r="J1021">
        <v>2585000000</v>
      </c>
      <c r="K1021">
        <v>3</v>
      </c>
      <c r="L1021">
        <v>88000000</v>
      </c>
      <c r="M1021">
        <v>0</v>
      </c>
      <c r="N1021">
        <v>5000000</v>
      </c>
      <c r="O1021">
        <v>10190000000</v>
      </c>
      <c r="P1021">
        <v>53</v>
      </c>
      <c r="Q1021">
        <v>676000000</v>
      </c>
      <c r="R1021">
        <v>0</v>
      </c>
      <c r="S1021">
        <v>102000000</v>
      </c>
      <c r="T1021">
        <v>986000000</v>
      </c>
      <c r="U1021">
        <v>849000000</v>
      </c>
      <c r="V1021">
        <v>0</v>
      </c>
      <c r="W1021">
        <v>-13000000</v>
      </c>
      <c r="X1021">
        <v>1539000000</v>
      </c>
      <c r="Y1021">
        <v>874000000</v>
      </c>
      <c r="Z1021">
        <v>14</v>
      </c>
      <c r="AA1021">
        <v>1624000000</v>
      </c>
      <c r="AB1021">
        <v>278000000</v>
      </c>
      <c r="AC1021">
        <v>1115000000</v>
      </c>
      <c r="AD1021">
        <v>137000000</v>
      </c>
      <c r="AE1021">
        <v>0</v>
      </c>
      <c r="AF1021">
        <v>123000000</v>
      </c>
      <c r="AG1021">
        <v>0</v>
      </c>
      <c r="AH1021">
        <v>2528000000</v>
      </c>
      <c r="AI1021">
        <v>396000000</v>
      </c>
      <c r="AJ1021">
        <v>0</v>
      </c>
      <c r="AK1021">
        <v>0</v>
      </c>
      <c r="AL1021">
        <v>750000000</v>
      </c>
      <c r="AM1021">
        <v>-14000000</v>
      </c>
      <c r="AN1021">
        <v>989000000</v>
      </c>
      <c r="AO1021">
        <v>-418000000</v>
      </c>
      <c r="AP1021">
        <v>-585000000</v>
      </c>
      <c r="AQ1021">
        <v>571000000</v>
      </c>
      <c r="AR1021">
        <v>453000000</v>
      </c>
      <c r="AS1021">
        <v>571000000</v>
      </c>
      <c r="AT1021">
        <v>558000000</v>
      </c>
      <c r="AU1021">
        <v>1308000000</v>
      </c>
      <c r="AV1021">
        <v>0</v>
      </c>
      <c r="AW1021">
        <v>940000000</v>
      </c>
      <c r="AX1021">
        <v>8</v>
      </c>
      <c r="AY1021">
        <v>267000000</v>
      </c>
      <c r="AZ1021">
        <v>79000000</v>
      </c>
      <c r="BA1021">
        <v>1052000000</v>
      </c>
      <c r="BB1021">
        <v>-44000000</v>
      </c>
      <c r="BC1021">
        <v>-11000000</v>
      </c>
      <c r="BD1021">
        <v>-271000000</v>
      </c>
      <c r="BE1021">
        <v>2326000000</v>
      </c>
      <c r="BF1021">
        <v>-137000000</v>
      </c>
      <c r="BG1021">
        <v>102000000</v>
      </c>
      <c r="BH1021">
        <v>7</v>
      </c>
      <c r="BI1021">
        <v>66</v>
      </c>
      <c r="BJ1021">
        <v>5</v>
      </c>
      <c r="BK1021">
        <v>53</v>
      </c>
      <c r="BL1021">
        <v>0</v>
      </c>
      <c r="BM1021">
        <v>3509000000</v>
      </c>
      <c r="BN1021">
        <v>-966000000</v>
      </c>
      <c r="BO1021">
        <v>582000000</v>
      </c>
      <c r="BP1021">
        <v>407000000</v>
      </c>
      <c r="BQ1021">
        <v>0</v>
      </c>
      <c r="BR1021">
        <v>6342000000</v>
      </c>
      <c r="BS1021">
        <v>1475000000</v>
      </c>
      <c r="BT1021">
        <v>2773000000</v>
      </c>
      <c r="BU1021">
        <v>-1285000000</v>
      </c>
      <c r="BV1021">
        <v>7627000000</v>
      </c>
      <c r="BW1021">
        <v>6342000000</v>
      </c>
      <c r="BX1021">
        <v>11814000000</v>
      </c>
      <c r="BY1021">
        <v>-7340000000</v>
      </c>
      <c r="CC1021" t="str">
        <f>VLOOKUP(B1021,Securities_csv_Sector!$A$1:$H$506,4)</f>
        <v>Consumer Discretionary</v>
      </c>
      <c r="CD1021" t="str">
        <f>VLOOKUP(B1021,Securities_csv_Sector!$A$1:$H$506,5)</f>
        <v>Hotels, Resorts &amp; Cruise Lines</v>
      </c>
    </row>
    <row r="1022" spans="1:82">
      <c r="A1022">
        <v>1020</v>
      </c>
      <c r="B1022" t="s">
        <v>334</v>
      </c>
      <c r="C1022" t="s">
        <v>529</v>
      </c>
      <c r="D1022" s="1">
        <v>41639</v>
      </c>
      <c r="E1022">
        <v>2003000000</v>
      </c>
      <c r="F1022">
        <v>0</v>
      </c>
      <c r="G1022">
        <v>34000000</v>
      </c>
      <c r="H1022">
        <v>44</v>
      </c>
      <c r="I1022">
        <v>-296000000</v>
      </c>
      <c r="J1022">
        <v>2716000000</v>
      </c>
      <c r="K1022">
        <v>5</v>
      </c>
      <c r="L1022">
        <v>126000000</v>
      </c>
      <c r="M1022">
        <v>0</v>
      </c>
      <c r="N1022">
        <v>5000000</v>
      </c>
      <c r="O1022">
        <v>11020000000</v>
      </c>
      <c r="P1022">
        <v>71</v>
      </c>
      <c r="Q1022">
        <v>647000000</v>
      </c>
      <c r="R1022">
        <v>0</v>
      </c>
      <c r="S1022">
        <v>127000000</v>
      </c>
      <c r="T1022">
        <v>1017000000</v>
      </c>
      <c r="U1022">
        <v>897000000</v>
      </c>
      <c r="V1022">
        <v>0</v>
      </c>
      <c r="W1022">
        <v>-5000000</v>
      </c>
      <c r="X1022">
        <v>1543000000</v>
      </c>
      <c r="Y1022">
        <v>874000000</v>
      </c>
      <c r="Z1022">
        <v>14</v>
      </c>
      <c r="AA1022">
        <v>1764000000</v>
      </c>
      <c r="AB1022">
        <v>271000000</v>
      </c>
      <c r="AC1022">
        <v>1131000000</v>
      </c>
      <c r="AD1022">
        <v>120000000</v>
      </c>
      <c r="AE1022">
        <v>0</v>
      </c>
      <c r="AF1022">
        <v>-11000000</v>
      </c>
      <c r="AG1022">
        <v>0</v>
      </c>
      <c r="AH1022">
        <v>3147000000</v>
      </c>
      <c r="AI1022">
        <v>364000000</v>
      </c>
      <c r="AJ1022">
        <v>0</v>
      </c>
      <c r="AK1022">
        <v>0</v>
      </c>
      <c r="AL1022">
        <v>249000000</v>
      </c>
      <c r="AM1022">
        <v>38000000</v>
      </c>
      <c r="AN1022">
        <v>1140000000</v>
      </c>
      <c r="AO1022">
        <v>-583000000</v>
      </c>
      <c r="AP1022">
        <v>-519000000</v>
      </c>
      <c r="AQ1022">
        <v>626000000</v>
      </c>
      <c r="AR1022">
        <v>337000000</v>
      </c>
      <c r="AS1022">
        <v>626000000</v>
      </c>
      <c r="AT1022">
        <v>621000000</v>
      </c>
      <c r="AU1022">
        <v>1333000000</v>
      </c>
      <c r="AV1022">
        <v>0</v>
      </c>
      <c r="AW1022">
        <v>988000000</v>
      </c>
      <c r="AX1022">
        <v>8</v>
      </c>
      <c r="AY1022">
        <v>332000000</v>
      </c>
      <c r="AZ1022">
        <v>444000000</v>
      </c>
      <c r="BA1022">
        <v>666000000</v>
      </c>
      <c r="BB1022">
        <v>-44000000</v>
      </c>
      <c r="BC1022">
        <v>-1000000</v>
      </c>
      <c r="BD1022">
        <v>-212000000</v>
      </c>
      <c r="BE1022">
        <v>2387000000</v>
      </c>
      <c r="BF1022">
        <v>50000000</v>
      </c>
      <c r="BG1022">
        <v>127000000</v>
      </c>
      <c r="BH1022">
        <v>7</v>
      </c>
      <c r="BI1022">
        <v>63</v>
      </c>
      <c r="BJ1022">
        <v>5</v>
      </c>
      <c r="BK1022">
        <v>71</v>
      </c>
      <c r="BL1022">
        <v>0</v>
      </c>
      <c r="BM1022">
        <v>3837000000</v>
      </c>
      <c r="BN1022">
        <v>-635000000</v>
      </c>
      <c r="BO1022">
        <v>649000000</v>
      </c>
      <c r="BP1022">
        <v>6000000</v>
      </c>
      <c r="BQ1022">
        <v>0</v>
      </c>
      <c r="BR1022">
        <v>6794000000</v>
      </c>
      <c r="BS1022">
        <v>1903000000</v>
      </c>
      <c r="BT1022">
        <v>2675000000</v>
      </c>
      <c r="BU1022">
        <v>-1415000000</v>
      </c>
      <c r="BV1022">
        <v>8209000000</v>
      </c>
      <c r="BW1022">
        <v>6794000000</v>
      </c>
      <c r="BX1022">
        <v>12784000000</v>
      </c>
      <c r="BY1022">
        <v>-7929000000</v>
      </c>
      <c r="BZ1022">
        <v>2013</v>
      </c>
      <c r="CA1022">
        <v>2.0499999999999998</v>
      </c>
      <c r="CB1022">
        <v>305365853.65899998</v>
      </c>
      <c r="CC1022" t="str">
        <f>VLOOKUP(B1022,Securities_csv_Sector!$A$1:$H$506,4)</f>
        <v>Consumer Discretionary</v>
      </c>
      <c r="CD1022" t="str">
        <f>VLOOKUP(B1022,Securities_csv_Sector!$A$1:$H$506,5)</f>
        <v>Hotels, Resorts &amp; Cruise Lines</v>
      </c>
    </row>
    <row r="1023" spans="1:82">
      <c r="A1023">
        <v>1021</v>
      </c>
      <c r="B1023" t="s">
        <v>334</v>
      </c>
      <c r="C1023" t="s">
        <v>531</v>
      </c>
      <c r="D1023" s="1">
        <v>42004</v>
      </c>
      <c r="E1023">
        <v>2037000000</v>
      </c>
      <c r="F1023">
        <v>0</v>
      </c>
      <c r="G1023">
        <v>38000000</v>
      </c>
      <c r="H1023">
        <v>34</v>
      </c>
      <c r="I1023">
        <v>-411000000</v>
      </c>
      <c r="J1023">
        <v>2802000000</v>
      </c>
      <c r="K1023">
        <v>3</v>
      </c>
      <c r="L1023">
        <v>104000000</v>
      </c>
      <c r="M1023">
        <v>0</v>
      </c>
      <c r="N1023">
        <v>5000000</v>
      </c>
      <c r="O1023">
        <v>11830000000</v>
      </c>
      <c r="P1023">
        <v>53</v>
      </c>
      <c r="Q1023">
        <v>819000000</v>
      </c>
      <c r="R1023">
        <v>0</v>
      </c>
      <c r="S1023">
        <v>148000000</v>
      </c>
      <c r="T1023">
        <v>1203000000</v>
      </c>
      <c r="U1023">
        <v>1088000000</v>
      </c>
      <c r="V1023">
        <v>0</v>
      </c>
      <c r="W1023">
        <v>6000000</v>
      </c>
      <c r="X1023">
        <v>1460000000</v>
      </c>
      <c r="Y1023">
        <v>894000000</v>
      </c>
      <c r="Z1023">
        <v>14</v>
      </c>
      <c r="AA1023">
        <v>1966000000</v>
      </c>
      <c r="AB1023">
        <v>335000000</v>
      </c>
      <c r="AC1023">
        <v>1351000000</v>
      </c>
      <c r="AD1023">
        <v>115000000</v>
      </c>
      <c r="AE1023">
        <v>0</v>
      </c>
      <c r="AF1023">
        <v>-75000000</v>
      </c>
      <c r="AG1023">
        <v>0</v>
      </c>
      <c r="AH1023">
        <v>3447000000</v>
      </c>
      <c r="AI1023">
        <v>439000000</v>
      </c>
      <c r="AJ1023">
        <v>0</v>
      </c>
      <c r="AK1023">
        <v>0</v>
      </c>
      <c r="AL1023">
        <v>622000000</v>
      </c>
      <c r="AM1023">
        <v>-22000000</v>
      </c>
      <c r="AN1023">
        <v>1224000000</v>
      </c>
      <c r="AO1023">
        <v>-933000000</v>
      </c>
      <c r="AP1023">
        <v>-313000000</v>
      </c>
      <c r="AQ1023">
        <v>753000000</v>
      </c>
      <c r="AR1023">
        <v>443000000</v>
      </c>
      <c r="AS1023">
        <v>753000000</v>
      </c>
      <c r="AT1023">
        <v>759000000</v>
      </c>
      <c r="AU1023">
        <v>1100000000</v>
      </c>
      <c r="AV1023">
        <v>0</v>
      </c>
      <c r="AW1023">
        <v>1159000000</v>
      </c>
      <c r="AX1023">
        <v>8</v>
      </c>
      <c r="AY1023">
        <v>260000000</v>
      </c>
      <c r="AZ1023">
        <v>406000000</v>
      </c>
      <c r="BA1023">
        <v>677000000</v>
      </c>
      <c r="BB1023">
        <v>-70000000</v>
      </c>
      <c r="BC1023">
        <v>0</v>
      </c>
      <c r="BD1023">
        <v>173000000</v>
      </c>
      <c r="BE1023">
        <v>2548000000</v>
      </c>
      <c r="BF1023">
        <v>-120000000</v>
      </c>
      <c r="BG1023">
        <v>148000000</v>
      </c>
      <c r="BH1023">
        <v>8</v>
      </c>
      <c r="BI1023">
        <v>49</v>
      </c>
      <c r="BJ1023">
        <v>5</v>
      </c>
      <c r="BK1023">
        <v>53</v>
      </c>
      <c r="BL1023">
        <v>0</v>
      </c>
      <c r="BM1023">
        <v>4286000000</v>
      </c>
      <c r="BN1023">
        <v>-1332000000</v>
      </c>
      <c r="BO1023">
        <v>659000000</v>
      </c>
      <c r="BP1023">
        <v>324000000</v>
      </c>
      <c r="BQ1023">
        <v>0</v>
      </c>
      <c r="BR1023">
        <v>6833000000</v>
      </c>
      <c r="BS1023">
        <v>1610000000</v>
      </c>
      <c r="BT1023">
        <v>3038000000</v>
      </c>
      <c r="BU1023">
        <v>-2200000000</v>
      </c>
      <c r="BV1023">
        <v>9033000000</v>
      </c>
      <c r="BW1023">
        <v>6833000000</v>
      </c>
      <c r="BX1023">
        <v>13796000000</v>
      </c>
      <c r="BY1023">
        <v>-9223000000</v>
      </c>
      <c r="BZ1023">
        <v>2014</v>
      </c>
      <c r="CA1023">
        <v>2.6</v>
      </c>
      <c r="CB1023">
        <v>289615384.61500001</v>
      </c>
      <c r="CC1023" t="str">
        <f>VLOOKUP(B1023,Securities_csv_Sector!$A$1:$H$506,4)</f>
        <v>Consumer Discretionary</v>
      </c>
      <c r="CD1023" t="str">
        <f>VLOOKUP(B1023,Securities_csv_Sector!$A$1:$H$506,5)</f>
        <v>Hotels, Resorts &amp; Cruise Lines</v>
      </c>
    </row>
    <row r="1024" spans="1:82">
      <c r="A1024">
        <v>1022</v>
      </c>
      <c r="B1024" t="s">
        <v>334</v>
      </c>
      <c r="C1024" t="s">
        <v>532</v>
      </c>
      <c r="D1024" s="1">
        <v>42369</v>
      </c>
      <c r="E1024">
        <v>1981000000</v>
      </c>
      <c r="F1024">
        <v>0</v>
      </c>
      <c r="G1024">
        <v>56000000</v>
      </c>
      <c r="H1024">
        <v>24</v>
      </c>
      <c r="I1024">
        <v>-305000000</v>
      </c>
      <c r="J1024">
        <v>2821000000</v>
      </c>
      <c r="K1024">
        <v>3</v>
      </c>
      <c r="L1024">
        <v>96000000</v>
      </c>
      <c r="M1024">
        <v>0</v>
      </c>
      <c r="N1024">
        <v>5000000</v>
      </c>
      <c r="O1024">
        <v>12363000000</v>
      </c>
      <c r="P1024">
        <v>43</v>
      </c>
      <c r="Q1024">
        <v>672000000</v>
      </c>
      <c r="R1024">
        <v>0</v>
      </c>
      <c r="S1024">
        <v>139000000</v>
      </c>
      <c r="T1024">
        <v>1422000000</v>
      </c>
      <c r="U1024">
        <v>1255000000</v>
      </c>
      <c r="V1024">
        <v>0</v>
      </c>
      <c r="W1024">
        <v>16000000</v>
      </c>
      <c r="X1024">
        <v>1029000000</v>
      </c>
      <c r="Y1024">
        <v>943000000</v>
      </c>
      <c r="Z1024">
        <v>15</v>
      </c>
      <c r="AA1024">
        <v>2123000000</v>
      </c>
      <c r="AB1024">
        <v>396000000</v>
      </c>
      <c r="AC1024">
        <v>1451000000</v>
      </c>
      <c r="AD1024">
        <v>167000000</v>
      </c>
      <c r="AE1024">
        <v>0</v>
      </c>
      <c r="AF1024">
        <v>140000000</v>
      </c>
      <c r="AG1024">
        <v>0</v>
      </c>
      <c r="AH1024">
        <v>3807000000</v>
      </c>
      <c r="AI1024">
        <v>380000000</v>
      </c>
      <c r="AJ1024">
        <v>0</v>
      </c>
      <c r="AK1024">
        <v>0</v>
      </c>
      <c r="AL1024">
        <v>325000000</v>
      </c>
      <c r="AM1024">
        <v>-8000000</v>
      </c>
      <c r="AN1024">
        <v>1430000000</v>
      </c>
      <c r="AO1024">
        <v>-1805000000</v>
      </c>
      <c r="AP1024">
        <v>367000000</v>
      </c>
      <c r="AQ1024">
        <v>859000000</v>
      </c>
      <c r="AR1024">
        <v>558000000</v>
      </c>
      <c r="AS1024">
        <v>859000000</v>
      </c>
      <c r="AT1024">
        <v>875000000</v>
      </c>
      <c r="AU1024">
        <v>1103000000</v>
      </c>
      <c r="AV1024">
        <v>0</v>
      </c>
      <c r="AW1024">
        <v>1350000000</v>
      </c>
      <c r="AX1024">
        <v>9</v>
      </c>
      <c r="AY1024">
        <v>223000000</v>
      </c>
      <c r="AZ1024">
        <v>185000000</v>
      </c>
      <c r="BA1024">
        <v>952000000</v>
      </c>
      <c r="BB1024">
        <v>-196000000</v>
      </c>
      <c r="BC1024">
        <v>0</v>
      </c>
      <c r="BD1024">
        <v>532000000</v>
      </c>
      <c r="BE1024">
        <v>2632000000</v>
      </c>
      <c r="BF1024">
        <v>-126000000</v>
      </c>
      <c r="BG1024">
        <v>139000000</v>
      </c>
      <c r="BH1024">
        <v>9</v>
      </c>
      <c r="BI1024">
        <v>35</v>
      </c>
      <c r="BJ1024">
        <v>6</v>
      </c>
      <c r="BK1024">
        <v>43</v>
      </c>
      <c r="BL1024">
        <v>0</v>
      </c>
      <c r="BM1024">
        <v>4878000000</v>
      </c>
      <c r="BN1024">
        <v>-1877000000</v>
      </c>
      <c r="BO1024">
        <v>634000000</v>
      </c>
      <c r="BP1024">
        <v>300000000</v>
      </c>
      <c r="BQ1024">
        <v>0</v>
      </c>
      <c r="BR1024">
        <v>6082000000</v>
      </c>
      <c r="BS1024">
        <v>1384000000</v>
      </c>
      <c r="BT1024">
        <v>3233000000</v>
      </c>
      <c r="BU1024">
        <v>-3590000000</v>
      </c>
      <c r="BV1024">
        <v>9672000000</v>
      </c>
      <c r="BW1024">
        <v>6082000000</v>
      </c>
      <c r="BX1024">
        <v>14486000000</v>
      </c>
      <c r="BY1024">
        <v>-11098000000</v>
      </c>
      <c r="BZ1024">
        <v>2015</v>
      </c>
      <c r="CA1024">
        <v>3.22</v>
      </c>
      <c r="CB1024">
        <v>266770186.33500001</v>
      </c>
      <c r="CC1024" t="str">
        <f>VLOOKUP(B1024,Securities_csv_Sector!$A$1:$H$506,4)</f>
        <v>Consumer Discretionary</v>
      </c>
      <c r="CD1024" t="str">
        <f>VLOOKUP(B1024,Securities_csv_Sector!$A$1:$H$506,5)</f>
        <v>Hotels, Resorts &amp; Cruise Lines</v>
      </c>
    </row>
    <row r="1025" spans="1:82">
      <c r="A1025">
        <v>1023</v>
      </c>
      <c r="B1025" t="s">
        <v>335</v>
      </c>
      <c r="C1025" t="s">
        <v>527</v>
      </c>
      <c r="D1025" s="1">
        <v>41639</v>
      </c>
      <c r="E1025">
        <v>1680000000</v>
      </c>
      <c r="F1025">
        <v>-85000000</v>
      </c>
      <c r="G1025">
        <v>9000000</v>
      </c>
      <c r="H1025">
        <v>52</v>
      </c>
      <c r="I1025">
        <v>-126000000</v>
      </c>
      <c r="J1025">
        <v>16000000</v>
      </c>
      <c r="K1025">
        <v>73</v>
      </c>
      <c r="L1025">
        <v>1223000000</v>
      </c>
      <c r="M1025">
        <v>-24000000</v>
      </c>
      <c r="N1025">
        <v>349000000</v>
      </c>
      <c r="O1025">
        <v>4802000000</v>
      </c>
      <c r="P1025">
        <v>206</v>
      </c>
      <c r="Q1025">
        <v>0</v>
      </c>
      <c r="R1025">
        <v>397000000</v>
      </c>
      <c r="S1025">
        <v>205000000</v>
      </c>
      <c r="T1025">
        <v>621000000</v>
      </c>
      <c r="U1025">
        <v>386000000</v>
      </c>
      <c r="V1025">
        <v>-3000000</v>
      </c>
      <c r="W1025">
        <v>0</v>
      </c>
      <c r="X1025">
        <v>1252000000</v>
      </c>
      <c r="Y1025">
        <v>1903000000</v>
      </c>
      <c r="Z1025">
        <v>29</v>
      </c>
      <c r="AA1025">
        <v>1959000000</v>
      </c>
      <c r="AB1025">
        <v>86000000</v>
      </c>
      <c r="AC1025">
        <v>149000000</v>
      </c>
      <c r="AD1025">
        <v>235000000</v>
      </c>
      <c r="AE1025">
        <v>765000000</v>
      </c>
      <c r="AF1025">
        <v>17000000</v>
      </c>
      <c r="AG1025">
        <v>147000000</v>
      </c>
      <c r="AH1025">
        <v>3421000000</v>
      </c>
      <c r="AI1025">
        <v>0</v>
      </c>
      <c r="AJ1025">
        <v>228000000</v>
      </c>
      <c r="AK1025">
        <v>0</v>
      </c>
      <c r="AL1025">
        <v>-206000000</v>
      </c>
      <c r="AM1025">
        <v>183000000</v>
      </c>
      <c r="AN1025">
        <v>645000000</v>
      </c>
      <c r="AO1025">
        <v>-382000000</v>
      </c>
      <c r="AP1025">
        <v>-77000000</v>
      </c>
      <c r="AQ1025">
        <v>288000000</v>
      </c>
      <c r="AR1025">
        <v>78000000</v>
      </c>
      <c r="AS1025">
        <v>288000000</v>
      </c>
      <c r="AT1025">
        <v>300000000</v>
      </c>
      <c r="AU1025">
        <v>1077000000</v>
      </c>
      <c r="AV1025">
        <v>0</v>
      </c>
      <c r="AW1025">
        <v>612000000</v>
      </c>
      <c r="AX1025">
        <v>9</v>
      </c>
      <c r="AY1025">
        <v>185000000</v>
      </c>
      <c r="AZ1025">
        <v>403000000</v>
      </c>
      <c r="BA1025">
        <v>0</v>
      </c>
      <c r="BB1025">
        <v>115000000</v>
      </c>
      <c r="BC1025">
        <v>0</v>
      </c>
      <c r="BD1025">
        <v>32000000</v>
      </c>
      <c r="BE1025">
        <v>666000000</v>
      </c>
      <c r="BF1025">
        <v>-5000000</v>
      </c>
      <c r="BG1025">
        <v>0</v>
      </c>
      <c r="BH1025">
        <v>6</v>
      </c>
      <c r="BI1025">
        <v>69</v>
      </c>
      <c r="BJ1025">
        <v>4</v>
      </c>
      <c r="BK1025">
        <v>160</v>
      </c>
      <c r="BL1025">
        <v>0</v>
      </c>
      <c r="BM1025">
        <v>79000000</v>
      </c>
      <c r="BN1025">
        <v>-35000000</v>
      </c>
      <c r="BO1025">
        <v>1347000000</v>
      </c>
      <c r="BP1025">
        <v>6000000</v>
      </c>
      <c r="BQ1025">
        <v>0</v>
      </c>
      <c r="BR1025">
        <v>6957000000</v>
      </c>
      <c r="BS1025">
        <v>3468000000</v>
      </c>
      <c r="BT1025">
        <v>1686000000</v>
      </c>
      <c r="BU1025">
        <v>559000000</v>
      </c>
      <c r="BV1025">
        <v>6398000000</v>
      </c>
      <c r="BW1025">
        <v>6957000000</v>
      </c>
      <c r="BX1025">
        <v>6761000000</v>
      </c>
      <c r="BY1025">
        <v>0</v>
      </c>
      <c r="BZ1025">
        <v>2013</v>
      </c>
      <c r="CA1025">
        <v>0.76</v>
      </c>
      <c r="CB1025">
        <v>378947368.421</v>
      </c>
      <c r="CC1025" t="str">
        <f>VLOOKUP(B1025,Securities_csv_Sector!$A$1:$H$506,4)</f>
        <v>Industrials</v>
      </c>
      <c r="CD1025" t="str">
        <f>VLOOKUP(B1025,Securities_csv_Sector!$A$1:$H$506,5)</f>
        <v>Building Products</v>
      </c>
    </row>
    <row r="1026" spans="1:82">
      <c r="A1026">
        <v>1024</v>
      </c>
      <c r="B1026" t="s">
        <v>335</v>
      </c>
      <c r="C1026" t="s">
        <v>529</v>
      </c>
      <c r="D1026" s="1">
        <v>42004</v>
      </c>
      <c r="E1026">
        <v>1406000000</v>
      </c>
      <c r="F1026">
        <v>-81000000</v>
      </c>
      <c r="G1026">
        <v>11000000</v>
      </c>
      <c r="H1026">
        <v>93</v>
      </c>
      <c r="I1026">
        <v>-128000000</v>
      </c>
      <c r="J1026">
        <v>0</v>
      </c>
      <c r="K1026">
        <v>62</v>
      </c>
      <c r="L1026">
        <v>1379000000</v>
      </c>
      <c r="M1026">
        <v>-75000000</v>
      </c>
      <c r="N1026">
        <v>345000000</v>
      </c>
      <c r="O1026">
        <v>4946000000</v>
      </c>
      <c r="P1026">
        <v>164</v>
      </c>
      <c r="Q1026">
        <v>0</v>
      </c>
      <c r="R1026">
        <v>0</v>
      </c>
      <c r="S1026">
        <v>182000000</v>
      </c>
      <c r="T1026">
        <v>732000000</v>
      </c>
      <c r="U1026">
        <v>507000000</v>
      </c>
      <c r="V1026">
        <v>-45000000</v>
      </c>
      <c r="W1026">
        <v>0</v>
      </c>
      <c r="X1026">
        <v>2187000000</v>
      </c>
      <c r="Y1026">
        <v>840000000</v>
      </c>
      <c r="Z1026">
        <v>29</v>
      </c>
      <c r="AA1026">
        <v>2060000000</v>
      </c>
      <c r="AB1026">
        <v>-361000000</v>
      </c>
      <c r="AC1026">
        <v>142000000</v>
      </c>
      <c r="AD1026">
        <v>225000000</v>
      </c>
      <c r="AE1026">
        <v>712000000</v>
      </c>
      <c r="AF1026">
        <v>43000000</v>
      </c>
      <c r="AG1026">
        <v>63000000</v>
      </c>
      <c r="AH1026">
        <v>2919000000</v>
      </c>
      <c r="AI1026">
        <v>0</v>
      </c>
      <c r="AJ1026">
        <v>204000000</v>
      </c>
      <c r="AK1026">
        <v>0</v>
      </c>
      <c r="AL1026">
        <v>-2000000</v>
      </c>
      <c r="AM1026">
        <v>160000000</v>
      </c>
      <c r="AN1026">
        <v>602000000</v>
      </c>
      <c r="AO1026">
        <v>-297000000</v>
      </c>
      <c r="AP1026">
        <v>-100000000</v>
      </c>
      <c r="AQ1026">
        <v>856000000</v>
      </c>
      <c r="AR1026">
        <v>-370000000</v>
      </c>
      <c r="AS1026">
        <v>856000000</v>
      </c>
      <c r="AT1026">
        <v>868000000</v>
      </c>
      <c r="AU1026">
        <v>820000000</v>
      </c>
      <c r="AV1026">
        <v>1000000</v>
      </c>
      <c r="AW1026">
        <v>721000000</v>
      </c>
      <c r="AX1026">
        <v>10</v>
      </c>
      <c r="AY1026">
        <v>419000000</v>
      </c>
      <c r="AZ1026">
        <v>709000000</v>
      </c>
      <c r="BA1026">
        <v>300000000</v>
      </c>
      <c r="BB1026">
        <v>-111000000</v>
      </c>
      <c r="BC1026">
        <v>0</v>
      </c>
      <c r="BD1026">
        <v>-15000000</v>
      </c>
      <c r="BE1026">
        <v>950000000</v>
      </c>
      <c r="BF1026">
        <v>-20000000</v>
      </c>
      <c r="BG1026">
        <v>0</v>
      </c>
      <c r="BH1026">
        <v>7</v>
      </c>
      <c r="BI1026">
        <v>55</v>
      </c>
      <c r="BJ1026">
        <v>12</v>
      </c>
      <c r="BK1026">
        <v>132</v>
      </c>
      <c r="BL1026">
        <v>0</v>
      </c>
      <c r="BM1026">
        <v>690000000</v>
      </c>
      <c r="BN1026">
        <v>-157000000</v>
      </c>
      <c r="BO1026">
        <v>1338000000</v>
      </c>
      <c r="BP1026">
        <v>505000000</v>
      </c>
      <c r="BQ1026">
        <v>0</v>
      </c>
      <c r="BR1026">
        <v>7208000000</v>
      </c>
      <c r="BS1026">
        <v>3620000000</v>
      </c>
      <c r="BT1026">
        <v>2211000000</v>
      </c>
      <c r="BU1026">
        <v>924000000</v>
      </c>
      <c r="BV1026">
        <v>6284000000</v>
      </c>
      <c r="BW1026">
        <v>7208000000</v>
      </c>
      <c r="BX1026">
        <v>7006000000</v>
      </c>
      <c r="BY1026">
        <v>0</v>
      </c>
      <c r="BZ1026">
        <v>2014</v>
      </c>
      <c r="CA1026">
        <v>2.4</v>
      </c>
      <c r="CB1026">
        <v>356666666.667</v>
      </c>
      <c r="CC1026" t="str">
        <f>VLOOKUP(B1026,Securities_csv_Sector!$A$1:$H$506,4)</f>
        <v>Industrials</v>
      </c>
      <c r="CD1026" t="str">
        <f>VLOOKUP(B1026,Securities_csv_Sector!$A$1:$H$506,5)</f>
        <v>Building Products</v>
      </c>
    </row>
    <row r="1027" spans="1:82">
      <c r="A1027">
        <v>1025</v>
      </c>
      <c r="B1027" t="s">
        <v>335</v>
      </c>
      <c r="C1027" t="s">
        <v>531</v>
      </c>
      <c r="D1027" s="1">
        <v>42369</v>
      </c>
      <c r="E1027">
        <v>1399000000</v>
      </c>
      <c r="F1027">
        <v>-104000000</v>
      </c>
      <c r="G1027">
        <v>0</v>
      </c>
      <c r="H1027">
        <v>263</v>
      </c>
      <c r="I1027">
        <v>-158000000</v>
      </c>
      <c r="J1027">
        <v>0</v>
      </c>
      <c r="K1027">
        <v>61</v>
      </c>
      <c r="L1027">
        <v>1468000000</v>
      </c>
      <c r="M1027">
        <v>17000000</v>
      </c>
      <c r="N1027">
        <v>330000000</v>
      </c>
      <c r="O1027">
        <v>4889000000</v>
      </c>
      <c r="P1027">
        <v>138</v>
      </c>
      <c r="Q1027">
        <v>0</v>
      </c>
      <c r="R1027">
        <v>0</v>
      </c>
      <c r="S1027">
        <v>153000000</v>
      </c>
      <c r="T1027">
        <v>914000000</v>
      </c>
      <c r="U1027">
        <v>689000000</v>
      </c>
      <c r="V1027">
        <v>-15000000</v>
      </c>
      <c r="W1027">
        <v>0</v>
      </c>
      <c r="X1027">
        <v>1027000000</v>
      </c>
      <c r="Y1027">
        <v>839000000</v>
      </c>
      <c r="Z1027">
        <v>32</v>
      </c>
      <c r="AA1027">
        <v>2253000000</v>
      </c>
      <c r="AB1027">
        <v>293000000</v>
      </c>
      <c r="AC1027">
        <v>160000000</v>
      </c>
      <c r="AD1027">
        <v>225000000</v>
      </c>
      <c r="AE1027">
        <v>687000000</v>
      </c>
      <c r="AF1027">
        <v>35000000</v>
      </c>
      <c r="AG1027">
        <v>82000000</v>
      </c>
      <c r="AH1027">
        <v>2403000000</v>
      </c>
      <c r="AI1027">
        <v>0</v>
      </c>
      <c r="AJ1027">
        <v>193000000</v>
      </c>
      <c r="AK1027">
        <v>0</v>
      </c>
      <c r="AL1027">
        <v>-6000000</v>
      </c>
      <c r="AM1027">
        <v>85000000</v>
      </c>
      <c r="AN1027">
        <v>699000000</v>
      </c>
      <c r="AO1027">
        <v>-410000000</v>
      </c>
      <c r="AP1027">
        <v>-189000000</v>
      </c>
      <c r="AQ1027">
        <v>355000000</v>
      </c>
      <c r="AR1027">
        <v>230000000</v>
      </c>
      <c r="AS1027">
        <v>355000000</v>
      </c>
      <c r="AT1027">
        <v>396000000</v>
      </c>
      <c r="AU1027">
        <v>853000000</v>
      </c>
      <c r="AV1027">
        <v>0</v>
      </c>
      <c r="AW1027">
        <v>914000000</v>
      </c>
      <c r="AX1027">
        <v>13</v>
      </c>
      <c r="AY1027">
        <v>310000000</v>
      </c>
      <c r="AZ1027">
        <v>320000000</v>
      </c>
      <c r="BA1027">
        <v>0</v>
      </c>
      <c r="BB1027">
        <v>-165000000</v>
      </c>
      <c r="BC1027">
        <v>137000000</v>
      </c>
      <c r="BD1027">
        <v>-66000000</v>
      </c>
      <c r="BE1027">
        <v>800000000</v>
      </c>
      <c r="BF1027">
        <v>-73000000</v>
      </c>
      <c r="BG1027">
        <v>0</v>
      </c>
      <c r="BH1027">
        <v>10</v>
      </c>
      <c r="BI1027">
        <v>510</v>
      </c>
      <c r="BJ1027">
        <v>5</v>
      </c>
      <c r="BK1027">
        <v>110</v>
      </c>
      <c r="BL1027">
        <v>0</v>
      </c>
      <c r="BM1027">
        <v>-300000000</v>
      </c>
      <c r="BN1027">
        <v>-454000000</v>
      </c>
      <c r="BO1027">
        <v>1339000000</v>
      </c>
      <c r="BP1027">
        <v>1004000000</v>
      </c>
      <c r="BQ1027">
        <v>0</v>
      </c>
      <c r="BR1027">
        <v>5664000000</v>
      </c>
      <c r="BS1027">
        <v>3328000000</v>
      </c>
      <c r="BT1027">
        <v>2403000000</v>
      </c>
      <c r="BU1027">
        <v>-135000000</v>
      </c>
      <c r="BV1027">
        <v>5799000000</v>
      </c>
      <c r="BW1027">
        <v>5664000000</v>
      </c>
      <c r="BX1027">
        <v>7142000000</v>
      </c>
      <c r="BY1027">
        <v>0</v>
      </c>
      <c r="BZ1027">
        <v>2015</v>
      </c>
      <c r="CA1027">
        <v>1.03</v>
      </c>
      <c r="CB1027">
        <v>344660194.17500001</v>
      </c>
      <c r="CC1027" t="str">
        <f>VLOOKUP(B1027,Securities_csv_Sector!$A$1:$H$506,4)</f>
        <v>Industrials</v>
      </c>
      <c r="CD1027" t="str">
        <f>VLOOKUP(B1027,Securities_csv_Sector!$A$1:$H$506,5)</f>
        <v>Building Products</v>
      </c>
    </row>
    <row r="1028" spans="1:82">
      <c r="A1028">
        <v>1026</v>
      </c>
      <c r="B1028" t="s">
        <v>335</v>
      </c>
      <c r="C1028" t="s">
        <v>532</v>
      </c>
      <c r="D1028" s="1">
        <v>42735</v>
      </c>
      <c r="E1028">
        <v>1458000000</v>
      </c>
      <c r="F1028">
        <v>-120000000</v>
      </c>
      <c r="G1028">
        <v>6000000</v>
      </c>
      <c r="H1028">
        <v>165</v>
      </c>
      <c r="I1028">
        <v>-180000000</v>
      </c>
      <c r="J1028">
        <v>0</v>
      </c>
      <c r="K1028">
        <v>68</v>
      </c>
      <c r="L1028">
        <v>990000000</v>
      </c>
      <c r="M1028">
        <v>-39000000</v>
      </c>
      <c r="N1028">
        <v>318000000</v>
      </c>
      <c r="O1028">
        <v>4901000000</v>
      </c>
      <c r="P1028">
        <v>201</v>
      </c>
      <c r="Q1028">
        <v>0</v>
      </c>
      <c r="R1028">
        <v>0</v>
      </c>
      <c r="S1028">
        <v>159000000</v>
      </c>
      <c r="T1028">
        <v>1059000000</v>
      </c>
      <c r="U1028">
        <v>830000000</v>
      </c>
      <c r="V1028">
        <v>-34000000</v>
      </c>
      <c r="W1028">
        <v>0</v>
      </c>
      <c r="X1028">
        <v>1060000000</v>
      </c>
      <c r="Y1028">
        <v>832000000</v>
      </c>
      <c r="Z1028">
        <v>33</v>
      </c>
      <c r="AA1028">
        <v>2456000000</v>
      </c>
      <c r="AB1028">
        <v>296000000</v>
      </c>
      <c r="AC1028">
        <v>154000000</v>
      </c>
      <c r="AD1028">
        <v>229000000</v>
      </c>
      <c r="AE1028">
        <v>712000000</v>
      </c>
      <c r="AF1028">
        <v>72000000</v>
      </c>
      <c r="AG1028">
        <v>71000000</v>
      </c>
      <c r="AH1028">
        <v>2995000000</v>
      </c>
      <c r="AI1028">
        <v>0</v>
      </c>
      <c r="AJ1028">
        <v>195000000</v>
      </c>
      <c r="AK1028">
        <v>0</v>
      </c>
      <c r="AL1028">
        <v>-412000000</v>
      </c>
      <c r="AM1028">
        <v>-478000000</v>
      </c>
      <c r="AN1028">
        <v>726000000</v>
      </c>
      <c r="AO1028">
        <v>-1046000000</v>
      </c>
      <c r="AP1028">
        <v>-124000000</v>
      </c>
      <c r="AQ1028">
        <v>491000000</v>
      </c>
      <c r="AR1028">
        <v>77000000</v>
      </c>
      <c r="AS1028">
        <v>491000000</v>
      </c>
      <c r="AT1028">
        <v>534000000</v>
      </c>
      <c r="AU1028">
        <v>917000000</v>
      </c>
      <c r="AV1028">
        <v>0</v>
      </c>
      <c r="AW1028">
        <v>1053000000</v>
      </c>
      <c r="AX1028">
        <v>14</v>
      </c>
      <c r="AY1028">
        <v>157000000</v>
      </c>
      <c r="AZ1028">
        <v>315000000</v>
      </c>
      <c r="BA1028">
        <v>0</v>
      </c>
      <c r="BB1028">
        <v>-235000000</v>
      </c>
      <c r="BC1028">
        <v>-40000000</v>
      </c>
      <c r="BD1028">
        <v>-16000000</v>
      </c>
      <c r="BE1028">
        <v>785000000</v>
      </c>
      <c r="BF1028">
        <v>44000000</v>
      </c>
      <c r="BG1028">
        <v>0</v>
      </c>
      <c r="BH1028">
        <v>11</v>
      </c>
      <c r="BI1028">
        <v>279</v>
      </c>
      <c r="BJ1028">
        <v>7</v>
      </c>
      <c r="BK1028">
        <v>152</v>
      </c>
      <c r="BL1028">
        <v>0</v>
      </c>
      <c r="BM1028">
        <v>-381000000</v>
      </c>
      <c r="BN1028">
        <v>-458000000</v>
      </c>
      <c r="BO1028">
        <v>1403000000</v>
      </c>
      <c r="BP1028">
        <v>2000000</v>
      </c>
      <c r="BQ1028">
        <v>0</v>
      </c>
      <c r="BR1028">
        <v>5137000000</v>
      </c>
      <c r="BS1028">
        <v>2934000000</v>
      </c>
      <c r="BT1028">
        <v>1460000000</v>
      </c>
      <c r="BU1028">
        <v>-298000000</v>
      </c>
      <c r="BV1028">
        <v>5435000000</v>
      </c>
      <c r="BW1028">
        <v>5137000000</v>
      </c>
      <c r="BX1028">
        <v>7357000000</v>
      </c>
      <c r="BY1028">
        <v>0</v>
      </c>
      <c r="CC1028" t="str">
        <f>VLOOKUP(B1028,Securities_csv_Sector!$A$1:$H$506,4)</f>
        <v>Industrials</v>
      </c>
      <c r="CD1028" t="str">
        <f>VLOOKUP(B1028,Securities_csv_Sector!$A$1:$H$506,5)</f>
        <v>Building Products</v>
      </c>
    </row>
    <row r="1029" spans="1:82">
      <c r="A1029">
        <v>1027</v>
      </c>
      <c r="B1029" t="s">
        <v>336</v>
      </c>
      <c r="C1029" t="s">
        <v>527</v>
      </c>
      <c r="D1029" s="1">
        <v>41274</v>
      </c>
      <c r="E1029">
        <v>1306168000</v>
      </c>
      <c r="F1029">
        <v>66999000</v>
      </c>
      <c r="G1029">
        <v>12865000</v>
      </c>
      <c r="H1029">
        <v>25</v>
      </c>
      <c r="I1029">
        <v>-219048000</v>
      </c>
      <c r="J1029">
        <v>1727682000</v>
      </c>
      <c r="K1029">
        <v>78</v>
      </c>
      <c r="L1029">
        <v>1335711000</v>
      </c>
      <c r="M1029">
        <v>34382000</v>
      </c>
      <c r="N1029">
        <v>441369000</v>
      </c>
      <c r="O1029">
        <v>3011684000</v>
      </c>
      <c r="P1029">
        <v>207</v>
      </c>
      <c r="Q1029">
        <v>0</v>
      </c>
      <c r="R1029">
        <v>0</v>
      </c>
      <c r="S1029">
        <v>174282000</v>
      </c>
      <c r="T1029">
        <v>1033880000</v>
      </c>
      <c r="U1029">
        <v>945045000</v>
      </c>
      <c r="V1029">
        <v>2028000</v>
      </c>
      <c r="W1029">
        <v>0</v>
      </c>
      <c r="X1029">
        <v>593213000</v>
      </c>
      <c r="Y1029">
        <v>1080798000</v>
      </c>
      <c r="Z1029">
        <v>53</v>
      </c>
      <c r="AA1029">
        <v>3409197000</v>
      </c>
      <c r="AB1029">
        <v>168581000</v>
      </c>
      <c r="AC1029">
        <v>0</v>
      </c>
      <c r="AD1029">
        <v>88835000</v>
      </c>
      <c r="AE1029">
        <v>465057000</v>
      </c>
      <c r="AF1029">
        <v>2964000</v>
      </c>
      <c r="AG1029">
        <v>312634000</v>
      </c>
      <c r="AH1029">
        <v>1100000000</v>
      </c>
      <c r="AI1029">
        <v>0</v>
      </c>
      <c r="AJ1029">
        <v>0</v>
      </c>
      <c r="AK1029">
        <v>0</v>
      </c>
      <c r="AL1029">
        <v>-48174000</v>
      </c>
      <c r="AM1029">
        <v>-33402000</v>
      </c>
      <c r="AN1029">
        <v>1275650000</v>
      </c>
      <c r="AO1029">
        <v>-410928000</v>
      </c>
      <c r="AP1029">
        <v>-900152000</v>
      </c>
      <c r="AQ1029">
        <v>776464000</v>
      </c>
      <c r="AR1029">
        <v>-8704000</v>
      </c>
      <c r="AS1029">
        <v>776464000</v>
      </c>
      <c r="AT1029">
        <v>776464000</v>
      </c>
      <c r="AU1029">
        <v>1226833000</v>
      </c>
      <c r="AV1029">
        <v>0</v>
      </c>
      <c r="AW1029">
        <v>1021015000</v>
      </c>
      <c r="AX1029">
        <v>16</v>
      </c>
      <c r="AY1029">
        <v>1295969000</v>
      </c>
      <c r="AZ1029">
        <v>529204000</v>
      </c>
      <c r="BA1029">
        <v>0</v>
      </c>
      <c r="BB1029">
        <v>-464486000</v>
      </c>
      <c r="BC1029">
        <v>-30737000</v>
      </c>
      <c r="BD1029">
        <v>-684068000</v>
      </c>
      <c r="BE1029">
        <v>643729000</v>
      </c>
      <c r="BF1029">
        <v>-80407000</v>
      </c>
      <c r="BG1029">
        <v>0</v>
      </c>
      <c r="BH1029">
        <v>15</v>
      </c>
      <c r="BI1029">
        <v>31</v>
      </c>
      <c r="BJ1029">
        <v>12</v>
      </c>
      <c r="BK1029">
        <v>180</v>
      </c>
      <c r="BL1029">
        <v>0</v>
      </c>
      <c r="BM1029">
        <v>3515181000</v>
      </c>
      <c r="BN1029">
        <v>55563000</v>
      </c>
      <c r="BO1029">
        <v>2388182000</v>
      </c>
      <c r="BP1029">
        <v>409844000</v>
      </c>
      <c r="BQ1029">
        <v>0</v>
      </c>
      <c r="BR1029">
        <v>6526785000</v>
      </c>
      <c r="BS1029">
        <v>3556805000</v>
      </c>
      <c r="BT1029">
        <v>1716012000</v>
      </c>
      <c r="BU1029">
        <v>3067044000</v>
      </c>
      <c r="BV1029">
        <v>3459741000</v>
      </c>
      <c r="BW1029">
        <v>6526785000</v>
      </c>
      <c r="BX1029">
        <v>6420881000</v>
      </c>
      <c r="BY1029">
        <v>-2152702000</v>
      </c>
      <c r="BZ1029">
        <v>2012</v>
      </c>
      <c r="CA1029">
        <v>2.25</v>
      </c>
      <c r="CB1029">
        <v>345095111.111</v>
      </c>
      <c r="CC1029" t="str">
        <f>VLOOKUP(B1029,Securities_csv_Sector!$A$1:$H$506,4)</f>
        <v>Consumer Discretionary</v>
      </c>
      <c r="CD1029" t="str">
        <f>VLOOKUP(B1029,Securities_csv_Sector!$A$1:$H$506,5)</f>
        <v>Leisure Products</v>
      </c>
    </row>
    <row r="1030" spans="1:82">
      <c r="A1030">
        <v>1028</v>
      </c>
      <c r="B1030" t="s">
        <v>336</v>
      </c>
      <c r="C1030" t="s">
        <v>529</v>
      </c>
      <c r="D1030" s="1">
        <v>41639</v>
      </c>
      <c r="E1030">
        <v>1043162000</v>
      </c>
      <c r="F1030">
        <v>-48802000</v>
      </c>
      <c r="G1030">
        <v>9530000</v>
      </c>
      <c r="H1030">
        <v>28</v>
      </c>
      <c r="I1030">
        <v>-252054000</v>
      </c>
      <c r="J1030">
        <v>1784445000</v>
      </c>
      <c r="K1030">
        <v>99</v>
      </c>
      <c r="L1030">
        <v>1039216000</v>
      </c>
      <c r="M1030">
        <v>-116509000</v>
      </c>
      <c r="N1030">
        <v>441369000</v>
      </c>
      <c r="O1030">
        <v>3006009000</v>
      </c>
      <c r="P1030">
        <v>322</v>
      </c>
      <c r="Q1030">
        <v>0</v>
      </c>
      <c r="R1030">
        <v>0</v>
      </c>
      <c r="S1030">
        <v>196393000</v>
      </c>
      <c r="T1030">
        <v>1177633000</v>
      </c>
      <c r="U1030">
        <v>1099128000</v>
      </c>
      <c r="V1030">
        <v>-12853000</v>
      </c>
      <c r="W1030">
        <v>0</v>
      </c>
      <c r="X1030">
        <v>659333000</v>
      </c>
      <c r="Y1030">
        <v>1083239000</v>
      </c>
      <c r="Z1030">
        <v>54</v>
      </c>
      <c r="AA1030">
        <v>3478883000</v>
      </c>
      <c r="AB1030">
        <v>195184000</v>
      </c>
      <c r="AC1030">
        <v>0</v>
      </c>
      <c r="AD1030">
        <v>78505000</v>
      </c>
      <c r="AE1030">
        <v>568843000</v>
      </c>
      <c r="AF1030">
        <v>12849000</v>
      </c>
      <c r="AG1030">
        <v>-201868000</v>
      </c>
      <c r="AH1030">
        <v>1600000000</v>
      </c>
      <c r="AI1030">
        <v>0</v>
      </c>
      <c r="AJ1030">
        <v>0</v>
      </c>
      <c r="AK1030">
        <v>0</v>
      </c>
      <c r="AL1030">
        <v>85691000</v>
      </c>
      <c r="AM1030">
        <v>-296495000</v>
      </c>
      <c r="AN1030">
        <v>698426000</v>
      </c>
      <c r="AO1030">
        <v>-739962000</v>
      </c>
      <c r="AP1030">
        <v>-242106000</v>
      </c>
      <c r="AQ1030">
        <v>903944000</v>
      </c>
      <c r="AR1030">
        <v>95283000</v>
      </c>
      <c r="AS1030">
        <v>903944000</v>
      </c>
      <c r="AT1030">
        <v>903944000</v>
      </c>
      <c r="AU1030">
        <v>1260105000</v>
      </c>
      <c r="AV1030">
        <v>0</v>
      </c>
      <c r="AW1030">
        <v>1168103000</v>
      </c>
      <c r="AX1030">
        <v>18</v>
      </c>
      <c r="AY1030">
        <v>1319061000</v>
      </c>
      <c r="AZ1030">
        <v>509829000</v>
      </c>
      <c r="BA1030">
        <v>0</v>
      </c>
      <c r="BB1030">
        <v>-443676000</v>
      </c>
      <c r="BC1030">
        <v>26952000</v>
      </c>
      <c r="BD1030">
        <v>-2901000</v>
      </c>
      <c r="BE1030">
        <v>540627000</v>
      </c>
      <c r="BF1030">
        <v>-130015000</v>
      </c>
      <c r="BG1030">
        <v>0</v>
      </c>
      <c r="BH1030">
        <v>17</v>
      </c>
      <c r="BI1030">
        <v>34</v>
      </c>
      <c r="BJ1030">
        <v>14</v>
      </c>
      <c r="BK1030">
        <v>268</v>
      </c>
      <c r="BL1030">
        <v>0</v>
      </c>
      <c r="BM1030">
        <v>3918122000</v>
      </c>
      <c r="BN1030">
        <v>-358234000</v>
      </c>
      <c r="BO1030">
        <v>2310780000</v>
      </c>
      <c r="BP1030">
        <v>4278000</v>
      </c>
      <c r="BQ1030">
        <v>0</v>
      </c>
      <c r="BR1030">
        <v>6439626000</v>
      </c>
      <c r="BS1030">
        <v>3377993000</v>
      </c>
      <c r="BT1030">
        <v>1047440000</v>
      </c>
      <c r="BU1030">
        <v>3251559000</v>
      </c>
      <c r="BV1030">
        <v>3188067000</v>
      </c>
      <c r="BW1030">
        <v>6439626000</v>
      </c>
      <c r="BX1030">
        <v>6484892000</v>
      </c>
      <c r="BY1030">
        <v>-2448701000</v>
      </c>
      <c r="BZ1030">
        <v>2013</v>
      </c>
      <c r="CA1030">
        <v>2.61</v>
      </c>
      <c r="CB1030">
        <v>346338697.31800002</v>
      </c>
      <c r="CC1030" t="str">
        <f>VLOOKUP(B1030,Securities_csv_Sector!$A$1:$H$506,4)</f>
        <v>Consumer Discretionary</v>
      </c>
      <c r="CD1030" t="str">
        <f>VLOOKUP(B1030,Securities_csv_Sector!$A$1:$H$506,5)</f>
        <v>Leisure Products</v>
      </c>
    </row>
    <row r="1031" spans="1:82">
      <c r="A1031">
        <v>1029</v>
      </c>
      <c r="B1031" t="s">
        <v>336</v>
      </c>
      <c r="C1031" t="s">
        <v>531</v>
      </c>
      <c r="D1031" s="1">
        <v>42004</v>
      </c>
      <c r="E1031">
        <v>1088886000</v>
      </c>
      <c r="F1031">
        <v>90285000</v>
      </c>
      <c r="G1031">
        <v>12467000</v>
      </c>
      <c r="H1031">
        <v>17</v>
      </c>
      <c r="I1031">
        <v>-260457000</v>
      </c>
      <c r="J1031">
        <v>1767096000</v>
      </c>
      <c r="K1031">
        <v>89</v>
      </c>
      <c r="L1031">
        <v>971650000</v>
      </c>
      <c r="M1031">
        <v>43392000</v>
      </c>
      <c r="N1031">
        <v>441369000</v>
      </c>
      <c r="O1031">
        <v>3022797000</v>
      </c>
      <c r="P1031">
        <v>293</v>
      </c>
      <c r="Q1031">
        <v>0</v>
      </c>
      <c r="R1031">
        <v>0</v>
      </c>
      <c r="S1031">
        <v>248701000</v>
      </c>
      <c r="T1031">
        <v>666181000</v>
      </c>
      <c r="U1031">
        <v>586910000</v>
      </c>
      <c r="V1031">
        <v>-20259000</v>
      </c>
      <c r="W1031">
        <v>0</v>
      </c>
      <c r="X1031">
        <v>737869000</v>
      </c>
      <c r="Y1031">
        <v>1392925000</v>
      </c>
      <c r="Z1031">
        <v>50</v>
      </c>
      <c r="AA1031">
        <v>3001022000</v>
      </c>
      <c r="AB1031">
        <v>88036000</v>
      </c>
      <c r="AC1031">
        <v>0</v>
      </c>
      <c r="AD1031">
        <v>79271000</v>
      </c>
      <c r="AE1031">
        <v>561755000</v>
      </c>
      <c r="AF1031">
        <v>-19933000</v>
      </c>
      <c r="AG1031">
        <v>-34653000</v>
      </c>
      <c r="AH1031">
        <v>2100000000</v>
      </c>
      <c r="AI1031">
        <v>0</v>
      </c>
      <c r="AJ1031">
        <v>0</v>
      </c>
      <c r="AK1031">
        <v>0</v>
      </c>
      <c r="AL1031">
        <v>446594000</v>
      </c>
      <c r="AM1031">
        <v>-67566000</v>
      </c>
      <c r="AN1031">
        <v>888564000</v>
      </c>
      <c r="AO1031">
        <v>-227319000</v>
      </c>
      <c r="AP1031">
        <v>-708552000</v>
      </c>
      <c r="AQ1031">
        <v>498874000</v>
      </c>
      <c r="AR1031">
        <v>60135000</v>
      </c>
      <c r="AS1031">
        <v>498874000</v>
      </c>
      <c r="AT1031">
        <v>498874000</v>
      </c>
      <c r="AU1031">
        <v>1094452000</v>
      </c>
      <c r="AV1031">
        <v>0</v>
      </c>
      <c r="AW1031">
        <v>653714000</v>
      </c>
      <c r="AX1031">
        <v>11</v>
      </c>
      <c r="AY1031">
        <v>1404258000</v>
      </c>
      <c r="AZ1031">
        <v>559074000</v>
      </c>
      <c r="BA1031">
        <v>0</v>
      </c>
      <c r="BB1031">
        <v>-622089000</v>
      </c>
      <c r="BC1031">
        <v>-25237000</v>
      </c>
      <c r="BD1031">
        <v>-428162000</v>
      </c>
      <c r="BE1031">
        <v>584026000</v>
      </c>
      <c r="BF1031">
        <v>-18170000</v>
      </c>
      <c r="BG1031">
        <v>0</v>
      </c>
      <c r="BH1031">
        <v>10</v>
      </c>
      <c r="BI1031">
        <v>20</v>
      </c>
      <c r="BJ1031">
        <v>8</v>
      </c>
      <c r="BK1031">
        <v>241</v>
      </c>
      <c r="BL1031">
        <v>0</v>
      </c>
      <c r="BM1031">
        <v>3896261000</v>
      </c>
      <c r="BN1031">
        <v>-133863000</v>
      </c>
      <c r="BO1031">
        <v>2347308000</v>
      </c>
      <c r="BP1031">
        <v>0</v>
      </c>
      <c r="BQ1031">
        <v>0</v>
      </c>
      <c r="BR1031">
        <v>6721983000</v>
      </c>
      <c r="BS1031">
        <v>3186931000</v>
      </c>
      <c r="BT1031">
        <v>1088886000</v>
      </c>
      <c r="BU1031">
        <v>2949071000</v>
      </c>
      <c r="BV1031">
        <v>3772912000</v>
      </c>
      <c r="BW1031">
        <v>6721983000</v>
      </c>
      <c r="BX1031">
        <v>6023819000</v>
      </c>
      <c r="BY1031">
        <v>-2533566000</v>
      </c>
      <c r="BZ1031">
        <v>2014</v>
      </c>
      <c r="CA1031">
        <v>1.46</v>
      </c>
      <c r="CB1031">
        <v>341694520.54799998</v>
      </c>
      <c r="CC1031" t="str">
        <f>VLOOKUP(B1031,Securities_csv_Sector!$A$1:$H$506,4)</f>
        <v>Consumer Discretionary</v>
      </c>
      <c r="CD1031" t="str">
        <f>VLOOKUP(B1031,Securities_csv_Sector!$A$1:$H$506,5)</f>
        <v>Leisure Products</v>
      </c>
    </row>
    <row r="1032" spans="1:82">
      <c r="A1032">
        <v>1030</v>
      </c>
      <c r="B1032" t="s">
        <v>336</v>
      </c>
      <c r="C1032" t="s">
        <v>532</v>
      </c>
      <c r="D1032" s="1">
        <v>42369</v>
      </c>
      <c r="E1032">
        <v>1328658000</v>
      </c>
      <c r="F1032">
        <v>-136259000</v>
      </c>
      <c r="G1032">
        <v>8263000</v>
      </c>
      <c r="H1032">
        <v>14</v>
      </c>
      <c r="I1032">
        <v>-254181000</v>
      </c>
      <c r="J1032">
        <v>1789870000</v>
      </c>
      <c r="K1032">
        <v>54</v>
      </c>
      <c r="L1032">
        <v>892814000</v>
      </c>
      <c r="M1032">
        <v>-74262000</v>
      </c>
      <c r="N1032">
        <v>441369000</v>
      </c>
      <c r="O1032">
        <v>2896255000</v>
      </c>
      <c r="P1032">
        <v>194</v>
      </c>
      <c r="Q1032">
        <v>0</v>
      </c>
      <c r="R1032">
        <v>0</v>
      </c>
      <c r="S1032">
        <v>265427000</v>
      </c>
      <c r="T1032">
        <v>549185000</v>
      </c>
      <c r="U1032">
        <v>463915000</v>
      </c>
      <c r="V1032">
        <v>-30676000</v>
      </c>
      <c r="W1032">
        <v>0</v>
      </c>
      <c r="X1032">
        <v>741147000</v>
      </c>
      <c r="Y1032">
        <v>1384520000</v>
      </c>
      <c r="Z1032">
        <v>49</v>
      </c>
      <c r="AA1032">
        <v>2806358000</v>
      </c>
      <c r="AB1032">
        <v>94499000</v>
      </c>
      <c r="AC1032">
        <v>0</v>
      </c>
      <c r="AD1032">
        <v>85270000</v>
      </c>
      <c r="AE1032">
        <v>587521000</v>
      </c>
      <c r="AF1032">
        <v>-61509000</v>
      </c>
      <c r="AG1032">
        <v>248047000</v>
      </c>
      <c r="AH1032">
        <v>1800000000</v>
      </c>
      <c r="AI1032">
        <v>0</v>
      </c>
      <c r="AJ1032">
        <v>0</v>
      </c>
      <c r="AK1032">
        <v>0</v>
      </c>
      <c r="AL1032">
        <v>16914000</v>
      </c>
      <c r="AM1032">
        <v>-78836000</v>
      </c>
      <c r="AN1032">
        <v>734557000</v>
      </c>
      <c r="AO1032">
        <v>-500222000</v>
      </c>
      <c r="AP1032">
        <v>-282495000</v>
      </c>
      <c r="AQ1032">
        <v>369416000</v>
      </c>
      <c r="AR1032">
        <v>60824000</v>
      </c>
      <c r="AS1032">
        <v>369416000</v>
      </c>
      <c r="AT1032">
        <v>369416000</v>
      </c>
      <c r="AU1032">
        <v>1145099000</v>
      </c>
      <c r="AV1032">
        <v>0</v>
      </c>
      <c r="AW1032">
        <v>540922000</v>
      </c>
      <c r="AX1032">
        <v>9</v>
      </c>
      <c r="AY1032">
        <v>1230159000</v>
      </c>
      <c r="AZ1032">
        <v>571429000</v>
      </c>
      <c r="BA1032">
        <v>0</v>
      </c>
      <c r="BB1032">
        <v>-848899000</v>
      </c>
      <c r="BC1032">
        <v>-17058000</v>
      </c>
      <c r="BD1032">
        <v>33195000</v>
      </c>
      <c r="BE1032">
        <v>473863000</v>
      </c>
      <c r="BF1032">
        <v>1364000</v>
      </c>
      <c r="BG1032">
        <v>0</v>
      </c>
      <c r="BH1032">
        <v>8</v>
      </c>
      <c r="BI1032">
        <v>18</v>
      </c>
      <c r="BJ1032">
        <v>6</v>
      </c>
      <c r="BK1032">
        <v>159</v>
      </c>
      <c r="BL1032">
        <v>0</v>
      </c>
      <c r="BM1032">
        <v>3745815000</v>
      </c>
      <c r="BN1032">
        <v>14995000</v>
      </c>
      <c r="BO1032">
        <v>2265436000</v>
      </c>
      <c r="BP1032">
        <v>316914000</v>
      </c>
      <c r="BQ1032">
        <v>0</v>
      </c>
      <c r="BR1032">
        <v>6552689000</v>
      </c>
      <c r="BS1032">
        <v>3196863000</v>
      </c>
      <c r="BT1032">
        <v>1645572000</v>
      </c>
      <c r="BU1032">
        <v>2633254000</v>
      </c>
      <c r="BV1032">
        <v>3919435000</v>
      </c>
      <c r="BW1032">
        <v>6552689000</v>
      </c>
      <c r="BX1032">
        <v>5702613000</v>
      </c>
      <c r="BY1032">
        <v>-2494901000</v>
      </c>
      <c r="BZ1032">
        <v>2015</v>
      </c>
      <c r="CA1032">
        <v>1.08</v>
      </c>
      <c r="CB1032">
        <v>342051851.852</v>
      </c>
      <c r="CC1032" t="str">
        <f>VLOOKUP(B1032,Securities_csv_Sector!$A$1:$H$506,4)</f>
        <v>Consumer Discretionary</v>
      </c>
      <c r="CD1032" t="str">
        <f>VLOOKUP(B1032,Securities_csv_Sector!$A$1:$H$506,5)</f>
        <v>Leisure Products</v>
      </c>
    </row>
    <row r="1033" spans="1:82">
      <c r="A1033">
        <v>1031</v>
      </c>
      <c r="B1033" t="s">
        <v>337</v>
      </c>
      <c r="C1033" t="s">
        <v>527</v>
      </c>
      <c r="D1033" s="1">
        <v>41274</v>
      </c>
      <c r="E1033">
        <v>3403100000</v>
      </c>
      <c r="F1033">
        <v>-29400000</v>
      </c>
      <c r="G1033">
        <v>-9000000</v>
      </c>
      <c r="H1033">
        <v>36</v>
      </c>
      <c r="I1033">
        <v>-3049200000</v>
      </c>
      <c r="J1033">
        <v>5778900000</v>
      </c>
      <c r="K1033">
        <v>69</v>
      </c>
      <c r="L1033">
        <v>2336100000</v>
      </c>
      <c r="M1033">
        <v>-27200000</v>
      </c>
      <c r="N1033">
        <v>16600000</v>
      </c>
      <c r="O1033">
        <v>16750700000</v>
      </c>
      <c r="P1033">
        <v>145</v>
      </c>
      <c r="Q1033">
        <v>0</v>
      </c>
      <c r="R1033">
        <v>1531100000</v>
      </c>
      <c r="S1033">
        <v>1488500000</v>
      </c>
      <c r="T1033">
        <v>8079000000</v>
      </c>
      <c r="U1033">
        <v>8079000000</v>
      </c>
      <c r="V1033">
        <v>51400000</v>
      </c>
      <c r="W1033">
        <v>0</v>
      </c>
      <c r="X1033">
        <v>24677200000</v>
      </c>
      <c r="Y1033">
        <v>2804000000</v>
      </c>
      <c r="Z1033">
        <v>39</v>
      </c>
      <c r="AA1033">
        <v>10816300000</v>
      </c>
      <c r="AB1033">
        <v>2614200000</v>
      </c>
      <c r="AC1033">
        <v>0</v>
      </c>
      <c r="AD1033">
        <v>0</v>
      </c>
      <c r="AE1033">
        <v>121700000</v>
      </c>
      <c r="AF1033">
        <v>0</v>
      </c>
      <c r="AG1033">
        <v>-66500000</v>
      </c>
      <c r="AH1033">
        <v>13632500000</v>
      </c>
      <c r="AI1033">
        <v>1380500000</v>
      </c>
      <c r="AJ1033">
        <v>0</v>
      </c>
      <c r="AK1033">
        <v>0</v>
      </c>
      <c r="AL1033">
        <v>1204600000</v>
      </c>
      <c r="AM1033">
        <v>400000</v>
      </c>
      <c r="AN1033">
        <v>6966100000</v>
      </c>
      <c r="AO1033">
        <v>-3849800000</v>
      </c>
      <c r="AP1033">
        <v>-3167300000</v>
      </c>
      <c r="AQ1033">
        <v>5464800000</v>
      </c>
      <c r="AR1033">
        <v>135900000</v>
      </c>
      <c r="AS1033">
        <v>5464800000</v>
      </c>
      <c r="AT1033">
        <v>5464800000</v>
      </c>
      <c r="AU1033">
        <v>1375300000</v>
      </c>
      <c r="AV1033">
        <v>0</v>
      </c>
      <c r="AW1033">
        <v>8604600000</v>
      </c>
      <c r="AX1033">
        <v>31</v>
      </c>
      <c r="AY1033">
        <v>1602700000</v>
      </c>
      <c r="AZ1033">
        <v>1089000000</v>
      </c>
      <c r="BA1033">
        <v>0</v>
      </c>
      <c r="BB1033">
        <v>796400000</v>
      </c>
      <c r="BC1033">
        <v>-13600000</v>
      </c>
      <c r="BD1033">
        <v>-118100000</v>
      </c>
      <c r="BE1033">
        <v>1526200000</v>
      </c>
      <c r="BF1033">
        <v>0</v>
      </c>
      <c r="BG1033">
        <v>0</v>
      </c>
      <c r="BH1033">
        <v>29</v>
      </c>
      <c r="BI1033">
        <v>53</v>
      </c>
      <c r="BJ1033">
        <v>20</v>
      </c>
      <c r="BK1033">
        <v>141</v>
      </c>
      <c r="BL1033">
        <v>0</v>
      </c>
      <c r="BM1033">
        <v>39278000000</v>
      </c>
      <c r="BN1033">
        <v>-2286500000</v>
      </c>
      <c r="BO1033">
        <v>2211700000</v>
      </c>
      <c r="BP1033">
        <v>0</v>
      </c>
      <c r="BQ1033">
        <v>0</v>
      </c>
      <c r="BR1033">
        <v>35386500000</v>
      </c>
      <c r="BS1033">
        <v>4922100000</v>
      </c>
      <c r="BT1033">
        <v>3403100000</v>
      </c>
      <c r="BU1033">
        <v>15293600000</v>
      </c>
      <c r="BV1033">
        <v>20092900000</v>
      </c>
      <c r="BW1033">
        <v>35386500000</v>
      </c>
      <c r="BX1033">
        <v>27567000000</v>
      </c>
      <c r="BY1033">
        <v>-30576300000</v>
      </c>
      <c r="BZ1033">
        <v>2012</v>
      </c>
      <c r="CA1033">
        <v>5.41</v>
      </c>
      <c r="CB1033">
        <v>1010129390.02</v>
      </c>
      <c r="CC1033" t="str">
        <f>VLOOKUP(B1033,Securities_csv_Sector!$A$1:$H$506,4)</f>
        <v>Consumer Discretionary</v>
      </c>
      <c r="CD1033" t="str">
        <f>VLOOKUP(B1033,Securities_csv_Sector!$A$1:$H$506,5)</f>
        <v>Restaurants</v>
      </c>
    </row>
    <row r="1034" spans="1:82">
      <c r="A1034">
        <v>1032</v>
      </c>
      <c r="B1034" t="s">
        <v>337</v>
      </c>
      <c r="C1034" t="s">
        <v>529</v>
      </c>
      <c r="D1034" s="1">
        <v>41639</v>
      </c>
      <c r="E1034">
        <v>3170000000</v>
      </c>
      <c r="F1034">
        <v>56200000</v>
      </c>
      <c r="G1034">
        <v>-32000000</v>
      </c>
      <c r="H1034">
        <v>35</v>
      </c>
      <c r="I1034">
        <v>-2824700000</v>
      </c>
      <c r="J1034">
        <v>5994100000</v>
      </c>
      <c r="K1034">
        <v>88</v>
      </c>
      <c r="L1034">
        <v>2798700000</v>
      </c>
      <c r="M1034">
        <v>-44400000</v>
      </c>
      <c r="N1034">
        <v>16600000</v>
      </c>
      <c r="O1034">
        <v>17203000000</v>
      </c>
      <c r="P1034">
        <v>159</v>
      </c>
      <c r="Q1034">
        <v>0</v>
      </c>
      <c r="R1034">
        <v>1647700000</v>
      </c>
      <c r="S1034">
        <v>1585100000</v>
      </c>
      <c r="T1034">
        <v>8204500000</v>
      </c>
      <c r="U1034">
        <v>8204500000</v>
      </c>
      <c r="V1034">
        <v>58700000</v>
      </c>
      <c r="W1034">
        <v>0</v>
      </c>
      <c r="X1034">
        <v>25747300000</v>
      </c>
      <c r="Y1034">
        <v>2872700000</v>
      </c>
      <c r="Z1034">
        <v>39</v>
      </c>
      <c r="AA1034">
        <v>10902700000</v>
      </c>
      <c r="AB1034">
        <v>2618600000</v>
      </c>
      <c r="AC1034">
        <v>0</v>
      </c>
      <c r="AD1034">
        <v>0</v>
      </c>
      <c r="AE1034">
        <v>123700000</v>
      </c>
      <c r="AF1034">
        <v>0</v>
      </c>
      <c r="AG1034">
        <v>-203200000</v>
      </c>
      <c r="AH1034">
        <v>14129800000</v>
      </c>
      <c r="AI1034">
        <v>1209100000</v>
      </c>
      <c r="AJ1034">
        <v>0</v>
      </c>
      <c r="AK1034">
        <v>0</v>
      </c>
      <c r="AL1034">
        <v>535300000</v>
      </c>
      <c r="AM1034">
        <v>462600000</v>
      </c>
      <c r="AN1034">
        <v>7120700000</v>
      </c>
      <c r="AO1034">
        <v>-4043000000</v>
      </c>
      <c r="AP1034">
        <v>-2673800000</v>
      </c>
      <c r="AQ1034">
        <v>5585900000</v>
      </c>
      <c r="AR1034">
        <v>141100000</v>
      </c>
      <c r="AS1034">
        <v>5585900000</v>
      </c>
      <c r="AT1034">
        <v>5585900000</v>
      </c>
      <c r="AU1034">
        <v>1319800000</v>
      </c>
      <c r="AV1034">
        <v>0</v>
      </c>
      <c r="AW1034">
        <v>8764300000</v>
      </c>
      <c r="AX1034">
        <v>31</v>
      </c>
      <c r="AY1034">
        <v>1747100000</v>
      </c>
      <c r="AZ1034">
        <v>807900000</v>
      </c>
      <c r="BA1034">
        <v>0</v>
      </c>
      <c r="BB1034">
        <v>427600000</v>
      </c>
      <c r="BC1034">
        <v>-11800000</v>
      </c>
      <c r="BD1034">
        <v>150900000</v>
      </c>
      <c r="BE1034">
        <v>1669100000</v>
      </c>
      <c r="BF1034">
        <v>0</v>
      </c>
      <c r="BG1034">
        <v>0</v>
      </c>
      <c r="BH1034">
        <v>29</v>
      </c>
      <c r="BI1034">
        <v>51</v>
      </c>
      <c r="BJ1034">
        <v>20</v>
      </c>
      <c r="BK1034">
        <v>155</v>
      </c>
      <c r="BL1034">
        <v>0</v>
      </c>
      <c r="BM1034">
        <v>41751200000</v>
      </c>
      <c r="BN1034">
        <v>-1544500000</v>
      </c>
      <c r="BO1034">
        <v>2138400000</v>
      </c>
      <c r="BP1034">
        <v>0</v>
      </c>
      <c r="BQ1034">
        <v>0</v>
      </c>
      <c r="BR1034">
        <v>36626300000</v>
      </c>
      <c r="BS1034">
        <v>5050100000</v>
      </c>
      <c r="BT1034">
        <v>3170000000</v>
      </c>
      <c r="BU1034">
        <v>16009700000</v>
      </c>
      <c r="BV1034">
        <v>20616600000</v>
      </c>
      <c r="BW1034">
        <v>36626300000</v>
      </c>
      <c r="BX1034">
        <v>28105700000</v>
      </c>
      <c r="BY1034">
        <v>-32179800000</v>
      </c>
      <c r="BZ1034">
        <v>2013</v>
      </c>
      <c r="CA1034">
        <v>5.59</v>
      </c>
      <c r="CB1034">
        <v>999266547.40600002</v>
      </c>
      <c r="CC1034" t="str">
        <f>VLOOKUP(B1034,Securities_csv_Sector!$A$1:$H$506,4)</f>
        <v>Consumer Discretionary</v>
      </c>
      <c r="CD1034" t="str">
        <f>VLOOKUP(B1034,Securities_csv_Sector!$A$1:$H$506,5)</f>
        <v>Restaurants</v>
      </c>
    </row>
    <row r="1035" spans="1:82">
      <c r="A1035">
        <v>1033</v>
      </c>
      <c r="B1035" t="s">
        <v>337</v>
      </c>
      <c r="C1035" t="s">
        <v>531</v>
      </c>
      <c r="D1035" s="1">
        <v>42004</v>
      </c>
      <c r="E1035">
        <v>2747900000</v>
      </c>
      <c r="F1035">
        <v>27000000</v>
      </c>
      <c r="G1035">
        <v>-800000</v>
      </c>
      <c r="H1035">
        <v>37</v>
      </c>
      <c r="I1035">
        <v>-2583400000</v>
      </c>
      <c r="J1035">
        <v>6239100000</v>
      </c>
      <c r="K1035">
        <v>76</v>
      </c>
      <c r="L1035">
        <v>2077900000</v>
      </c>
      <c r="M1035">
        <v>-4900000</v>
      </c>
      <c r="N1035">
        <v>16600000</v>
      </c>
      <c r="O1035">
        <v>16985600000</v>
      </c>
      <c r="P1035">
        <v>152</v>
      </c>
      <c r="Q1035">
        <v>0</v>
      </c>
      <c r="R1035">
        <v>1624500000</v>
      </c>
      <c r="S1035">
        <v>1644500000</v>
      </c>
      <c r="T1035">
        <v>7372000000</v>
      </c>
      <c r="U1035">
        <v>7372000000</v>
      </c>
      <c r="V1035">
        <v>-527900000</v>
      </c>
      <c r="W1035">
        <v>0</v>
      </c>
      <c r="X1035">
        <v>24557500000</v>
      </c>
      <c r="Y1035">
        <v>2735300000</v>
      </c>
      <c r="Z1035">
        <v>38</v>
      </c>
      <c r="AA1035">
        <v>10455700000</v>
      </c>
      <c r="AB1035">
        <v>2614200000</v>
      </c>
      <c r="AC1035">
        <v>0</v>
      </c>
      <c r="AD1035">
        <v>0</v>
      </c>
      <c r="AE1035">
        <v>110000000</v>
      </c>
      <c r="AF1035">
        <v>0</v>
      </c>
      <c r="AG1035">
        <v>-85700000</v>
      </c>
      <c r="AH1035">
        <v>14935700000</v>
      </c>
      <c r="AI1035">
        <v>1004500000</v>
      </c>
      <c r="AJ1035">
        <v>0</v>
      </c>
      <c r="AK1035">
        <v>0</v>
      </c>
      <c r="AL1035">
        <v>1502900000</v>
      </c>
      <c r="AM1035">
        <v>-720800000</v>
      </c>
      <c r="AN1035">
        <v>6730300000</v>
      </c>
      <c r="AO1035">
        <v>-4618300000</v>
      </c>
      <c r="AP1035">
        <v>-2304900000</v>
      </c>
      <c r="AQ1035">
        <v>4757800000</v>
      </c>
      <c r="AR1035">
        <v>391600000</v>
      </c>
      <c r="AS1035">
        <v>4757800000</v>
      </c>
      <c r="AT1035">
        <v>4757800000</v>
      </c>
      <c r="AU1035">
        <v>1214400000</v>
      </c>
      <c r="AV1035">
        <v>0</v>
      </c>
      <c r="AW1035">
        <v>7949200000</v>
      </c>
      <c r="AX1035">
        <v>29</v>
      </c>
      <c r="AY1035">
        <v>1744600000</v>
      </c>
      <c r="AZ1035">
        <v>783200000</v>
      </c>
      <c r="BA1035">
        <v>0</v>
      </c>
      <c r="BB1035">
        <v>-1519700000</v>
      </c>
      <c r="BC1035">
        <v>-12800000</v>
      </c>
      <c r="BD1035">
        <v>278500000</v>
      </c>
      <c r="BE1035">
        <v>2065900000</v>
      </c>
      <c r="BF1035">
        <v>0</v>
      </c>
      <c r="BG1035">
        <v>0</v>
      </c>
      <c r="BH1035">
        <v>27</v>
      </c>
      <c r="BI1035">
        <v>57</v>
      </c>
      <c r="BJ1035">
        <v>17</v>
      </c>
      <c r="BK1035">
        <v>148</v>
      </c>
      <c r="BL1035">
        <v>0</v>
      </c>
      <c r="BM1035">
        <v>43294500000</v>
      </c>
      <c r="BN1035">
        <v>-2963200000</v>
      </c>
      <c r="BO1035">
        <v>2506500000</v>
      </c>
      <c r="BP1035">
        <v>0</v>
      </c>
      <c r="BQ1035">
        <v>0</v>
      </c>
      <c r="BR1035">
        <v>34227400000</v>
      </c>
      <c r="BS1035">
        <v>4185500000</v>
      </c>
      <c r="BT1035">
        <v>2747900000</v>
      </c>
      <c r="BU1035">
        <v>12853400000</v>
      </c>
      <c r="BV1035">
        <v>21374000000</v>
      </c>
      <c r="BW1035">
        <v>34227400000</v>
      </c>
      <c r="BX1035">
        <v>27441300000</v>
      </c>
      <c r="BY1035">
        <v>-35177100000</v>
      </c>
      <c r="BZ1035">
        <v>2014</v>
      </c>
      <c r="CA1035">
        <v>4.8499999999999996</v>
      </c>
      <c r="CB1035">
        <v>980989690.722</v>
      </c>
      <c r="CC1035" t="str">
        <f>VLOOKUP(B1035,Securities_csv_Sector!$A$1:$H$506,4)</f>
        <v>Consumer Discretionary</v>
      </c>
      <c r="CD1035" t="str">
        <f>VLOOKUP(B1035,Securities_csv_Sector!$A$1:$H$506,5)</f>
        <v>Restaurants</v>
      </c>
    </row>
    <row r="1036" spans="1:82">
      <c r="A1036">
        <v>1034</v>
      </c>
      <c r="B1036" t="s">
        <v>337</v>
      </c>
      <c r="C1036" t="s">
        <v>532</v>
      </c>
      <c r="D1036" s="1">
        <v>42369</v>
      </c>
      <c r="E1036">
        <v>2950400000</v>
      </c>
      <c r="F1036">
        <v>-180600000</v>
      </c>
      <c r="G1036">
        <v>48500000</v>
      </c>
      <c r="H1036">
        <v>64</v>
      </c>
      <c r="I1036">
        <v>-1813900000</v>
      </c>
      <c r="J1036">
        <v>6533400000</v>
      </c>
      <c r="K1036">
        <v>260</v>
      </c>
      <c r="L1036">
        <v>7685500000</v>
      </c>
      <c r="M1036">
        <v>44900000</v>
      </c>
      <c r="N1036">
        <v>16600000</v>
      </c>
      <c r="O1036">
        <v>15623800000</v>
      </c>
      <c r="P1036">
        <v>327</v>
      </c>
      <c r="Q1036">
        <v>0</v>
      </c>
      <c r="R1036">
        <v>1704300000</v>
      </c>
      <c r="S1036">
        <v>1555700000</v>
      </c>
      <c r="T1036">
        <v>6555700000</v>
      </c>
      <c r="U1036">
        <v>6555700000</v>
      </c>
      <c r="V1036">
        <v>-246800000</v>
      </c>
      <c r="W1036">
        <v>0</v>
      </c>
      <c r="X1036">
        <v>23117600000</v>
      </c>
      <c r="Y1036">
        <v>2516300000</v>
      </c>
      <c r="Z1036">
        <v>39</v>
      </c>
      <c r="AA1036">
        <v>9789200000</v>
      </c>
      <c r="AB1036">
        <v>2026400000</v>
      </c>
      <c r="AC1036">
        <v>0</v>
      </c>
      <c r="AD1036">
        <v>0</v>
      </c>
      <c r="AE1036">
        <v>100100000</v>
      </c>
      <c r="AF1036">
        <v>0</v>
      </c>
      <c r="AG1036">
        <v>303600000</v>
      </c>
      <c r="AH1036">
        <v>24122100000</v>
      </c>
      <c r="AI1036">
        <v>792700000</v>
      </c>
      <c r="AJ1036">
        <v>0</v>
      </c>
      <c r="AK1036">
        <v>0</v>
      </c>
      <c r="AL1036">
        <v>9755200000</v>
      </c>
      <c r="AM1036">
        <v>5607600000</v>
      </c>
      <c r="AN1036">
        <v>6539100000</v>
      </c>
      <c r="AO1036">
        <v>735300000</v>
      </c>
      <c r="AP1036">
        <v>-1420000000</v>
      </c>
      <c r="AQ1036">
        <v>4529300000</v>
      </c>
      <c r="AR1036">
        <v>286200000</v>
      </c>
      <c r="AS1036">
        <v>4529300000</v>
      </c>
      <c r="AT1036">
        <v>4529300000</v>
      </c>
      <c r="AU1036">
        <v>1298700000</v>
      </c>
      <c r="AV1036">
        <v>0</v>
      </c>
      <c r="AW1036">
        <v>7145500000</v>
      </c>
      <c r="AX1036">
        <v>28</v>
      </c>
      <c r="AY1036">
        <v>1869100000</v>
      </c>
      <c r="AZ1036">
        <v>558700000</v>
      </c>
      <c r="BA1036">
        <v>0</v>
      </c>
      <c r="BB1036">
        <v>-2879800000</v>
      </c>
      <c r="BC1036">
        <v>-58700000</v>
      </c>
      <c r="BD1036">
        <v>393900000</v>
      </c>
      <c r="BE1036">
        <v>2074000000</v>
      </c>
      <c r="BF1036">
        <v>0</v>
      </c>
      <c r="BG1036">
        <v>0</v>
      </c>
      <c r="BH1036">
        <v>26</v>
      </c>
      <c r="BI1036">
        <v>92</v>
      </c>
      <c r="BJ1036">
        <v>18</v>
      </c>
      <c r="BK1036">
        <v>323</v>
      </c>
      <c r="BL1036">
        <v>0</v>
      </c>
      <c r="BM1036">
        <v>44594500000</v>
      </c>
      <c r="BN1036">
        <v>-5782000000</v>
      </c>
      <c r="BO1036">
        <v>2643700000</v>
      </c>
      <c r="BP1036">
        <v>0</v>
      </c>
      <c r="BQ1036">
        <v>0</v>
      </c>
      <c r="BR1036">
        <v>37938700000</v>
      </c>
      <c r="BS1036">
        <v>9643000000</v>
      </c>
      <c r="BT1036">
        <v>2950400000</v>
      </c>
      <c r="BU1036">
        <v>7087900000</v>
      </c>
      <c r="BV1036">
        <v>30850800000</v>
      </c>
      <c r="BW1036">
        <v>37938700000</v>
      </c>
      <c r="BX1036">
        <v>25413000000</v>
      </c>
      <c r="BY1036">
        <v>-41176800000</v>
      </c>
      <c r="BZ1036">
        <v>2015</v>
      </c>
      <c r="CA1036">
        <v>4.82</v>
      </c>
      <c r="CB1036">
        <v>939688796.67999995</v>
      </c>
      <c r="CC1036" t="str">
        <f>VLOOKUP(B1036,Securities_csv_Sector!$A$1:$H$506,4)</f>
        <v>Consumer Discretionary</v>
      </c>
      <c r="CD1036" t="str">
        <f>VLOOKUP(B1036,Securities_csv_Sector!$A$1:$H$506,5)</f>
        <v>Restaurants</v>
      </c>
    </row>
    <row r="1037" spans="1:82">
      <c r="A1037">
        <v>1035</v>
      </c>
      <c r="B1037" t="s">
        <v>338</v>
      </c>
      <c r="C1037" t="s">
        <v>527</v>
      </c>
      <c r="D1037" s="1">
        <v>41364</v>
      </c>
      <c r="E1037">
        <v>202659000</v>
      </c>
      <c r="F1037">
        <v>386000</v>
      </c>
      <c r="G1037">
        <v>15156000</v>
      </c>
      <c r="H1037">
        <v>7</v>
      </c>
      <c r="I1037">
        <v>-50818000</v>
      </c>
      <c r="J1037">
        <v>1255627000</v>
      </c>
      <c r="K1037">
        <v>462</v>
      </c>
      <c r="L1037">
        <v>528334000</v>
      </c>
      <c r="M1037">
        <v>65867000</v>
      </c>
      <c r="N1037">
        <v>196000</v>
      </c>
      <c r="O1037">
        <v>743164000</v>
      </c>
      <c r="P1037">
        <v>655</v>
      </c>
      <c r="Q1037">
        <v>0</v>
      </c>
      <c r="R1037">
        <v>388250000</v>
      </c>
      <c r="S1037">
        <v>225697000</v>
      </c>
      <c r="T1037">
        <v>193092000</v>
      </c>
      <c r="U1037">
        <v>152177000</v>
      </c>
      <c r="V1037">
        <v>986000</v>
      </c>
      <c r="W1037">
        <v>-617000</v>
      </c>
      <c r="X1037">
        <v>514544000</v>
      </c>
      <c r="Y1037">
        <v>271348000</v>
      </c>
      <c r="Z1037">
        <v>53</v>
      </c>
      <c r="AA1037">
        <v>838459000</v>
      </c>
      <c r="AB1037">
        <v>24788000</v>
      </c>
      <c r="AC1037">
        <v>530136000</v>
      </c>
      <c r="AD1037">
        <v>40915000</v>
      </c>
      <c r="AE1037">
        <v>242334000</v>
      </c>
      <c r="AF1037">
        <v>-142398000</v>
      </c>
      <c r="AG1037">
        <v>-22047000</v>
      </c>
      <c r="AH1037">
        <v>983385000</v>
      </c>
      <c r="AI1037">
        <v>257450000</v>
      </c>
      <c r="AJ1037">
        <v>0</v>
      </c>
      <c r="AK1037">
        <v>0</v>
      </c>
      <c r="AL1037">
        <v>620000000</v>
      </c>
      <c r="AM1037">
        <v>-107421000</v>
      </c>
      <c r="AN1037">
        <v>459365000</v>
      </c>
      <c r="AO1037">
        <v>382170000</v>
      </c>
      <c r="AP1037">
        <v>-949942000</v>
      </c>
      <c r="AQ1037">
        <v>127389000</v>
      </c>
      <c r="AR1037">
        <v>29116000</v>
      </c>
      <c r="AS1037">
        <v>127389000</v>
      </c>
      <c r="AT1037">
        <v>126772000</v>
      </c>
      <c r="AU1037">
        <v>310642000</v>
      </c>
      <c r="AV1037">
        <v>32175000</v>
      </c>
      <c r="AW1037">
        <v>178553000</v>
      </c>
      <c r="AX1037">
        <v>11</v>
      </c>
      <c r="AY1037">
        <v>41557000</v>
      </c>
      <c r="AZ1037">
        <v>104797000</v>
      </c>
      <c r="BA1037">
        <v>138952000</v>
      </c>
      <c r="BB1037">
        <v>6935000</v>
      </c>
      <c r="BC1037">
        <v>-15670000</v>
      </c>
      <c r="BD1037">
        <v>-756726000</v>
      </c>
      <c r="BE1037">
        <v>204689000</v>
      </c>
      <c r="BF1037">
        <v>32957000</v>
      </c>
      <c r="BG1037">
        <v>111537000</v>
      </c>
      <c r="BH1037">
        <v>10</v>
      </c>
      <c r="BI1037">
        <v>8</v>
      </c>
      <c r="BJ1037">
        <v>8</v>
      </c>
      <c r="BK1037">
        <v>584</v>
      </c>
      <c r="BL1037">
        <v>254723000</v>
      </c>
      <c r="BM1037">
        <v>1352932000</v>
      </c>
      <c r="BN1037">
        <v>51365000</v>
      </c>
      <c r="BO1037">
        <v>261471000</v>
      </c>
      <c r="BP1037">
        <v>0</v>
      </c>
      <c r="BQ1037">
        <v>1050263000</v>
      </c>
      <c r="BR1037">
        <v>3851405000</v>
      </c>
      <c r="BS1037">
        <v>2236370000</v>
      </c>
      <c r="BT1037">
        <v>341611000</v>
      </c>
      <c r="BU1037">
        <v>1933470000</v>
      </c>
      <c r="BV1037">
        <v>1917935000</v>
      </c>
      <c r="BW1037">
        <v>3851405000</v>
      </c>
      <c r="BX1037">
        <v>1581623000</v>
      </c>
      <c r="BY1037">
        <v>-682220000</v>
      </c>
      <c r="BZ1037">
        <v>2013</v>
      </c>
      <c r="CA1037">
        <v>0.65</v>
      </c>
      <c r="CB1037">
        <v>195983076.92300001</v>
      </c>
      <c r="CC1037" t="str">
        <f>VLOOKUP(B1037,Securities_csv_Sector!$A$1:$H$506,4)</f>
        <v>Information Technology</v>
      </c>
      <c r="CD1037" t="str">
        <f>VLOOKUP(B1037,Securities_csv_Sector!$A$1:$H$506,5)</f>
        <v>Semiconductors</v>
      </c>
    </row>
    <row r="1038" spans="1:82">
      <c r="A1038">
        <v>1036</v>
      </c>
      <c r="B1038" t="s">
        <v>338</v>
      </c>
      <c r="C1038" t="s">
        <v>529</v>
      </c>
      <c r="D1038" s="1">
        <v>41729</v>
      </c>
      <c r="E1038">
        <v>170781000</v>
      </c>
      <c r="F1038">
        <v>-12508000</v>
      </c>
      <c r="G1038">
        <v>22383000</v>
      </c>
      <c r="H1038">
        <v>19</v>
      </c>
      <c r="I1038">
        <v>-113072000</v>
      </c>
      <c r="J1038">
        <v>1244583000</v>
      </c>
      <c r="K1038">
        <v>400</v>
      </c>
      <c r="L1038">
        <v>466603000</v>
      </c>
      <c r="M1038">
        <v>-18500000</v>
      </c>
      <c r="N1038">
        <v>200000</v>
      </c>
      <c r="O1038">
        <v>802474000</v>
      </c>
      <c r="P1038">
        <v>586</v>
      </c>
      <c r="Q1038">
        <v>0</v>
      </c>
      <c r="R1038">
        <v>375316000</v>
      </c>
      <c r="S1038">
        <v>210822000</v>
      </c>
      <c r="T1038">
        <v>481070000</v>
      </c>
      <c r="U1038">
        <v>432354000</v>
      </c>
      <c r="V1038">
        <v>0</v>
      </c>
      <c r="W1038">
        <v>-177000</v>
      </c>
      <c r="X1038">
        <v>531967000</v>
      </c>
      <c r="Y1038">
        <v>276097000</v>
      </c>
      <c r="Z1038">
        <v>58</v>
      </c>
      <c r="AA1038">
        <v>1128743000</v>
      </c>
      <c r="AB1038">
        <v>37073000</v>
      </c>
      <c r="AC1038">
        <v>445499000</v>
      </c>
      <c r="AD1038">
        <v>48716000</v>
      </c>
      <c r="AE1038">
        <v>262725000</v>
      </c>
      <c r="AF1038">
        <v>-386186000</v>
      </c>
      <c r="AG1038">
        <v>-2787000</v>
      </c>
      <c r="AH1038">
        <v>1003258000</v>
      </c>
      <c r="AI1038">
        <v>798712000</v>
      </c>
      <c r="AJ1038">
        <v>0</v>
      </c>
      <c r="AK1038">
        <v>0</v>
      </c>
      <c r="AL1038">
        <v>29546000</v>
      </c>
      <c r="AM1038">
        <v>-61731000</v>
      </c>
      <c r="AN1038">
        <v>676564000</v>
      </c>
      <c r="AO1038">
        <v>-235016000</v>
      </c>
      <c r="AP1038">
        <v>-503279000</v>
      </c>
      <c r="AQ1038">
        <v>395281000</v>
      </c>
      <c r="AR1038">
        <v>55571000</v>
      </c>
      <c r="AS1038">
        <v>395281000</v>
      </c>
      <c r="AT1038">
        <v>395104000</v>
      </c>
      <c r="AU1038">
        <v>309895000</v>
      </c>
      <c r="AV1038">
        <v>3024000</v>
      </c>
      <c r="AW1038">
        <v>458864000</v>
      </c>
      <c r="AX1038">
        <v>24</v>
      </c>
      <c r="AY1038">
        <v>45956000</v>
      </c>
      <c r="AZ1038">
        <v>51994000</v>
      </c>
      <c r="BA1038">
        <v>147798000</v>
      </c>
      <c r="BB1038">
        <v>1051000</v>
      </c>
      <c r="BC1038">
        <v>-37340000</v>
      </c>
      <c r="BD1038">
        <v>-4021000</v>
      </c>
      <c r="BE1038">
        <v>217516000</v>
      </c>
      <c r="BF1038">
        <v>48685000</v>
      </c>
      <c r="BG1038">
        <v>94534000</v>
      </c>
      <c r="BH1038">
        <v>22</v>
      </c>
      <c r="BI1038">
        <v>20</v>
      </c>
      <c r="BJ1038">
        <v>20</v>
      </c>
      <c r="BK1038">
        <v>508</v>
      </c>
      <c r="BL1038">
        <v>305043000</v>
      </c>
      <c r="BM1038">
        <v>1467009000</v>
      </c>
      <c r="BN1038">
        <v>60086000</v>
      </c>
      <c r="BO1038">
        <v>267278000</v>
      </c>
      <c r="BP1038">
        <v>17500000</v>
      </c>
      <c r="BQ1038">
        <v>878182000</v>
      </c>
      <c r="BR1038">
        <v>4067630000</v>
      </c>
      <c r="BS1038">
        <v>1969399000</v>
      </c>
      <c r="BT1038">
        <v>336079000</v>
      </c>
      <c r="BU1038">
        <v>2135461000</v>
      </c>
      <c r="BV1038">
        <v>1932169000</v>
      </c>
      <c r="BW1038">
        <v>4067630000</v>
      </c>
      <c r="BX1038">
        <v>1931217000</v>
      </c>
      <c r="BY1038">
        <v>-577382000</v>
      </c>
      <c r="BZ1038">
        <v>2014</v>
      </c>
      <c r="CA1038">
        <v>1.99</v>
      </c>
      <c r="CB1038">
        <v>198633668.34200001</v>
      </c>
      <c r="CC1038" t="str">
        <f>VLOOKUP(B1038,Securities_csv_Sector!$A$1:$H$506,4)</f>
        <v>Information Technology</v>
      </c>
      <c r="CD1038" t="str">
        <f>VLOOKUP(B1038,Securities_csv_Sector!$A$1:$H$506,5)</f>
        <v>Semiconductors</v>
      </c>
    </row>
    <row r="1039" spans="1:82">
      <c r="A1039">
        <v>1037</v>
      </c>
      <c r="B1039" t="s">
        <v>338</v>
      </c>
      <c r="C1039" t="s">
        <v>531</v>
      </c>
      <c r="D1039" s="1">
        <v>42094</v>
      </c>
      <c r="E1039">
        <v>187844000</v>
      </c>
      <c r="F1039">
        <v>-15893000</v>
      </c>
      <c r="G1039">
        <v>-17362000</v>
      </c>
      <c r="H1039">
        <v>18</v>
      </c>
      <c r="I1039">
        <v>-149472000</v>
      </c>
      <c r="J1039">
        <v>999515000</v>
      </c>
      <c r="K1039">
        <v>553</v>
      </c>
      <c r="L1039">
        <v>607815000</v>
      </c>
      <c r="M1039">
        <v>25517000</v>
      </c>
      <c r="N1039">
        <v>202000</v>
      </c>
      <c r="O1039">
        <v>917472000</v>
      </c>
      <c r="P1039">
        <v>753</v>
      </c>
      <c r="Q1039">
        <v>0</v>
      </c>
      <c r="R1039">
        <v>381192000</v>
      </c>
      <c r="S1039">
        <v>305501000</v>
      </c>
      <c r="T1039">
        <v>407941000</v>
      </c>
      <c r="U1039">
        <v>345907000</v>
      </c>
      <c r="V1039">
        <v>-201000</v>
      </c>
      <c r="W1039">
        <v>-317000</v>
      </c>
      <c r="X1039">
        <v>581572000</v>
      </c>
      <c r="Y1039">
        <v>571271000</v>
      </c>
      <c r="Z1039">
        <v>57</v>
      </c>
      <c r="AA1039">
        <v>1229564000</v>
      </c>
      <c r="AB1039">
        <v>-19418000</v>
      </c>
      <c r="AC1039">
        <v>504417000</v>
      </c>
      <c r="AD1039">
        <v>62034000</v>
      </c>
      <c r="AE1039">
        <v>279456000</v>
      </c>
      <c r="AF1039">
        <v>105652000</v>
      </c>
      <c r="AG1039">
        <v>-15662000</v>
      </c>
      <c r="AH1039">
        <v>1826858000</v>
      </c>
      <c r="AI1039">
        <v>383326000</v>
      </c>
      <c r="AJ1039">
        <v>16372000</v>
      </c>
      <c r="AK1039">
        <v>0</v>
      </c>
      <c r="AL1039">
        <v>401727000</v>
      </c>
      <c r="AM1039">
        <v>141212000</v>
      </c>
      <c r="AN1039">
        <v>721182000</v>
      </c>
      <c r="AO1039">
        <v>98548000</v>
      </c>
      <c r="AP1039">
        <v>-678317000</v>
      </c>
      <c r="AQ1039">
        <v>369009000</v>
      </c>
      <c r="AR1039">
        <v>59291000</v>
      </c>
      <c r="AS1039">
        <v>369009000</v>
      </c>
      <c r="AT1039">
        <v>368692000</v>
      </c>
      <c r="AU1039">
        <v>344982000</v>
      </c>
      <c r="AV1039">
        <v>2840000</v>
      </c>
      <c r="AW1039">
        <v>425620000</v>
      </c>
      <c r="AX1039">
        <v>20</v>
      </c>
      <c r="AY1039">
        <v>75510000</v>
      </c>
      <c r="AZ1039">
        <v>81310000</v>
      </c>
      <c r="BA1039">
        <v>166128000</v>
      </c>
      <c r="BB1039">
        <v>11076000</v>
      </c>
      <c r="BC1039">
        <v>-19504000</v>
      </c>
      <c r="BD1039">
        <v>-634497000</v>
      </c>
      <c r="BE1039">
        <v>157665000</v>
      </c>
      <c r="BF1039">
        <v>-2897000</v>
      </c>
      <c r="BG1039">
        <v>176746000</v>
      </c>
      <c r="BH1039">
        <v>16</v>
      </c>
      <c r="BI1039">
        <v>17</v>
      </c>
      <c r="BJ1039">
        <v>17</v>
      </c>
      <c r="BK1039">
        <v>674</v>
      </c>
      <c r="BL1039">
        <v>349543000</v>
      </c>
      <c r="BM1039">
        <v>1549540000</v>
      </c>
      <c r="BN1039">
        <v>34433000</v>
      </c>
      <c r="BO1039">
        <v>274815000</v>
      </c>
      <c r="BP1039">
        <v>0</v>
      </c>
      <c r="BQ1039">
        <v>1351054000</v>
      </c>
      <c r="BR1039">
        <v>4780713000</v>
      </c>
      <c r="BS1039">
        <v>2664617000</v>
      </c>
      <c r="BT1039">
        <v>353972000</v>
      </c>
      <c r="BU1039">
        <v>2044654000</v>
      </c>
      <c r="BV1039">
        <v>2736059000</v>
      </c>
      <c r="BW1039">
        <v>4780713000</v>
      </c>
      <c r="BX1039">
        <v>2147036000</v>
      </c>
      <c r="BY1039">
        <v>-515679000</v>
      </c>
      <c r="BZ1039">
        <v>2015</v>
      </c>
      <c r="CA1039">
        <v>1.84</v>
      </c>
      <c r="CB1039">
        <v>200548369.565</v>
      </c>
      <c r="CC1039" t="str">
        <f>VLOOKUP(B1039,Securities_csv_Sector!$A$1:$H$506,4)</f>
        <v>Information Technology</v>
      </c>
      <c r="CD1039" t="str">
        <f>VLOOKUP(B1039,Securities_csv_Sector!$A$1:$H$506,5)</f>
        <v>Semiconductors</v>
      </c>
    </row>
    <row r="1040" spans="1:82">
      <c r="A1040">
        <v>1038</v>
      </c>
      <c r="B1040" t="s">
        <v>338</v>
      </c>
      <c r="C1040" t="s">
        <v>532</v>
      </c>
      <c r="D1040" s="1">
        <v>42460</v>
      </c>
      <c r="E1040">
        <v>198577000</v>
      </c>
      <c r="F1040">
        <v>-2150000</v>
      </c>
      <c r="G1040">
        <v>33311000</v>
      </c>
      <c r="H1040">
        <v>15</v>
      </c>
      <c r="I1040">
        <v>-97895000</v>
      </c>
      <c r="J1040">
        <v>1391553000</v>
      </c>
      <c r="K1040">
        <v>640</v>
      </c>
      <c r="L1040">
        <v>2092751000</v>
      </c>
      <c r="M1040">
        <v>48245000</v>
      </c>
      <c r="N1040">
        <v>204000</v>
      </c>
      <c r="O1040">
        <v>967870000</v>
      </c>
      <c r="P1040">
        <v>811</v>
      </c>
      <c r="Q1040">
        <v>14831000</v>
      </c>
      <c r="R1040">
        <v>399218000</v>
      </c>
      <c r="S1040">
        <v>344205000</v>
      </c>
      <c r="T1040">
        <v>385311000</v>
      </c>
      <c r="U1040">
        <v>281293000</v>
      </c>
      <c r="V1040">
        <v>0</v>
      </c>
      <c r="W1040">
        <v>-345000</v>
      </c>
      <c r="X1040">
        <v>609396000</v>
      </c>
      <c r="Y1040">
        <v>1012652000</v>
      </c>
      <c r="Z1040">
        <v>55</v>
      </c>
      <c r="AA1040">
        <v>1205464000</v>
      </c>
      <c r="AB1040">
        <v>-42632000</v>
      </c>
      <c r="AC1040">
        <v>606349000</v>
      </c>
      <c r="AD1040">
        <v>104018000</v>
      </c>
      <c r="AE1040">
        <v>306815000</v>
      </c>
      <c r="AF1040">
        <v>1234980000</v>
      </c>
      <c r="AG1040">
        <v>-3874000</v>
      </c>
      <c r="AH1040">
        <v>2483037000</v>
      </c>
      <c r="AI1040">
        <v>118549000</v>
      </c>
      <c r="AJ1040">
        <v>0</v>
      </c>
      <c r="AK1040">
        <v>0</v>
      </c>
      <c r="AL1040">
        <v>589372000</v>
      </c>
      <c r="AM1040">
        <v>1484936000</v>
      </c>
      <c r="AN1040">
        <v>744483000</v>
      </c>
      <c r="AO1040">
        <v>-59944000</v>
      </c>
      <c r="AP1040">
        <v>800397000</v>
      </c>
      <c r="AQ1040">
        <v>324132000</v>
      </c>
      <c r="AR1040">
        <v>-2525000</v>
      </c>
      <c r="AS1040">
        <v>324132000</v>
      </c>
      <c r="AT1040">
        <v>323787000</v>
      </c>
      <c r="AU1040">
        <v>290183000</v>
      </c>
      <c r="AV1040">
        <v>3957000</v>
      </c>
      <c r="AW1040">
        <v>352345000</v>
      </c>
      <c r="AX1040">
        <v>16</v>
      </c>
      <c r="AY1040">
        <v>109025000</v>
      </c>
      <c r="AZ1040">
        <v>53680000</v>
      </c>
      <c r="BA1040">
        <v>183432000</v>
      </c>
      <c r="BB1040">
        <v>-3357000</v>
      </c>
      <c r="BC1040">
        <v>-21720000</v>
      </c>
      <c r="BD1040">
        <v>-336688000</v>
      </c>
      <c r="BE1040">
        <v>152332000</v>
      </c>
      <c r="BF1040">
        <v>36657000</v>
      </c>
      <c r="BG1040">
        <v>174896000</v>
      </c>
      <c r="BH1040">
        <v>13</v>
      </c>
      <c r="BI1040">
        <v>13</v>
      </c>
      <c r="BJ1040">
        <v>15</v>
      </c>
      <c r="BK1040">
        <v>730</v>
      </c>
      <c r="BL1040">
        <v>372596000</v>
      </c>
      <c r="BM1040">
        <v>1582585000</v>
      </c>
      <c r="BN1040">
        <v>-335111000</v>
      </c>
      <c r="BO1040">
        <v>301670000</v>
      </c>
      <c r="BP1040">
        <v>0</v>
      </c>
      <c r="BQ1040">
        <v>353284000</v>
      </c>
      <c r="BR1040">
        <v>5567515000</v>
      </c>
      <c r="BS1040">
        <v>3096713000</v>
      </c>
      <c r="BT1040">
        <v>382009000</v>
      </c>
      <c r="BU1040">
        <v>2150919000</v>
      </c>
      <c r="BV1040">
        <v>3416596000</v>
      </c>
      <c r="BW1040">
        <v>5567515000</v>
      </c>
      <c r="BX1040">
        <v>2173334000</v>
      </c>
      <c r="BY1040">
        <v>-820066000</v>
      </c>
      <c r="BZ1040">
        <v>2016</v>
      </c>
      <c r="CA1040">
        <v>1.59</v>
      </c>
      <c r="CB1040">
        <v>203856603.77399999</v>
      </c>
      <c r="CC1040" t="str">
        <f>VLOOKUP(B1040,Securities_csv_Sector!$A$1:$H$506,4)</f>
        <v>Information Technology</v>
      </c>
      <c r="CD1040" t="str">
        <f>VLOOKUP(B1040,Securities_csv_Sector!$A$1:$H$506,5)</f>
        <v>Semiconductors</v>
      </c>
    </row>
    <row r="1041" spans="1:82">
      <c r="A1041">
        <v>1039</v>
      </c>
      <c r="B1041" t="s">
        <v>339</v>
      </c>
      <c r="C1041" t="s">
        <v>527</v>
      </c>
      <c r="D1041" s="1">
        <v>41364</v>
      </c>
      <c r="E1041">
        <v>19646000000</v>
      </c>
      <c r="F1041">
        <v>318000000</v>
      </c>
      <c r="G1041">
        <v>-76000000</v>
      </c>
      <c r="H1041">
        <v>19</v>
      </c>
      <c r="I1041">
        <v>-241000000</v>
      </c>
      <c r="J1041">
        <v>6078000000</v>
      </c>
      <c r="K1041">
        <v>11</v>
      </c>
      <c r="L1041">
        <v>2456000000</v>
      </c>
      <c r="M1041">
        <v>-60000000</v>
      </c>
      <c r="N1041">
        <v>4000000</v>
      </c>
      <c r="O1041" s="2">
        <v>115315000000</v>
      </c>
      <c r="P1041">
        <v>108</v>
      </c>
      <c r="Q1041">
        <v>0</v>
      </c>
      <c r="R1041">
        <v>0</v>
      </c>
      <c r="S1041">
        <v>581000000</v>
      </c>
      <c r="T1041">
        <v>2190000000</v>
      </c>
      <c r="U1041">
        <v>1950000000</v>
      </c>
      <c r="V1041">
        <v>-11000000</v>
      </c>
      <c r="W1041">
        <v>0</v>
      </c>
      <c r="X1041">
        <v>1321000000</v>
      </c>
      <c r="Y1041">
        <v>6405000000</v>
      </c>
      <c r="Z1041">
        <v>6</v>
      </c>
      <c r="AA1041">
        <v>6881000000</v>
      </c>
      <c r="AB1041">
        <v>587000000</v>
      </c>
      <c r="AC1041">
        <v>2270000000</v>
      </c>
      <c r="AD1041">
        <v>240000000</v>
      </c>
      <c r="AE1041">
        <v>10335000000</v>
      </c>
      <c r="AF1041">
        <v>0</v>
      </c>
      <c r="AG1041">
        <v>-267000000</v>
      </c>
      <c r="AH1041">
        <v>4521000000</v>
      </c>
      <c r="AI1041">
        <v>0</v>
      </c>
      <c r="AJ1041">
        <v>0</v>
      </c>
      <c r="AK1041">
        <v>0</v>
      </c>
      <c r="AL1041">
        <v>255000000</v>
      </c>
      <c r="AM1041">
        <v>-693000000</v>
      </c>
      <c r="AN1041">
        <v>2483000000</v>
      </c>
      <c r="AO1041">
        <v>-956000000</v>
      </c>
      <c r="AP1041">
        <v>-2209000000</v>
      </c>
      <c r="AQ1041">
        <v>1338000000</v>
      </c>
      <c r="AR1041">
        <v>995000000</v>
      </c>
      <c r="AS1041">
        <v>1338000000</v>
      </c>
      <c r="AT1041">
        <v>1363000000</v>
      </c>
      <c r="AU1041">
        <v>9975000000</v>
      </c>
      <c r="AV1041">
        <v>72000000</v>
      </c>
      <c r="AW1041">
        <v>2347000000</v>
      </c>
      <c r="AX1041">
        <v>2</v>
      </c>
      <c r="AY1041">
        <v>1620000000</v>
      </c>
      <c r="AZ1041">
        <v>404000000</v>
      </c>
      <c r="BA1041">
        <v>1359000000</v>
      </c>
      <c r="BB1041">
        <v>-51000000</v>
      </c>
      <c r="BC1041">
        <v>31000000</v>
      </c>
      <c r="BD1041">
        <v>-1968000000</v>
      </c>
      <c r="BE1041">
        <v>1838000000</v>
      </c>
      <c r="BF1041">
        <v>-422000000</v>
      </c>
      <c r="BG1041">
        <v>0</v>
      </c>
      <c r="BH1041">
        <v>2</v>
      </c>
      <c r="BI1041">
        <v>28</v>
      </c>
      <c r="BJ1041">
        <v>1</v>
      </c>
      <c r="BK1041">
        <v>60</v>
      </c>
      <c r="BL1041">
        <v>433000000</v>
      </c>
      <c r="BM1041">
        <v>10402000000</v>
      </c>
      <c r="BN1041">
        <v>-1048000000</v>
      </c>
      <c r="BO1041">
        <v>4110000000</v>
      </c>
      <c r="BP1041">
        <v>352000000</v>
      </c>
      <c r="BQ1041">
        <v>0</v>
      </c>
      <c r="BR1041">
        <v>34786000000</v>
      </c>
      <c r="BS1041">
        <v>23170000000</v>
      </c>
      <c r="BT1041">
        <v>21357000000</v>
      </c>
      <c r="BU1041">
        <v>7070000000</v>
      </c>
      <c r="BV1041">
        <v>27716000000</v>
      </c>
      <c r="BW1041">
        <v>34786000000</v>
      </c>
      <c r="BX1041" s="2">
        <v>122196000000</v>
      </c>
      <c r="BY1041">
        <v>-9363000000</v>
      </c>
      <c r="BZ1041">
        <v>2013</v>
      </c>
      <c r="CA1041">
        <v>5.71</v>
      </c>
      <c r="CB1041">
        <v>234325744.308</v>
      </c>
      <c r="CC1041" t="str">
        <f>VLOOKUP(B1041,Securities_csv_Sector!$A$1:$H$506,4)</f>
        <v>Health Care</v>
      </c>
      <c r="CD1041" t="str">
        <f>VLOOKUP(B1041,Securities_csv_Sector!$A$1:$H$506,5)</f>
        <v>Health Care Distributors</v>
      </c>
    </row>
    <row r="1042" spans="1:82">
      <c r="A1042">
        <v>1040</v>
      </c>
      <c r="B1042" t="s">
        <v>339</v>
      </c>
      <c r="C1042" t="s">
        <v>529</v>
      </c>
      <c r="D1042" s="1">
        <v>41729</v>
      </c>
      <c r="E1042">
        <v>26714000000</v>
      </c>
      <c r="F1042">
        <v>-868000000</v>
      </c>
      <c r="G1042">
        <v>32000000</v>
      </c>
      <c r="H1042">
        <v>15</v>
      </c>
      <c r="I1042">
        <v>-278000000</v>
      </c>
      <c r="J1042">
        <v>6552000000</v>
      </c>
      <c r="K1042">
        <v>14</v>
      </c>
      <c r="L1042">
        <v>4193000000</v>
      </c>
      <c r="M1042">
        <v>-1182000000</v>
      </c>
      <c r="N1042">
        <v>4000000</v>
      </c>
      <c r="O1042" s="2">
        <v>129040000000</v>
      </c>
      <c r="P1042">
        <v>111</v>
      </c>
      <c r="Q1042">
        <v>0</v>
      </c>
      <c r="R1042">
        <v>0</v>
      </c>
      <c r="S1042">
        <v>735000000</v>
      </c>
      <c r="T1042">
        <v>2471000000</v>
      </c>
      <c r="U1042">
        <v>2171000000</v>
      </c>
      <c r="V1042">
        <v>28000000</v>
      </c>
      <c r="W1042">
        <v>0</v>
      </c>
      <c r="X1042">
        <v>2196000000</v>
      </c>
      <c r="Y1042">
        <v>9927000000</v>
      </c>
      <c r="Z1042">
        <v>6</v>
      </c>
      <c r="AA1042">
        <v>8352000000</v>
      </c>
      <c r="AB1042">
        <v>757000000</v>
      </c>
      <c r="AC1042">
        <v>4871000000</v>
      </c>
      <c r="AD1042">
        <v>300000000</v>
      </c>
      <c r="AE1042">
        <v>12986000000</v>
      </c>
      <c r="AF1042">
        <v>0</v>
      </c>
      <c r="AG1042">
        <v>2549000000</v>
      </c>
      <c r="AH1042">
        <v>8929000000</v>
      </c>
      <c r="AI1042">
        <v>0</v>
      </c>
      <c r="AJ1042">
        <v>1796000000</v>
      </c>
      <c r="AK1042">
        <v>0</v>
      </c>
      <c r="AL1042">
        <v>3724000000</v>
      </c>
      <c r="AM1042">
        <v>1737000000</v>
      </c>
      <c r="AN1042">
        <v>3136000000</v>
      </c>
      <c r="AO1042">
        <v>3619000000</v>
      </c>
      <c r="AP1042">
        <v>-5046000000</v>
      </c>
      <c r="AQ1042">
        <v>1263000000</v>
      </c>
      <c r="AR1042">
        <v>698000000</v>
      </c>
      <c r="AS1042">
        <v>1263000000</v>
      </c>
      <c r="AT1042">
        <v>1414000000</v>
      </c>
      <c r="AU1042">
        <v>13780000000</v>
      </c>
      <c r="AV1042">
        <v>68000000</v>
      </c>
      <c r="AW1042">
        <v>2439000000</v>
      </c>
      <c r="AX1042">
        <v>2</v>
      </c>
      <c r="AY1042">
        <v>1929000000</v>
      </c>
      <c r="AZ1042">
        <v>1877000000</v>
      </c>
      <c r="BA1042">
        <v>1236000000</v>
      </c>
      <c r="BB1042">
        <v>20000000</v>
      </c>
      <c r="BC1042">
        <v>62000000</v>
      </c>
      <c r="BD1042">
        <v>-4768000000</v>
      </c>
      <c r="BE1042">
        <v>2897000000</v>
      </c>
      <c r="BF1042">
        <v>-54000000</v>
      </c>
      <c r="BG1042">
        <v>0</v>
      </c>
      <c r="BH1042">
        <v>2</v>
      </c>
      <c r="BI1042">
        <v>25</v>
      </c>
      <c r="BJ1042">
        <v>1</v>
      </c>
      <c r="BK1042">
        <v>67</v>
      </c>
      <c r="BL1042">
        <v>457000000</v>
      </c>
      <c r="BM1042">
        <v>11453000000</v>
      </c>
      <c r="BN1042">
        <v>47000000</v>
      </c>
      <c r="BO1042">
        <v>5388000000</v>
      </c>
      <c r="BP1042">
        <v>1665000000</v>
      </c>
      <c r="BQ1042">
        <v>0</v>
      </c>
      <c r="BR1042">
        <v>51759000000</v>
      </c>
      <c r="BS1042">
        <v>32836000000</v>
      </c>
      <c r="BT1042">
        <v>29615000000</v>
      </c>
      <c r="BU1042">
        <v>8522000000</v>
      </c>
      <c r="BV1042">
        <v>43237000000</v>
      </c>
      <c r="BW1042">
        <v>51759000000</v>
      </c>
      <c r="BX1042" s="2">
        <v>137392000000</v>
      </c>
      <c r="BY1042">
        <v>-9507000000</v>
      </c>
      <c r="BZ1042">
        <v>2014</v>
      </c>
      <c r="CA1042">
        <v>5.51</v>
      </c>
      <c r="CB1042">
        <v>229219600.72600001</v>
      </c>
      <c r="CC1042" t="str">
        <f>VLOOKUP(B1042,Securities_csv_Sector!$A$1:$H$506,4)</f>
        <v>Health Care</v>
      </c>
      <c r="CD1042" t="str">
        <f>VLOOKUP(B1042,Securities_csv_Sector!$A$1:$H$506,5)</f>
        <v>Health Care Distributors</v>
      </c>
    </row>
    <row r="1043" spans="1:82">
      <c r="A1043">
        <v>1041</v>
      </c>
      <c r="B1043" t="s">
        <v>339</v>
      </c>
      <c r="C1043" t="s">
        <v>531</v>
      </c>
      <c r="D1043" s="1">
        <v>42094</v>
      </c>
      <c r="E1043">
        <v>30755000000</v>
      </c>
      <c r="F1043">
        <v>-2821000000</v>
      </c>
      <c r="G1043">
        <v>63000000</v>
      </c>
      <c r="H1043">
        <v>18</v>
      </c>
      <c r="I1043">
        <v>-376000000</v>
      </c>
      <c r="J1043">
        <v>6968000000</v>
      </c>
      <c r="K1043">
        <v>16</v>
      </c>
      <c r="L1043">
        <v>5341000000</v>
      </c>
      <c r="M1043">
        <v>-2144000000</v>
      </c>
      <c r="N1043">
        <v>4000000</v>
      </c>
      <c r="O1043" s="2">
        <v>167634000000</v>
      </c>
      <c r="P1043">
        <v>109</v>
      </c>
      <c r="Q1043">
        <v>0</v>
      </c>
      <c r="R1043">
        <v>859000000</v>
      </c>
      <c r="S1043">
        <v>1017000000</v>
      </c>
      <c r="T1043">
        <v>3031000000</v>
      </c>
      <c r="U1043">
        <v>2657000000</v>
      </c>
      <c r="V1043">
        <v>-319000000</v>
      </c>
      <c r="W1043">
        <v>0</v>
      </c>
      <c r="X1043">
        <v>2045000000</v>
      </c>
      <c r="Y1043">
        <v>9817000000</v>
      </c>
      <c r="Z1043">
        <v>6</v>
      </c>
      <c r="AA1043">
        <v>11411000000</v>
      </c>
      <c r="AB1043">
        <v>815000000</v>
      </c>
      <c r="AC1043">
        <v>3441000000</v>
      </c>
      <c r="AD1043">
        <v>374000000</v>
      </c>
      <c r="AE1043">
        <v>14296000000</v>
      </c>
      <c r="AF1043">
        <v>0</v>
      </c>
      <c r="AG1043">
        <v>4355000000</v>
      </c>
      <c r="AH1043">
        <v>8180000000</v>
      </c>
      <c r="AI1043">
        <v>0</v>
      </c>
      <c r="AJ1043">
        <v>84000000</v>
      </c>
      <c r="AK1043">
        <v>1386000000</v>
      </c>
      <c r="AL1043">
        <v>-402000000</v>
      </c>
      <c r="AM1043">
        <v>1148000000</v>
      </c>
      <c r="AN1043">
        <v>3112000000</v>
      </c>
      <c r="AO1043">
        <v>-968000000</v>
      </c>
      <c r="AP1043">
        <v>-677000000</v>
      </c>
      <c r="AQ1043">
        <v>1476000000</v>
      </c>
      <c r="AR1043">
        <v>970000000</v>
      </c>
      <c r="AS1043">
        <v>1476000000</v>
      </c>
      <c r="AT1043">
        <v>1842000000</v>
      </c>
      <c r="AU1043">
        <v>15914000000</v>
      </c>
      <c r="AV1043">
        <v>150000000</v>
      </c>
      <c r="AW1043">
        <v>2968000000</v>
      </c>
      <c r="AX1043">
        <v>2</v>
      </c>
      <c r="AY1043">
        <v>1897000000</v>
      </c>
      <c r="AZ1043">
        <v>1119000000</v>
      </c>
      <c r="BA1043">
        <v>1078000000</v>
      </c>
      <c r="BB1043">
        <v>-1720000000</v>
      </c>
      <c r="BC1043">
        <v>-41000000</v>
      </c>
      <c r="BD1043">
        <v>-301000000</v>
      </c>
      <c r="BE1043">
        <v>1863000000</v>
      </c>
      <c r="BF1043">
        <v>192000000</v>
      </c>
      <c r="BG1043">
        <v>0</v>
      </c>
      <c r="BH1043">
        <v>1</v>
      </c>
      <c r="BI1043">
        <v>33</v>
      </c>
      <c r="BJ1043">
        <v>1</v>
      </c>
      <c r="BK1043">
        <v>67</v>
      </c>
      <c r="BL1043">
        <v>392000000</v>
      </c>
      <c r="BM1043">
        <v>12705000000</v>
      </c>
      <c r="BN1043">
        <v>-298000000</v>
      </c>
      <c r="BO1043">
        <v>7901000000</v>
      </c>
      <c r="BP1043">
        <v>1664000000</v>
      </c>
      <c r="BQ1043">
        <v>0</v>
      </c>
      <c r="BR1043">
        <v>53870000000</v>
      </c>
      <c r="BS1043">
        <v>36670000000</v>
      </c>
      <c r="BT1043">
        <v>33497000000</v>
      </c>
      <c r="BU1043">
        <v>8001000000</v>
      </c>
      <c r="BV1043">
        <v>45869000000</v>
      </c>
      <c r="BW1043">
        <v>53870000000</v>
      </c>
      <c r="BX1043" s="2">
        <v>179045000000</v>
      </c>
      <c r="BY1043">
        <v>-9956000000</v>
      </c>
      <c r="BZ1043">
        <v>2015</v>
      </c>
      <c r="CA1043">
        <v>6.37</v>
      </c>
      <c r="CB1043">
        <v>231711145.99700001</v>
      </c>
      <c r="CC1043" t="str">
        <f>VLOOKUP(B1043,Securities_csv_Sector!$A$1:$H$506,4)</f>
        <v>Health Care</v>
      </c>
      <c r="CD1043" t="str">
        <f>VLOOKUP(B1043,Securities_csv_Sector!$A$1:$H$506,5)</f>
        <v>Health Care Distributors</v>
      </c>
    </row>
    <row r="1044" spans="1:82">
      <c r="A1044">
        <v>1042</v>
      </c>
      <c r="B1044" t="s">
        <v>339</v>
      </c>
      <c r="C1044" t="s">
        <v>532</v>
      </c>
      <c r="D1044" s="1">
        <v>42460</v>
      </c>
      <c r="E1044">
        <v>32533000000</v>
      </c>
      <c r="F1044">
        <v>-1957000000</v>
      </c>
      <c r="G1044">
        <v>58000000</v>
      </c>
      <c r="H1044">
        <v>25</v>
      </c>
      <c r="I1044">
        <v>-488000000</v>
      </c>
      <c r="J1044">
        <v>5845000000</v>
      </c>
      <c r="K1044">
        <v>12</v>
      </c>
      <c r="L1044">
        <v>4048000000</v>
      </c>
      <c r="M1044">
        <v>-1251000000</v>
      </c>
      <c r="N1044">
        <v>3000000</v>
      </c>
      <c r="O1044" s="2">
        <v>179468000000</v>
      </c>
      <c r="P1044">
        <v>110</v>
      </c>
      <c r="Q1044">
        <v>0</v>
      </c>
      <c r="R1044">
        <v>2734000000</v>
      </c>
      <c r="S1044">
        <v>885000000</v>
      </c>
      <c r="T1044">
        <v>3603000000</v>
      </c>
      <c r="U1044">
        <v>3250000000</v>
      </c>
      <c r="V1044">
        <v>45000000</v>
      </c>
      <c r="W1044">
        <v>0</v>
      </c>
      <c r="X1044">
        <v>2278000000</v>
      </c>
      <c r="Y1044">
        <v>9786000000</v>
      </c>
      <c r="Z1044">
        <v>6</v>
      </c>
      <c r="AA1044">
        <v>11416000000</v>
      </c>
      <c r="AB1044">
        <v>908000000</v>
      </c>
      <c r="AC1044">
        <v>3021000000</v>
      </c>
      <c r="AD1044">
        <v>353000000</v>
      </c>
      <c r="AE1044">
        <v>15335000000</v>
      </c>
      <c r="AF1044">
        <v>0</v>
      </c>
      <c r="AG1044">
        <v>3104000000</v>
      </c>
      <c r="AH1044">
        <v>6535000000</v>
      </c>
      <c r="AI1044">
        <v>0</v>
      </c>
      <c r="AJ1044">
        <v>84000000</v>
      </c>
      <c r="AK1044">
        <v>1406000000</v>
      </c>
      <c r="AL1044">
        <v>-1725000000</v>
      </c>
      <c r="AM1044">
        <v>-1293000000</v>
      </c>
      <c r="AN1044">
        <v>3672000000</v>
      </c>
      <c r="AO1044">
        <v>-3453000000</v>
      </c>
      <c r="AP1044">
        <v>-1557000000</v>
      </c>
      <c r="AQ1044">
        <v>2258000000</v>
      </c>
      <c r="AR1044">
        <v>444000000</v>
      </c>
      <c r="AS1044">
        <v>2258000000</v>
      </c>
      <c r="AT1044">
        <v>2342000000</v>
      </c>
      <c r="AU1044">
        <v>17980000000</v>
      </c>
      <c r="AV1044">
        <v>203000000</v>
      </c>
      <c r="AW1044">
        <v>3545000000</v>
      </c>
      <c r="AX1044">
        <v>2</v>
      </c>
      <c r="AY1044">
        <v>3041000000</v>
      </c>
      <c r="AZ1044">
        <v>1074000000</v>
      </c>
      <c r="BA1044">
        <v>919000000</v>
      </c>
      <c r="BB1044">
        <v>-1563000000</v>
      </c>
      <c r="BC1044">
        <v>5000000</v>
      </c>
      <c r="BD1044">
        <v>-1069000000</v>
      </c>
      <c r="BE1044">
        <v>1809000000</v>
      </c>
      <c r="BF1044">
        <v>137000000</v>
      </c>
      <c r="BG1044">
        <v>0</v>
      </c>
      <c r="BH1044">
        <v>2</v>
      </c>
      <c r="BI1044">
        <v>36</v>
      </c>
      <c r="BJ1044">
        <v>1</v>
      </c>
      <c r="BK1044">
        <v>66</v>
      </c>
      <c r="BL1044">
        <v>392000000</v>
      </c>
      <c r="BM1044">
        <v>8360000000</v>
      </c>
      <c r="BN1044">
        <v>-1489000000</v>
      </c>
      <c r="BO1044">
        <v>7276000000</v>
      </c>
      <c r="BP1044">
        <v>1619000000</v>
      </c>
      <c r="BQ1044">
        <v>0</v>
      </c>
      <c r="BR1044">
        <v>56563000000</v>
      </c>
      <c r="BS1044">
        <v>38437000000</v>
      </c>
      <c r="BT1044">
        <v>35071000000</v>
      </c>
      <c r="BU1044">
        <v>8924000000</v>
      </c>
      <c r="BV1044">
        <v>47639000000</v>
      </c>
      <c r="BW1044">
        <v>56563000000</v>
      </c>
      <c r="BX1044" s="2">
        <v>190884000000</v>
      </c>
      <c r="BY1044">
        <v>-3721000000</v>
      </c>
      <c r="BZ1044">
        <v>2016</v>
      </c>
      <c r="CA1044">
        <v>9.82</v>
      </c>
      <c r="CB1044">
        <v>229938900.204</v>
      </c>
      <c r="CC1044" t="str">
        <f>VLOOKUP(B1044,Securities_csv_Sector!$A$1:$H$506,4)</f>
        <v>Health Care</v>
      </c>
      <c r="CD1044" t="str">
        <f>VLOOKUP(B1044,Securities_csv_Sector!$A$1:$H$506,5)</f>
        <v>Health Care Distributors</v>
      </c>
    </row>
    <row r="1045" spans="1:82">
      <c r="A1045">
        <v>1043</v>
      </c>
      <c r="B1045" t="s">
        <v>340</v>
      </c>
      <c r="C1045" t="s">
        <v>527</v>
      </c>
      <c r="D1045" s="1">
        <v>41274</v>
      </c>
      <c r="E1045">
        <v>555300000</v>
      </c>
      <c r="F1045">
        <v>-128200000</v>
      </c>
      <c r="G1045">
        <v>10400000</v>
      </c>
      <c r="H1045">
        <v>179</v>
      </c>
      <c r="I1045">
        <v>-45000000</v>
      </c>
      <c r="J1045">
        <v>365100000</v>
      </c>
      <c r="K1045">
        <v>152</v>
      </c>
      <c r="L1045">
        <v>1755400000</v>
      </c>
      <c r="M1045">
        <v>0</v>
      </c>
      <c r="N1045">
        <v>3400000</v>
      </c>
      <c r="O1045">
        <v>795000000</v>
      </c>
      <c r="P1045">
        <v>217</v>
      </c>
      <c r="Q1045">
        <v>168500000</v>
      </c>
      <c r="R1045">
        <v>153000000</v>
      </c>
      <c r="S1045">
        <v>93500000</v>
      </c>
      <c r="T1045">
        <v>1024000000</v>
      </c>
      <c r="U1045">
        <v>1024000000</v>
      </c>
      <c r="V1045">
        <v>19900000</v>
      </c>
      <c r="W1045">
        <v>0</v>
      </c>
      <c r="X1045">
        <v>307100000</v>
      </c>
      <c r="Y1045">
        <v>637100000</v>
      </c>
      <c r="Z1045">
        <v>71</v>
      </c>
      <c r="AA1045">
        <v>1935300000</v>
      </c>
      <c r="AB1045">
        <v>324300000</v>
      </c>
      <c r="AC1045">
        <v>226500000</v>
      </c>
      <c r="AD1045">
        <v>0</v>
      </c>
      <c r="AE1045">
        <v>0</v>
      </c>
      <c r="AF1045">
        <v>-1700000</v>
      </c>
      <c r="AG1045">
        <v>82800000</v>
      </c>
      <c r="AH1045">
        <v>1607400000</v>
      </c>
      <c r="AI1045">
        <v>0</v>
      </c>
      <c r="AJ1045">
        <v>11400000</v>
      </c>
      <c r="AK1045">
        <v>72300000</v>
      </c>
      <c r="AL1045">
        <v>424800000</v>
      </c>
      <c r="AM1045">
        <v>995400000</v>
      </c>
      <c r="AN1045">
        <v>823100000</v>
      </c>
      <c r="AO1045">
        <v>202600000</v>
      </c>
      <c r="AP1045">
        <v>-50200000</v>
      </c>
      <c r="AQ1045">
        <v>690000000</v>
      </c>
      <c r="AR1045">
        <v>84300000</v>
      </c>
      <c r="AS1045">
        <v>690000000</v>
      </c>
      <c r="AT1045">
        <v>690000000</v>
      </c>
      <c r="AU1045">
        <v>660500000</v>
      </c>
      <c r="AV1045">
        <v>12200000</v>
      </c>
      <c r="AW1045">
        <v>1077400000</v>
      </c>
      <c r="AX1045">
        <v>39</v>
      </c>
      <c r="AY1045">
        <v>96000000</v>
      </c>
      <c r="AZ1045">
        <v>91900000</v>
      </c>
      <c r="BA1045">
        <v>545800000</v>
      </c>
      <c r="BB1045">
        <v>-82100000</v>
      </c>
      <c r="BC1045">
        <v>-500000</v>
      </c>
      <c r="BD1045">
        <v>-3500000</v>
      </c>
      <c r="BE1045">
        <v>566700000</v>
      </c>
      <c r="BF1045">
        <v>-9000000</v>
      </c>
      <c r="BG1045">
        <v>93500000</v>
      </c>
      <c r="BH1045">
        <v>38</v>
      </c>
      <c r="BI1045">
        <v>266</v>
      </c>
      <c r="BJ1045">
        <v>25</v>
      </c>
      <c r="BK1045">
        <v>217</v>
      </c>
      <c r="BL1045">
        <v>0</v>
      </c>
      <c r="BM1045">
        <v>4713300000</v>
      </c>
      <c r="BN1045">
        <v>-79800000</v>
      </c>
      <c r="BO1045">
        <v>752200000</v>
      </c>
      <c r="BP1045">
        <v>63800000</v>
      </c>
      <c r="BQ1045">
        <v>17900000</v>
      </c>
      <c r="BR1045">
        <v>3960900000</v>
      </c>
      <c r="BS1045">
        <v>2525700000</v>
      </c>
      <c r="BT1045">
        <v>1164900000</v>
      </c>
      <c r="BU1045">
        <v>385200000</v>
      </c>
      <c r="BV1045">
        <v>3575700000</v>
      </c>
      <c r="BW1045">
        <v>3960900000</v>
      </c>
      <c r="BX1045">
        <v>2730300000</v>
      </c>
      <c r="BY1045">
        <v>-4614500000</v>
      </c>
      <c r="BZ1045">
        <v>2012</v>
      </c>
      <c r="CA1045">
        <v>3.09</v>
      </c>
      <c r="CB1045">
        <v>223300970.87400001</v>
      </c>
      <c r="CC1045" t="str">
        <f>VLOOKUP(B1045,Securities_csv_Sector!$A$1:$H$506,4)</f>
        <v>Financials</v>
      </c>
      <c r="CD1045" t="str">
        <f>VLOOKUP(B1045,Securities_csv_Sector!$A$1:$H$506,5)</f>
        <v>Diversified Financial Services</v>
      </c>
    </row>
    <row r="1046" spans="1:82">
      <c r="A1046">
        <v>1044</v>
      </c>
      <c r="B1046" t="s">
        <v>340</v>
      </c>
      <c r="C1046" t="s">
        <v>529</v>
      </c>
      <c r="D1046" s="1">
        <v>41639</v>
      </c>
      <c r="E1046">
        <v>542900000</v>
      </c>
      <c r="F1046">
        <v>-67000000</v>
      </c>
      <c r="G1046">
        <v>26500000</v>
      </c>
      <c r="H1046">
        <v>239</v>
      </c>
      <c r="I1046">
        <v>-42300000</v>
      </c>
      <c r="J1046">
        <v>405800000</v>
      </c>
      <c r="K1046">
        <v>185</v>
      </c>
      <c r="L1046">
        <v>1919500000</v>
      </c>
      <c r="M1046">
        <v>0</v>
      </c>
      <c r="N1046">
        <v>3400000</v>
      </c>
      <c r="O1046">
        <v>822400000</v>
      </c>
      <c r="P1046">
        <v>260</v>
      </c>
      <c r="Q1046">
        <v>148700000</v>
      </c>
      <c r="R1046">
        <v>168300000</v>
      </c>
      <c r="S1046">
        <v>93400000</v>
      </c>
      <c r="T1046">
        <v>1261100000</v>
      </c>
      <c r="U1046">
        <v>1169300000</v>
      </c>
      <c r="V1046">
        <v>-2000000</v>
      </c>
      <c r="W1046">
        <v>0</v>
      </c>
      <c r="X1046">
        <v>278700000</v>
      </c>
      <c r="Y1046">
        <v>665200000</v>
      </c>
      <c r="Z1046">
        <v>72</v>
      </c>
      <c r="AA1046">
        <v>2150100000</v>
      </c>
      <c r="AB1046">
        <v>353400000</v>
      </c>
      <c r="AC1046">
        <v>221600000</v>
      </c>
      <c r="AD1046">
        <v>91800000</v>
      </c>
      <c r="AE1046">
        <v>0</v>
      </c>
      <c r="AF1046">
        <v>-168900000</v>
      </c>
      <c r="AG1046">
        <v>125000000</v>
      </c>
      <c r="AH1046">
        <v>2101800000</v>
      </c>
      <c r="AI1046">
        <v>0</v>
      </c>
      <c r="AJ1046">
        <v>10900000</v>
      </c>
      <c r="AK1046">
        <v>80000000</v>
      </c>
      <c r="AL1046">
        <v>433400000</v>
      </c>
      <c r="AM1046">
        <v>164100000</v>
      </c>
      <c r="AN1046">
        <v>926800000</v>
      </c>
      <c r="AO1046">
        <v>-498800000</v>
      </c>
      <c r="AP1046">
        <v>-261900000</v>
      </c>
      <c r="AQ1046">
        <v>804500000</v>
      </c>
      <c r="AR1046">
        <v>-18100000</v>
      </c>
      <c r="AS1046">
        <v>804500000</v>
      </c>
      <c r="AT1046">
        <v>804500000</v>
      </c>
      <c r="AU1046">
        <v>748100000</v>
      </c>
      <c r="AV1046">
        <v>0</v>
      </c>
      <c r="AW1046">
        <v>1234600000</v>
      </c>
      <c r="AX1046">
        <v>42</v>
      </c>
      <c r="AY1046">
        <v>112100000</v>
      </c>
      <c r="AZ1046">
        <v>114400000</v>
      </c>
      <c r="BA1046">
        <v>598400000</v>
      </c>
      <c r="BB1046">
        <v>-54600000</v>
      </c>
      <c r="BC1046">
        <v>-300000</v>
      </c>
      <c r="BD1046">
        <v>-50700000</v>
      </c>
      <c r="BE1046">
        <v>555800000</v>
      </c>
      <c r="BF1046">
        <v>-22400000</v>
      </c>
      <c r="BG1046">
        <v>93400000</v>
      </c>
      <c r="BH1046">
        <v>39</v>
      </c>
      <c r="BI1046">
        <v>347</v>
      </c>
      <c r="BJ1046">
        <v>27</v>
      </c>
      <c r="BK1046">
        <v>260</v>
      </c>
      <c r="BL1046">
        <v>0</v>
      </c>
      <c r="BM1046">
        <v>5302100000</v>
      </c>
      <c r="BN1046">
        <v>-757100000</v>
      </c>
      <c r="BO1046">
        <v>822100000</v>
      </c>
      <c r="BP1046">
        <v>0</v>
      </c>
      <c r="BQ1046">
        <v>186800000</v>
      </c>
      <c r="BR1046">
        <v>4395100000</v>
      </c>
      <c r="BS1046">
        <v>2968800000</v>
      </c>
      <c r="BT1046">
        <v>1141300000</v>
      </c>
      <c r="BU1046">
        <v>337000000</v>
      </c>
      <c r="BV1046">
        <v>4058100000</v>
      </c>
      <c r="BW1046">
        <v>4395100000</v>
      </c>
      <c r="BX1046">
        <v>2972500000</v>
      </c>
      <c r="BY1046">
        <v>-5319700000</v>
      </c>
      <c r="BZ1046">
        <v>2013</v>
      </c>
      <c r="CA1046">
        <v>3.67</v>
      </c>
      <c r="CB1046">
        <v>219209809.264</v>
      </c>
      <c r="CC1046" t="str">
        <f>VLOOKUP(B1046,Securities_csv_Sector!$A$1:$H$506,4)</f>
        <v>Financials</v>
      </c>
      <c r="CD1046" t="str">
        <f>VLOOKUP(B1046,Securities_csv_Sector!$A$1:$H$506,5)</f>
        <v>Diversified Financial Services</v>
      </c>
    </row>
    <row r="1047" spans="1:82">
      <c r="A1047">
        <v>1045</v>
      </c>
      <c r="B1047" t="s">
        <v>340</v>
      </c>
      <c r="C1047" t="s">
        <v>531</v>
      </c>
      <c r="D1047" s="1">
        <v>42004</v>
      </c>
      <c r="E1047">
        <v>575100000</v>
      </c>
      <c r="F1047">
        <v>-98300000</v>
      </c>
      <c r="G1047">
        <v>138700000</v>
      </c>
      <c r="H1047">
        <v>526</v>
      </c>
      <c r="I1047">
        <v>-74600000</v>
      </c>
      <c r="J1047">
        <v>383900000</v>
      </c>
      <c r="K1047">
        <v>140</v>
      </c>
      <c r="L1047">
        <v>1219500000</v>
      </c>
      <c r="M1047">
        <v>0</v>
      </c>
      <c r="N1047">
        <v>3400000</v>
      </c>
      <c r="O1047">
        <v>930300000</v>
      </c>
      <c r="P1047">
        <v>224</v>
      </c>
      <c r="Q1047">
        <v>167800000</v>
      </c>
      <c r="R1047">
        <v>227900000</v>
      </c>
      <c r="S1047">
        <v>95600000</v>
      </c>
      <c r="T1047">
        <v>1577800000</v>
      </c>
      <c r="U1047">
        <v>1461000000</v>
      </c>
      <c r="V1047">
        <v>-89200000</v>
      </c>
      <c r="W1047">
        <v>0</v>
      </c>
      <c r="X1047">
        <v>302300000</v>
      </c>
      <c r="Y1047">
        <v>1021100000</v>
      </c>
      <c r="Z1047">
        <v>72</v>
      </c>
      <c r="AA1047">
        <v>2404000000</v>
      </c>
      <c r="AB1047">
        <v>455000000</v>
      </c>
      <c r="AC1047">
        <v>345500000</v>
      </c>
      <c r="AD1047">
        <v>116800000</v>
      </c>
      <c r="AE1047">
        <v>0</v>
      </c>
      <c r="AF1047">
        <v>-250600000</v>
      </c>
      <c r="AG1047">
        <v>115600000</v>
      </c>
      <c r="AH1047">
        <v>2547300000</v>
      </c>
      <c r="AI1047">
        <v>0</v>
      </c>
      <c r="AJ1047">
        <v>230700000</v>
      </c>
      <c r="AK1047">
        <v>0</v>
      </c>
      <c r="AL1047">
        <v>447700000</v>
      </c>
      <c r="AM1047">
        <v>-700000000</v>
      </c>
      <c r="AN1047">
        <v>1018600000</v>
      </c>
      <c r="AO1047">
        <v>-1064500000</v>
      </c>
      <c r="AP1047">
        <v>-564900000</v>
      </c>
      <c r="AQ1047">
        <v>988700000</v>
      </c>
      <c r="AR1047">
        <v>-57600000</v>
      </c>
      <c r="AS1047">
        <v>988700000</v>
      </c>
      <c r="AT1047">
        <v>988700000</v>
      </c>
      <c r="AU1047">
        <v>836300000</v>
      </c>
      <c r="AV1047">
        <v>0</v>
      </c>
      <c r="AW1047">
        <v>1439100000</v>
      </c>
      <c r="AX1047">
        <v>43</v>
      </c>
      <c r="AY1047">
        <v>145900000</v>
      </c>
      <c r="AZ1047">
        <v>172500000</v>
      </c>
      <c r="BA1047">
        <v>624600000</v>
      </c>
      <c r="BB1047">
        <v>-235200000</v>
      </c>
      <c r="BC1047">
        <v>-10300000</v>
      </c>
      <c r="BD1047">
        <v>-239700000</v>
      </c>
      <c r="BE1047">
        <v>651200000</v>
      </c>
      <c r="BF1047">
        <v>-42700000</v>
      </c>
      <c r="BG1047">
        <v>95600000</v>
      </c>
      <c r="BH1047">
        <v>44</v>
      </c>
      <c r="BI1047">
        <v>778</v>
      </c>
      <c r="BJ1047">
        <v>30</v>
      </c>
      <c r="BK1047">
        <v>224</v>
      </c>
      <c r="BL1047">
        <v>0</v>
      </c>
      <c r="BM1047">
        <v>6044300000</v>
      </c>
      <c r="BN1047">
        <v>-1306300000</v>
      </c>
      <c r="BO1047">
        <v>869300000</v>
      </c>
      <c r="BP1047">
        <v>0</v>
      </c>
      <c r="BQ1047">
        <v>458100000</v>
      </c>
      <c r="BR1047">
        <v>4669000000</v>
      </c>
      <c r="BS1047">
        <v>2686400000</v>
      </c>
      <c r="BT1047">
        <v>1199700000</v>
      </c>
      <c r="BU1047">
        <v>-187800000</v>
      </c>
      <c r="BV1047">
        <v>4856800000</v>
      </c>
      <c r="BW1047">
        <v>4669000000</v>
      </c>
      <c r="BX1047">
        <v>3334300000</v>
      </c>
      <c r="BY1047">
        <v>-6384200000</v>
      </c>
      <c r="BZ1047">
        <v>2014</v>
      </c>
      <c r="CA1047">
        <v>4.6900000000000004</v>
      </c>
      <c r="CB1047">
        <v>210810234.542</v>
      </c>
      <c r="CC1047" t="str">
        <f>VLOOKUP(B1047,Securities_csv_Sector!$A$1:$H$506,4)</f>
        <v>Financials</v>
      </c>
      <c r="CD1047" t="str">
        <f>VLOOKUP(B1047,Securities_csv_Sector!$A$1:$H$506,5)</f>
        <v>Diversified Financial Services</v>
      </c>
    </row>
    <row r="1048" spans="1:82">
      <c r="A1048">
        <v>1046</v>
      </c>
      <c r="B1048" t="s">
        <v>340</v>
      </c>
      <c r="C1048" t="s">
        <v>532</v>
      </c>
      <c r="D1048" s="1">
        <v>42369</v>
      </c>
      <c r="E1048">
        <v>583300000</v>
      </c>
      <c r="F1048">
        <v>-25400000</v>
      </c>
      <c r="G1048">
        <v>21300000</v>
      </c>
      <c r="H1048">
        <v>167</v>
      </c>
      <c r="I1048">
        <v>-89000000</v>
      </c>
      <c r="J1048">
        <v>451300000</v>
      </c>
      <c r="K1048">
        <v>183</v>
      </c>
      <c r="L1048">
        <v>1757400000</v>
      </c>
      <c r="M1048">
        <v>0</v>
      </c>
      <c r="N1048">
        <v>3400000</v>
      </c>
      <c r="O1048">
        <v>976300000</v>
      </c>
      <c r="P1048">
        <v>266</v>
      </c>
      <c r="Q1048">
        <v>137700000</v>
      </c>
      <c r="R1048">
        <v>216300000</v>
      </c>
      <c r="S1048">
        <v>113500000</v>
      </c>
      <c r="T1048">
        <v>1494700000</v>
      </c>
      <c r="U1048">
        <v>1379600000</v>
      </c>
      <c r="V1048">
        <v>-62700000</v>
      </c>
      <c r="W1048">
        <v>0</v>
      </c>
      <c r="X1048">
        <v>306400000</v>
      </c>
      <c r="Y1048">
        <v>976300000</v>
      </c>
      <c r="Z1048">
        <v>72</v>
      </c>
      <c r="AA1048">
        <v>2508200000</v>
      </c>
      <c r="AB1048">
        <v>430000000</v>
      </c>
      <c r="AC1048">
        <v>299100000</v>
      </c>
      <c r="AD1048">
        <v>115100000</v>
      </c>
      <c r="AE1048">
        <v>0</v>
      </c>
      <c r="AF1048">
        <v>4600000</v>
      </c>
      <c r="AG1048">
        <v>103500000</v>
      </c>
      <c r="AH1048">
        <v>3401000000</v>
      </c>
      <c r="AI1048">
        <v>0</v>
      </c>
      <c r="AJ1048">
        <v>232000000</v>
      </c>
      <c r="AK1048">
        <v>0</v>
      </c>
      <c r="AL1048">
        <v>852800000</v>
      </c>
      <c r="AM1048">
        <v>537900000</v>
      </c>
      <c r="AN1048">
        <v>1153600000</v>
      </c>
      <c r="AO1048">
        <v>-461000000</v>
      </c>
      <c r="AP1048">
        <v>-92000000</v>
      </c>
      <c r="AQ1048">
        <v>941300000</v>
      </c>
      <c r="AR1048">
        <v>54400000</v>
      </c>
      <c r="AS1048">
        <v>941300000</v>
      </c>
      <c r="AT1048">
        <v>941300000</v>
      </c>
      <c r="AU1048">
        <v>831300000</v>
      </c>
      <c r="AV1048">
        <v>0</v>
      </c>
      <c r="AW1048">
        <v>1473400000</v>
      </c>
      <c r="AX1048">
        <v>42</v>
      </c>
      <c r="AY1048">
        <v>160800000</v>
      </c>
      <c r="AZ1048">
        <v>179600000</v>
      </c>
      <c r="BA1048">
        <v>635200000</v>
      </c>
      <c r="BB1048">
        <v>-339500000</v>
      </c>
      <c r="BC1048">
        <v>-1500000</v>
      </c>
      <c r="BD1048">
        <v>-7600000</v>
      </c>
      <c r="BE1048">
        <v>620600000</v>
      </c>
      <c r="BF1048">
        <v>-42000000</v>
      </c>
      <c r="BG1048">
        <v>113500000</v>
      </c>
      <c r="BH1048">
        <v>40</v>
      </c>
      <c r="BI1048">
        <v>244</v>
      </c>
      <c r="BJ1048">
        <v>27</v>
      </c>
      <c r="BK1048">
        <v>266</v>
      </c>
      <c r="BL1048">
        <v>0</v>
      </c>
      <c r="BM1048">
        <v>6709000000</v>
      </c>
      <c r="BN1048">
        <v>-1068400000</v>
      </c>
      <c r="BO1048">
        <v>921300000</v>
      </c>
      <c r="BP1048">
        <v>0</v>
      </c>
      <c r="BQ1048">
        <v>474800000</v>
      </c>
      <c r="BR1048">
        <v>5123400000</v>
      </c>
      <c r="BS1048">
        <v>3243100000</v>
      </c>
      <c r="BT1048">
        <v>1218500000</v>
      </c>
      <c r="BU1048">
        <v>-565000000</v>
      </c>
      <c r="BV1048">
        <v>5688400000</v>
      </c>
      <c r="BW1048">
        <v>5123400000</v>
      </c>
      <c r="BX1048">
        <v>3484500000</v>
      </c>
      <c r="BY1048">
        <v>-7389200000</v>
      </c>
      <c r="BZ1048">
        <v>2015</v>
      </c>
      <c r="CA1048">
        <v>4.7</v>
      </c>
      <c r="CB1048">
        <v>200276595.745</v>
      </c>
      <c r="CC1048" t="str">
        <f>VLOOKUP(B1048,Securities_csv_Sector!$A$1:$H$506,4)</f>
        <v>Financials</v>
      </c>
      <c r="CD1048" t="str">
        <f>VLOOKUP(B1048,Securities_csv_Sector!$A$1:$H$506,5)</f>
        <v>Diversified Financial Services</v>
      </c>
    </row>
    <row r="1049" spans="1:82">
      <c r="A1049">
        <v>1047</v>
      </c>
      <c r="B1049" t="s">
        <v>341</v>
      </c>
      <c r="C1049" t="s">
        <v>527</v>
      </c>
      <c r="D1049" s="1">
        <v>41274</v>
      </c>
      <c r="E1049">
        <v>8164000000</v>
      </c>
      <c r="F1049">
        <v>-599000000</v>
      </c>
      <c r="G1049">
        <v>107000000</v>
      </c>
      <c r="H1049">
        <v>10</v>
      </c>
      <c r="I1049">
        <v>-1610000000</v>
      </c>
      <c r="J1049">
        <v>31548000000</v>
      </c>
      <c r="K1049">
        <v>30</v>
      </c>
      <c r="L1049">
        <v>4475000000</v>
      </c>
      <c r="M1049">
        <v>-129000000</v>
      </c>
      <c r="N1049">
        <v>0</v>
      </c>
      <c r="O1049">
        <v>21939000000</v>
      </c>
      <c r="P1049">
        <v>105</v>
      </c>
      <c r="Q1049">
        <v>0</v>
      </c>
      <c r="R1049">
        <v>6235000000</v>
      </c>
      <c r="S1049">
        <v>1345000000</v>
      </c>
      <c r="T1049">
        <v>3637000000</v>
      </c>
      <c r="U1049">
        <v>1774000000</v>
      </c>
      <c r="V1049">
        <v>61000000</v>
      </c>
      <c r="W1049">
        <v>0</v>
      </c>
      <c r="X1049">
        <v>10010000000</v>
      </c>
      <c r="Y1049">
        <v>25740000000</v>
      </c>
      <c r="Z1049">
        <v>37</v>
      </c>
      <c r="AA1049">
        <v>13076000000</v>
      </c>
      <c r="AB1049">
        <v>168000000</v>
      </c>
      <c r="AC1049">
        <v>22552000000</v>
      </c>
      <c r="AD1049">
        <v>1863000000</v>
      </c>
      <c r="AE1049">
        <v>3741000000</v>
      </c>
      <c r="AF1049">
        <v>0</v>
      </c>
      <c r="AG1049">
        <v>-599000000</v>
      </c>
      <c r="AH1049">
        <v>15574000000</v>
      </c>
      <c r="AI1049">
        <v>0</v>
      </c>
      <c r="AJ1049">
        <v>140000000</v>
      </c>
      <c r="AK1049">
        <v>0</v>
      </c>
      <c r="AL1049">
        <v>2373000000</v>
      </c>
      <c r="AM1049">
        <v>2501000000</v>
      </c>
      <c r="AN1049">
        <v>3923000000</v>
      </c>
      <c r="AO1049">
        <v>204000000</v>
      </c>
      <c r="AP1049">
        <v>-1687000000</v>
      </c>
      <c r="AQ1049">
        <v>3067000000</v>
      </c>
      <c r="AR1049">
        <v>594000000</v>
      </c>
      <c r="AS1049">
        <v>3067000000</v>
      </c>
      <c r="AT1049">
        <v>1606000000</v>
      </c>
      <c r="AU1049">
        <v>6722000000</v>
      </c>
      <c r="AV1049">
        <v>153000000</v>
      </c>
      <c r="AW1049">
        <v>3637000000</v>
      </c>
      <c r="AX1049">
        <v>10</v>
      </c>
      <c r="AY1049">
        <v>1502000000</v>
      </c>
      <c r="AZ1049">
        <v>735000000</v>
      </c>
      <c r="BA1049">
        <v>2855000000</v>
      </c>
      <c r="BB1049">
        <v>-2666000000</v>
      </c>
      <c r="BC1049">
        <v>-111000000</v>
      </c>
      <c r="BD1049">
        <v>-77000000</v>
      </c>
      <c r="BE1049">
        <v>6382000000</v>
      </c>
      <c r="BF1049">
        <v>217000000</v>
      </c>
      <c r="BG1049">
        <v>217000000</v>
      </c>
      <c r="BH1049">
        <v>5</v>
      </c>
      <c r="BI1049">
        <v>5</v>
      </c>
      <c r="BJ1049">
        <v>9</v>
      </c>
      <c r="BK1049">
        <v>80</v>
      </c>
      <c r="BL1049">
        <v>0</v>
      </c>
      <c r="BM1049">
        <v>10551000000</v>
      </c>
      <c r="BN1049">
        <v>0</v>
      </c>
      <c r="BO1049">
        <v>9176000000</v>
      </c>
      <c r="BP1049">
        <v>3851000000</v>
      </c>
      <c r="BQ1049">
        <v>0</v>
      </c>
      <c r="BR1049">
        <v>75477000000</v>
      </c>
      <c r="BS1049">
        <v>15673000000</v>
      </c>
      <c r="BT1049">
        <v>14870000000</v>
      </c>
      <c r="BU1049">
        <v>32276000000</v>
      </c>
      <c r="BV1049">
        <v>43201000000</v>
      </c>
      <c r="BW1049">
        <v>75477000000</v>
      </c>
      <c r="BX1049">
        <v>35015000000</v>
      </c>
      <c r="BY1049">
        <v>-7157000000</v>
      </c>
      <c r="BZ1049">
        <v>2012</v>
      </c>
      <c r="CA1049">
        <v>1.7</v>
      </c>
      <c r="CB1049">
        <v>1804117647.0599999</v>
      </c>
      <c r="CC1049" t="str">
        <f>VLOOKUP(B1049,Securities_csv_Sector!$A$1:$H$506,4)</f>
        <v>Consumer Staples</v>
      </c>
      <c r="CD1049" t="str">
        <f>VLOOKUP(B1049,Securities_csv_Sector!$A$1:$H$506,5)</f>
        <v>Packaged Foods &amp; Meats</v>
      </c>
    </row>
    <row r="1050" spans="1:82">
      <c r="A1050">
        <v>1048</v>
      </c>
      <c r="B1050" t="s">
        <v>341</v>
      </c>
      <c r="C1050" t="s">
        <v>529</v>
      </c>
      <c r="D1050" s="1">
        <v>41639</v>
      </c>
      <c r="E1050">
        <v>8706000000</v>
      </c>
      <c r="F1050">
        <v>492000000</v>
      </c>
      <c r="G1050">
        <v>30000000</v>
      </c>
      <c r="H1050">
        <v>12</v>
      </c>
      <c r="I1050">
        <v>-1622000000</v>
      </c>
      <c r="J1050">
        <v>31396000000</v>
      </c>
      <c r="K1050">
        <v>18</v>
      </c>
      <c r="L1050">
        <v>2622000000</v>
      </c>
      <c r="M1050">
        <v>-116000000</v>
      </c>
      <c r="N1050">
        <v>0</v>
      </c>
      <c r="O1050">
        <v>22189000000</v>
      </c>
      <c r="P1050">
        <v>92</v>
      </c>
      <c r="Q1050">
        <v>0</v>
      </c>
      <c r="R1050">
        <v>6282000000</v>
      </c>
      <c r="S1050">
        <v>1077000000</v>
      </c>
      <c r="T1050">
        <v>3971000000</v>
      </c>
      <c r="U1050">
        <v>2392000000</v>
      </c>
      <c r="V1050">
        <v>-93000000</v>
      </c>
      <c r="W1050">
        <v>0</v>
      </c>
      <c r="X1050">
        <v>10247000000</v>
      </c>
      <c r="Y1050">
        <v>25597000000</v>
      </c>
      <c r="Z1050">
        <v>37</v>
      </c>
      <c r="AA1050">
        <v>13110000000</v>
      </c>
      <c r="AB1050">
        <v>60000000</v>
      </c>
      <c r="AC1050">
        <v>21994000000</v>
      </c>
      <c r="AD1050">
        <v>1579000000</v>
      </c>
      <c r="AE1050">
        <v>3743000000</v>
      </c>
      <c r="AF1050">
        <v>0</v>
      </c>
      <c r="AG1050">
        <v>729000000</v>
      </c>
      <c r="AH1050">
        <v>14482000000</v>
      </c>
      <c r="AI1050">
        <v>0</v>
      </c>
      <c r="AJ1050">
        <v>159000000</v>
      </c>
      <c r="AK1050">
        <v>0</v>
      </c>
      <c r="AL1050">
        <v>-2976000000</v>
      </c>
      <c r="AM1050">
        <v>-1853000000</v>
      </c>
      <c r="AN1050">
        <v>6410000000</v>
      </c>
      <c r="AO1050">
        <v>-6687000000</v>
      </c>
      <c r="AP1050">
        <v>-1483000000</v>
      </c>
      <c r="AQ1050">
        <v>3915000000</v>
      </c>
      <c r="AR1050">
        <v>335000000</v>
      </c>
      <c r="AS1050">
        <v>3915000000</v>
      </c>
      <c r="AT1050">
        <v>2332000000</v>
      </c>
      <c r="AU1050">
        <v>5920000000</v>
      </c>
      <c r="AV1050">
        <v>273000000</v>
      </c>
      <c r="AW1050">
        <v>3971000000</v>
      </c>
      <c r="AX1050">
        <v>11</v>
      </c>
      <c r="AY1050">
        <v>1503000000</v>
      </c>
      <c r="AZ1050">
        <v>889000000</v>
      </c>
      <c r="BA1050">
        <v>3051000000</v>
      </c>
      <c r="BB1050">
        <v>-2889000000</v>
      </c>
      <c r="BC1050">
        <v>132000000</v>
      </c>
      <c r="BD1050">
        <v>139000000</v>
      </c>
      <c r="BE1050">
        <v>4865000000</v>
      </c>
      <c r="BF1050">
        <v>-42000000</v>
      </c>
      <c r="BG1050">
        <v>217000000</v>
      </c>
      <c r="BH1050">
        <v>7</v>
      </c>
      <c r="BI1050">
        <v>7</v>
      </c>
      <c r="BJ1050">
        <v>11</v>
      </c>
      <c r="BK1050">
        <v>66</v>
      </c>
      <c r="BL1050">
        <v>0</v>
      </c>
      <c r="BM1050">
        <v>13419000000</v>
      </c>
      <c r="BN1050">
        <v>-2900000000</v>
      </c>
      <c r="BO1050">
        <v>8679000000</v>
      </c>
      <c r="BP1050">
        <v>2597000000</v>
      </c>
      <c r="BQ1050">
        <v>0</v>
      </c>
      <c r="BR1050">
        <v>72515000000</v>
      </c>
      <c r="BS1050">
        <v>13174000000</v>
      </c>
      <c r="BT1050">
        <v>14354000000</v>
      </c>
      <c r="BU1050">
        <v>32373000000</v>
      </c>
      <c r="BV1050">
        <v>40142000000</v>
      </c>
      <c r="BW1050">
        <v>72515000000</v>
      </c>
      <c r="BX1050">
        <v>35299000000</v>
      </c>
      <c r="BY1050">
        <v>-9553000000</v>
      </c>
      <c r="BZ1050">
        <v>2013</v>
      </c>
      <c r="CA1050">
        <v>2.21</v>
      </c>
      <c r="CB1050">
        <v>1771493212.6700001</v>
      </c>
      <c r="CC1050" t="str">
        <f>VLOOKUP(B1050,Securities_csv_Sector!$A$1:$H$506,4)</f>
        <v>Consumer Staples</v>
      </c>
      <c r="CD1050" t="str">
        <f>VLOOKUP(B1050,Securities_csv_Sector!$A$1:$H$506,5)</f>
        <v>Packaged Foods &amp; Meats</v>
      </c>
    </row>
    <row r="1051" spans="1:82">
      <c r="A1051">
        <v>1049</v>
      </c>
      <c r="B1051" t="s">
        <v>341</v>
      </c>
      <c r="C1051" t="s">
        <v>531</v>
      </c>
      <c r="D1051" s="1">
        <v>42004</v>
      </c>
      <c r="E1051">
        <v>8292000000</v>
      </c>
      <c r="F1051">
        <v>184000000</v>
      </c>
      <c r="G1051">
        <v>0</v>
      </c>
      <c r="H1051">
        <v>8</v>
      </c>
      <c r="I1051">
        <v>-1642000000</v>
      </c>
      <c r="J1051">
        <v>31651000000</v>
      </c>
      <c r="K1051">
        <v>12</v>
      </c>
      <c r="L1051">
        <v>1631000000</v>
      </c>
      <c r="M1051">
        <v>-188000000</v>
      </c>
      <c r="N1051">
        <v>0</v>
      </c>
      <c r="O1051">
        <v>21647000000</v>
      </c>
      <c r="P1051">
        <v>84</v>
      </c>
      <c r="Q1051">
        <v>0</v>
      </c>
      <c r="R1051">
        <v>5512000000</v>
      </c>
      <c r="S1051">
        <v>1059000000</v>
      </c>
      <c r="T1051">
        <v>3242000000</v>
      </c>
      <c r="U1051">
        <v>2554000000</v>
      </c>
      <c r="V1051">
        <v>-223000000</v>
      </c>
      <c r="W1051">
        <v>0</v>
      </c>
      <c r="X1051">
        <v>9827000000</v>
      </c>
      <c r="Y1051">
        <v>23389000000</v>
      </c>
      <c r="Z1051">
        <v>37</v>
      </c>
      <c r="AA1051">
        <v>12597000000</v>
      </c>
      <c r="AB1051">
        <v>353000000</v>
      </c>
      <c r="AC1051">
        <v>20335000000</v>
      </c>
      <c r="AD1051">
        <v>688000000</v>
      </c>
      <c r="AE1051">
        <v>3480000000</v>
      </c>
      <c r="AF1051">
        <v>0</v>
      </c>
      <c r="AG1051">
        <v>516000000</v>
      </c>
      <c r="AH1051">
        <v>13821000000</v>
      </c>
      <c r="AI1051">
        <v>662000000</v>
      </c>
      <c r="AJ1051">
        <v>103000000</v>
      </c>
      <c r="AK1051">
        <v>0</v>
      </c>
      <c r="AL1051">
        <v>-218000000</v>
      </c>
      <c r="AM1051">
        <v>-991000000</v>
      </c>
      <c r="AN1051">
        <v>3562000000</v>
      </c>
      <c r="AO1051">
        <v>-2688000000</v>
      </c>
      <c r="AP1051">
        <v>-1642000000</v>
      </c>
      <c r="AQ1051">
        <v>2184000000</v>
      </c>
      <c r="AR1051">
        <v>-124000000</v>
      </c>
      <c r="AS1051">
        <v>2184000000</v>
      </c>
      <c r="AT1051">
        <v>2201000000</v>
      </c>
      <c r="AU1051">
        <v>5231000000</v>
      </c>
      <c r="AV1051">
        <v>692000000</v>
      </c>
      <c r="AW1051">
        <v>3242000000</v>
      </c>
      <c r="AX1051">
        <v>9</v>
      </c>
      <c r="AY1051">
        <v>808000000</v>
      </c>
      <c r="AZ1051">
        <v>1408000000</v>
      </c>
      <c r="BA1051">
        <v>2880000000</v>
      </c>
      <c r="BB1051">
        <v>-7318000000</v>
      </c>
      <c r="BC1051">
        <v>194000000</v>
      </c>
      <c r="BD1051">
        <v>0</v>
      </c>
      <c r="BE1051">
        <v>5578000000</v>
      </c>
      <c r="BF1051">
        <v>-86000000</v>
      </c>
      <c r="BG1051">
        <v>206000000</v>
      </c>
      <c r="BH1051">
        <v>7</v>
      </c>
      <c r="BI1051">
        <v>9</v>
      </c>
      <c r="BJ1051">
        <v>6</v>
      </c>
      <c r="BK1051">
        <v>59</v>
      </c>
      <c r="BL1051">
        <v>0</v>
      </c>
      <c r="BM1051">
        <v>14529000000</v>
      </c>
      <c r="BN1051">
        <v>-1700000000</v>
      </c>
      <c r="BO1051">
        <v>8457000000</v>
      </c>
      <c r="BP1051">
        <v>2835000000</v>
      </c>
      <c r="BQ1051">
        <v>0</v>
      </c>
      <c r="BR1051">
        <v>66771000000</v>
      </c>
      <c r="BS1051">
        <v>11750000000</v>
      </c>
      <c r="BT1051">
        <v>14007000000</v>
      </c>
      <c r="BU1051">
        <v>27750000000</v>
      </c>
      <c r="BV1051">
        <v>39021000000</v>
      </c>
      <c r="BW1051">
        <v>66771000000</v>
      </c>
      <c r="BX1051">
        <v>34244000000</v>
      </c>
      <c r="BY1051">
        <v>-11112000000</v>
      </c>
      <c r="BZ1051">
        <v>2014</v>
      </c>
      <c r="CA1051">
        <v>1.29</v>
      </c>
      <c r="CB1051">
        <v>1693023255.8099999</v>
      </c>
      <c r="CC1051" t="str">
        <f>VLOOKUP(B1051,Securities_csv_Sector!$A$1:$H$506,4)</f>
        <v>Consumer Staples</v>
      </c>
      <c r="CD1051" t="str">
        <f>VLOOKUP(B1051,Securities_csv_Sector!$A$1:$H$506,5)</f>
        <v>Packaged Foods &amp; Meats</v>
      </c>
    </row>
    <row r="1052" spans="1:82">
      <c r="A1052">
        <v>1050</v>
      </c>
      <c r="B1052" t="s">
        <v>341</v>
      </c>
      <c r="C1052" t="s">
        <v>532</v>
      </c>
      <c r="D1052" s="1">
        <v>42369</v>
      </c>
      <c r="E1052">
        <v>7368000000</v>
      </c>
      <c r="F1052">
        <v>44000000</v>
      </c>
      <c r="G1052">
        <v>6044000000</v>
      </c>
      <c r="H1052">
        <v>26</v>
      </c>
      <c r="I1052">
        <v>-1514000000</v>
      </c>
      <c r="J1052">
        <v>31760000000</v>
      </c>
      <c r="K1052">
        <v>17</v>
      </c>
      <c r="L1052">
        <v>1870000000</v>
      </c>
      <c r="M1052">
        <v>-49000000</v>
      </c>
      <c r="N1052">
        <v>0</v>
      </c>
      <c r="O1052">
        <v>18124000000</v>
      </c>
      <c r="P1052">
        <v>82</v>
      </c>
      <c r="Q1052">
        <v>0</v>
      </c>
      <c r="R1052">
        <v>4750000000</v>
      </c>
      <c r="S1052">
        <v>894000000</v>
      </c>
      <c r="T1052">
        <v>8897000000</v>
      </c>
      <c r="U1052">
        <v>7884000000</v>
      </c>
      <c r="V1052">
        <v>-255000000</v>
      </c>
      <c r="W1052">
        <v>0</v>
      </c>
      <c r="X1052">
        <v>8362000000</v>
      </c>
      <c r="Y1052">
        <v>20664000000</v>
      </c>
      <c r="Z1052">
        <v>39</v>
      </c>
      <c r="AA1052">
        <v>11512000000</v>
      </c>
      <c r="AB1052">
        <v>593000000</v>
      </c>
      <c r="AC1052">
        <v>18768000000</v>
      </c>
      <c r="AD1052">
        <v>1013000000</v>
      </c>
      <c r="AE1052">
        <v>2609000000</v>
      </c>
      <c r="AF1052">
        <v>-544000000</v>
      </c>
      <c r="AG1052">
        <v>600000000</v>
      </c>
      <c r="AH1052">
        <v>14557000000</v>
      </c>
      <c r="AI1052">
        <v>5387000000</v>
      </c>
      <c r="AJ1052">
        <v>88000000</v>
      </c>
      <c r="AK1052">
        <v>0</v>
      </c>
      <c r="AL1052">
        <v>-1379000000</v>
      </c>
      <c r="AM1052">
        <v>239000000</v>
      </c>
      <c r="AN1052">
        <v>3728000000</v>
      </c>
      <c r="AO1052">
        <v>-5883000000</v>
      </c>
      <c r="AP1052">
        <v>2649000000</v>
      </c>
      <c r="AQ1052">
        <v>7267000000</v>
      </c>
      <c r="AR1052">
        <v>-5080000000</v>
      </c>
      <c r="AS1052">
        <v>7267000000</v>
      </c>
      <c r="AT1052">
        <v>7291000000</v>
      </c>
      <c r="AU1052">
        <v>3846000000</v>
      </c>
      <c r="AV1052">
        <v>901000000</v>
      </c>
      <c r="AW1052">
        <v>8897000000</v>
      </c>
      <c r="AX1052">
        <v>30</v>
      </c>
      <c r="AY1052">
        <v>704000000</v>
      </c>
      <c r="AZ1052">
        <v>633000000</v>
      </c>
      <c r="BA1052">
        <v>2713000000</v>
      </c>
      <c r="BB1052">
        <v>-9986000000</v>
      </c>
      <c r="BC1052">
        <v>126000000</v>
      </c>
      <c r="BD1052">
        <v>4707000000</v>
      </c>
      <c r="BE1052">
        <v>4514000000</v>
      </c>
      <c r="BF1052">
        <v>28000000</v>
      </c>
      <c r="BG1052">
        <v>181000000</v>
      </c>
      <c r="BH1052">
        <v>27</v>
      </c>
      <c r="BI1052">
        <v>28</v>
      </c>
      <c r="BJ1052">
        <v>25</v>
      </c>
      <c r="BK1052">
        <v>58</v>
      </c>
      <c r="BL1052">
        <v>0</v>
      </c>
      <c r="BM1052">
        <v>20700000000</v>
      </c>
      <c r="BN1052">
        <v>-3622000000</v>
      </c>
      <c r="BO1052">
        <v>7577000000</v>
      </c>
      <c r="BP1052">
        <v>841000000</v>
      </c>
      <c r="BQ1052">
        <v>0</v>
      </c>
      <c r="BR1052">
        <v>62843000000</v>
      </c>
      <c r="BS1052">
        <v>8958000000</v>
      </c>
      <c r="BT1052">
        <v>10922000000</v>
      </c>
      <c r="BU1052">
        <v>28012000000</v>
      </c>
      <c r="BV1052">
        <v>34831000000</v>
      </c>
      <c r="BW1052">
        <v>62843000000</v>
      </c>
      <c r="BX1052">
        <v>29636000000</v>
      </c>
      <c r="BY1052">
        <v>-14462000000</v>
      </c>
      <c r="BZ1052">
        <v>2015</v>
      </c>
      <c r="CA1052">
        <v>4.49</v>
      </c>
      <c r="CB1052">
        <v>1618485523.3900001</v>
      </c>
      <c r="CC1052" t="str">
        <f>VLOOKUP(B1052,Securities_csv_Sector!$A$1:$H$506,4)</f>
        <v>Consumer Staples</v>
      </c>
      <c r="CD1052" t="str">
        <f>VLOOKUP(B1052,Securities_csv_Sector!$A$1:$H$506,5)</f>
        <v>Packaged Foods &amp; Meats</v>
      </c>
    </row>
    <row r="1053" spans="1:82">
      <c r="A1053">
        <v>1051</v>
      </c>
      <c r="B1053" t="s">
        <v>342</v>
      </c>
      <c r="C1053" t="s">
        <v>527</v>
      </c>
      <c r="D1053" s="1">
        <v>41274</v>
      </c>
      <c r="E1053">
        <v>401000000</v>
      </c>
      <c r="F1053">
        <v>3480000000</v>
      </c>
      <c r="G1053">
        <v>0</v>
      </c>
      <c r="H1053">
        <v>2</v>
      </c>
      <c r="I1053">
        <v>0</v>
      </c>
      <c r="J1053">
        <v>28011000000</v>
      </c>
      <c r="L1053">
        <v>15738000000</v>
      </c>
      <c r="M1053">
        <v>0</v>
      </c>
      <c r="N1053">
        <v>11000000</v>
      </c>
      <c r="O1053">
        <v>37987000000</v>
      </c>
      <c r="Q1053">
        <v>24761000000</v>
      </c>
      <c r="R1053">
        <v>8693000000</v>
      </c>
      <c r="S1053">
        <v>170000000</v>
      </c>
      <c r="T1053">
        <v>1442000000</v>
      </c>
      <c r="U1053">
        <v>1442000000</v>
      </c>
      <c r="V1053">
        <v>11000000</v>
      </c>
      <c r="W1053">
        <v>0</v>
      </c>
      <c r="X1053">
        <v>0</v>
      </c>
      <c r="Y1053">
        <v>9953000000</v>
      </c>
      <c r="Z1053">
        <v>44</v>
      </c>
      <c r="AA1053">
        <v>30163000000</v>
      </c>
      <c r="AB1053">
        <v>128000000</v>
      </c>
      <c r="AC1053">
        <v>0</v>
      </c>
      <c r="AD1053">
        <v>0</v>
      </c>
      <c r="AE1053">
        <v>0</v>
      </c>
      <c r="AF1053">
        <v>-11133000000</v>
      </c>
      <c r="AG1053">
        <v>4219000000</v>
      </c>
      <c r="AH1053">
        <v>52849000000</v>
      </c>
      <c r="AI1053" s="2">
        <v>504520000000</v>
      </c>
      <c r="AJ1053">
        <v>384000000</v>
      </c>
      <c r="AK1053">
        <v>121000000</v>
      </c>
      <c r="AL1053">
        <v>-1567000000</v>
      </c>
      <c r="AM1053">
        <v>5277000000</v>
      </c>
      <c r="AN1053">
        <v>17160000000</v>
      </c>
      <c r="AO1053">
        <v>35000000</v>
      </c>
      <c r="AP1053">
        <v>-11929000000</v>
      </c>
      <c r="AQ1053">
        <v>1324000000</v>
      </c>
      <c r="AR1053">
        <v>6646000000</v>
      </c>
      <c r="AS1053">
        <v>1202000000</v>
      </c>
      <c r="AT1053">
        <v>1314000000</v>
      </c>
      <c r="AU1053">
        <v>21634000000</v>
      </c>
      <c r="AV1053">
        <v>1868000000</v>
      </c>
      <c r="AW1053">
        <v>1442000000</v>
      </c>
      <c r="AX1053">
        <v>2</v>
      </c>
      <c r="AY1053" s="2">
        <v>243269000000</v>
      </c>
      <c r="AZ1053">
        <v>0</v>
      </c>
      <c r="BA1053">
        <v>0</v>
      </c>
      <c r="BB1053">
        <v>11397000000</v>
      </c>
      <c r="BC1053">
        <v>1535000000</v>
      </c>
      <c r="BD1053">
        <v>-796000000</v>
      </c>
      <c r="BE1053" s="2">
        <v>703464000000</v>
      </c>
      <c r="BF1053">
        <v>1283000000</v>
      </c>
      <c r="BG1053">
        <v>17755000000</v>
      </c>
      <c r="BH1053">
        <v>2</v>
      </c>
      <c r="BI1053">
        <v>2</v>
      </c>
      <c r="BJ1053">
        <v>2</v>
      </c>
      <c r="BL1053">
        <v>0</v>
      </c>
      <c r="BM1053">
        <v>25205000000</v>
      </c>
      <c r="BN1053">
        <v>1000000000</v>
      </c>
      <c r="BO1053">
        <v>9098000000</v>
      </c>
      <c r="BP1053">
        <v>6516000000</v>
      </c>
      <c r="BQ1053">
        <v>16906000000</v>
      </c>
      <c r="BR1053" s="2">
        <v>836781000000</v>
      </c>
      <c r="BS1053">
        <v>0</v>
      </c>
      <c r="BT1053">
        <v>0</v>
      </c>
      <c r="BU1053">
        <v>64453000000</v>
      </c>
      <c r="BV1053" s="2">
        <v>772328000000</v>
      </c>
      <c r="BW1053" s="2">
        <v>836781000000</v>
      </c>
      <c r="BX1053">
        <v>68150000000</v>
      </c>
      <c r="BY1053">
        <v>-172000000</v>
      </c>
      <c r="BZ1053">
        <v>2012</v>
      </c>
      <c r="CA1053">
        <v>1.1200000000000001</v>
      </c>
      <c r="CB1053">
        <v>1182142857.1400001</v>
      </c>
      <c r="CC1053" t="str">
        <f>VLOOKUP(B1053,Securities_csv_Sector!$A$1:$H$506,4)</f>
        <v>Financials</v>
      </c>
      <c r="CD1053" t="str">
        <f>VLOOKUP(B1053,Securities_csv_Sector!$A$1:$H$506,5)</f>
        <v>Life &amp; Health Insurance</v>
      </c>
    </row>
    <row r="1054" spans="1:82">
      <c r="A1054">
        <v>1052</v>
      </c>
      <c r="B1054" t="s">
        <v>342</v>
      </c>
      <c r="C1054" t="s">
        <v>529</v>
      </c>
      <c r="D1054" s="1">
        <v>41639</v>
      </c>
      <c r="E1054">
        <v>186000000</v>
      </c>
      <c r="F1054">
        <v>84000000</v>
      </c>
      <c r="G1054">
        <v>0</v>
      </c>
      <c r="H1054">
        <v>5</v>
      </c>
      <c r="I1054">
        <v>0</v>
      </c>
      <c r="J1054">
        <v>29277000000</v>
      </c>
      <c r="L1054">
        <v>7585000000</v>
      </c>
      <c r="M1054">
        <v>0</v>
      </c>
      <c r="N1054">
        <v>11000000</v>
      </c>
      <c r="O1054">
        <v>38107000000</v>
      </c>
      <c r="Q1054">
        <v>26706000000</v>
      </c>
      <c r="R1054">
        <v>6643000000</v>
      </c>
      <c r="S1054">
        <v>547000000</v>
      </c>
      <c r="T1054">
        <v>4052000000</v>
      </c>
      <c r="U1054">
        <v>4052000000</v>
      </c>
      <c r="V1054">
        <v>-212000000</v>
      </c>
      <c r="W1054">
        <v>0</v>
      </c>
      <c r="X1054">
        <v>0</v>
      </c>
      <c r="Y1054">
        <v>10542000000</v>
      </c>
      <c r="Z1054">
        <v>44</v>
      </c>
      <c r="AA1054">
        <v>30092000000</v>
      </c>
      <c r="AB1054">
        <v>661000000</v>
      </c>
      <c r="AC1054">
        <v>0</v>
      </c>
      <c r="AD1054">
        <v>0</v>
      </c>
      <c r="AE1054">
        <v>0</v>
      </c>
      <c r="AF1054">
        <v>-7237000000</v>
      </c>
      <c r="AG1054">
        <v>7905000000</v>
      </c>
      <c r="AH1054">
        <v>49239000000</v>
      </c>
      <c r="AI1054" s="2">
        <v>479079000000</v>
      </c>
      <c r="AJ1054">
        <v>543000000</v>
      </c>
      <c r="AK1054">
        <v>887000000</v>
      </c>
      <c r="AL1054">
        <v>-3575000000</v>
      </c>
      <c r="AM1054">
        <v>-8153000000</v>
      </c>
      <c r="AN1054">
        <v>16131000000</v>
      </c>
      <c r="AO1054">
        <v>-8907000000</v>
      </c>
      <c r="AP1054">
        <v>-15165000000</v>
      </c>
      <c r="AQ1054">
        <v>3368000000</v>
      </c>
      <c r="AR1054">
        <v>2361000000</v>
      </c>
      <c r="AS1054">
        <v>3246000000</v>
      </c>
      <c r="AT1054">
        <v>3391000000</v>
      </c>
      <c r="AU1054">
        <v>21859000000</v>
      </c>
      <c r="AV1054">
        <v>0</v>
      </c>
      <c r="AW1054">
        <v>4052000000</v>
      </c>
      <c r="AX1054">
        <v>6</v>
      </c>
      <c r="AY1054" s="2">
        <v>325570000000</v>
      </c>
      <c r="AZ1054">
        <v>0</v>
      </c>
      <c r="BA1054">
        <v>0</v>
      </c>
      <c r="BB1054">
        <v>5104000000</v>
      </c>
      <c r="BC1054">
        <v>-5091000000</v>
      </c>
      <c r="BD1054">
        <v>-7928000000</v>
      </c>
      <c r="BE1054" s="2">
        <v>766245000000</v>
      </c>
      <c r="BF1054">
        <v>1841000000</v>
      </c>
      <c r="BG1054">
        <v>16602000000</v>
      </c>
      <c r="BH1054">
        <v>6</v>
      </c>
      <c r="BI1054">
        <v>7</v>
      </c>
      <c r="BJ1054">
        <v>5</v>
      </c>
      <c r="BL1054">
        <v>0</v>
      </c>
      <c r="BM1054">
        <v>27332000000</v>
      </c>
      <c r="BN1054">
        <v>1000000000</v>
      </c>
      <c r="BO1054">
        <v>9438000000</v>
      </c>
      <c r="BP1054">
        <v>175000000</v>
      </c>
      <c r="BQ1054">
        <v>13955000000</v>
      </c>
      <c r="BR1054" s="2">
        <v>885296000000</v>
      </c>
      <c r="BS1054">
        <v>0</v>
      </c>
      <c r="BT1054">
        <v>0</v>
      </c>
      <c r="BU1054">
        <v>61553000000</v>
      </c>
      <c r="BV1054" s="2">
        <v>823743000000</v>
      </c>
      <c r="BW1054" s="2">
        <v>885296000000</v>
      </c>
      <c r="BX1054">
        <v>68199000000</v>
      </c>
      <c r="BY1054">
        <v>-172000000</v>
      </c>
      <c r="BZ1054">
        <v>2013</v>
      </c>
      <c r="CA1054">
        <v>2.94</v>
      </c>
      <c r="CB1054">
        <v>1145578231.29</v>
      </c>
      <c r="CC1054" t="str">
        <f>VLOOKUP(B1054,Securities_csv_Sector!$A$1:$H$506,4)</f>
        <v>Financials</v>
      </c>
      <c r="CD1054" t="str">
        <f>VLOOKUP(B1054,Securities_csv_Sector!$A$1:$H$506,5)</f>
        <v>Life &amp; Health Insurance</v>
      </c>
    </row>
    <row r="1055" spans="1:82">
      <c r="A1055">
        <v>1053</v>
      </c>
      <c r="B1055" t="s">
        <v>342</v>
      </c>
      <c r="C1055" t="s">
        <v>531</v>
      </c>
      <c r="D1055" s="1">
        <v>42004</v>
      </c>
      <c r="E1055">
        <v>184000000</v>
      </c>
      <c r="F1055">
        <v>-443000000</v>
      </c>
      <c r="G1055">
        <v>0</v>
      </c>
      <c r="H1055">
        <v>9</v>
      </c>
      <c r="I1055">
        <v>0</v>
      </c>
      <c r="J1055">
        <v>30543000000</v>
      </c>
      <c r="L1055">
        <v>10808000000</v>
      </c>
      <c r="M1055">
        <v>0</v>
      </c>
      <c r="N1055">
        <v>12000000</v>
      </c>
      <c r="O1055">
        <v>39102000000</v>
      </c>
      <c r="Q1055">
        <v>24442000000</v>
      </c>
      <c r="R1055">
        <v>11821000000</v>
      </c>
      <c r="S1055">
        <v>102000000</v>
      </c>
      <c r="T1055">
        <v>8804000000</v>
      </c>
      <c r="U1055">
        <v>8804000000</v>
      </c>
      <c r="V1055">
        <v>-354000000</v>
      </c>
      <c r="W1055">
        <v>0</v>
      </c>
      <c r="X1055">
        <v>0</v>
      </c>
      <c r="Y1055">
        <v>9872000000</v>
      </c>
      <c r="Z1055">
        <v>47</v>
      </c>
      <c r="AA1055">
        <v>34214000000</v>
      </c>
      <c r="AB1055">
        <v>2465000000</v>
      </c>
      <c r="AC1055">
        <v>0</v>
      </c>
      <c r="AD1055">
        <v>0</v>
      </c>
      <c r="AE1055">
        <v>0</v>
      </c>
      <c r="AF1055">
        <v>-15150000000</v>
      </c>
      <c r="AG1055">
        <v>7732000000</v>
      </c>
      <c r="AH1055">
        <v>51712000000</v>
      </c>
      <c r="AI1055" s="2">
        <v>501494000000</v>
      </c>
      <c r="AJ1055">
        <v>507000000</v>
      </c>
      <c r="AK1055">
        <v>99000000</v>
      </c>
      <c r="AL1055">
        <v>3094000000</v>
      </c>
      <c r="AM1055">
        <v>3223000000</v>
      </c>
      <c r="AN1055">
        <v>16376000000</v>
      </c>
      <c r="AO1055">
        <v>2256000000</v>
      </c>
      <c r="AP1055">
        <v>-15055000000</v>
      </c>
      <c r="AQ1055">
        <v>6309000000</v>
      </c>
      <c r="AR1055">
        <v>-3234000000</v>
      </c>
      <c r="AS1055">
        <v>6187000000</v>
      </c>
      <c r="AT1055">
        <v>6339000000</v>
      </c>
      <c r="AU1055">
        <v>22244000000</v>
      </c>
      <c r="AV1055">
        <v>0</v>
      </c>
      <c r="AW1055">
        <v>8804000000</v>
      </c>
      <c r="AX1055">
        <v>12</v>
      </c>
      <c r="AY1055" s="2">
        <v>324856000000</v>
      </c>
      <c r="AZ1055">
        <v>0</v>
      </c>
      <c r="BA1055">
        <v>0</v>
      </c>
      <c r="BB1055">
        <v>10649000000</v>
      </c>
      <c r="BC1055">
        <v>783000000</v>
      </c>
      <c r="BD1055">
        <v>95000000</v>
      </c>
      <c r="BE1055" s="2">
        <v>765961000000</v>
      </c>
      <c r="BF1055">
        <v>5883000000</v>
      </c>
      <c r="BG1055">
        <v>17091000000</v>
      </c>
      <c r="BH1055">
        <v>12</v>
      </c>
      <c r="BI1055">
        <v>12</v>
      </c>
      <c r="BJ1055">
        <v>9</v>
      </c>
      <c r="BL1055">
        <v>0</v>
      </c>
      <c r="BM1055">
        <v>32020000000</v>
      </c>
      <c r="BN1055">
        <v>0</v>
      </c>
      <c r="BO1055">
        <v>8319000000</v>
      </c>
      <c r="BP1055">
        <v>100000000</v>
      </c>
      <c r="BQ1055">
        <v>8621000000</v>
      </c>
      <c r="BR1055" s="2">
        <v>902337000000</v>
      </c>
      <c r="BS1055">
        <v>0</v>
      </c>
      <c r="BT1055">
        <v>0</v>
      </c>
      <c r="BU1055">
        <v>72053000000</v>
      </c>
      <c r="BV1055" s="2">
        <v>830284000000</v>
      </c>
      <c r="BW1055" s="2">
        <v>902337000000</v>
      </c>
      <c r="BX1055">
        <v>73316000000</v>
      </c>
      <c r="BY1055">
        <v>-1172000000</v>
      </c>
      <c r="BZ1055">
        <v>2014</v>
      </c>
      <c r="CA1055">
        <v>5.48</v>
      </c>
      <c r="CB1055">
        <v>1151277372.26</v>
      </c>
      <c r="CC1055" t="str">
        <f>VLOOKUP(B1055,Securities_csv_Sector!$A$1:$H$506,4)</f>
        <v>Financials</v>
      </c>
      <c r="CD1055" t="str">
        <f>VLOOKUP(B1055,Securities_csv_Sector!$A$1:$H$506,5)</f>
        <v>Life &amp; Health Insurance</v>
      </c>
    </row>
    <row r="1056" spans="1:82">
      <c r="A1056">
        <v>1054</v>
      </c>
      <c r="B1056" t="s">
        <v>342</v>
      </c>
      <c r="C1056" t="s">
        <v>532</v>
      </c>
      <c r="D1056" s="1">
        <v>42369</v>
      </c>
      <c r="E1056">
        <v>0</v>
      </c>
      <c r="F1056">
        <v>-699000000</v>
      </c>
      <c r="G1056">
        <v>0</v>
      </c>
      <c r="H1056">
        <v>8</v>
      </c>
      <c r="I1056">
        <v>0</v>
      </c>
      <c r="J1056">
        <v>30749000000</v>
      </c>
      <c r="L1056">
        <v>12752000000</v>
      </c>
      <c r="M1056">
        <v>0</v>
      </c>
      <c r="N1056">
        <v>12000000</v>
      </c>
      <c r="O1056">
        <v>38714000000</v>
      </c>
      <c r="Q1056">
        <v>24130000000</v>
      </c>
      <c r="R1056">
        <v>10592000000</v>
      </c>
      <c r="S1056">
        <v>-448000000</v>
      </c>
      <c r="T1056">
        <v>7470000000</v>
      </c>
      <c r="U1056">
        <v>7470000000</v>
      </c>
      <c r="V1056">
        <v>-492000000</v>
      </c>
      <c r="W1056">
        <v>0</v>
      </c>
      <c r="X1056">
        <v>0</v>
      </c>
      <c r="Y1056">
        <v>9477000000</v>
      </c>
      <c r="Z1056">
        <v>45</v>
      </c>
      <c r="AA1056">
        <v>31237000000</v>
      </c>
      <c r="AB1056">
        <v>2148000000</v>
      </c>
      <c r="AC1056">
        <v>0</v>
      </c>
      <c r="AD1056">
        <v>0</v>
      </c>
      <c r="AE1056">
        <v>0</v>
      </c>
      <c r="AF1056">
        <v>-10339000000</v>
      </c>
      <c r="AG1056">
        <v>7500000000</v>
      </c>
      <c r="AH1056">
        <v>54994000000</v>
      </c>
      <c r="AI1056" s="2">
        <v>490148000000</v>
      </c>
      <c r="AJ1056">
        <v>470000000</v>
      </c>
      <c r="AK1056">
        <v>77000000</v>
      </c>
      <c r="AL1056">
        <v>3999000000</v>
      </c>
      <c r="AM1056">
        <v>1944000000</v>
      </c>
      <c r="AN1056">
        <v>14129000000</v>
      </c>
      <c r="AO1056">
        <v>-1295000000</v>
      </c>
      <c r="AP1056">
        <v>-10398000000</v>
      </c>
      <c r="AQ1056">
        <v>5310000000</v>
      </c>
      <c r="AR1056">
        <v>-2226000000</v>
      </c>
      <c r="AS1056">
        <v>5152000000</v>
      </c>
      <c r="AT1056">
        <v>5322000000</v>
      </c>
      <c r="AU1056">
        <v>22863000000</v>
      </c>
      <c r="AV1056">
        <v>0</v>
      </c>
      <c r="AW1056">
        <v>7470000000</v>
      </c>
      <c r="AX1056">
        <v>11</v>
      </c>
      <c r="AY1056" s="2">
        <v>309264000000</v>
      </c>
      <c r="AZ1056">
        <v>0</v>
      </c>
      <c r="BA1056">
        <v>0</v>
      </c>
      <c r="BB1056">
        <v>4771000000</v>
      </c>
      <c r="BC1056">
        <v>-1576000000</v>
      </c>
      <c r="BD1056">
        <v>-59000000</v>
      </c>
      <c r="BE1056" s="2">
        <v>743851000000</v>
      </c>
      <c r="BF1056">
        <v>4232000000</v>
      </c>
      <c r="BG1056">
        <v>16769000000</v>
      </c>
      <c r="BH1056">
        <v>11</v>
      </c>
      <c r="BI1056">
        <v>11</v>
      </c>
      <c r="BJ1056">
        <v>8</v>
      </c>
      <c r="BL1056">
        <v>0</v>
      </c>
      <c r="BM1056">
        <v>35519000000</v>
      </c>
      <c r="BN1056">
        <v>-1949000000</v>
      </c>
      <c r="BO1056">
        <v>6998000000</v>
      </c>
      <c r="BP1056">
        <v>100000000</v>
      </c>
      <c r="BQ1056">
        <v>9299000000</v>
      </c>
      <c r="BR1056" s="2">
        <v>877933000000</v>
      </c>
      <c r="BS1056">
        <v>0</v>
      </c>
      <c r="BT1056">
        <v>0</v>
      </c>
      <c r="BU1056">
        <v>67949000000</v>
      </c>
      <c r="BV1056" s="2">
        <v>809984000000</v>
      </c>
      <c r="BW1056" s="2">
        <v>877933000000</v>
      </c>
      <c r="BX1056">
        <v>69951000000</v>
      </c>
      <c r="BY1056">
        <v>-3102000000</v>
      </c>
      <c r="BZ1056">
        <v>2015</v>
      </c>
      <c r="CA1056">
        <v>4.6100000000000003</v>
      </c>
      <c r="CB1056">
        <v>1151843817.79</v>
      </c>
      <c r="CC1056" t="str">
        <f>VLOOKUP(B1056,Securities_csv_Sector!$A$1:$H$506,4)</f>
        <v>Financials</v>
      </c>
      <c r="CD1056" t="str">
        <f>VLOOKUP(B1056,Securities_csv_Sector!$A$1:$H$506,5)</f>
        <v>Life &amp; Health Insurance</v>
      </c>
    </row>
    <row r="1057" spans="1:82">
      <c r="A1057">
        <v>1055</v>
      </c>
      <c r="B1057" t="s">
        <v>343</v>
      </c>
      <c r="C1057" t="s">
        <v>527</v>
      </c>
      <c r="D1057" s="1">
        <v>41274</v>
      </c>
      <c r="E1057">
        <v>773436000</v>
      </c>
      <c r="F1057">
        <v>10888000</v>
      </c>
      <c r="G1057">
        <v>-303000</v>
      </c>
      <c r="H1057">
        <v>7</v>
      </c>
      <c r="I1057">
        <v>-208294000</v>
      </c>
      <c r="J1057">
        <v>1277521000</v>
      </c>
      <c r="K1057">
        <v>58</v>
      </c>
      <c r="L1057">
        <v>477672000</v>
      </c>
      <c r="M1057">
        <v>-17079000</v>
      </c>
      <c r="N1057">
        <v>802000</v>
      </c>
      <c r="O1057">
        <v>4297922000</v>
      </c>
      <c r="P1057">
        <v>308</v>
      </c>
      <c r="Q1057">
        <v>121216000</v>
      </c>
      <c r="R1057">
        <v>329810000</v>
      </c>
      <c r="S1057">
        <v>280293000</v>
      </c>
      <c r="T1057">
        <v>379205000</v>
      </c>
      <c r="U1057">
        <v>304492000</v>
      </c>
      <c r="V1057">
        <v>10269000</v>
      </c>
      <c r="W1057">
        <v>0</v>
      </c>
      <c r="X1057">
        <v>1692852000</v>
      </c>
      <c r="Y1057">
        <v>1385771000</v>
      </c>
      <c r="Z1057">
        <v>26</v>
      </c>
      <c r="AA1057">
        <v>1490058000</v>
      </c>
      <c r="AB1057">
        <v>53599000</v>
      </c>
      <c r="AC1057">
        <v>553799000</v>
      </c>
      <c r="AD1057">
        <v>74713000</v>
      </c>
      <c r="AE1057">
        <v>1133736000</v>
      </c>
      <c r="AF1057">
        <v>0</v>
      </c>
      <c r="AG1057">
        <v>25994000</v>
      </c>
      <c r="AH1057">
        <v>1327729000</v>
      </c>
      <c r="AI1057">
        <v>0</v>
      </c>
      <c r="AJ1057">
        <v>0</v>
      </c>
      <c r="AK1057">
        <v>0</v>
      </c>
      <c r="AL1057">
        <v>-195764000</v>
      </c>
      <c r="AM1057">
        <v>165727000</v>
      </c>
      <c r="AN1057">
        <v>587590000</v>
      </c>
      <c r="AO1057">
        <v>-216831000</v>
      </c>
      <c r="AP1057">
        <v>-215301000</v>
      </c>
      <c r="AQ1057">
        <v>250258000</v>
      </c>
      <c r="AR1057">
        <v>46465000</v>
      </c>
      <c r="AS1057">
        <v>250258000</v>
      </c>
      <c r="AT1057">
        <v>250893000</v>
      </c>
      <c r="AU1057">
        <v>791058000</v>
      </c>
      <c r="AV1057">
        <v>0</v>
      </c>
      <c r="AW1057">
        <v>379508000</v>
      </c>
      <c r="AX1057">
        <v>7</v>
      </c>
      <c r="AY1057">
        <v>0</v>
      </c>
      <c r="AZ1057">
        <v>147580000</v>
      </c>
      <c r="BA1057">
        <v>0</v>
      </c>
      <c r="BB1057">
        <v>159733000</v>
      </c>
      <c r="BC1057">
        <v>16153000</v>
      </c>
      <c r="BD1057">
        <v>-7007000</v>
      </c>
      <c r="BE1057">
        <v>97879000</v>
      </c>
      <c r="BF1057">
        <v>-9864000</v>
      </c>
      <c r="BG1057">
        <v>0</v>
      </c>
      <c r="BH1057">
        <v>5</v>
      </c>
      <c r="BI1057">
        <v>8</v>
      </c>
      <c r="BJ1057">
        <v>4</v>
      </c>
      <c r="BK1057">
        <v>171</v>
      </c>
      <c r="BL1057">
        <v>0</v>
      </c>
      <c r="BM1057">
        <v>2605023000</v>
      </c>
      <c r="BN1057">
        <v>-35000000</v>
      </c>
      <c r="BO1057">
        <v>1110550000</v>
      </c>
      <c r="BP1057">
        <v>55213000</v>
      </c>
      <c r="BQ1057">
        <v>0</v>
      </c>
      <c r="BR1057">
        <v>6303684000</v>
      </c>
      <c r="BS1057">
        <v>2550046000</v>
      </c>
      <c r="BT1057">
        <v>828649000</v>
      </c>
      <c r="BU1057">
        <v>3719617000</v>
      </c>
      <c r="BV1057">
        <v>2584067000</v>
      </c>
      <c r="BW1057">
        <v>6303684000</v>
      </c>
      <c r="BX1057">
        <v>5787980000</v>
      </c>
      <c r="BY1057">
        <v>-323462000</v>
      </c>
      <c r="BZ1057">
        <v>2012</v>
      </c>
      <c r="CA1057">
        <v>3.63</v>
      </c>
      <c r="CB1057">
        <v>68941597.796100006</v>
      </c>
      <c r="CC1057" t="str">
        <f>VLOOKUP(B1057,Securities_csv_Sector!$A$1:$H$506,4)</f>
        <v>Consumer Discretionary</v>
      </c>
      <c r="CD1057" t="str">
        <f>VLOOKUP(B1057,Securities_csv_Sector!$A$1:$H$506,5)</f>
        <v>Home Furnishings</v>
      </c>
    </row>
    <row r="1058" spans="1:82">
      <c r="A1058">
        <v>1056</v>
      </c>
      <c r="B1058" t="s">
        <v>343</v>
      </c>
      <c r="C1058" t="s">
        <v>529</v>
      </c>
      <c r="D1058" s="1">
        <v>41639</v>
      </c>
      <c r="E1058">
        <v>1193593000</v>
      </c>
      <c r="F1058">
        <v>-96313000</v>
      </c>
      <c r="G1058">
        <v>-9114000</v>
      </c>
      <c r="H1058">
        <v>8</v>
      </c>
      <c r="I1058">
        <v>-366550000</v>
      </c>
      <c r="J1058">
        <v>1566985000</v>
      </c>
      <c r="K1058">
        <v>4</v>
      </c>
      <c r="L1058">
        <v>54066000</v>
      </c>
      <c r="M1058">
        <v>-20211000</v>
      </c>
      <c r="N1058">
        <v>808000</v>
      </c>
      <c r="O1058">
        <v>5427945000</v>
      </c>
      <c r="P1058">
        <v>234</v>
      </c>
      <c r="Q1058">
        <v>159022000</v>
      </c>
      <c r="R1058">
        <v>445823000</v>
      </c>
      <c r="S1058">
        <v>308871000</v>
      </c>
      <c r="T1058">
        <v>537817000</v>
      </c>
      <c r="U1058">
        <v>445571000</v>
      </c>
      <c r="V1058">
        <v>-31980000</v>
      </c>
      <c r="W1058">
        <v>0</v>
      </c>
      <c r="X1058">
        <v>2701743000</v>
      </c>
      <c r="Y1058">
        <v>1736092000</v>
      </c>
      <c r="Z1058">
        <v>26</v>
      </c>
      <c r="AA1058">
        <v>1920809000</v>
      </c>
      <c r="AB1058">
        <v>78385000</v>
      </c>
      <c r="AC1058">
        <v>811602000</v>
      </c>
      <c r="AD1058">
        <v>92246000</v>
      </c>
      <c r="AE1058">
        <v>1572325000</v>
      </c>
      <c r="AF1058">
        <v>0</v>
      </c>
      <c r="AG1058">
        <v>-48935000</v>
      </c>
      <c r="AH1058">
        <v>2132790000</v>
      </c>
      <c r="AI1058">
        <v>0</v>
      </c>
      <c r="AJ1058">
        <v>9249000</v>
      </c>
      <c r="AK1058">
        <v>0</v>
      </c>
      <c r="AL1058">
        <v>-145880000</v>
      </c>
      <c r="AM1058">
        <v>-423606000</v>
      </c>
      <c r="AN1058">
        <v>525163000</v>
      </c>
      <c r="AO1058">
        <v>-106773000</v>
      </c>
      <c r="AP1058">
        <v>-810016000</v>
      </c>
      <c r="AQ1058">
        <v>348786000</v>
      </c>
      <c r="AR1058">
        <v>39014000</v>
      </c>
      <c r="AS1058">
        <v>348786000</v>
      </c>
      <c r="AT1058">
        <v>367186000</v>
      </c>
      <c r="AU1058">
        <v>1210409000</v>
      </c>
      <c r="AV1058">
        <v>0</v>
      </c>
      <c r="AW1058">
        <v>546931000</v>
      </c>
      <c r="AX1058">
        <v>7</v>
      </c>
      <c r="AY1058">
        <v>0</v>
      </c>
      <c r="AZ1058">
        <v>248918000</v>
      </c>
      <c r="BA1058">
        <v>0</v>
      </c>
      <c r="BB1058">
        <v>178689000</v>
      </c>
      <c r="BC1058">
        <v>46776000</v>
      </c>
      <c r="BD1058">
        <v>-443466000</v>
      </c>
      <c r="BE1058">
        <v>124447000</v>
      </c>
      <c r="BF1058">
        <v>-6554000</v>
      </c>
      <c r="BG1058">
        <v>0</v>
      </c>
      <c r="BH1058">
        <v>6</v>
      </c>
      <c r="BI1058">
        <v>10</v>
      </c>
      <c r="BJ1058">
        <v>5</v>
      </c>
      <c r="BK1058">
        <v>115</v>
      </c>
      <c r="BL1058">
        <v>0</v>
      </c>
      <c r="BM1058">
        <v>2953809000</v>
      </c>
      <c r="BN1058">
        <v>0</v>
      </c>
      <c r="BO1058">
        <v>1373878000</v>
      </c>
      <c r="BP1058">
        <v>127218000</v>
      </c>
      <c r="BQ1058">
        <v>0</v>
      </c>
      <c r="BR1058">
        <v>8494177000</v>
      </c>
      <c r="BS1058">
        <v>3085718000</v>
      </c>
      <c r="BT1058">
        <v>1320811000</v>
      </c>
      <c r="BU1058">
        <v>4461057000</v>
      </c>
      <c r="BV1058">
        <v>4033120000</v>
      </c>
      <c r="BW1058">
        <v>8494177000</v>
      </c>
      <c r="BX1058">
        <v>7348754000</v>
      </c>
      <c r="BY1058">
        <v>-239234000</v>
      </c>
      <c r="BZ1058">
        <v>2013</v>
      </c>
      <c r="CA1058">
        <v>4.8600000000000003</v>
      </c>
      <c r="CB1058">
        <v>71766666.666700006</v>
      </c>
      <c r="CC1058" t="str">
        <f>VLOOKUP(B1058,Securities_csv_Sector!$A$1:$H$506,4)</f>
        <v>Consumer Discretionary</v>
      </c>
      <c r="CD1058" t="str">
        <f>VLOOKUP(B1058,Securities_csv_Sector!$A$1:$H$506,5)</f>
        <v>Home Furnishings</v>
      </c>
    </row>
    <row r="1059" spans="1:82">
      <c r="A1059">
        <v>1057</v>
      </c>
      <c r="B1059" t="s">
        <v>343</v>
      </c>
      <c r="C1059" t="s">
        <v>531</v>
      </c>
      <c r="D1059" s="1">
        <v>42004</v>
      </c>
      <c r="E1059">
        <v>1095419000</v>
      </c>
      <c r="F1059">
        <v>-107705000</v>
      </c>
      <c r="G1059">
        <v>-10698000</v>
      </c>
      <c r="H1059">
        <v>12</v>
      </c>
      <c r="I1059">
        <v>-561804000</v>
      </c>
      <c r="J1059">
        <v>1598887000</v>
      </c>
      <c r="K1059">
        <v>5</v>
      </c>
      <c r="L1059">
        <v>97877000</v>
      </c>
      <c r="M1059">
        <v>-67016000</v>
      </c>
      <c r="N1059">
        <v>811000</v>
      </c>
      <c r="O1059">
        <v>5649254000</v>
      </c>
      <c r="P1059">
        <v>153</v>
      </c>
      <c r="Q1059">
        <v>295487000</v>
      </c>
      <c r="R1059">
        <v>410764000</v>
      </c>
      <c r="S1059">
        <v>345570000</v>
      </c>
      <c r="T1059">
        <v>762098000</v>
      </c>
      <c r="U1059">
        <v>663891000</v>
      </c>
      <c r="V1059">
        <v>-27175000</v>
      </c>
      <c r="W1059">
        <v>0</v>
      </c>
      <c r="X1059">
        <v>2703210000</v>
      </c>
      <c r="Y1059">
        <v>1604352000</v>
      </c>
      <c r="Z1059">
        <v>28</v>
      </c>
      <c r="AA1059">
        <v>2154192000</v>
      </c>
      <c r="AB1059">
        <v>131637000</v>
      </c>
      <c r="AC1059">
        <v>702009000</v>
      </c>
      <c r="AD1059">
        <v>98207000</v>
      </c>
      <c r="AE1059">
        <v>1543313000</v>
      </c>
      <c r="AF1059">
        <v>-3867000</v>
      </c>
      <c r="AG1059">
        <v>-65079000</v>
      </c>
      <c r="AH1059">
        <v>1402135000</v>
      </c>
      <c r="AI1059">
        <v>0</v>
      </c>
      <c r="AJ1059">
        <v>4807000</v>
      </c>
      <c r="AK1059">
        <v>0</v>
      </c>
      <c r="AL1059">
        <v>-18370000</v>
      </c>
      <c r="AM1059">
        <v>43811000</v>
      </c>
      <c r="AN1059">
        <v>662188000</v>
      </c>
      <c r="AO1059">
        <v>-25550000</v>
      </c>
      <c r="AP1059">
        <v>-565652000</v>
      </c>
      <c r="AQ1059">
        <v>531965000</v>
      </c>
      <c r="AR1059">
        <v>54540000</v>
      </c>
      <c r="AS1059">
        <v>531965000</v>
      </c>
      <c r="AT1059">
        <v>532254000</v>
      </c>
      <c r="AU1059">
        <v>1081963000</v>
      </c>
      <c r="AV1059">
        <v>0</v>
      </c>
      <c r="AW1059">
        <v>772796000</v>
      </c>
      <c r="AX1059">
        <v>10</v>
      </c>
      <c r="AY1059">
        <v>0</v>
      </c>
      <c r="AZ1059">
        <v>257333000</v>
      </c>
      <c r="BA1059">
        <v>0</v>
      </c>
      <c r="BB1059">
        <v>-429321000</v>
      </c>
      <c r="BC1059">
        <v>-6093000</v>
      </c>
      <c r="BD1059">
        <v>19000</v>
      </c>
      <c r="BE1059">
        <v>103108000</v>
      </c>
      <c r="BF1059">
        <v>-30376000</v>
      </c>
      <c r="BG1059">
        <v>0</v>
      </c>
      <c r="BH1059">
        <v>9</v>
      </c>
      <c r="BI1059">
        <v>15</v>
      </c>
      <c r="BJ1059">
        <v>7</v>
      </c>
      <c r="BK1059">
        <v>74</v>
      </c>
      <c r="BL1059">
        <v>0</v>
      </c>
      <c r="BM1059">
        <v>3487079000</v>
      </c>
      <c r="BN1059">
        <v>0</v>
      </c>
      <c r="BO1059">
        <v>1381396000</v>
      </c>
      <c r="BP1059">
        <v>851305000</v>
      </c>
      <c r="BQ1059">
        <v>0</v>
      </c>
      <c r="BR1059">
        <v>8285544000</v>
      </c>
      <c r="BS1059">
        <v>2980486000</v>
      </c>
      <c r="BT1059">
        <v>1946724000</v>
      </c>
      <c r="BU1059">
        <v>4418006000</v>
      </c>
      <c r="BV1059">
        <v>3867538000</v>
      </c>
      <c r="BW1059">
        <v>8285544000</v>
      </c>
      <c r="BX1059">
        <v>7803446000</v>
      </c>
      <c r="BY1059">
        <v>-239450000</v>
      </c>
      <c r="BZ1059">
        <v>2014</v>
      </c>
      <c r="CA1059">
        <v>7.3</v>
      </c>
      <c r="CB1059">
        <v>72871917.808200002</v>
      </c>
      <c r="CC1059" t="str">
        <f>VLOOKUP(B1059,Securities_csv_Sector!$A$1:$H$506,4)</f>
        <v>Consumer Discretionary</v>
      </c>
      <c r="CD1059" t="str">
        <f>VLOOKUP(B1059,Securities_csv_Sector!$A$1:$H$506,5)</f>
        <v>Home Furnishings</v>
      </c>
    </row>
    <row r="1060" spans="1:82">
      <c r="A1060">
        <v>1058</v>
      </c>
      <c r="B1060" t="s">
        <v>343</v>
      </c>
      <c r="C1060" t="s">
        <v>532</v>
      </c>
      <c r="D1060" s="1">
        <v>42369</v>
      </c>
      <c r="E1060">
        <v>1256025000</v>
      </c>
      <c r="F1060">
        <v>-14383000</v>
      </c>
      <c r="G1060">
        <v>-17619000</v>
      </c>
      <c r="H1060">
        <v>13</v>
      </c>
      <c r="I1060">
        <v>-503657000</v>
      </c>
      <c r="J1060">
        <v>1760016000</v>
      </c>
      <c r="K1060">
        <v>3</v>
      </c>
      <c r="L1060">
        <v>81692000</v>
      </c>
      <c r="M1060">
        <v>6400000</v>
      </c>
      <c r="N1060">
        <v>813000</v>
      </c>
      <c r="O1060">
        <v>5660877000</v>
      </c>
      <c r="P1060">
        <v>100</v>
      </c>
      <c r="Q1060">
        <v>315368000</v>
      </c>
      <c r="R1060">
        <v>388130000</v>
      </c>
      <c r="S1060">
        <v>362647000</v>
      </c>
      <c r="T1060">
        <v>819947000</v>
      </c>
      <c r="U1060">
        <v>748861000</v>
      </c>
      <c r="V1060">
        <v>-17917000</v>
      </c>
      <c r="W1060">
        <v>0</v>
      </c>
      <c r="X1060">
        <v>3147118000</v>
      </c>
      <c r="Y1060">
        <v>2293365000</v>
      </c>
      <c r="Z1060">
        <v>30</v>
      </c>
      <c r="AA1060">
        <v>2410686000</v>
      </c>
      <c r="AB1060">
        <v>131875000</v>
      </c>
      <c r="AC1060">
        <v>936541000</v>
      </c>
      <c r="AD1060">
        <v>71086000</v>
      </c>
      <c r="AE1060">
        <v>1607256000</v>
      </c>
      <c r="AF1060">
        <v>0</v>
      </c>
      <c r="AG1060">
        <v>-23725000</v>
      </c>
      <c r="AH1060">
        <v>1196928000</v>
      </c>
      <c r="AI1060">
        <v>0</v>
      </c>
      <c r="AJ1060">
        <v>6690000</v>
      </c>
      <c r="AK1060">
        <v>21952000</v>
      </c>
      <c r="AL1060">
        <v>960659000</v>
      </c>
      <c r="AM1060">
        <v>-16185000</v>
      </c>
      <c r="AN1060">
        <v>911873000</v>
      </c>
      <c r="AO1060">
        <v>964083000</v>
      </c>
      <c r="AP1060">
        <v>-1874224000</v>
      </c>
      <c r="AQ1060">
        <v>615302000</v>
      </c>
      <c r="AR1060">
        <v>39761000</v>
      </c>
      <c r="AS1060">
        <v>615302000</v>
      </c>
      <c r="AT1060">
        <v>616986000</v>
      </c>
      <c r="AU1060">
        <v>1257505000</v>
      </c>
      <c r="AV1060">
        <v>0</v>
      </c>
      <c r="AW1060">
        <v>837566000</v>
      </c>
      <c r="AX1060">
        <v>10</v>
      </c>
      <c r="AY1060">
        <v>0</v>
      </c>
      <c r="AZ1060">
        <v>303519000</v>
      </c>
      <c r="BA1060">
        <v>0</v>
      </c>
      <c r="BB1060">
        <v>-793568000</v>
      </c>
      <c r="BC1060">
        <v>10533000</v>
      </c>
      <c r="BD1060">
        <v>-1370567000</v>
      </c>
      <c r="BE1060">
        <v>215463000</v>
      </c>
      <c r="BF1060">
        <v>-75813000</v>
      </c>
      <c r="BG1060">
        <v>0</v>
      </c>
      <c r="BH1060">
        <v>9</v>
      </c>
      <c r="BI1060">
        <v>15</v>
      </c>
      <c r="BJ1060">
        <v>8</v>
      </c>
      <c r="BK1060">
        <v>50</v>
      </c>
      <c r="BL1060">
        <v>0</v>
      </c>
      <c r="BM1060">
        <v>4102707000</v>
      </c>
      <c r="BN1060">
        <v>0</v>
      </c>
      <c r="BO1060">
        <v>1573120000</v>
      </c>
      <c r="BP1060">
        <v>2003003000</v>
      </c>
      <c r="BQ1060">
        <v>0</v>
      </c>
      <c r="BR1060">
        <v>9942364000</v>
      </c>
      <c r="BS1060">
        <v>3249972000</v>
      </c>
      <c r="BT1060">
        <v>3259028000</v>
      </c>
      <c r="BU1060">
        <v>4854173000</v>
      </c>
      <c r="BV1060">
        <v>5088191000</v>
      </c>
      <c r="BW1060">
        <v>9942364000</v>
      </c>
      <c r="BX1060">
        <v>8071563000</v>
      </c>
      <c r="BY1060">
        <v>-215795000</v>
      </c>
      <c r="BZ1060">
        <v>2015</v>
      </c>
      <c r="CA1060">
        <v>2.59</v>
      </c>
      <c r="CB1060">
        <v>237568339.76800001</v>
      </c>
      <c r="CC1060" t="str">
        <f>VLOOKUP(B1060,Securities_csv_Sector!$A$1:$H$506,4)</f>
        <v>Consumer Discretionary</v>
      </c>
      <c r="CD1060" t="str">
        <f>VLOOKUP(B1060,Securities_csv_Sector!$A$1:$H$506,5)</f>
        <v>Home Furnishings</v>
      </c>
    </row>
    <row r="1061" spans="1:82">
      <c r="A1061">
        <v>1059</v>
      </c>
      <c r="B1061" t="s">
        <v>344</v>
      </c>
      <c r="C1061" t="s">
        <v>527</v>
      </c>
      <c r="D1061" s="1">
        <v>41274</v>
      </c>
      <c r="E1061">
        <v>1146800000</v>
      </c>
      <c r="F1061">
        <v>-8500000</v>
      </c>
      <c r="G1061">
        <v>-4800000</v>
      </c>
      <c r="H1061">
        <v>3104</v>
      </c>
      <c r="I1061">
        <v>-124400000</v>
      </c>
      <c r="J1061">
        <v>-676600000</v>
      </c>
      <c r="K1061">
        <v>76</v>
      </c>
      <c r="L1061">
        <v>1042100000</v>
      </c>
      <c r="M1061">
        <v>109800000</v>
      </c>
      <c r="N1061">
        <v>2100000</v>
      </c>
      <c r="O1061">
        <v>1503800000</v>
      </c>
      <c r="P1061">
        <v>147</v>
      </c>
      <c r="Q1061">
        <v>24500000</v>
      </c>
      <c r="R1061">
        <v>15900000</v>
      </c>
      <c r="S1061">
        <v>76900000</v>
      </c>
      <c r="T1061">
        <v>835300000</v>
      </c>
      <c r="U1061">
        <v>770300000</v>
      </c>
      <c r="V1061">
        <v>5400000</v>
      </c>
      <c r="W1061">
        <v>0</v>
      </c>
      <c r="X1061">
        <v>689900000</v>
      </c>
      <c r="Y1061">
        <v>270600000</v>
      </c>
      <c r="Z1061">
        <v>61</v>
      </c>
      <c r="AA1061">
        <v>2397500000</v>
      </c>
      <c r="AB1061">
        <v>182000000</v>
      </c>
      <c r="AC1061">
        <v>129900000</v>
      </c>
      <c r="AD1061">
        <v>65000000</v>
      </c>
      <c r="AE1061">
        <v>435900000</v>
      </c>
      <c r="AF1061">
        <v>-6300000</v>
      </c>
      <c r="AG1061">
        <v>-127700000</v>
      </c>
      <c r="AH1061">
        <v>1523200000</v>
      </c>
      <c r="AI1061">
        <v>0</v>
      </c>
      <c r="AJ1061">
        <v>10300000</v>
      </c>
      <c r="AK1061">
        <v>36300000</v>
      </c>
      <c r="AL1061">
        <v>108400000</v>
      </c>
      <c r="AM1061">
        <v>201800000</v>
      </c>
      <c r="AN1061">
        <v>692700000</v>
      </c>
      <c r="AO1061">
        <v>-267500000</v>
      </c>
      <c r="AP1061">
        <v>-228800000</v>
      </c>
      <c r="AQ1061">
        <v>580400000</v>
      </c>
      <c r="AR1061">
        <v>96600000</v>
      </c>
      <c r="AS1061">
        <v>580400000</v>
      </c>
      <c r="AT1061">
        <v>580400000</v>
      </c>
      <c r="AU1061">
        <v>477000000</v>
      </c>
      <c r="AV1061">
        <v>0</v>
      </c>
      <c r="AW1061">
        <v>840100000</v>
      </c>
      <c r="AX1061">
        <v>22</v>
      </c>
      <c r="AY1061">
        <v>128300000</v>
      </c>
      <c r="AZ1061">
        <v>60000000</v>
      </c>
      <c r="BA1061">
        <v>36100000</v>
      </c>
      <c r="BB1061">
        <v>-187000000</v>
      </c>
      <c r="BC1061">
        <v>0</v>
      </c>
      <c r="BD1061">
        <v>-98100000</v>
      </c>
      <c r="BE1061">
        <v>283900000</v>
      </c>
      <c r="BF1061">
        <v>-42700000</v>
      </c>
      <c r="BG1061">
        <v>0</v>
      </c>
      <c r="BH1061">
        <v>20</v>
      </c>
      <c r="BI1061">
        <v>4119</v>
      </c>
      <c r="BJ1061">
        <v>15</v>
      </c>
      <c r="BK1061">
        <v>115</v>
      </c>
      <c r="BL1061">
        <v>100100000</v>
      </c>
      <c r="BM1061">
        <v>1124800000</v>
      </c>
      <c r="BN1061">
        <v>-154900000</v>
      </c>
      <c r="BO1061">
        <v>1457300000</v>
      </c>
      <c r="BP1061">
        <v>187000000</v>
      </c>
      <c r="BQ1061">
        <v>0</v>
      </c>
      <c r="BR1061">
        <v>3258200000</v>
      </c>
      <c r="BS1061">
        <v>2015000000</v>
      </c>
      <c r="BT1061">
        <v>1369900000</v>
      </c>
      <c r="BU1061">
        <v>18700000</v>
      </c>
      <c r="BV1061">
        <v>3239500000</v>
      </c>
      <c r="BW1061">
        <v>3258200000</v>
      </c>
      <c r="BX1061">
        <v>3901300000</v>
      </c>
      <c r="BY1061">
        <v>-244600000</v>
      </c>
      <c r="BZ1061">
        <v>2012</v>
      </c>
      <c r="CA1061">
        <v>2.96</v>
      </c>
      <c r="CB1061">
        <v>196081081.081</v>
      </c>
      <c r="CC1061" t="str">
        <f>VLOOKUP(B1061,Securities_csv_Sector!$A$1:$H$506,4)</f>
        <v>Consumer Staples</v>
      </c>
      <c r="CD1061" t="str">
        <f>VLOOKUP(B1061,Securities_csv_Sector!$A$1:$H$506,5)</f>
        <v>Packaged Foods &amp; Meats</v>
      </c>
    </row>
    <row r="1062" spans="1:82">
      <c r="A1062">
        <v>1060</v>
      </c>
      <c r="B1062" t="s">
        <v>344</v>
      </c>
      <c r="C1062" t="s">
        <v>529</v>
      </c>
      <c r="D1062" s="1">
        <v>41639</v>
      </c>
      <c r="E1062">
        <v>1227100000</v>
      </c>
      <c r="F1062">
        <v>-37700000</v>
      </c>
      <c r="G1062">
        <v>-48500000</v>
      </c>
      <c r="H1062">
        <v>234</v>
      </c>
      <c r="I1062">
        <v>-240400000</v>
      </c>
      <c r="J1062">
        <v>-721500000</v>
      </c>
      <c r="K1062">
        <v>59</v>
      </c>
      <c r="L1062">
        <v>1050800000</v>
      </c>
      <c r="M1062">
        <v>-108200000</v>
      </c>
      <c r="N1062">
        <v>2100000</v>
      </c>
      <c r="O1062">
        <v>1528500000</v>
      </c>
      <c r="P1062">
        <v>119</v>
      </c>
      <c r="Q1062">
        <v>37000000</v>
      </c>
      <c r="R1062">
        <v>15300000</v>
      </c>
      <c r="S1062">
        <v>83100000</v>
      </c>
      <c r="T1062">
        <v>974900000</v>
      </c>
      <c r="U1062">
        <v>924300000</v>
      </c>
      <c r="V1062">
        <v>-11700000</v>
      </c>
      <c r="W1062">
        <v>0</v>
      </c>
      <c r="X1062">
        <v>867500000</v>
      </c>
      <c r="Y1062">
        <v>196800000</v>
      </c>
      <c r="Z1062">
        <v>64</v>
      </c>
      <c r="AA1062">
        <v>2672200000</v>
      </c>
      <c r="AB1062">
        <v>235100000</v>
      </c>
      <c r="AC1062">
        <v>97500000</v>
      </c>
      <c r="AD1062">
        <v>50600000</v>
      </c>
      <c r="AE1062">
        <v>534800000</v>
      </c>
      <c r="AF1062">
        <v>-2700000</v>
      </c>
      <c r="AG1062">
        <v>78400000</v>
      </c>
      <c r="AH1062">
        <v>1009100000</v>
      </c>
      <c r="AI1062">
        <v>0</v>
      </c>
      <c r="AJ1062">
        <v>8700000</v>
      </c>
      <c r="AK1062">
        <v>49700000</v>
      </c>
      <c r="AL1062">
        <v>-186100000</v>
      </c>
      <c r="AM1062">
        <v>8700000</v>
      </c>
      <c r="AN1062">
        <v>806600000</v>
      </c>
      <c r="AO1062">
        <v>-545700000</v>
      </c>
      <c r="AP1062">
        <v>-240500000</v>
      </c>
      <c r="AQ1062">
        <v>683800000</v>
      </c>
      <c r="AR1062">
        <v>53400000</v>
      </c>
      <c r="AS1062">
        <v>683800000</v>
      </c>
      <c r="AT1062">
        <v>683800000</v>
      </c>
      <c r="AU1062">
        <v>475600000</v>
      </c>
      <c r="AV1062">
        <v>0</v>
      </c>
      <c r="AW1062">
        <v>1023400000</v>
      </c>
      <c r="AX1062">
        <v>24</v>
      </c>
      <c r="AY1062">
        <v>157200000</v>
      </c>
      <c r="AZ1062">
        <v>56900000</v>
      </c>
      <c r="BA1062">
        <v>46600000</v>
      </c>
      <c r="BB1062">
        <v>-69200000</v>
      </c>
      <c r="BC1062">
        <v>-18900000</v>
      </c>
      <c r="BD1062">
        <v>2600000</v>
      </c>
      <c r="BE1062">
        <v>318200000</v>
      </c>
      <c r="BF1062">
        <v>48400000</v>
      </c>
      <c r="BG1062">
        <v>0</v>
      </c>
      <c r="BH1062">
        <v>22</v>
      </c>
      <c r="BI1062">
        <v>317</v>
      </c>
      <c r="BJ1062">
        <v>16</v>
      </c>
      <c r="BK1062">
        <v>89</v>
      </c>
      <c r="BL1062">
        <v>100200000</v>
      </c>
      <c r="BM1062">
        <v>1432300000</v>
      </c>
      <c r="BN1062">
        <v>-87100000</v>
      </c>
      <c r="BO1062">
        <v>1548600000</v>
      </c>
      <c r="BP1062">
        <v>507600000</v>
      </c>
      <c r="BQ1062">
        <v>0</v>
      </c>
      <c r="BR1062">
        <v>3474100000</v>
      </c>
      <c r="BS1062">
        <v>2118100000</v>
      </c>
      <c r="BT1062">
        <v>1781300000</v>
      </c>
      <c r="BU1062">
        <v>291800000</v>
      </c>
      <c r="BV1062">
        <v>3182300000</v>
      </c>
      <c r="BW1062">
        <v>3474100000</v>
      </c>
      <c r="BX1062">
        <v>4200700000</v>
      </c>
      <c r="BY1062">
        <v>-351900000</v>
      </c>
      <c r="BZ1062">
        <v>2013</v>
      </c>
      <c r="CA1062">
        <v>3.2</v>
      </c>
      <c r="CB1062">
        <v>213687500</v>
      </c>
      <c r="CC1062" t="str">
        <f>VLOOKUP(B1062,Securities_csv_Sector!$A$1:$H$506,4)</f>
        <v>Consumer Staples</v>
      </c>
      <c r="CD1062" t="str">
        <f>VLOOKUP(B1062,Securities_csv_Sector!$A$1:$H$506,5)</f>
        <v>Packaged Foods &amp; Meats</v>
      </c>
    </row>
    <row r="1063" spans="1:82">
      <c r="A1063">
        <v>1061</v>
      </c>
      <c r="B1063" t="s">
        <v>344</v>
      </c>
      <c r="C1063" t="s">
        <v>531</v>
      </c>
      <c r="D1063" s="1">
        <v>42004</v>
      </c>
      <c r="E1063">
        <v>1166900000</v>
      </c>
      <c r="F1063">
        <v>-36500000</v>
      </c>
      <c r="G1063">
        <v>12300000</v>
      </c>
      <c r="H1063">
        <v>125</v>
      </c>
      <c r="I1063">
        <v>-186600000</v>
      </c>
      <c r="J1063">
        <v>-641300000</v>
      </c>
      <c r="K1063">
        <v>108</v>
      </c>
      <c r="L1063">
        <v>1297700000</v>
      </c>
      <c r="M1063">
        <v>-47000000</v>
      </c>
      <c r="N1063">
        <v>2100000</v>
      </c>
      <c r="O1063">
        <v>1700600000</v>
      </c>
      <c r="P1063">
        <v>193</v>
      </c>
      <c r="Q1063">
        <v>150400000</v>
      </c>
      <c r="R1063">
        <v>12000000</v>
      </c>
      <c r="S1063">
        <v>91600000</v>
      </c>
      <c r="T1063">
        <v>988300000</v>
      </c>
      <c r="U1063">
        <v>928000000</v>
      </c>
      <c r="V1063">
        <v>-38600000</v>
      </c>
      <c r="W1063">
        <v>0</v>
      </c>
      <c r="X1063">
        <v>912700000</v>
      </c>
      <c r="Y1063">
        <v>162700000</v>
      </c>
      <c r="Z1063">
        <v>61</v>
      </c>
      <c r="AA1063">
        <v>2708700000</v>
      </c>
      <c r="AB1063">
        <v>199200000</v>
      </c>
      <c r="AC1063">
        <v>75400000</v>
      </c>
      <c r="AD1063">
        <v>60300000</v>
      </c>
      <c r="AE1063">
        <v>555500000</v>
      </c>
      <c r="AF1063">
        <v>4000000</v>
      </c>
      <c r="AG1063">
        <v>15800000</v>
      </c>
      <c r="AH1063">
        <v>1492800000</v>
      </c>
      <c r="AI1063">
        <v>0</v>
      </c>
      <c r="AJ1063">
        <v>9500000</v>
      </c>
      <c r="AK1063">
        <v>66000000</v>
      </c>
      <c r="AL1063">
        <v>-5400000</v>
      </c>
      <c r="AM1063">
        <v>246900000</v>
      </c>
      <c r="AN1063">
        <v>793400000</v>
      </c>
      <c r="AO1063">
        <v>-325500000</v>
      </c>
      <c r="AP1063">
        <v>-182400000</v>
      </c>
      <c r="AQ1063">
        <v>719800000</v>
      </c>
      <c r="AR1063">
        <v>77200000</v>
      </c>
      <c r="AS1063">
        <v>719800000</v>
      </c>
      <c r="AT1063">
        <v>719800000</v>
      </c>
      <c r="AU1063">
        <v>395500000</v>
      </c>
      <c r="AV1063">
        <v>0</v>
      </c>
      <c r="AW1063">
        <v>976000000</v>
      </c>
      <c r="AX1063">
        <v>22</v>
      </c>
      <c r="AY1063">
        <v>131300000</v>
      </c>
      <c r="AZ1063">
        <v>82600000</v>
      </c>
      <c r="BA1063">
        <v>34300000</v>
      </c>
      <c r="BB1063">
        <v>-198900000</v>
      </c>
      <c r="BC1063">
        <v>-7900000</v>
      </c>
      <c r="BD1063">
        <v>200000</v>
      </c>
      <c r="BE1063">
        <v>403900000</v>
      </c>
      <c r="BF1063">
        <v>-36500000</v>
      </c>
      <c r="BG1063">
        <v>0</v>
      </c>
      <c r="BH1063">
        <v>21</v>
      </c>
      <c r="BI1063">
        <v>162</v>
      </c>
      <c r="BJ1063">
        <v>16</v>
      </c>
      <c r="BK1063">
        <v>147</v>
      </c>
      <c r="BL1063">
        <v>115100000</v>
      </c>
      <c r="BM1063">
        <v>1775000000</v>
      </c>
      <c r="BN1063">
        <v>-54100000</v>
      </c>
      <c r="BO1063">
        <v>1617600000</v>
      </c>
      <c r="BP1063">
        <v>4100000</v>
      </c>
      <c r="BQ1063">
        <v>0</v>
      </c>
      <c r="BR1063">
        <v>3763800000</v>
      </c>
      <c r="BS1063">
        <v>2331300000</v>
      </c>
      <c r="BT1063">
        <v>1205300000</v>
      </c>
      <c r="BU1063">
        <v>574300000</v>
      </c>
      <c r="BV1063">
        <v>3189500000</v>
      </c>
      <c r="BW1063">
        <v>3763800000</v>
      </c>
      <c r="BX1063">
        <v>4409300000</v>
      </c>
      <c r="BY1063">
        <v>-362600000</v>
      </c>
      <c r="BZ1063">
        <v>2014</v>
      </c>
      <c r="CA1063">
        <v>3.55</v>
      </c>
      <c r="CB1063">
        <v>202760563.38</v>
      </c>
      <c r="CC1063" t="str">
        <f>VLOOKUP(B1063,Securities_csv_Sector!$A$1:$H$506,4)</f>
        <v>Consumer Staples</v>
      </c>
      <c r="CD1063" t="str">
        <f>VLOOKUP(B1063,Securities_csv_Sector!$A$1:$H$506,5)</f>
        <v>Packaged Foods &amp; Meats</v>
      </c>
    </row>
    <row r="1064" spans="1:82">
      <c r="A1064">
        <v>1062</v>
      </c>
      <c r="B1064" t="s">
        <v>344</v>
      </c>
      <c r="C1064" t="s">
        <v>532</v>
      </c>
      <c r="D1064" s="1">
        <v>42369</v>
      </c>
      <c r="E1064">
        <v>1214800000</v>
      </c>
      <c r="F1064">
        <v>10400000</v>
      </c>
      <c r="G1064">
        <v>-39000000</v>
      </c>
      <c r="H1064">
        <v>103</v>
      </c>
      <c r="I1064">
        <v>-173700000</v>
      </c>
      <c r="J1064">
        <v>-564200000</v>
      </c>
      <c r="K1064">
        <v>136</v>
      </c>
      <c r="L1064">
        <v>1701400000</v>
      </c>
      <c r="M1064">
        <v>25800000</v>
      </c>
      <c r="N1064">
        <v>1900000</v>
      </c>
      <c r="O1064">
        <v>1455300000</v>
      </c>
      <c r="P1064">
        <v>208</v>
      </c>
      <c r="Q1064">
        <v>118500000</v>
      </c>
      <c r="R1064">
        <v>8700000</v>
      </c>
      <c r="S1064">
        <v>99100000</v>
      </c>
      <c r="T1064">
        <v>936200000</v>
      </c>
      <c r="U1064">
        <v>871200000</v>
      </c>
      <c r="V1064">
        <v>-46200000</v>
      </c>
      <c r="W1064">
        <v>0</v>
      </c>
      <c r="X1064">
        <v>964000000</v>
      </c>
      <c r="Y1064">
        <v>126000000</v>
      </c>
      <c r="Z1064">
        <v>64</v>
      </c>
      <c r="AA1064">
        <v>2616000000</v>
      </c>
      <c r="AB1064">
        <v>215900000</v>
      </c>
      <c r="AC1064">
        <v>54900000</v>
      </c>
      <c r="AD1064">
        <v>65000000</v>
      </c>
      <c r="AE1064">
        <v>484900000</v>
      </c>
      <c r="AF1064">
        <v>0</v>
      </c>
      <c r="AG1064">
        <v>2700000</v>
      </c>
      <c r="AH1064">
        <v>2981000000</v>
      </c>
      <c r="AI1064">
        <v>0</v>
      </c>
      <c r="AJ1064">
        <v>39800000</v>
      </c>
      <c r="AK1064">
        <v>0</v>
      </c>
      <c r="AL1064">
        <v>1463600000</v>
      </c>
      <c r="AM1064">
        <v>403700000</v>
      </c>
      <c r="AN1064">
        <v>909900000</v>
      </c>
      <c r="AO1064">
        <v>-286800000</v>
      </c>
      <c r="AP1064">
        <v>-173200000</v>
      </c>
      <c r="AQ1064">
        <v>653500000</v>
      </c>
      <c r="AR1064">
        <v>77800000</v>
      </c>
      <c r="AS1064">
        <v>653500000</v>
      </c>
      <c r="AT1064">
        <v>653500000</v>
      </c>
      <c r="AU1064">
        <v>355700000</v>
      </c>
      <c r="AV1064">
        <v>0</v>
      </c>
      <c r="AW1064">
        <v>975200000</v>
      </c>
      <c r="AX1064">
        <v>24</v>
      </c>
      <c r="AY1064">
        <v>132300000</v>
      </c>
      <c r="AZ1064">
        <v>60400000</v>
      </c>
      <c r="BA1064">
        <v>35500000</v>
      </c>
      <c r="BB1064">
        <v>-347800000</v>
      </c>
      <c r="BC1064">
        <v>-5900000</v>
      </c>
      <c r="BD1064">
        <v>500000</v>
      </c>
      <c r="BE1064">
        <v>347600000</v>
      </c>
      <c r="BF1064">
        <v>38800000</v>
      </c>
      <c r="BG1064">
        <v>0</v>
      </c>
      <c r="BH1064">
        <v>21</v>
      </c>
      <c r="BI1064">
        <v>138</v>
      </c>
      <c r="BJ1064">
        <v>16</v>
      </c>
      <c r="BK1064">
        <v>169</v>
      </c>
      <c r="BL1064">
        <v>108400000</v>
      </c>
      <c r="BM1064">
        <v>640400000</v>
      </c>
      <c r="BN1064">
        <v>-1437000000</v>
      </c>
      <c r="BO1064">
        <v>1532400000</v>
      </c>
      <c r="BP1064">
        <v>3000000</v>
      </c>
      <c r="BQ1064">
        <v>0</v>
      </c>
      <c r="BR1064">
        <v>3998100000</v>
      </c>
      <c r="BS1064">
        <v>2602400000</v>
      </c>
      <c r="BT1064">
        <v>1253300000</v>
      </c>
      <c r="BU1064">
        <v>-632300000</v>
      </c>
      <c r="BV1064">
        <v>4630400000</v>
      </c>
      <c r="BW1064">
        <v>3998100000</v>
      </c>
      <c r="BX1064">
        <v>4071300000</v>
      </c>
      <c r="BY1064">
        <v>-362600000</v>
      </c>
      <c r="BZ1064">
        <v>2015</v>
      </c>
      <c r="CA1064">
        <v>3.28</v>
      </c>
      <c r="CB1064">
        <v>199237804.87799999</v>
      </c>
      <c r="CC1064" t="str">
        <f>VLOOKUP(B1064,Securities_csv_Sector!$A$1:$H$506,4)</f>
        <v>Consumer Staples</v>
      </c>
      <c r="CD1064" t="str">
        <f>VLOOKUP(B1064,Securities_csv_Sector!$A$1:$H$506,5)</f>
        <v>Packaged Foods &amp; Meats</v>
      </c>
    </row>
    <row r="1065" spans="1:82">
      <c r="A1065">
        <v>1063</v>
      </c>
      <c r="B1065" t="s">
        <v>345</v>
      </c>
      <c r="C1065" t="s">
        <v>527</v>
      </c>
      <c r="D1065" s="1">
        <v>41608</v>
      </c>
      <c r="E1065">
        <v>849000000</v>
      </c>
      <c r="F1065">
        <v>-24600000</v>
      </c>
      <c r="G1065">
        <v>2200000</v>
      </c>
      <c r="H1065">
        <v>20</v>
      </c>
      <c r="I1065">
        <v>-99900000</v>
      </c>
      <c r="J1065">
        <v>0</v>
      </c>
      <c r="K1065">
        <v>6</v>
      </c>
      <c r="L1065">
        <v>63000000</v>
      </c>
      <c r="M1065">
        <v>-59900000</v>
      </c>
      <c r="N1065">
        <v>962400000</v>
      </c>
      <c r="O1065">
        <v>2457600000</v>
      </c>
      <c r="P1065">
        <v>129</v>
      </c>
      <c r="Q1065">
        <v>0</v>
      </c>
      <c r="R1065">
        <v>0</v>
      </c>
      <c r="S1065">
        <v>106000000</v>
      </c>
      <c r="T1065">
        <v>552700000</v>
      </c>
      <c r="U1065">
        <v>499400000</v>
      </c>
      <c r="V1065">
        <v>4400000</v>
      </c>
      <c r="W1065">
        <v>23200000</v>
      </c>
      <c r="X1065">
        <v>576600000</v>
      </c>
      <c r="Y1065">
        <v>1798500000</v>
      </c>
      <c r="Z1065">
        <v>40</v>
      </c>
      <c r="AA1065">
        <v>1665800000</v>
      </c>
      <c r="AB1065">
        <v>133600000</v>
      </c>
      <c r="AC1065">
        <v>333400000</v>
      </c>
      <c r="AD1065">
        <v>53300000</v>
      </c>
      <c r="AE1065">
        <v>676900000</v>
      </c>
      <c r="AF1065">
        <v>0</v>
      </c>
      <c r="AG1065">
        <v>12100000</v>
      </c>
      <c r="AH1065">
        <v>1019000000</v>
      </c>
      <c r="AI1065">
        <v>371000000</v>
      </c>
      <c r="AJ1065">
        <v>15200000</v>
      </c>
      <c r="AK1065">
        <v>0</v>
      </c>
      <c r="AL1065">
        <v>66700000</v>
      </c>
      <c r="AM1065">
        <v>-16000000</v>
      </c>
      <c r="AN1065">
        <v>465200000</v>
      </c>
      <c r="AO1065">
        <v>-245900000</v>
      </c>
      <c r="AP1065">
        <v>-239700000</v>
      </c>
      <c r="AQ1065">
        <v>389000000</v>
      </c>
      <c r="AR1065">
        <v>20800000</v>
      </c>
      <c r="AS1065">
        <v>389000000</v>
      </c>
      <c r="AT1065">
        <v>389000000</v>
      </c>
      <c r="AU1065">
        <v>495500000</v>
      </c>
      <c r="AV1065">
        <v>25000000</v>
      </c>
      <c r="AW1065">
        <v>550500000</v>
      </c>
      <c r="AX1065">
        <v>13</v>
      </c>
      <c r="AY1065">
        <v>0</v>
      </c>
      <c r="AZ1065">
        <v>134800000</v>
      </c>
      <c r="BA1065">
        <v>0</v>
      </c>
      <c r="BB1065">
        <v>-300000</v>
      </c>
      <c r="BC1065">
        <v>0</v>
      </c>
      <c r="BD1065">
        <v>-139800000</v>
      </c>
      <c r="BE1065">
        <v>419900000</v>
      </c>
      <c r="BF1065">
        <v>21800000</v>
      </c>
      <c r="BG1065">
        <v>0</v>
      </c>
      <c r="BH1065">
        <v>12</v>
      </c>
      <c r="BI1065">
        <v>26</v>
      </c>
      <c r="BJ1065">
        <v>9</v>
      </c>
      <c r="BK1065">
        <v>65</v>
      </c>
      <c r="BL1065">
        <v>0</v>
      </c>
      <c r="BM1065">
        <v>970400000</v>
      </c>
      <c r="BN1065">
        <v>-132700000</v>
      </c>
      <c r="BO1065">
        <v>1090300000</v>
      </c>
      <c r="BP1065">
        <v>214100000</v>
      </c>
      <c r="BQ1065">
        <v>0</v>
      </c>
      <c r="BR1065">
        <v>4449700000</v>
      </c>
      <c r="BS1065">
        <v>1370200000</v>
      </c>
      <c r="BT1065">
        <v>1063100000</v>
      </c>
      <c r="BU1065">
        <v>1932500000</v>
      </c>
      <c r="BV1065">
        <v>2517200000</v>
      </c>
      <c r="BW1065">
        <v>4449700000</v>
      </c>
      <c r="BX1065">
        <v>4123400000</v>
      </c>
      <c r="BY1065">
        <v>0</v>
      </c>
      <c r="BZ1065">
        <v>2013</v>
      </c>
      <c r="CA1065">
        <v>2.94</v>
      </c>
      <c r="CB1065">
        <v>132312925.17</v>
      </c>
      <c r="CC1065" t="str">
        <f>VLOOKUP(B1065,Securities_csv_Sector!$A$1:$H$506,4)</f>
        <v>Consumer Staples</v>
      </c>
      <c r="CD1065" t="str">
        <f>VLOOKUP(B1065,Securities_csv_Sector!$A$1:$H$506,5)</f>
        <v>Packaged Foods &amp; Meats</v>
      </c>
    </row>
    <row r="1066" spans="1:82">
      <c r="A1066">
        <v>1064</v>
      </c>
      <c r="B1066" t="s">
        <v>345</v>
      </c>
      <c r="C1066" t="s">
        <v>529</v>
      </c>
      <c r="D1066" s="1">
        <v>41973</v>
      </c>
      <c r="E1066">
        <v>851200000</v>
      </c>
      <c r="F1066">
        <v>-600000</v>
      </c>
      <c r="G1066">
        <v>1100000</v>
      </c>
      <c r="H1066">
        <v>24</v>
      </c>
      <c r="I1066">
        <v>-132700000</v>
      </c>
      <c r="J1066">
        <v>0</v>
      </c>
      <c r="K1066">
        <v>7</v>
      </c>
      <c r="L1066">
        <v>77300000</v>
      </c>
      <c r="M1066">
        <v>-54400000</v>
      </c>
      <c r="N1066">
        <v>995600000</v>
      </c>
      <c r="O1066">
        <v>2513000000</v>
      </c>
      <c r="P1066">
        <v>126</v>
      </c>
      <c r="Q1066">
        <v>0</v>
      </c>
      <c r="R1066">
        <v>0</v>
      </c>
      <c r="S1066">
        <v>102700000</v>
      </c>
      <c r="T1066">
        <v>604100000</v>
      </c>
      <c r="U1066">
        <v>554400000</v>
      </c>
      <c r="V1066">
        <v>-8800000</v>
      </c>
      <c r="W1066">
        <v>29400000</v>
      </c>
      <c r="X1066">
        <v>602700000</v>
      </c>
      <c r="Y1066">
        <v>1722200000</v>
      </c>
      <c r="Z1066">
        <v>41</v>
      </c>
      <c r="AA1066">
        <v>1730200000</v>
      </c>
      <c r="AB1066">
        <v>145900000</v>
      </c>
      <c r="AC1066">
        <v>330800000</v>
      </c>
      <c r="AD1066">
        <v>49700000</v>
      </c>
      <c r="AE1066">
        <v>713800000</v>
      </c>
      <c r="AF1066">
        <v>0</v>
      </c>
      <c r="AG1066">
        <v>-6700000</v>
      </c>
      <c r="AH1066">
        <v>1014100000</v>
      </c>
      <c r="AI1066">
        <v>342400000</v>
      </c>
      <c r="AJ1066">
        <v>17200000</v>
      </c>
      <c r="AK1066">
        <v>0</v>
      </c>
      <c r="AL1066">
        <v>56100000</v>
      </c>
      <c r="AM1066">
        <v>14300000</v>
      </c>
      <c r="AN1066">
        <v>503600000</v>
      </c>
      <c r="AO1066">
        <v>-348900000</v>
      </c>
      <c r="AP1066">
        <v>-131600000</v>
      </c>
      <c r="AQ1066">
        <v>437900000</v>
      </c>
      <c r="AR1066">
        <v>1400000</v>
      </c>
      <c r="AS1066">
        <v>437900000</v>
      </c>
      <c r="AT1066">
        <v>437900000</v>
      </c>
      <c r="AU1066">
        <v>493600000</v>
      </c>
      <c r="AV1066">
        <v>5200000</v>
      </c>
      <c r="AW1066">
        <v>603000000</v>
      </c>
      <c r="AX1066">
        <v>14</v>
      </c>
      <c r="AY1066">
        <v>0</v>
      </c>
      <c r="AZ1066">
        <v>131500000</v>
      </c>
      <c r="BA1066">
        <v>0</v>
      </c>
      <c r="BB1066">
        <v>-186000000</v>
      </c>
      <c r="BC1066">
        <v>0</v>
      </c>
      <c r="BD1066">
        <v>1100000</v>
      </c>
      <c r="BE1066">
        <v>468800000</v>
      </c>
      <c r="BF1066">
        <v>23300000</v>
      </c>
      <c r="BG1066">
        <v>0</v>
      </c>
      <c r="BH1066">
        <v>13</v>
      </c>
      <c r="BI1066">
        <v>31</v>
      </c>
      <c r="BJ1066">
        <v>10</v>
      </c>
      <c r="BK1066">
        <v>63</v>
      </c>
      <c r="BL1066">
        <v>0</v>
      </c>
      <c r="BM1066">
        <v>982600000</v>
      </c>
      <c r="BN1066">
        <v>-212600000</v>
      </c>
      <c r="BO1066">
        <v>1122000000</v>
      </c>
      <c r="BP1066">
        <v>270800000</v>
      </c>
      <c r="BQ1066">
        <v>0</v>
      </c>
      <c r="BR1066">
        <v>4414300000</v>
      </c>
      <c r="BS1066">
        <v>1416200000</v>
      </c>
      <c r="BT1066">
        <v>1122000000</v>
      </c>
      <c r="BU1066">
        <v>1792200000</v>
      </c>
      <c r="BV1066">
        <v>2622100000</v>
      </c>
      <c r="BW1066">
        <v>4414300000</v>
      </c>
      <c r="BX1066">
        <v>4243200000</v>
      </c>
      <c r="BY1066">
        <v>0</v>
      </c>
      <c r="BZ1066">
        <v>2014</v>
      </c>
      <c r="CA1066">
        <v>3.37</v>
      </c>
      <c r="CB1066">
        <v>129940652.81900001</v>
      </c>
      <c r="CC1066" t="str">
        <f>VLOOKUP(B1066,Securities_csv_Sector!$A$1:$H$506,4)</f>
        <v>Consumer Staples</v>
      </c>
      <c r="CD1066" t="str">
        <f>VLOOKUP(B1066,Securities_csv_Sector!$A$1:$H$506,5)</f>
        <v>Packaged Foods &amp; Meats</v>
      </c>
    </row>
    <row r="1067" spans="1:82">
      <c r="A1067">
        <v>1065</v>
      </c>
      <c r="B1067" t="s">
        <v>345</v>
      </c>
      <c r="C1067" t="s">
        <v>531</v>
      </c>
      <c r="D1067" s="1">
        <v>42338</v>
      </c>
      <c r="E1067">
        <v>895600000</v>
      </c>
      <c r="F1067">
        <v>46500000</v>
      </c>
      <c r="G1067">
        <v>1100000</v>
      </c>
      <c r="H1067">
        <v>24</v>
      </c>
      <c r="I1067">
        <v>-128400000</v>
      </c>
      <c r="J1067">
        <v>0</v>
      </c>
      <c r="K1067">
        <v>9</v>
      </c>
      <c r="L1067">
        <v>112600000</v>
      </c>
      <c r="M1067">
        <v>-18000000</v>
      </c>
      <c r="N1067">
        <v>1039600000</v>
      </c>
      <c r="O1067">
        <v>2559000000</v>
      </c>
      <c r="P1067">
        <v>110</v>
      </c>
      <c r="Q1067">
        <v>0</v>
      </c>
      <c r="R1067">
        <v>0</v>
      </c>
      <c r="S1067">
        <v>105900000</v>
      </c>
      <c r="T1067">
        <v>549500000</v>
      </c>
      <c r="U1067">
        <v>496200000</v>
      </c>
      <c r="V1067">
        <v>-16200000</v>
      </c>
      <c r="W1067">
        <v>36700000</v>
      </c>
      <c r="X1067">
        <v>618400000</v>
      </c>
      <c r="Y1067">
        <v>1759300000</v>
      </c>
      <c r="Z1067">
        <v>40</v>
      </c>
      <c r="AA1067">
        <v>1737300000</v>
      </c>
      <c r="AB1067">
        <v>131300000</v>
      </c>
      <c r="AC1067">
        <v>372100000</v>
      </c>
      <c r="AD1067">
        <v>53300000</v>
      </c>
      <c r="AE1067">
        <v>710800000</v>
      </c>
      <c r="AF1067">
        <v>0</v>
      </c>
      <c r="AG1067">
        <v>40400000</v>
      </c>
      <c r="AH1067">
        <v>1051400000</v>
      </c>
      <c r="AI1067">
        <v>365400000</v>
      </c>
      <c r="AJ1067">
        <v>16700000</v>
      </c>
      <c r="AK1067">
        <v>0</v>
      </c>
      <c r="AL1067">
        <v>118000000</v>
      </c>
      <c r="AM1067">
        <v>35300000</v>
      </c>
      <c r="AN1067">
        <v>590000000</v>
      </c>
      <c r="AO1067">
        <v>-199600000</v>
      </c>
      <c r="AP1067">
        <v>-338900000</v>
      </c>
      <c r="AQ1067">
        <v>401600000</v>
      </c>
      <c r="AR1067">
        <v>16000000</v>
      </c>
      <c r="AS1067">
        <v>401600000</v>
      </c>
      <c r="AT1067">
        <v>401600000</v>
      </c>
      <c r="AU1067">
        <v>455200000</v>
      </c>
      <c r="AV1067">
        <v>61500000</v>
      </c>
      <c r="AW1067">
        <v>548400000</v>
      </c>
      <c r="AX1067">
        <v>13</v>
      </c>
      <c r="AY1067">
        <v>0</v>
      </c>
      <c r="AZ1067">
        <v>78800000</v>
      </c>
      <c r="BA1067">
        <v>0</v>
      </c>
      <c r="BB1067">
        <v>-406100000</v>
      </c>
      <c r="BC1067">
        <v>0</v>
      </c>
      <c r="BD1067">
        <v>-210500000</v>
      </c>
      <c r="BE1067">
        <v>495700000</v>
      </c>
      <c r="BF1067">
        <v>-2400000</v>
      </c>
      <c r="BG1067">
        <v>0</v>
      </c>
      <c r="BH1067">
        <v>12</v>
      </c>
      <c r="BI1067">
        <v>30</v>
      </c>
      <c r="BJ1067">
        <v>9</v>
      </c>
      <c r="BK1067">
        <v>52</v>
      </c>
      <c r="BL1067">
        <v>0</v>
      </c>
      <c r="BM1067">
        <v>1036700000</v>
      </c>
      <c r="BN1067">
        <v>-112700000</v>
      </c>
      <c r="BO1067">
        <v>1127400000</v>
      </c>
      <c r="BP1067">
        <v>343000000</v>
      </c>
      <c r="BQ1067">
        <v>0</v>
      </c>
      <c r="BR1067">
        <v>4472600000</v>
      </c>
      <c r="BS1067">
        <v>1357400000</v>
      </c>
      <c r="BT1067">
        <v>1238600000</v>
      </c>
      <c r="BU1067">
        <v>1670200000</v>
      </c>
      <c r="BV1067">
        <v>2802400000</v>
      </c>
      <c r="BW1067">
        <v>4472600000</v>
      </c>
      <c r="BX1067">
        <v>4296300000</v>
      </c>
      <c r="BY1067">
        <v>0</v>
      </c>
      <c r="BZ1067">
        <v>2015</v>
      </c>
      <c r="CA1067">
        <v>3.14</v>
      </c>
      <c r="CB1067">
        <v>127898089.17200001</v>
      </c>
      <c r="CC1067" t="str">
        <f>VLOOKUP(B1067,Securities_csv_Sector!$A$1:$H$506,4)</f>
        <v>Consumer Staples</v>
      </c>
      <c r="CD1067" t="str">
        <f>VLOOKUP(B1067,Securities_csv_Sector!$A$1:$H$506,5)</f>
        <v>Packaged Foods &amp; Meats</v>
      </c>
    </row>
    <row r="1068" spans="1:82">
      <c r="A1068">
        <v>1066</v>
      </c>
      <c r="B1068" t="s">
        <v>345</v>
      </c>
      <c r="C1068" t="s">
        <v>532</v>
      </c>
      <c r="D1068" s="1">
        <v>42704</v>
      </c>
      <c r="E1068">
        <v>1029500000</v>
      </c>
      <c r="F1068">
        <v>16400000</v>
      </c>
      <c r="G1068">
        <v>4200000</v>
      </c>
      <c r="H1068">
        <v>29</v>
      </c>
      <c r="I1068">
        <v>-153800000</v>
      </c>
      <c r="J1068">
        <v>0</v>
      </c>
      <c r="K1068">
        <v>8</v>
      </c>
      <c r="L1068">
        <v>118400000</v>
      </c>
      <c r="M1068">
        <v>-39000000</v>
      </c>
      <c r="N1068">
        <v>1084200000</v>
      </c>
      <c r="O1068">
        <v>2579800000</v>
      </c>
      <c r="P1068">
        <v>100</v>
      </c>
      <c r="Q1068">
        <v>0</v>
      </c>
      <c r="R1068">
        <v>0</v>
      </c>
      <c r="S1068">
        <v>108700000</v>
      </c>
      <c r="T1068">
        <v>645200000</v>
      </c>
      <c r="U1068">
        <v>589200000</v>
      </c>
      <c r="V1068">
        <v>-13700000</v>
      </c>
      <c r="W1068">
        <v>36100000</v>
      </c>
      <c r="X1068">
        <v>669400000</v>
      </c>
      <c r="Y1068">
        <v>1771400000</v>
      </c>
      <c r="Z1068">
        <v>42</v>
      </c>
      <c r="AA1068">
        <v>1831700000</v>
      </c>
      <c r="AB1068">
        <v>153000000</v>
      </c>
      <c r="AC1068">
        <v>424900000</v>
      </c>
      <c r="AD1068">
        <v>56000000</v>
      </c>
      <c r="AE1068">
        <v>756300000</v>
      </c>
      <c r="AF1068">
        <v>4200000</v>
      </c>
      <c r="AG1068">
        <v>47000000</v>
      </c>
      <c r="AH1068">
        <v>1054000000</v>
      </c>
      <c r="AI1068">
        <v>348400000</v>
      </c>
      <c r="AJ1068">
        <v>11500000</v>
      </c>
      <c r="AK1068">
        <v>0</v>
      </c>
      <c r="AL1068">
        <v>55700000</v>
      </c>
      <c r="AM1068">
        <v>5800000</v>
      </c>
      <c r="AN1068">
        <v>658100000</v>
      </c>
      <c r="AO1068">
        <v>-371500000</v>
      </c>
      <c r="AP1068">
        <v>-267100000</v>
      </c>
      <c r="AQ1068">
        <v>472300000</v>
      </c>
      <c r="AR1068">
        <v>-41800000</v>
      </c>
      <c r="AS1068">
        <v>472300000</v>
      </c>
      <c r="AT1068">
        <v>472300000</v>
      </c>
      <c r="AU1068">
        <v>465200000</v>
      </c>
      <c r="AV1068">
        <v>15700000</v>
      </c>
      <c r="AW1068">
        <v>641000000</v>
      </c>
      <c r="AX1068">
        <v>15</v>
      </c>
      <c r="AY1068">
        <v>0</v>
      </c>
      <c r="AZ1068">
        <v>81900000</v>
      </c>
      <c r="BA1068">
        <v>0</v>
      </c>
      <c r="BB1068">
        <v>-514400000</v>
      </c>
      <c r="BC1068">
        <v>0</v>
      </c>
      <c r="BD1068">
        <v>-117500000</v>
      </c>
      <c r="BE1068">
        <v>521100000</v>
      </c>
      <c r="BF1068">
        <v>94500000</v>
      </c>
      <c r="BG1068">
        <v>0</v>
      </c>
      <c r="BH1068">
        <v>13</v>
      </c>
      <c r="BI1068">
        <v>36</v>
      </c>
      <c r="BJ1068">
        <v>11</v>
      </c>
      <c r="BK1068">
        <v>47</v>
      </c>
      <c r="BL1068">
        <v>0</v>
      </c>
      <c r="BM1068">
        <v>1056800000</v>
      </c>
      <c r="BN1068">
        <v>-209400000</v>
      </c>
      <c r="BO1068">
        <v>1175000000</v>
      </c>
      <c r="BP1068">
        <v>393200000</v>
      </c>
      <c r="BQ1068">
        <v>0</v>
      </c>
      <c r="BR1068">
        <v>4635900000</v>
      </c>
      <c r="BS1068">
        <v>1421800000</v>
      </c>
      <c r="BT1068">
        <v>1422700000</v>
      </c>
      <c r="BU1068">
        <v>1626600000</v>
      </c>
      <c r="BV1068">
        <v>3009300000</v>
      </c>
      <c r="BW1068">
        <v>4635900000</v>
      </c>
      <c r="BX1068">
        <v>4411500000</v>
      </c>
      <c r="BY1068">
        <v>0</v>
      </c>
      <c r="CC1068" t="str">
        <f>VLOOKUP(B1068,Securities_csv_Sector!$A$1:$H$506,4)</f>
        <v>Consumer Staples</v>
      </c>
      <c r="CD1068" t="str">
        <f>VLOOKUP(B1068,Securities_csv_Sector!$A$1:$H$506,5)</f>
        <v>Packaged Foods &amp; Meats</v>
      </c>
    </row>
    <row r="1069" spans="1:82">
      <c r="A1069">
        <v>1067</v>
      </c>
      <c r="B1069" t="s">
        <v>346</v>
      </c>
      <c r="C1069" t="s">
        <v>527</v>
      </c>
      <c r="D1069" s="1">
        <v>41274</v>
      </c>
      <c r="E1069">
        <v>138531000</v>
      </c>
      <c r="F1069">
        <v>-20302000</v>
      </c>
      <c r="G1069">
        <v>1299000</v>
      </c>
      <c r="H1069">
        <v>6</v>
      </c>
      <c r="I1069">
        <v>-151023000</v>
      </c>
      <c r="J1069">
        <v>414657000</v>
      </c>
      <c r="K1069">
        <v>15</v>
      </c>
      <c r="L1069">
        <v>25394000</v>
      </c>
      <c r="M1069">
        <v>-9640000</v>
      </c>
      <c r="N1069">
        <v>459000</v>
      </c>
      <c r="O1069">
        <v>1704767000</v>
      </c>
      <c r="P1069">
        <v>404</v>
      </c>
      <c r="Q1069">
        <v>0</v>
      </c>
      <c r="R1069">
        <v>225592000</v>
      </c>
      <c r="S1069">
        <v>177211000</v>
      </c>
      <c r="T1069">
        <v>157469000</v>
      </c>
      <c r="U1069">
        <v>104130000</v>
      </c>
      <c r="V1069">
        <v>0</v>
      </c>
      <c r="W1069">
        <v>0</v>
      </c>
      <c r="X1069">
        <v>1753241000</v>
      </c>
      <c r="Y1069">
        <v>616204000</v>
      </c>
      <c r="Z1069">
        <v>16</v>
      </c>
      <c r="AA1069">
        <v>327134000</v>
      </c>
      <c r="AB1069">
        <v>17431000</v>
      </c>
      <c r="AC1069">
        <v>50433000</v>
      </c>
      <c r="AD1069">
        <v>53339000</v>
      </c>
      <c r="AE1069">
        <v>332311000</v>
      </c>
      <c r="AF1069">
        <v>-2000000</v>
      </c>
      <c r="AG1069">
        <v>-8673000</v>
      </c>
      <c r="AH1069">
        <v>1042183000</v>
      </c>
      <c r="AI1069">
        <v>0</v>
      </c>
      <c r="AJ1069">
        <v>39754000</v>
      </c>
      <c r="AK1069">
        <v>0</v>
      </c>
      <c r="AL1069">
        <v>-12655000</v>
      </c>
      <c r="AM1069">
        <v>-628000</v>
      </c>
      <c r="AN1069">
        <v>222689000</v>
      </c>
      <c r="AO1069">
        <v>-80107000</v>
      </c>
      <c r="AP1069">
        <v>-143210000</v>
      </c>
      <c r="AQ1069">
        <v>84474000</v>
      </c>
      <c r="AR1069">
        <v>22050000</v>
      </c>
      <c r="AS1069">
        <v>84474000</v>
      </c>
      <c r="AT1069">
        <v>86699000</v>
      </c>
      <c r="AU1069">
        <v>301766000</v>
      </c>
      <c r="AV1069">
        <v>35140000</v>
      </c>
      <c r="AW1069">
        <v>156170000</v>
      </c>
      <c r="AX1069">
        <v>8</v>
      </c>
      <c r="AY1069">
        <v>40647000</v>
      </c>
      <c r="AZ1069">
        <v>40930000</v>
      </c>
      <c r="BA1069">
        <v>29128000</v>
      </c>
      <c r="BB1069">
        <v>-106169000</v>
      </c>
      <c r="BC1069">
        <v>0</v>
      </c>
      <c r="BD1069">
        <v>9813000</v>
      </c>
      <c r="BE1069">
        <v>269517000</v>
      </c>
      <c r="BF1069">
        <v>-23484000</v>
      </c>
      <c r="BG1069">
        <v>0</v>
      </c>
      <c r="BH1069">
        <v>5</v>
      </c>
      <c r="BI1069">
        <v>7</v>
      </c>
      <c r="BJ1069">
        <v>4</v>
      </c>
      <c r="BK1069">
        <v>212</v>
      </c>
      <c r="BL1069">
        <v>0</v>
      </c>
      <c r="BM1069">
        <v>1101598000</v>
      </c>
      <c r="BN1069">
        <v>6959000</v>
      </c>
      <c r="BO1069">
        <v>135824000</v>
      </c>
      <c r="BP1069">
        <v>5676000</v>
      </c>
      <c r="BQ1069">
        <v>0</v>
      </c>
      <c r="BR1069">
        <v>3160926000</v>
      </c>
      <c r="BS1069">
        <v>700401000</v>
      </c>
      <c r="BT1069">
        <v>173335000</v>
      </c>
      <c r="BU1069">
        <v>1410545000</v>
      </c>
      <c r="BV1069">
        <v>1750381000</v>
      </c>
      <c r="BW1069">
        <v>3160926000</v>
      </c>
      <c r="BX1069">
        <v>2031901000</v>
      </c>
      <c r="BY1069">
        <v>0</v>
      </c>
      <c r="BZ1069">
        <v>2012</v>
      </c>
      <c r="CA1069">
        <v>1.83</v>
      </c>
      <c r="CB1069">
        <v>46160655.7377</v>
      </c>
      <c r="CC1069" t="str">
        <f>VLOOKUP(B1069,Securities_csv_Sector!$A$1:$H$506,4)</f>
        <v>Materials</v>
      </c>
      <c r="CD1069" t="str">
        <f>VLOOKUP(B1069,Securities_csv_Sector!$A$1:$H$506,5)</f>
        <v>Construction Materials</v>
      </c>
    </row>
    <row r="1070" spans="1:82">
      <c r="A1070">
        <v>1068</v>
      </c>
      <c r="B1070" t="s">
        <v>346</v>
      </c>
      <c r="C1070" t="s">
        <v>529</v>
      </c>
      <c r="D1070" s="1">
        <v>41639</v>
      </c>
      <c r="E1070">
        <v>152843000</v>
      </c>
      <c r="F1070">
        <v>-22523000</v>
      </c>
      <c r="G1070">
        <v>-295000</v>
      </c>
      <c r="H1070">
        <v>8</v>
      </c>
      <c r="I1070">
        <v>-155233000</v>
      </c>
      <c r="J1070">
        <v>432792000</v>
      </c>
      <c r="K1070">
        <v>20</v>
      </c>
      <c r="L1070">
        <v>42437000</v>
      </c>
      <c r="M1070">
        <v>-11639000</v>
      </c>
      <c r="N1070">
        <v>461000</v>
      </c>
      <c r="O1070">
        <v>1791594000</v>
      </c>
      <c r="P1070">
        <v>359</v>
      </c>
      <c r="Q1070">
        <v>0</v>
      </c>
      <c r="R1070">
        <v>279999000</v>
      </c>
      <c r="S1070">
        <v>173761000</v>
      </c>
      <c r="T1070">
        <v>217693000</v>
      </c>
      <c r="U1070">
        <v>164226000</v>
      </c>
      <c r="V1070">
        <v>0</v>
      </c>
      <c r="W1070">
        <v>0</v>
      </c>
      <c r="X1070">
        <v>1799241000</v>
      </c>
      <c r="Y1070">
        <v>616621000</v>
      </c>
      <c r="Z1070">
        <v>17</v>
      </c>
      <c r="AA1070">
        <v>363957000</v>
      </c>
      <c r="AB1070">
        <v>44045000</v>
      </c>
      <c r="AC1070">
        <v>48591000</v>
      </c>
      <c r="AD1070">
        <v>53467000</v>
      </c>
      <c r="AE1070">
        <v>347307000</v>
      </c>
      <c r="AF1070">
        <v>-3402000</v>
      </c>
      <c r="AG1070">
        <v>20063000</v>
      </c>
      <c r="AH1070">
        <v>1018518000</v>
      </c>
      <c r="AI1070">
        <v>0</v>
      </c>
      <c r="AJ1070">
        <v>37042000</v>
      </c>
      <c r="AK1070">
        <v>0</v>
      </c>
      <c r="AL1070">
        <v>-14197000</v>
      </c>
      <c r="AM1070">
        <v>17043000</v>
      </c>
      <c r="AN1070">
        <v>308951000</v>
      </c>
      <c r="AO1070">
        <v>-77359000</v>
      </c>
      <c r="AP1070">
        <v>-214549000</v>
      </c>
      <c r="AQ1070">
        <v>121337000</v>
      </c>
      <c r="AR1070">
        <v>26059000</v>
      </c>
      <c r="AS1070">
        <v>121337000</v>
      </c>
      <c r="AT1070">
        <v>120181000</v>
      </c>
      <c r="AU1070">
        <v>320242000</v>
      </c>
      <c r="AV1070">
        <v>671000</v>
      </c>
      <c r="AW1070">
        <v>217988000</v>
      </c>
      <c r="AX1070">
        <v>10</v>
      </c>
      <c r="AY1070">
        <v>40007000</v>
      </c>
      <c r="AZ1070">
        <v>45380000</v>
      </c>
      <c r="BA1070">
        <v>45303000</v>
      </c>
      <c r="BB1070">
        <v>-44114000</v>
      </c>
      <c r="BC1070">
        <v>0</v>
      </c>
      <c r="BD1070">
        <v>-55914000</v>
      </c>
      <c r="BE1070">
        <v>175841000</v>
      </c>
      <c r="BF1070">
        <v>3798000</v>
      </c>
      <c r="BG1070">
        <v>0</v>
      </c>
      <c r="BH1070">
        <v>8</v>
      </c>
      <c r="BI1070">
        <v>11</v>
      </c>
      <c r="BJ1070">
        <v>6</v>
      </c>
      <c r="BK1070">
        <v>194</v>
      </c>
      <c r="BL1070">
        <v>0</v>
      </c>
      <c r="BM1070">
        <v>1148738000</v>
      </c>
      <c r="BN1070">
        <v>11691000</v>
      </c>
      <c r="BO1070">
        <v>145298000</v>
      </c>
      <c r="BP1070">
        <v>12403000</v>
      </c>
      <c r="BQ1070">
        <v>0</v>
      </c>
      <c r="BR1070">
        <v>3259826000</v>
      </c>
      <c r="BS1070">
        <v>755366000</v>
      </c>
      <c r="BT1070">
        <v>210549000</v>
      </c>
      <c r="BU1070">
        <v>1537877000</v>
      </c>
      <c r="BV1070">
        <v>1721949000</v>
      </c>
      <c r="BW1070">
        <v>3259826000</v>
      </c>
      <c r="BX1070">
        <v>2155551000</v>
      </c>
      <c r="BY1070">
        <v>0</v>
      </c>
      <c r="BZ1070">
        <v>2013</v>
      </c>
      <c r="CA1070">
        <v>2.62</v>
      </c>
      <c r="CB1070">
        <v>46311832.061099999</v>
      </c>
      <c r="CC1070" t="str">
        <f>VLOOKUP(B1070,Securities_csv_Sector!$A$1:$H$506,4)</f>
        <v>Materials</v>
      </c>
      <c r="CD1070" t="str">
        <f>VLOOKUP(B1070,Securities_csv_Sector!$A$1:$H$506,5)</f>
        <v>Construction Materials</v>
      </c>
    </row>
    <row r="1071" spans="1:82">
      <c r="A1071">
        <v>1069</v>
      </c>
      <c r="B1071" t="s">
        <v>346</v>
      </c>
      <c r="C1071" t="s">
        <v>531</v>
      </c>
      <c r="D1071" s="1">
        <v>42004</v>
      </c>
      <c r="E1071">
        <v>304361000</v>
      </c>
      <c r="F1071">
        <v>-16650000</v>
      </c>
      <c r="G1071">
        <v>362000</v>
      </c>
      <c r="H1071">
        <v>4</v>
      </c>
      <c r="I1071">
        <v>-232183000</v>
      </c>
      <c r="J1071">
        <v>3243619000</v>
      </c>
      <c r="K1071">
        <v>27</v>
      </c>
      <c r="L1071">
        <v>108651000</v>
      </c>
      <c r="M1071">
        <v>-12020000</v>
      </c>
      <c r="N1071">
        <v>671000</v>
      </c>
      <c r="O1071">
        <v>2435591000</v>
      </c>
      <c r="P1071">
        <v>263</v>
      </c>
      <c r="Q1071">
        <v>0</v>
      </c>
      <c r="R1071">
        <v>489945000</v>
      </c>
      <c r="S1071">
        <v>222746000</v>
      </c>
      <c r="T1071">
        <v>315235000</v>
      </c>
      <c r="U1071">
        <v>249178000</v>
      </c>
      <c r="V1071">
        <v>0</v>
      </c>
      <c r="W1071">
        <v>0</v>
      </c>
      <c r="X1071">
        <v>3402770000</v>
      </c>
      <c r="Y1071">
        <v>2068799000</v>
      </c>
      <c r="Z1071">
        <v>18</v>
      </c>
      <c r="AA1071">
        <v>522360000</v>
      </c>
      <c r="AB1071">
        <v>94847000</v>
      </c>
      <c r="AC1071">
        <v>595205000</v>
      </c>
      <c r="AD1071">
        <v>66057000</v>
      </c>
      <c r="AE1071">
        <v>484919000</v>
      </c>
      <c r="AF1071">
        <v>1175000</v>
      </c>
      <c r="AG1071">
        <v>5303000</v>
      </c>
      <c r="AH1071">
        <v>1571059000</v>
      </c>
      <c r="AI1071">
        <v>0</v>
      </c>
      <c r="AJ1071">
        <v>1582000</v>
      </c>
      <c r="AK1071">
        <v>0</v>
      </c>
      <c r="AL1071">
        <v>-193975000</v>
      </c>
      <c r="AM1071">
        <v>66214000</v>
      </c>
      <c r="AN1071">
        <v>381658000</v>
      </c>
      <c r="AO1071">
        <v>-266119000</v>
      </c>
      <c r="AP1071">
        <v>-49325000</v>
      </c>
      <c r="AQ1071">
        <v>155601000</v>
      </c>
      <c r="AR1071">
        <v>9275000</v>
      </c>
      <c r="AS1071">
        <v>155601000</v>
      </c>
      <c r="AT1071">
        <v>154331000</v>
      </c>
      <c r="AU1071">
        <v>421001000</v>
      </c>
      <c r="AV1071">
        <v>42891000</v>
      </c>
      <c r="AW1071">
        <v>314873000</v>
      </c>
      <c r="AX1071">
        <v>11</v>
      </c>
      <c r="AY1071">
        <v>108802000</v>
      </c>
      <c r="AZ1071">
        <v>29607000</v>
      </c>
      <c r="BA1071">
        <v>77951000</v>
      </c>
      <c r="BB1071">
        <v>-106159000</v>
      </c>
      <c r="BC1071">
        <v>-19480000</v>
      </c>
      <c r="BD1071">
        <v>181683000</v>
      </c>
      <c r="BE1071">
        <v>409354000</v>
      </c>
      <c r="BF1071">
        <v>18710000</v>
      </c>
      <c r="BG1071">
        <v>0</v>
      </c>
      <c r="BH1071">
        <v>8</v>
      </c>
      <c r="BI1071">
        <v>6</v>
      </c>
      <c r="BJ1071">
        <v>5</v>
      </c>
      <c r="BK1071">
        <v>141</v>
      </c>
      <c r="BL1071">
        <v>0</v>
      </c>
      <c r="BM1071">
        <v>1213035000</v>
      </c>
      <c r="BN1071">
        <v>39714000</v>
      </c>
      <c r="BO1071">
        <v>164596000</v>
      </c>
      <c r="BP1071">
        <v>14336000</v>
      </c>
      <c r="BQ1071">
        <v>0</v>
      </c>
      <c r="BR1071">
        <v>7219754000</v>
      </c>
      <c r="BS1071">
        <v>1044178000</v>
      </c>
      <c r="BT1071">
        <v>396648000</v>
      </c>
      <c r="BU1071">
        <v>4351166000</v>
      </c>
      <c r="BV1071">
        <v>2868588000</v>
      </c>
      <c r="BW1071">
        <v>7219754000</v>
      </c>
      <c r="BX1071">
        <v>2957951000</v>
      </c>
      <c r="BY1071">
        <v>0</v>
      </c>
      <c r="BZ1071">
        <v>2014</v>
      </c>
      <c r="CA1071">
        <v>2.73</v>
      </c>
      <c r="CB1071">
        <v>56996703.296700001</v>
      </c>
      <c r="CC1071" t="str">
        <f>VLOOKUP(B1071,Securities_csv_Sector!$A$1:$H$506,4)</f>
        <v>Materials</v>
      </c>
      <c r="CD1071" t="str">
        <f>VLOOKUP(B1071,Securities_csv_Sector!$A$1:$H$506,5)</f>
        <v>Construction Materials</v>
      </c>
    </row>
    <row r="1072" spans="1:82">
      <c r="A1072">
        <v>1070</v>
      </c>
      <c r="B1072" t="s">
        <v>346</v>
      </c>
      <c r="C1072" t="s">
        <v>532</v>
      </c>
      <c r="D1072" s="1">
        <v>42369</v>
      </c>
      <c r="E1072">
        <v>266606000</v>
      </c>
      <c r="F1072">
        <v>12309000</v>
      </c>
      <c r="G1072">
        <v>10672000</v>
      </c>
      <c r="H1072">
        <v>7</v>
      </c>
      <c r="I1072">
        <v>-318232000</v>
      </c>
      <c r="J1072">
        <v>3287827000</v>
      </c>
      <c r="K1072">
        <v>46</v>
      </c>
      <c r="L1072">
        <v>168409000</v>
      </c>
      <c r="M1072">
        <v>-21525000</v>
      </c>
      <c r="N1072">
        <v>643000</v>
      </c>
      <c r="O1072">
        <v>2817803000</v>
      </c>
      <c r="P1072">
        <v>295</v>
      </c>
      <c r="Q1072">
        <v>0</v>
      </c>
      <c r="R1072">
        <v>583459000</v>
      </c>
      <c r="S1072">
        <v>263587000</v>
      </c>
      <c r="T1072">
        <v>490088000</v>
      </c>
      <c r="U1072">
        <v>413801000</v>
      </c>
      <c r="V1072">
        <v>0</v>
      </c>
      <c r="W1072">
        <v>0</v>
      </c>
      <c r="X1072">
        <v>3156000000</v>
      </c>
      <c r="Y1072">
        <v>2068235000</v>
      </c>
      <c r="Z1072">
        <v>20</v>
      </c>
      <c r="AA1072">
        <v>721767000</v>
      </c>
      <c r="AB1072">
        <v>124863000</v>
      </c>
      <c r="AC1072">
        <v>510552000</v>
      </c>
      <c r="AD1072">
        <v>76287000</v>
      </c>
      <c r="AE1072">
        <v>469141000</v>
      </c>
      <c r="AF1072">
        <v>1808000</v>
      </c>
      <c r="AG1072">
        <v>-40053000</v>
      </c>
      <c r="AH1072">
        <v>1553649000</v>
      </c>
      <c r="AI1072">
        <v>0</v>
      </c>
      <c r="AJ1072">
        <v>2893000</v>
      </c>
      <c r="AK1072">
        <v>0</v>
      </c>
      <c r="AL1072">
        <v>-11268000</v>
      </c>
      <c r="AM1072">
        <v>59758000</v>
      </c>
      <c r="AN1072">
        <v>573151000</v>
      </c>
      <c r="AO1072">
        <v>-601939000</v>
      </c>
      <c r="AP1072">
        <v>88546000</v>
      </c>
      <c r="AQ1072">
        <v>288792000</v>
      </c>
      <c r="AR1072">
        <v>106935000</v>
      </c>
      <c r="AS1072">
        <v>288792000</v>
      </c>
      <c r="AT1072">
        <v>288938000</v>
      </c>
      <c r="AU1072">
        <v>410921000</v>
      </c>
      <c r="AV1072">
        <v>8464000</v>
      </c>
      <c r="AW1072">
        <v>479416000</v>
      </c>
      <c r="AX1072">
        <v>14</v>
      </c>
      <c r="AY1072">
        <v>144777000</v>
      </c>
      <c r="AZ1072">
        <v>33697000</v>
      </c>
      <c r="BA1072">
        <v>81339000</v>
      </c>
      <c r="BB1072">
        <v>-105622000</v>
      </c>
      <c r="BC1072">
        <v>0</v>
      </c>
      <c r="BD1072">
        <v>404970000</v>
      </c>
      <c r="BE1072">
        <v>397256000</v>
      </c>
      <c r="BF1072">
        <v>-37040000</v>
      </c>
      <c r="BG1072">
        <v>0</v>
      </c>
      <c r="BH1072">
        <v>12</v>
      </c>
      <c r="BI1072">
        <v>10</v>
      </c>
      <c r="BJ1072">
        <v>8</v>
      </c>
      <c r="BK1072">
        <v>167</v>
      </c>
      <c r="BL1072">
        <v>0</v>
      </c>
      <c r="BM1072">
        <v>874436000</v>
      </c>
      <c r="BN1072">
        <v>-482884000</v>
      </c>
      <c r="BO1072">
        <v>233887000</v>
      </c>
      <c r="BP1072">
        <v>19246000</v>
      </c>
      <c r="BQ1072">
        <v>0</v>
      </c>
      <c r="BR1072">
        <v>6961732000</v>
      </c>
      <c r="BS1072">
        <v>1082168000</v>
      </c>
      <c r="BT1072">
        <v>367191000</v>
      </c>
      <c r="BU1072">
        <v>4057284000</v>
      </c>
      <c r="BV1072">
        <v>2904448000</v>
      </c>
      <c r="BW1072">
        <v>6961732000</v>
      </c>
      <c r="BX1072">
        <v>3539570000</v>
      </c>
      <c r="BY1072">
        <v>0</v>
      </c>
      <c r="BZ1072">
        <v>2015</v>
      </c>
      <c r="CA1072">
        <v>4.3099999999999996</v>
      </c>
      <c r="CB1072">
        <v>67005104.408399999</v>
      </c>
      <c r="CC1072" t="str">
        <f>VLOOKUP(B1072,Securities_csv_Sector!$A$1:$H$506,4)</f>
        <v>Materials</v>
      </c>
      <c r="CD1072" t="str">
        <f>VLOOKUP(B1072,Securities_csv_Sector!$A$1:$H$506,5)</f>
        <v>Construction Materials</v>
      </c>
    </row>
    <row r="1073" spans="1:82">
      <c r="A1073">
        <v>1071</v>
      </c>
      <c r="B1073" t="s">
        <v>347</v>
      </c>
      <c r="C1073" t="s">
        <v>527</v>
      </c>
      <c r="D1073" s="1">
        <v>41274</v>
      </c>
      <c r="E1073">
        <v>3304000000</v>
      </c>
      <c r="F1073">
        <v>-144000000</v>
      </c>
      <c r="G1073">
        <v>48000000</v>
      </c>
      <c r="H1073">
        <v>18</v>
      </c>
      <c r="I1073">
        <v>-320000000</v>
      </c>
      <c r="J1073">
        <v>1107000000</v>
      </c>
      <c r="L1073">
        <v>2301000000</v>
      </c>
      <c r="M1073">
        <v>0</v>
      </c>
      <c r="N1073">
        <v>561000000</v>
      </c>
      <c r="O1073">
        <v>0</v>
      </c>
      <c r="Q1073">
        <v>1633000000</v>
      </c>
      <c r="R1073">
        <v>0</v>
      </c>
      <c r="S1073">
        <v>349000000</v>
      </c>
      <c r="T1073">
        <v>1877000000</v>
      </c>
      <c r="U1073">
        <v>1696000000</v>
      </c>
      <c r="V1073">
        <v>82000000</v>
      </c>
      <c r="W1073">
        <v>0</v>
      </c>
      <c r="X1073">
        <v>809000000</v>
      </c>
      <c r="Y1073">
        <v>0</v>
      </c>
      <c r="Z1073">
        <v>100</v>
      </c>
      <c r="AA1073">
        <v>11924000000</v>
      </c>
      <c r="AB1073">
        <v>492000000</v>
      </c>
      <c r="AC1073">
        <v>7261000000</v>
      </c>
      <c r="AD1073">
        <v>181000000</v>
      </c>
      <c r="AE1073">
        <v>0</v>
      </c>
      <c r="AF1073">
        <v>20000000</v>
      </c>
      <c r="AG1073">
        <v>-292000000</v>
      </c>
      <c r="AH1073">
        <v>2918000000</v>
      </c>
      <c r="AI1073">
        <v>0</v>
      </c>
      <c r="AJ1073">
        <v>64000000</v>
      </c>
      <c r="AK1073">
        <v>0</v>
      </c>
      <c r="AL1073">
        <v>-11000000</v>
      </c>
      <c r="AM1073">
        <v>188000000</v>
      </c>
      <c r="AN1073">
        <v>1322000000</v>
      </c>
      <c r="AO1073">
        <v>-633000000</v>
      </c>
      <c r="AP1073">
        <v>-583000000</v>
      </c>
      <c r="AQ1073">
        <v>1176000000</v>
      </c>
      <c r="AR1073">
        <v>236000000</v>
      </c>
      <c r="AS1073">
        <v>1176000000</v>
      </c>
      <c r="AT1073">
        <v>1204000000</v>
      </c>
      <c r="AU1073">
        <v>3058000000</v>
      </c>
      <c r="AV1073">
        <v>0</v>
      </c>
      <c r="AW1073">
        <v>1829000000</v>
      </c>
      <c r="AX1073">
        <v>15</v>
      </c>
      <c r="AY1073">
        <v>1226000000</v>
      </c>
      <c r="AZ1073">
        <v>0</v>
      </c>
      <c r="BA1073">
        <v>0</v>
      </c>
      <c r="BB1073">
        <v>-3307000000</v>
      </c>
      <c r="BC1073">
        <v>-30000000</v>
      </c>
      <c r="BD1073">
        <v>-283000000</v>
      </c>
      <c r="BE1073">
        <v>3460000000</v>
      </c>
      <c r="BF1073">
        <v>-28000000</v>
      </c>
      <c r="BG1073">
        <v>2961000000</v>
      </c>
      <c r="BH1073">
        <v>14</v>
      </c>
      <c r="BI1073">
        <v>26</v>
      </c>
      <c r="BJ1073">
        <v>10</v>
      </c>
      <c r="BL1073">
        <v>0</v>
      </c>
      <c r="BM1073">
        <v>8628000000</v>
      </c>
      <c r="BN1073">
        <v>-79000000</v>
      </c>
      <c r="BO1073">
        <v>7134000000</v>
      </c>
      <c r="BP1073">
        <v>260000000</v>
      </c>
      <c r="BQ1073">
        <v>0</v>
      </c>
      <c r="BR1073">
        <v>16288000000</v>
      </c>
      <c r="BS1073">
        <v>0</v>
      </c>
      <c r="BT1073">
        <v>0</v>
      </c>
      <c r="BU1073">
        <v>6542000000</v>
      </c>
      <c r="BV1073">
        <v>9746000000</v>
      </c>
      <c r="BW1073">
        <v>16288000000</v>
      </c>
      <c r="BX1073">
        <v>11924000000</v>
      </c>
      <c r="BY1073">
        <v>-447000000</v>
      </c>
      <c r="BZ1073">
        <v>2012</v>
      </c>
      <c r="CA1073">
        <v>2.16</v>
      </c>
      <c r="CB1073">
        <v>544444444.44400001</v>
      </c>
      <c r="CC1073" t="str">
        <f>VLOOKUP(B1073,Securities_csv_Sector!$A$1:$H$506,4)</f>
        <v>Financials</v>
      </c>
      <c r="CD1073" t="str">
        <f>VLOOKUP(B1073,Securities_csv_Sector!$A$1:$H$506,5)</f>
        <v>Insurance Brokers</v>
      </c>
    </row>
    <row r="1074" spans="1:82">
      <c r="A1074">
        <v>1072</v>
      </c>
      <c r="B1074" t="s">
        <v>347</v>
      </c>
      <c r="C1074" t="s">
        <v>529</v>
      </c>
      <c r="D1074" s="1">
        <v>41639</v>
      </c>
      <c r="E1074">
        <v>3475000000</v>
      </c>
      <c r="F1074">
        <v>-245000000</v>
      </c>
      <c r="G1074">
        <v>63000000</v>
      </c>
      <c r="H1074">
        <v>17</v>
      </c>
      <c r="I1074">
        <v>-401000000</v>
      </c>
      <c r="J1074">
        <v>1028000000</v>
      </c>
      <c r="L1074">
        <v>2303000000</v>
      </c>
      <c r="M1074">
        <v>0</v>
      </c>
      <c r="N1074">
        <v>561000000</v>
      </c>
      <c r="O1074">
        <v>0</v>
      </c>
      <c r="Q1074">
        <v>1108000000</v>
      </c>
      <c r="R1074">
        <v>0</v>
      </c>
      <c r="S1074">
        <v>358000000</v>
      </c>
      <c r="T1074">
        <v>2140000000</v>
      </c>
      <c r="U1074">
        <v>1973000000</v>
      </c>
      <c r="V1074">
        <v>-59000000</v>
      </c>
      <c r="W1074">
        <v>0</v>
      </c>
      <c r="X1074">
        <v>828000000</v>
      </c>
      <c r="Y1074">
        <v>0</v>
      </c>
      <c r="Z1074">
        <v>100</v>
      </c>
      <c r="AA1074">
        <v>12261000000</v>
      </c>
      <c r="AB1074">
        <v>594000000</v>
      </c>
      <c r="AC1074">
        <v>7365000000</v>
      </c>
      <c r="AD1074">
        <v>167000000</v>
      </c>
      <c r="AE1074">
        <v>0</v>
      </c>
      <c r="AF1074">
        <v>93000000</v>
      </c>
      <c r="AG1074">
        <v>-283000000</v>
      </c>
      <c r="AH1074">
        <v>2955000000</v>
      </c>
      <c r="AI1074">
        <v>0</v>
      </c>
      <c r="AJ1074">
        <v>70000000</v>
      </c>
      <c r="AK1074">
        <v>0</v>
      </c>
      <c r="AL1074">
        <v>287000000</v>
      </c>
      <c r="AM1074">
        <v>2000000</v>
      </c>
      <c r="AN1074">
        <v>1341000000</v>
      </c>
      <c r="AO1074">
        <v>-834000000</v>
      </c>
      <c r="AP1074">
        <v>-446000000</v>
      </c>
      <c r="AQ1074">
        <v>1357000000</v>
      </c>
      <c r="AR1074">
        <v>298000000</v>
      </c>
      <c r="AS1074">
        <v>1357000000</v>
      </c>
      <c r="AT1074">
        <v>1379000000</v>
      </c>
      <c r="AU1074">
        <v>3310000000</v>
      </c>
      <c r="AV1074">
        <v>0</v>
      </c>
      <c r="AW1074">
        <v>2077000000</v>
      </c>
      <c r="AX1074">
        <v>17</v>
      </c>
      <c r="AY1074">
        <v>2066000000</v>
      </c>
      <c r="AZ1074">
        <v>0</v>
      </c>
      <c r="BA1074">
        <v>0</v>
      </c>
      <c r="BB1074">
        <v>-2621000000</v>
      </c>
      <c r="BC1074">
        <v>-283000000</v>
      </c>
      <c r="BD1074">
        <v>-138000000</v>
      </c>
      <c r="BE1074">
        <v>2575000000</v>
      </c>
      <c r="BF1074">
        <v>-172000000</v>
      </c>
      <c r="BG1074">
        <v>2958000000</v>
      </c>
      <c r="BH1074">
        <v>16</v>
      </c>
      <c r="BI1074">
        <v>25</v>
      </c>
      <c r="BJ1074">
        <v>11</v>
      </c>
      <c r="BL1074">
        <v>0</v>
      </c>
      <c r="BM1074">
        <v>9452000000</v>
      </c>
      <c r="BN1074">
        <v>-277000000</v>
      </c>
      <c r="BO1074">
        <v>7226000000</v>
      </c>
      <c r="BP1074">
        <v>334000000</v>
      </c>
      <c r="BQ1074">
        <v>0</v>
      </c>
      <c r="BR1074">
        <v>16980000000</v>
      </c>
      <c r="BS1074">
        <v>0</v>
      </c>
      <c r="BT1074">
        <v>0</v>
      </c>
      <c r="BU1074">
        <v>7905000000</v>
      </c>
      <c r="BV1074">
        <v>9075000000</v>
      </c>
      <c r="BW1074">
        <v>16980000000</v>
      </c>
      <c r="BX1074">
        <v>12261000000</v>
      </c>
      <c r="BY1074">
        <v>-515000000</v>
      </c>
      <c r="BZ1074">
        <v>2013</v>
      </c>
      <c r="CA1074">
        <v>2.4700000000000002</v>
      </c>
      <c r="CB1074">
        <v>549392712.551</v>
      </c>
      <c r="CC1074" t="str">
        <f>VLOOKUP(B1074,Securities_csv_Sector!$A$1:$H$506,4)</f>
        <v>Financials</v>
      </c>
      <c r="CD1074" t="str">
        <f>VLOOKUP(B1074,Securities_csv_Sector!$A$1:$H$506,5)</f>
        <v>Insurance Brokers</v>
      </c>
    </row>
    <row r="1075" spans="1:82">
      <c r="A1075">
        <v>1073</v>
      </c>
      <c r="B1075" t="s">
        <v>347</v>
      </c>
      <c r="C1075" t="s">
        <v>531</v>
      </c>
      <c r="D1075" s="1">
        <v>42004</v>
      </c>
      <c r="E1075">
        <v>3666000000</v>
      </c>
      <c r="F1075">
        <v>-58000000</v>
      </c>
      <c r="G1075">
        <v>-79000000</v>
      </c>
      <c r="H1075">
        <v>21</v>
      </c>
      <c r="I1075">
        <v>-368000000</v>
      </c>
      <c r="J1075">
        <v>930000000</v>
      </c>
      <c r="L1075">
        <v>1958000000</v>
      </c>
      <c r="M1075">
        <v>0</v>
      </c>
      <c r="N1075">
        <v>561000000</v>
      </c>
      <c r="O1075">
        <v>0</v>
      </c>
      <c r="Q1075">
        <v>1358000000</v>
      </c>
      <c r="R1075">
        <v>0</v>
      </c>
      <c r="S1075">
        <v>388000000</v>
      </c>
      <c r="T1075">
        <v>2222000000</v>
      </c>
      <c r="U1075">
        <v>2057000000</v>
      </c>
      <c r="V1075">
        <v>-274000000</v>
      </c>
      <c r="W1075">
        <v>0</v>
      </c>
      <c r="X1075">
        <v>809000000</v>
      </c>
      <c r="Y1075">
        <v>7241000000</v>
      </c>
      <c r="Z1075">
        <v>100</v>
      </c>
      <c r="AA1075">
        <v>12951000000</v>
      </c>
      <c r="AB1075">
        <v>586000000</v>
      </c>
      <c r="AC1075">
        <v>692000000</v>
      </c>
      <c r="AD1075">
        <v>165000000</v>
      </c>
      <c r="AE1075">
        <v>0</v>
      </c>
      <c r="AF1075">
        <v>-298000000</v>
      </c>
      <c r="AG1075">
        <v>-103000000</v>
      </c>
      <c r="AH1075">
        <v>3379000000</v>
      </c>
      <c r="AI1075">
        <v>0</v>
      </c>
      <c r="AJ1075">
        <v>79000000</v>
      </c>
      <c r="AK1075">
        <v>0</v>
      </c>
      <c r="AL1075">
        <v>1055000000</v>
      </c>
      <c r="AM1075">
        <v>-345000000</v>
      </c>
      <c r="AN1075">
        <v>2119000000</v>
      </c>
      <c r="AO1075">
        <v>-968000000</v>
      </c>
      <c r="AP1075">
        <v>-1222000000</v>
      </c>
      <c r="AQ1075">
        <v>1465000000</v>
      </c>
      <c r="AR1075">
        <v>301000000</v>
      </c>
      <c r="AS1075">
        <v>1465000000</v>
      </c>
      <c r="AT1075">
        <v>1471000000</v>
      </c>
      <c r="AU1075">
        <v>3377000000</v>
      </c>
      <c r="AV1075">
        <v>0</v>
      </c>
      <c r="AW1075">
        <v>2301000000</v>
      </c>
      <c r="AX1075">
        <v>18</v>
      </c>
      <c r="AY1075">
        <v>2358000000</v>
      </c>
      <c r="AZ1075">
        <v>0</v>
      </c>
      <c r="BA1075">
        <v>0</v>
      </c>
      <c r="BB1075">
        <v>-3847000000</v>
      </c>
      <c r="BC1075">
        <v>-820000000</v>
      </c>
      <c r="BD1075">
        <v>-556000000</v>
      </c>
      <c r="BE1075">
        <v>3615000000</v>
      </c>
      <c r="BF1075">
        <v>94000000</v>
      </c>
      <c r="BG1075">
        <v>3135000000</v>
      </c>
      <c r="BH1075">
        <v>16</v>
      </c>
      <c r="BI1075">
        <v>29</v>
      </c>
      <c r="BJ1075">
        <v>11</v>
      </c>
      <c r="BL1075">
        <v>0</v>
      </c>
      <c r="BM1075">
        <v>10335000000</v>
      </c>
      <c r="BN1075">
        <v>-601000000</v>
      </c>
      <c r="BO1075">
        <v>7515000000</v>
      </c>
      <c r="BP1075">
        <v>11000000</v>
      </c>
      <c r="BQ1075">
        <v>0</v>
      </c>
      <c r="BR1075">
        <v>17793000000</v>
      </c>
      <c r="BS1075">
        <v>0</v>
      </c>
      <c r="BT1075">
        <v>0</v>
      </c>
      <c r="BU1075">
        <v>7054000000</v>
      </c>
      <c r="BV1075">
        <v>10739000000</v>
      </c>
      <c r="BW1075">
        <v>17793000000</v>
      </c>
      <c r="BX1075">
        <v>12951000000</v>
      </c>
      <c r="BY1075">
        <v>-925000000</v>
      </c>
      <c r="BZ1075">
        <v>2014</v>
      </c>
      <c r="CA1075">
        <v>2.69</v>
      </c>
      <c r="CB1075">
        <v>544609665.42799997</v>
      </c>
      <c r="CC1075" t="str">
        <f>VLOOKUP(B1075,Securities_csv_Sector!$A$1:$H$506,4)</f>
        <v>Financials</v>
      </c>
      <c r="CD1075" t="str">
        <f>VLOOKUP(B1075,Securities_csv_Sector!$A$1:$H$506,5)</f>
        <v>Insurance Brokers</v>
      </c>
    </row>
    <row r="1076" spans="1:82">
      <c r="A1076">
        <v>1074</v>
      </c>
      <c r="B1076" t="s">
        <v>347</v>
      </c>
      <c r="C1076" t="s">
        <v>532</v>
      </c>
      <c r="D1076" s="1">
        <v>42369</v>
      </c>
      <c r="E1076">
        <v>3696000000</v>
      </c>
      <c r="F1076">
        <v>-52000000</v>
      </c>
      <c r="G1076">
        <v>51000000</v>
      </c>
      <c r="H1076">
        <v>25</v>
      </c>
      <c r="I1076">
        <v>-325000000</v>
      </c>
      <c r="J1076">
        <v>861000000</v>
      </c>
      <c r="L1076">
        <v>1374000000</v>
      </c>
      <c r="M1076">
        <v>0</v>
      </c>
      <c r="N1076">
        <v>561000000</v>
      </c>
      <c r="O1076">
        <v>0</v>
      </c>
      <c r="Q1076">
        <v>1138000000</v>
      </c>
      <c r="R1076">
        <v>0</v>
      </c>
      <c r="S1076">
        <v>423000000</v>
      </c>
      <c r="T1076">
        <v>2470000000</v>
      </c>
      <c r="U1076">
        <v>2307000000</v>
      </c>
      <c r="V1076">
        <v>-301000000</v>
      </c>
      <c r="W1076">
        <v>0</v>
      </c>
      <c r="X1076">
        <v>773000000</v>
      </c>
      <c r="Y1076">
        <v>7889000000</v>
      </c>
      <c r="Z1076">
        <v>100</v>
      </c>
      <c r="AA1076">
        <v>12893000000</v>
      </c>
      <c r="AB1076">
        <v>671000000</v>
      </c>
      <c r="AC1076">
        <v>1036000000</v>
      </c>
      <c r="AD1076">
        <v>163000000</v>
      </c>
      <c r="AE1076">
        <v>0</v>
      </c>
      <c r="AF1076">
        <v>-65000000</v>
      </c>
      <c r="AG1076">
        <v>-408000000</v>
      </c>
      <c r="AH1076">
        <v>4414000000</v>
      </c>
      <c r="AI1076">
        <v>0</v>
      </c>
      <c r="AJ1076">
        <v>89000000</v>
      </c>
      <c r="AK1076">
        <v>0</v>
      </c>
      <c r="AL1076">
        <v>1030000000</v>
      </c>
      <c r="AM1076">
        <v>-584000000</v>
      </c>
      <c r="AN1076">
        <v>1888000000</v>
      </c>
      <c r="AO1076">
        <v>-906000000</v>
      </c>
      <c r="AP1076">
        <v>-1265000000</v>
      </c>
      <c r="AQ1076">
        <v>1599000000</v>
      </c>
      <c r="AR1076">
        <v>226000000</v>
      </c>
      <c r="AS1076">
        <v>1599000000</v>
      </c>
      <c r="AT1076">
        <v>1636000000</v>
      </c>
      <c r="AU1076">
        <v>3471000000</v>
      </c>
      <c r="AV1076">
        <v>0</v>
      </c>
      <c r="AW1076">
        <v>2419000000</v>
      </c>
      <c r="AX1076">
        <v>19</v>
      </c>
      <c r="AY1076">
        <v>2535000000</v>
      </c>
      <c r="AZ1076">
        <v>0</v>
      </c>
      <c r="BA1076">
        <v>0</v>
      </c>
      <c r="BB1076">
        <v>-4220000000</v>
      </c>
      <c r="BC1076">
        <v>-49000000</v>
      </c>
      <c r="BD1076">
        <v>-875000000</v>
      </c>
      <c r="BE1076">
        <v>3504000000</v>
      </c>
      <c r="BF1076">
        <v>63000000</v>
      </c>
      <c r="BG1076">
        <v>3140000000</v>
      </c>
      <c r="BH1076">
        <v>18</v>
      </c>
      <c r="BI1076">
        <v>35</v>
      </c>
      <c r="BJ1076">
        <v>12</v>
      </c>
      <c r="BL1076">
        <v>0</v>
      </c>
      <c r="BM1076">
        <v>11302000000</v>
      </c>
      <c r="BN1076">
        <v>-1225000000</v>
      </c>
      <c r="BO1076">
        <v>7334000000</v>
      </c>
      <c r="BP1076">
        <v>12000000</v>
      </c>
      <c r="BQ1076">
        <v>0</v>
      </c>
      <c r="BR1076">
        <v>18216000000</v>
      </c>
      <c r="BS1076">
        <v>0</v>
      </c>
      <c r="BT1076">
        <v>0</v>
      </c>
      <c r="BU1076">
        <v>6513000000</v>
      </c>
      <c r="BV1076">
        <v>11703000000</v>
      </c>
      <c r="BW1076">
        <v>18216000000</v>
      </c>
      <c r="BX1076">
        <v>12893000000</v>
      </c>
      <c r="BY1076">
        <v>-1991000000</v>
      </c>
      <c r="BZ1076">
        <v>2015</v>
      </c>
      <c r="CA1076">
        <v>3.01</v>
      </c>
      <c r="CB1076">
        <v>531229235.88</v>
      </c>
      <c r="CC1076" t="str">
        <f>VLOOKUP(B1076,Securities_csv_Sector!$A$1:$H$506,4)</f>
        <v>Financials</v>
      </c>
      <c r="CD1076" t="str">
        <f>VLOOKUP(B1076,Securities_csv_Sector!$A$1:$H$506,5)</f>
        <v>Insurance Brokers</v>
      </c>
    </row>
    <row r="1077" spans="1:82">
      <c r="A1077">
        <v>1075</v>
      </c>
      <c r="B1077" t="s">
        <v>348</v>
      </c>
      <c r="C1077" t="s">
        <v>527</v>
      </c>
      <c r="D1077" s="1">
        <v>41639</v>
      </c>
      <c r="E1077">
        <v>2924000000</v>
      </c>
      <c r="F1077">
        <v>-337000000</v>
      </c>
      <c r="G1077">
        <v>41000000</v>
      </c>
      <c r="H1077">
        <v>27</v>
      </c>
      <c r="I1077">
        <v>-1665000000</v>
      </c>
      <c r="J1077">
        <v>4375000000</v>
      </c>
      <c r="K1077">
        <v>45</v>
      </c>
      <c r="L1077">
        <v>2581000000</v>
      </c>
      <c r="M1077">
        <v>-86000000</v>
      </c>
      <c r="N1077">
        <v>9000000</v>
      </c>
      <c r="O1077">
        <v>16106000000</v>
      </c>
      <c r="P1077">
        <v>170</v>
      </c>
      <c r="Q1077">
        <v>0</v>
      </c>
      <c r="R1077">
        <v>0</v>
      </c>
      <c r="S1077">
        <v>1371000000</v>
      </c>
      <c r="T1077">
        <v>6707000000</v>
      </c>
      <c r="U1077">
        <v>6562000000</v>
      </c>
      <c r="V1077">
        <v>-17000000</v>
      </c>
      <c r="W1077">
        <v>0</v>
      </c>
      <c r="X1077">
        <v>8652000000</v>
      </c>
      <c r="Y1077">
        <v>7345000000</v>
      </c>
      <c r="Z1077">
        <v>48</v>
      </c>
      <c r="AA1077">
        <v>14765000000</v>
      </c>
      <c r="AB1077">
        <v>1841000000</v>
      </c>
      <c r="AC1077">
        <v>1688000000</v>
      </c>
      <c r="AD1077">
        <v>145000000</v>
      </c>
      <c r="AE1077">
        <v>3864000000</v>
      </c>
      <c r="AF1077">
        <v>627000000</v>
      </c>
      <c r="AG1077">
        <v>222000000</v>
      </c>
      <c r="AH1077">
        <v>4326000000</v>
      </c>
      <c r="AI1077">
        <v>1575000000</v>
      </c>
      <c r="AJ1077">
        <v>446000000</v>
      </c>
      <c r="AK1077">
        <v>0</v>
      </c>
      <c r="AL1077">
        <v>-37000000</v>
      </c>
      <c r="AM1077">
        <v>-302000000</v>
      </c>
      <c r="AN1077">
        <v>5817000000</v>
      </c>
      <c r="AO1077">
        <v>-5246000000</v>
      </c>
      <c r="AP1077">
        <v>-856000000</v>
      </c>
      <c r="AQ1077">
        <v>4659000000</v>
      </c>
      <c r="AR1077">
        <v>52000000</v>
      </c>
      <c r="AS1077">
        <v>4659000000</v>
      </c>
      <c r="AT1077">
        <v>4659000000</v>
      </c>
      <c r="AU1077">
        <v>4253000000</v>
      </c>
      <c r="AV1077">
        <v>0</v>
      </c>
      <c r="AW1077">
        <v>6666000000</v>
      </c>
      <c r="AX1077">
        <v>22</v>
      </c>
      <c r="AY1077">
        <v>1557000000</v>
      </c>
      <c r="AZ1077">
        <v>1279000000</v>
      </c>
      <c r="BA1077">
        <v>2891000000</v>
      </c>
      <c r="BB1077">
        <v>-3913000000</v>
      </c>
      <c r="BC1077">
        <v>32000000</v>
      </c>
      <c r="BD1077">
        <v>182000000</v>
      </c>
      <c r="BE1077">
        <v>3778000000</v>
      </c>
      <c r="BF1077">
        <v>-126000000</v>
      </c>
      <c r="BG1077">
        <v>0</v>
      </c>
      <c r="BH1077">
        <v>21</v>
      </c>
      <c r="BI1077">
        <v>37</v>
      </c>
      <c r="BJ1077">
        <v>15</v>
      </c>
      <c r="BK1077">
        <v>118</v>
      </c>
      <c r="BL1077">
        <v>1715000000</v>
      </c>
      <c r="BM1077">
        <v>32416000000</v>
      </c>
      <c r="BN1077">
        <v>-3603000000</v>
      </c>
      <c r="BO1077">
        <v>6384000000</v>
      </c>
      <c r="BP1077">
        <v>1683000000</v>
      </c>
      <c r="BQ1077">
        <v>756000000</v>
      </c>
      <c r="BR1077">
        <v>33550000000</v>
      </c>
      <c r="BS1077">
        <v>12733000000</v>
      </c>
      <c r="BT1077">
        <v>7498000000</v>
      </c>
      <c r="BU1077">
        <v>17502000000</v>
      </c>
      <c r="BV1077">
        <v>16048000000</v>
      </c>
      <c r="BW1077">
        <v>33550000000</v>
      </c>
      <c r="BX1077">
        <v>30871000000</v>
      </c>
      <c r="BY1077">
        <v>-15385000000</v>
      </c>
      <c r="BZ1077">
        <v>2013</v>
      </c>
      <c r="CA1077">
        <v>6.83</v>
      </c>
      <c r="CB1077">
        <v>682137628.11099994</v>
      </c>
      <c r="CC1077" t="str">
        <f>VLOOKUP(B1077,Securities_csv_Sector!$A$1:$H$506,4)</f>
        <v>Industrials</v>
      </c>
      <c r="CD1077" t="str">
        <f>VLOOKUP(B1077,Securities_csv_Sector!$A$1:$H$506,5)</f>
        <v>Industrial Conglomerates</v>
      </c>
    </row>
    <row r="1078" spans="1:82">
      <c r="A1078">
        <v>1076</v>
      </c>
      <c r="B1078" t="s">
        <v>348</v>
      </c>
      <c r="C1078" t="s">
        <v>529</v>
      </c>
      <c r="D1078" s="1">
        <v>42004</v>
      </c>
      <c r="E1078">
        <v>2974000000</v>
      </c>
      <c r="F1078">
        <v>-268000000</v>
      </c>
      <c r="G1078">
        <v>33000000</v>
      </c>
      <c r="H1078">
        <v>38</v>
      </c>
      <c r="I1078">
        <v>-1493000000</v>
      </c>
      <c r="J1078">
        <v>4379000000</v>
      </c>
      <c r="K1078">
        <v>56</v>
      </c>
      <c r="L1078">
        <v>1897000000</v>
      </c>
      <c r="M1078">
        <v>-113000000</v>
      </c>
      <c r="N1078">
        <v>9000000</v>
      </c>
      <c r="O1078">
        <v>16447000000</v>
      </c>
      <c r="P1078">
        <v>206</v>
      </c>
      <c r="Q1078">
        <v>0</v>
      </c>
      <c r="R1078">
        <v>0</v>
      </c>
      <c r="S1078">
        <v>1408000000</v>
      </c>
      <c r="T1078">
        <v>7168000000</v>
      </c>
      <c r="U1078">
        <v>7026000000</v>
      </c>
      <c r="V1078">
        <v>-111000000</v>
      </c>
      <c r="W1078">
        <v>0</v>
      </c>
      <c r="X1078">
        <v>8489000000</v>
      </c>
      <c r="Y1078">
        <v>7050000000</v>
      </c>
      <c r="Z1078">
        <v>48</v>
      </c>
      <c r="AA1078">
        <v>15374000000</v>
      </c>
      <c r="AB1078">
        <v>2028000000</v>
      </c>
      <c r="AC1078">
        <v>1435000000</v>
      </c>
      <c r="AD1078">
        <v>142000000</v>
      </c>
      <c r="AE1078">
        <v>3706000000</v>
      </c>
      <c r="AF1078">
        <v>754000000</v>
      </c>
      <c r="AG1078">
        <v>281000000</v>
      </c>
      <c r="AH1078">
        <v>6705000000</v>
      </c>
      <c r="AI1078">
        <v>117000000</v>
      </c>
      <c r="AJ1078">
        <v>33000000</v>
      </c>
      <c r="AK1078">
        <v>0</v>
      </c>
      <c r="AL1078">
        <v>1010000000</v>
      </c>
      <c r="AM1078">
        <v>-684000000</v>
      </c>
      <c r="AN1078">
        <v>6626000000</v>
      </c>
      <c r="AO1078">
        <v>-6603000000</v>
      </c>
      <c r="AP1078">
        <v>-596000000</v>
      </c>
      <c r="AQ1078">
        <v>4956000000</v>
      </c>
      <c r="AR1078">
        <v>143000000</v>
      </c>
      <c r="AS1078">
        <v>4956000000</v>
      </c>
      <c r="AT1078">
        <v>4956000000</v>
      </c>
      <c r="AU1078">
        <v>4238000000</v>
      </c>
      <c r="AV1078">
        <v>0</v>
      </c>
      <c r="AW1078">
        <v>7135000000</v>
      </c>
      <c r="AX1078">
        <v>22</v>
      </c>
      <c r="AY1078">
        <v>1815000000</v>
      </c>
      <c r="AZ1078">
        <v>1023000000</v>
      </c>
      <c r="BA1078">
        <v>2884000000</v>
      </c>
      <c r="BB1078">
        <v>-6289000000</v>
      </c>
      <c r="BC1078">
        <v>-19000000</v>
      </c>
      <c r="BD1078">
        <v>143000000</v>
      </c>
      <c r="BE1078">
        <v>5398000000</v>
      </c>
      <c r="BF1078">
        <v>177000000</v>
      </c>
      <c r="BG1078">
        <v>0</v>
      </c>
      <c r="BH1078">
        <v>22</v>
      </c>
      <c r="BI1078">
        <v>54</v>
      </c>
      <c r="BJ1078">
        <v>16</v>
      </c>
      <c r="BK1078">
        <v>144</v>
      </c>
      <c r="BL1078">
        <v>1770000000</v>
      </c>
      <c r="BM1078">
        <v>34317000000</v>
      </c>
      <c r="BN1078">
        <v>-5545000000</v>
      </c>
      <c r="BO1078">
        <v>6469000000</v>
      </c>
      <c r="BP1078">
        <v>106000000</v>
      </c>
      <c r="BQ1078">
        <v>1439000000</v>
      </c>
      <c r="BR1078">
        <v>31209000000</v>
      </c>
      <c r="BS1078">
        <v>12303000000</v>
      </c>
      <c r="BT1078">
        <v>5964000000</v>
      </c>
      <c r="BU1078">
        <v>13109000000</v>
      </c>
      <c r="BV1078">
        <v>18100000000</v>
      </c>
      <c r="BW1078">
        <v>31209000000</v>
      </c>
      <c r="BX1078">
        <v>31821000000</v>
      </c>
      <c r="BY1078">
        <v>-19307000000</v>
      </c>
      <c r="BZ1078">
        <v>2014</v>
      </c>
      <c r="CA1078">
        <v>7.63</v>
      </c>
      <c r="CB1078">
        <v>649541284.40400004</v>
      </c>
      <c r="CC1078" t="str">
        <f>VLOOKUP(B1078,Securities_csv_Sector!$A$1:$H$506,4)</f>
        <v>Industrials</v>
      </c>
      <c r="CD1078" t="str">
        <f>VLOOKUP(B1078,Securities_csv_Sector!$A$1:$H$506,5)</f>
        <v>Industrial Conglomerates</v>
      </c>
    </row>
    <row r="1079" spans="1:82">
      <c r="A1079">
        <v>1077</v>
      </c>
      <c r="B1079" t="s">
        <v>348</v>
      </c>
      <c r="C1079" t="s">
        <v>531</v>
      </c>
      <c r="D1079" s="1">
        <v>42369</v>
      </c>
      <c r="E1079">
        <v>2670000000</v>
      </c>
      <c r="F1079">
        <v>-58000000</v>
      </c>
      <c r="G1079">
        <v>26000000</v>
      </c>
      <c r="H1079">
        <v>42</v>
      </c>
      <c r="I1079">
        <v>-1461000000</v>
      </c>
      <c r="J1079">
        <v>4791000000</v>
      </c>
      <c r="K1079">
        <v>27</v>
      </c>
      <c r="L1079">
        <v>1798000000</v>
      </c>
      <c r="M1079">
        <v>3000000</v>
      </c>
      <c r="N1079">
        <v>9000000</v>
      </c>
      <c r="O1079">
        <v>15383000000</v>
      </c>
      <c r="P1079">
        <v>154</v>
      </c>
      <c r="Q1079">
        <v>0</v>
      </c>
      <c r="R1079">
        <v>0</v>
      </c>
      <c r="S1079">
        <v>1435000000</v>
      </c>
      <c r="T1079">
        <v>6972000000</v>
      </c>
      <c r="U1079">
        <v>6823000000</v>
      </c>
      <c r="V1079">
        <v>-54000000</v>
      </c>
      <c r="W1079">
        <v>0</v>
      </c>
      <c r="X1079">
        <v>8515000000</v>
      </c>
      <c r="Y1079">
        <v>9249000000</v>
      </c>
      <c r="Z1079">
        <v>49</v>
      </c>
      <c r="AA1079">
        <v>14891000000</v>
      </c>
      <c r="AB1079">
        <v>1982000000</v>
      </c>
      <c r="AC1079">
        <v>2601000000</v>
      </c>
      <c r="AD1079">
        <v>149000000</v>
      </c>
      <c r="AE1079">
        <v>3518000000</v>
      </c>
      <c r="AF1079">
        <v>1300000000</v>
      </c>
      <c r="AG1079">
        <v>-735000000</v>
      </c>
      <c r="AH1079">
        <v>8753000000</v>
      </c>
      <c r="AI1079">
        <v>126000000</v>
      </c>
      <c r="AJ1079">
        <v>39000000</v>
      </c>
      <c r="AK1079">
        <v>0</v>
      </c>
      <c r="AL1079">
        <v>3482000000</v>
      </c>
      <c r="AM1079">
        <v>-99000000</v>
      </c>
      <c r="AN1079">
        <v>6420000000</v>
      </c>
      <c r="AO1079">
        <v>-3648000000</v>
      </c>
      <c r="AP1079">
        <v>-2817000000</v>
      </c>
      <c r="AQ1079">
        <v>4833000000</v>
      </c>
      <c r="AR1079">
        <v>806000000</v>
      </c>
      <c r="AS1079">
        <v>4833000000</v>
      </c>
      <c r="AT1079">
        <v>4833000000</v>
      </c>
      <c r="AU1079">
        <v>4154000000</v>
      </c>
      <c r="AV1079">
        <v>0</v>
      </c>
      <c r="AW1079">
        <v>6946000000</v>
      </c>
      <c r="AX1079">
        <v>23</v>
      </c>
      <c r="AY1079">
        <v>1406000000</v>
      </c>
      <c r="AZ1079">
        <v>1398000000</v>
      </c>
      <c r="BA1079">
        <v>2404000000</v>
      </c>
      <c r="BB1079">
        <v>-6359000000</v>
      </c>
      <c r="BC1079">
        <v>-120000000</v>
      </c>
      <c r="BD1079">
        <v>-2656000000</v>
      </c>
      <c r="BE1079">
        <v>5544000000</v>
      </c>
      <c r="BF1079">
        <v>128000000</v>
      </c>
      <c r="BG1079">
        <v>0</v>
      </c>
      <c r="BH1079">
        <v>23</v>
      </c>
      <c r="BI1079">
        <v>60</v>
      </c>
      <c r="BJ1079">
        <v>16</v>
      </c>
      <c r="BK1079">
        <v>105</v>
      </c>
      <c r="BL1079">
        <v>1763000000</v>
      </c>
      <c r="BM1079">
        <v>36296000000</v>
      </c>
      <c r="BN1079">
        <v>-4603000000</v>
      </c>
      <c r="BO1079">
        <v>6182000000</v>
      </c>
      <c r="BP1079">
        <v>2044000000</v>
      </c>
      <c r="BQ1079">
        <v>118000000</v>
      </c>
      <c r="BR1079">
        <v>32883000000</v>
      </c>
      <c r="BS1079">
        <v>10986000000</v>
      </c>
      <c r="BT1079">
        <v>7118000000</v>
      </c>
      <c r="BU1079">
        <v>11429000000</v>
      </c>
      <c r="BV1079">
        <v>21454000000</v>
      </c>
      <c r="BW1079">
        <v>32883000000</v>
      </c>
      <c r="BX1079">
        <v>30274000000</v>
      </c>
      <c r="BY1079">
        <v>-23308000000</v>
      </c>
      <c r="BZ1079">
        <v>2015</v>
      </c>
      <c r="CA1079">
        <v>7.72</v>
      </c>
      <c r="CB1079">
        <v>626036269.42999995</v>
      </c>
      <c r="CC1079" t="str">
        <f>VLOOKUP(B1079,Securities_csv_Sector!$A$1:$H$506,4)</f>
        <v>Industrials</v>
      </c>
      <c r="CD1079" t="str">
        <f>VLOOKUP(B1079,Securities_csv_Sector!$A$1:$H$506,5)</f>
        <v>Industrial Conglomerates</v>
      </c>
    </row>
    <row r="1080" spans="1:82">
      <c r="A1080">
        <v>1078</v>
      </c>
      <c r="B1080" t="s">
        <v>348</v>
      </c>
      <c r="C1080" t="s">
        <v>532</v>
      </c>
      <c r="D1080" s="1">
        <v>42735</v>
      </c>
      <c r="E1080">
        <v>2775000000</v>
      </c>
      <c r="F1080">
        <v>-313000000</v>
      </c>
      <c r="G1080">
        <v>29000000</v>
      </c>
      <c r="H1080">
        <v>49</v>
      </c>
      <c r="I1080">
        <v>-1420000000</v>
      </c>
      <c r="J1080">
        <v>5061000000</v>
      </c>
      <c r="K1080">
        <v>43</v>
      </c>
      <c r="L1080">
        <v>2398000000</v>
      </c>
      <c r="M1080">
        <v>57000000</v>
      </c>
      <c r="N1080">
        <v>9000000</v>
      </c>
      <c r="O1080">
        <v>15040000000</v>
      </c>
      <c r="P1080">
        <v>189</v>
      </c>
      <c r="Q1080">
        <v>0</v>
      </c>
      <c r="R1080">
        <v>0</v>
      </c>
      <c r="S1080">
        <v>1474000000</v>
      </c>
      <c r="T1080">
        <v>7252000000</v>
      </c>
      <c r="U1080">
        <v>7053000000</v>
      </c>
      <c r="V1080">
        <v>-33000000</v>
      </c>
      <c r="W1080">
        <v>0</v>
      </c>
      <c r="X1080">
        <v>8516000000</v>
      </c>
      <c r="Y1080">
        <v>9166000000</v>
      </c>
      <c r="Z1080">
        <v>50</v>
      </c>
      <c r="AA1080">
        <v>15069000000</v>
      </c>
      <c r="AB1080">
        <v>1995000000</v>
      </c>
      <c r="AC1080">
        <v>2320000000</v>
      </c>
      <c r="AD1080">
        <v>199000000</v>
      </c>
      <c r="AE1080">
        <v>3385000000</v>
      </c>
      <c r="AF1080">
        <v>-163000000</v>
      </c>
      <c r="AG1080">
        <v>249000000</v>
      </c>
      <c r="AH1080">
        <v>10678000000</v>
      </c>
      <c r="AI1080">
        <v>145000000</v>
      </c>
      <c r="AJ1080">
        <v>45000000</v>
      </c>
      <c r="AK1080">
        <v>0</v>
      </c>
      <c r="AL1080">
        <v>1043000000</v>
      </c>
      <c r="AM1080">
        <v>600000000</v>
      </c>
      <c r="AN1080">
        <v>6662000000</v>
      </c>
      <c r="AO1080">
        <v>-4626000000</v>
      </c>
      <c r="AP1080">
        <v>-1403000000</v>
      </c>
      <c r="AQ1080">
        <v>5050000000</v>
      </c>
      <c r="AR1080">
        <v>173000000</v>
      </c>
      <c r="AS1080">
        <v>5050000000</v>
      </c>
      <c r="AT1080">
        <v>5050000000</v>
      </c>
      <c r="AU1080">
        <v>4392000000</v>
      </c>
      <c r="AV1080">
        <v>0</v>
      </c>
      <c r="AW1080">
        <v>7223000000</v>
      </c>
      <c r="AX1080">
        <v>24</v>
      </c>
      <c r="AY1080">
        <v>1033000000</v>
      </c>
      <c r="AZ1080">
        <v>1271000000</v>
      </c>
      <c r="BA1080">
        <v>2472000000</v>
      </c>
      <c r="BB1080">
        <v>-7245000000</v>
      </c>
      <c r="BC1080">
        <v>-42000000</v>
      </c>
      <c r="BD1080">
        <v>180000000</v>
      </c>
      <c r="BE1080">
        <v>5666000000</v>
      </c>
      <c r="BF1080">
        <v>-36000000</v>
      </c>
      <c r="BG1080">
        <v>0</v>
      </c>
      <c r="BH1080">
        <v>23</v>
      </c>
      <c r="BI1080">
        <v>68</v>
      </c>
      <c r="BJ1080">
        <v>17</v>
      </c>
      <c r="BK1080">
        <v>134</v>
      </c>
      <c r="BL1080">
        <v>1735000000</v>
      </c>
      <c r="BM1080">
        <v>37907000000</v>
      </c>
      <c r="BN1080">
        <v>-2949000000</v>
      </c>
      <c r="BO1080">
        <v>6111000000</v>
      </c>
      <c r="BP1080">
        <v>972000000</v>
      </c>
      <c r="BQ1080">
        <v>280000000</v>
      </c>
      <c r="BR1080">
        <v>32906000000</v>
      </c>
      <c r="BS1080">
        <v>11726000000</v>
      </c>
      <c r="BT1080">
        <v>6219000000</v>
      </c>
      <c r="BU1080">
        <v>10298000000</v>
      </c>
      <c r="BV1080">
        <v>22608000000</v>
      </c>
      <c r="BW1080">
        <v>32906000000</v>
      </c>
      <c r="BX1080">
        <v>30109000000</v>
      </c>
      <c r="BY1080">
        <v>-25434000000</v>
      </c>
      <c r="CC1080" t="str">
        <f>VLOOKUP(B1080,Securities_csv_Sector!$A$1:$H$506,4)</f>
        <v>Industrials</v>
      </c>
      <c r="CD1080" t="str">
        <f>VLOOKUP(B1080,Securities_csv_Sector!$A$1:$H$506,5)</f>
        <v>Industrial Conglomerates</v>
      </c>
    </row>
    <row r="1081" spans="1:82">
      <c r="A1081">
        <v>1079</v>
      </c>
      <c r="B1081" t="s">
        <v>349</v>
      </c>
      <c r="C1081" t="s">
        <v>527</v>
      </c>
      <c r="D1081" s="1">
        <v>41274</v>
      </c>
      <c r="E1081">
        <v>275850000</v>
      </c>
      <c r="F1081">
        <v>-17779000</v>
      </c>
      <c r="G1081">
        <v>787000</v>
      </c>
      <c r="H1081">
        <v>53</v>
      </c>
      <c r="I1081">
        <v>-42935000</v>
      </c>
      <c r="J1081">
        <v>287953000</v>
      </c>
      <c r="K1081">
        <v>111</v>
      </c>
      <c r="L1081">
        <v>222514000</v>
      </c>
      <c r="M1081">
        <v>-47568000</v>
      </c>
      <c r="N1081">
        <v>1019000</v>
      </c>
      <c r="O1081">
        <v>995046000</v>
      </c>
      <c r="P1081">
        <v>289</v>
      </c>
      <c r="Q1081">
        <v>59503000</v>
      </c>
      <c r="R1081">
        <v>110383000</v>
      </c>
      <c r="S1081">
        <v>20562000</v>
      </c>
      <c r="T1081">
        <v>549154000</v>
      </c>
      <c r="U1081">
        <v>549154000</v>
      </c>
      <c r="V1081">
        <v>2733000</v>
      </c>
      <c r="W1081">
        <v>0</v>
      </c>
      <c r="X1081">
        <v>69137000</v>
      </c>
      <c r="Y1081">
        <v>0</v>
      </c>
      <c r="Z1081">
        <v>52</v>
      </c>
      <c r="AA1081">
        <v>1065656000</v>
      </c>
      <c r="AB1081">
        <v>209134000</v>
      </c>
      <c r="AC1081">
        <v>54648000</v>
      </c>
      <c r="AD1081">
        <v>0</v>
      </c>
      <c r="AE1081">
        <v>203106000</v>
      </c>
      <c r="AF1081">
        <v>320420000</v>
      </c>
      <c r="AG1081">
        <v>24638000</v>
      </c>
      <c r="AH1081">
        <v>0</v>
      </c>
      <c r="AI1081">
        <v>21393000</v>
      </c>
      <c r="AJ1081">
        <v>0</v>
      </c>
      <c r="AK1081">
        <v>0</v>
      </c>
      <c r="AL1081">
        <v>-2076000</v>
      </c>
      <c r="AM1081">
        <v>-136817000</v>
      </c>
      <c r="AN1081">
        <v>287676000</v>
      </c>
      <c r="AO1081">
        <v>-699075000</v>
      </c>
      <c r="AP1081">
        <v>271849000</v>
      </c>
      <c r="AQ1081">
        <v>340020000</v>
      </c>
      <c r="AR1081">
        <v>5536000</v>
      </c>
      <c r="AS1081">
        <v>340020000</v>
      </c>
      <c r="AT1081">
        <v>340020000</v>
      </c>
      <c r="AU1081">
        <v>253714000</v>
      </c>
      <c r="AV1081">
        <v>0</v>
      </c>
      <c r="AW1081">
        <v>550623000</v>
      </c>
      <c r="AX1081">
        <v>27</v>
      </c>
      <c r="AY1081">
        <v>3576000</v>
      </c>
      <c r="AZ1081">
        <v>58692000</v>
      </c>
      <c r="BA1081">
        <v>12695000</v>
      </c>
      <c r="BB1081">
        <v>2074000</v>
      </c>
      <c r="BC1081">
        <v>0</v>
      </c>
      <c r="BD1081">
        <v>-5636000</v>
      </c>
      <c r="BE1081">
        <v>0</v>
      </c>
      <c r="BF1081">
        <v>-37733000</v>
      </c>
      <c r="BG1081">
        <v>0</v>
      </c>
      <c r="BH1081">
        <v>27</v>
      </c>
      <c r="BI1081">
        <v>85</v>
      </c>
      <c r="BJ1081">
        <v>17</v>
      </c>
      <c r="BK1081">
        <v>219</v>
      </c>
      <c r="BL1081">
        <v>0</v>
      </c>
      <c r="BM1081">
        <v>1508664000</v>
      </c>
      <c r="BN1081">
        <v>-716655000</v>
      </c>
      <c r="BO1081">
        <v>0</v>
      </c>
      <c r="BP1081">
        <v>0</v>
      </c>
      <c r="BQ1081">
        <v>97042000</v>
      </c>
      <c r="BR1081">
        <v>1043325000</v>
      </c>
      <c r="BS1081">
        <v>835068000</v>
      </c>
      <c r="BT1081">
        <v>288545000</v>
      </c>
      <c r="BU1081">
        <v>644397000</v>
      </c>
      <c r="BV1081">
        <v>398928000</v>
      </c>
      <c r="BW1081">
        <v>1043325000</v>
      </c>
      <c r="BX1081">
        <v>2060702000</v>
      </c>
      <c r="BY1081">
        <v>-1155313000</v>
      </c>
      <c r="BZ1081">
        <v>2012</v>
      </c>
      <c r="CC1081" t="str">
        <f>VLOOKUP(B1081,Securities_csv_Sector!$A$1:$H$506,4)</f>
        <v>Consumer Staples</v>
      </c>
      <c r="CD1081" t="str">
        <f>VLOOKUP(B1081,Securities_csv_Sector!$A$1:$H$506,5)</f>
        <v>Soft Drinks</v>
      </c>
    </row>
    <row r="1082" spans="1:82">
      <c r="A1082">
        <v>1080</v>
      </c>
      <c r="B1082" t="s">
        <v>349</v>
      </c>
      <c r="C1082" t="s">
        <v>529</v>
      </c>
      <c r="D1082" s="1">
        <v>41639</v>
      </c>
      <c r="E1082">
        <v>302182000</v>
      </c>
      <c r="F1082">
        <v>-50283000</v>
      </c>
      <c r="G1082">
        <v>-9022000</v>
      </c>
      <c r="H1082">
        <v>34</v>
      </c>
      <c r="I1082">
        <v>-40762000</v>
      </c>
      <c r="J1082">
        <v>368069000</v>
      </c>
      <c r="K1082">
        <v>194</v>
      </c>
      <c r="L1082">
        <v>211349000</v>
      </c>
      <c r="M1082">
        <v>-21552000</v>
      </c>
      <c r="N1082">
        <v>1030000</v>
      </c>
      <c r="O1082">
        <v>1073497000</v>
      </c>
      <c r="P1082">
        <v>374</v>
      </c>
      <c r="Q1082">
        <v>63611000</v>
      </c>
      <c r="R1082">
        <v>112216000</v>
      </c>
      <c r="S1082">
        <v>22762000</v>
      </c>
      <c r="T1082">
        <v>563894000</v>
      </c>
      <c r="U1082">
        <v>563894000</v>
      </c>
      <c r="V1082">
        <v>4496000</v>
      </c>
      <c r="W1082">
        <v>0</v>
      </c>
      <c r="X1082">
        <v>88143000</v>
      </c>
      <c r="Y1082">
        <v>0</v>
      </c>
      <c r="Z1082">
        <v>52</v>
      </c>
      <c r="AA1082">
        <v>1172931000</v>
      </c>
      <c r="AB1082">
        <v>225233000</v>
      </c>
      <c r="AC1082">
        <v>65774000</v>
      </c>
      <c r="AD1082">
        <v>0</v>
      </c>
      <c r="AE1082">
        <v>221449000</v>
      </c>
      <c r="AF1082">
        <v>-292533000</v>
      </c>
      <c r="AG1082">
        <v>43805000</v>
      </c>
      <c r="AH1082">
        <v>0</v>
      </c>
      <c r="AI1082">
        <v>9792000</v>
      </c>
      <c r="AJ1082">
        <v>0</v>
      </c>
      <c r="AK1082">
        <v>0</v>
      </c>
      <c r="AL1082">
        <v>-1887000</v>
      </c>
      <c r="AM1082">
        <v>-11165000</v>
      </c>
      <c r="AN1082">
        <v>342033000</v>
      </c>
      <c r="AO1082">
        <v>-17886000</v>
      </c>
      <c r="AP1082">
        <v>-339808000</v>
      </c>
      <c r="AQ1082">
        <v>338661000</v>
      </c>
      <c r="AR1082">
        <v>-10867000</v>
      </c>
      <c r="AS1082">
        <v>338661000</v>
      </c>
      <c r="AT1082">
        <v>338661000</v>
      </c>
      <c r="AU1082">
        <v>317104000</v>
      </c>
      <c r="AV1082">
        <v>0</v>
      </c>
      <c r="AW1082">
        <v>572916000</v>
      </c>
      <c r="AX1082">
        <v>26</v>
      </c>
      <c r="AY1082">
        <v>10146000</v>
      </c>
      <c r="AZ1082">
        <v>30894000</v>
      </c>
      <c r="BA1082">
        <v>13832000</v>
      </c>
      <c r="BB1082">
        <v>-1233000</v>
      </c>
      <c r="BC1082">
        <v>0</v>
      </c>
      <c r="BD1082">
        <v>-6513000</v>
      </c>
      <c r="BE1082">
        <v>0</v>
      </c>
      <c r="BF1082">
        <v>19507000</v>
      </c>
      <c r="BG1082">
        <v>0</v>
      </c>
      <c r="BH1082">
        <v>25</v>
      </c>
      <c r="BI1082">
        <v>57</v>
      </c>
      <c r="BJ1082">
        <v>15</v>
      </c>
      <c r="BK1082">
        <v>304</v>
      </c>
      <c r="BL1082">
        <v>0</v>
      </c>
      <c r="BM1082">
        <v>1847325000</v>
      </c>
      <c r="BN1082">
        <v>-46347000</v>
      </c>
      <c r="BO1082">
        <v>0</v>
      </c>
      <c r="BP1082">
        <v>0</v>
      </c>
      <c r="BQ1082">
        <v>402247000</v>
      </c>
      <c r="BR1082">
        <v>1420509000</v>
      </c>
      <c r="BS1082">
        <v>1183043000</v>
      </c>
      <c r="BT1082">
        <v>316014000</v>
      </c>
      <c r="BU1082">
        <v>992279000</v>
      </c>
      <c r="BV1082">
        <v>428230000</v>
      </c>
      <c r="BW1082">
        <v>1420509000</v>
      </c>
      <c r="BX1082">
        <v>2246428000</v>
      </c>
      <c r="BY1082">
        <v>-1222912000</v>
      </c>
      <c r="BZ1082">
        <v>2013</v>
      </c>
      <c r="CC1082" t="str">
        <f>VLOOKUP(B1082,Securities_csv_Sector!$A$1:$H$506,4)</f>
        <v>Consumer Staples</v>
      </c>
      <c r="CD1082" t="str">
        <f>VLOOKUP(B1082,Securities_csv_Sector!$A$1:$H$506,5)</f>
        <v>Soft Drinks</v>
      </c>
    </row>
    <row r="1083" spans="1:82">
      <c r="A1083">
        <v>1081</v>
      </c>
      <c r="B1083" t="s">
        <v>349</v>
      </c>
      <c r="C1083" t="s">
        <v>531</v>
      </c>
      <c r="D1083" s="1">
        <v>42004</v>
      </c>
      <c r="E1083">
        <v>305790000</v>
      </c>
      <c r="F1083">
        <v>-9710000</v>
      </c>
      <c r="G1083">
        <v>-1717000</v>
      </c>
      <c r="H1083">
        <v>32</v>
      </c>
      <c r="I1083">
        <v>-27952000</v>
      </c>
      <c r="J1083">
        <v>426145000</v>
      </c>
      <c r="K1083">
        <v>324</v>
      </c>
      <c r="L1083">
        <v>370323000</v>
      </c>
      <c r="M1083">
        <v>42763000</v>
      </c>
      <c r="N1083">
        <v>1035000</v>
      </c>
      <c r="O1083">
        <v>1125057000</v>
      </c>
      <c r="P1083">
        <v>465</v>
      </c>
      <c r="Q1083">
        <v>94381000</v>
      </c>
      <c r="R1083">
        <v>68009000</v>
      </c>
      <c r="S1083">
        <v>25651000</v>
      </c>
      <c r="T1083">
        <v>745788000</v>
      </c>
      <c r="U1083">
        <v>745788000</v>
      </c>
      <c r="V1083">
        <v>-5488000</v>
      </c>
      <c r="W1083">
        <v>0</v>
      </c>
      <c r="X1083">
        <v>90156000</v>
      </c>
      <c r="Y1083">
        <v>0</v>
      </c>
      <c r="Z1083">
        <v>54</v>
      </c>
      <c r="AA1083">
        <v>1339810000</v>
      </c>
      <c r="AB1083">
        <v>262603000</v>
      </c>
      <c r="AC1083">
        <v>50748000</v>
      </c>
      <c r="AD1083">
        <v>0</v>
      </c>
      <c r="AE1083">
        <v>174573000</v>
      </c>
      <c r="AF1083">
        <v>-411233000</v>
      </c>
      <c r="AG1083">
        <v>36218000</v>
      </c>
      <c r="AH1083">
        <v>0</v>
      </c>
      <c r="AI1083">
        <v>42940000</v>
      </c>
      <c r="AJ1083">
        <v>0</v>
      </c>
      <c r="AK1083">
        <v>0</v>
      </c>
      <c r="AL1083">
        <v>-1619000</v>
      </c>
      <c r="AM1083">
        <v>158974000</v>
      </c>
      <c r="AN1083">
        <v>585567000</v>
      </c>
      <c r="AO1083">
        <v>19298000</v>
      </c>
      <c r="AP1083">
        <v>-440403000</v>
      </c>
      <c r="AQ1083">
        <v>483185000</v>
      </c>
      <c r="AR1083">
        <v>6415000</v>
      </c>
      <c r="AS1083">
        <v>483185000</v>
      </c>
      <c r="AT1083">
        <v>483185000</v>
      </c>
      <c r="AU1083">
        <v>280755000</v>
      </c>
      <c r="AV1083">
        <v>0</v>
      </c>
      <c r="AW1083">
        <v>747505000</v>
      </c>
      <c r="AX1083">
        <v>30</v>
      </c>
      <c r="AY1083">
        <v>7496000</v>
      </c>
      <c r="AZ1083">
        <v>46369000</v>
      </c>
      <c r="BA1083">
        <v>49926000</v>
      </c>
      <c r="BB1083">
        <v>-11453000</v>
      </c>
      <c r="BC1083">
        <v>0</v>
      </c>
      <c r="BD1083">
        <v>-1218000</v>
      </c>
      <c r="BE1083">
        <v>0</v>
      </c>
      <c r="BF1083">
        <v>1045000</v>
      </c>
      <c r="BG1083">
        <v>0</v>
      </c>
      <c r="BH1083">
        <v>30</v>
      </c>
      <c r="BI1083">
        <v>49</v>
      </c>
      <c r="BJ1083">
        <v>20</v>
      </c>
      <c r="BK1083">
        <v>416</v>
      </c>
      <c r="BL1083">
        <v>0</v>
      </c>
      <c r="BM1083">
        <v>2330510000</v>
      </c>
      <c r="BN1083">
        <v>8993000</v>
      </c>
      <c r="BO1083">
        <v>0</v>
      </c>
      <c r="BP1083">
        <v>0</v>
      </c>
      <c r="BQ1083">
        <v>781134000</v>
      </c>
      <c r="BR1083">
        <v>1938875000</v>
      </c>
      <c r="BS1083">
        <v>1653154000</v>
      </c>
      <c r="BT1083">
        <v>355716000</v>
      </c>
      <c r="BU1083">
        <v>1515150000</v>
      </c>
      <c r="BV1083">
        <v>423725000</v>
      </c>
      <c r="BW1083">
        <v>1938875000</v>
      </c>
      <c r="BX1083">
        <v>2464867000</v>
      </c>
      <c r="BY1083">
        <v>-1231087000</v>
      </c>
      <c r="BZ1083">
        <v>2014</v>
      </c>
      <c r="CC1083" t="str">
        <f>VLOOKUP(B1083,Securities_csv_Sector!$A$1:$H$506,4)</f>
        <v>Consumer Staples</v>
      </c>
      <c r="CD1083" t="str">
        <f>VLOOKUP(B1083,Securities_csv_Sector!$A$1:$H$506,5)</f>
        <v>Soft Drinks</v>
      </c>
    </row>
    <row r="1084" spans="1:82">
      <c r="A1084">
        <v>1082</v>
      </c>
      <c r="B1084" t="s">
        <v>349</v>
      </c>
      <c r="C1084" t="s">
        <v>532</v>
      </c>
      <c r="D1084" s="1">
        <v>42369</v>
      </c>
      <c r="E1084">
        <v>481918000</v>
      </c>
      <c r="F1084">
        <v>-76731000</v>
      </c>
      <c r="G1084">
        <v>159365000</v>
      </c>
      <c r="H1084">
        <v>11</v>
      </c>
      <c r="I1084">
        <v>-35605000</v>
      </c>
      <c r="J1084">
        <v>3991857000</v>
      </c>
      <c r="K1084">
        <v>568</v>
      </c>
      <c r="L1084">
        <v>2175417000</v>
      </c>
      <c r="M1084">
        <v>-7068000</v>
      </c>
      <c r="N1084">
        <v>1035000</v>
      </c>
      <c r="O1084">
        <v>1090263000</v>
      </c>
      <c r="P1084">
        <v>697</v>
      </c>
      <c r="Q1084">
        <v>261310000</v>
      </c>
      <c r="R1084">
        <v>351590000</v>
      </c>
      <c r="S1084">
        <v>30860000</v>
      </c>
      <c r="T1084">
        <v>891548000</v>
      </c>
      <c r="U1084">
        <v>891548000</v>
      </c>
      <c r="V1084">
        <v>-5306000</v>
      </c>
      <c r="W1084">
        <v>0</v>
      </c>
      <c r="X1084">
        <v>97354000</v>
      </c>
      <c r="Y1084">
        <v>1279715000</v>
      </c>
      <c r="Z1084">
        <v>60</v>
      </c>
      <c r="AA1084">
        <v>1632301000</v>
      </c>
      <c r="AB1084">
        <v>344815000</v>
      </c>
      <c r="AC1084">
        <v>427986000</v>
      </c>
      <c r="AD1084">
        <v>0</v>
      </c>
      <c r="AE1084">
        <v>156121000</v>
      </c>
      <c r="AF1084">
        <v>64365000</v>
      </c>
      <c r="AG1084">
        <v>463703000</v>
      </c>
      <c r="AH1084">
        <v>0</v>
      </c>
      <c r="AI1084">
        <v>15348000</v>
      </c>
      <c r="AJ1084">
        <v>0</v>
      </c>
      <c r="AK1084">
        <v>0</v>
      </c>
      <c r="AL1084">
        <v>-1083000</v>
      </c>
      <c r="AM1084">
        <v>1805094000</v>
      </c>
      <c r="AN1084">
        <v>207986000</v>
      </c>
      <c r="AO1084">
        <v>1202348000</v>
      </c>
      <c r="AP1084">
        <v>400066000</v>
      </c>
      <c r="AQ1084">
        <v>546733000</v>
      </c>
      <c r="AR1084">
        <v>-745719000</v>
      </c>
      <c r="AS1084">
        <v>546733000</v>
      </c>
      <c r="AT1084">
        <v>546733000</v>
      </c>
      <c r="AU1084">
        <v>477955000</v>
      </c>
      <c r="AV1084">
        <v>0</v>
      </c>
      <c r="AW1084">
        <v>893653000</v>
      </c>
      <c r="AX1084">
        <v>33</v>
      </c>
      <c r="AY1084">
        <v>10874000</v>
      </c>
      <c r="AZ1084">
        <v>28499000</v>
      </c>
      <c r="BA1084">
        <v>32271000</v>
      </c>
      <c r="BB1084">
        <v>-21878000</v>
      </c>
      <c r="BC1084">
        <v>0</v>
      </c>
      <c r="BD1084">
        <v>173298000</v>
      </c>
      <c r="BE1084">
        <v>0</v>
      </c>
      <c r="BF1084">
        <v>-3792000</v>
      </c>
      <c r="BG1084">
        <v>0</v>
      </c>
      <c r="BH1084">
        <v>33</v>
      </c>
      <c r="BI1084">
        <v>19</v>
      </c>
      <c r="BJ1084">
        <v>20</v>
      </c>
      <c r="BK1084">
        <v>666</v>
      </c>
      <c r="BL1084">
        <v>0</v>
      </c>
      <c r="BM1084">
        <v>1394863000</v>
      </c>
      <c r="BN1084">
        <v>888694000</v>
      </c>
      <c r="BO1084">
        <v>0</v>
      </c>
      <c r="BP1084">
        <v>0</v>
      </c>
      <c r="BQ1084">
        <v>744610000</v>
      </c>
      <c r="BR1084">
        <v>5675189000</v>
      </c>
      <c r="BS1084">
        <v>3582602000</v>
      </c>
      <c r="BT1084">
        <v>514189000</v>
      </c>
      <c r="BU1084">
        <v>4809410000</v>
      </c>
      <c r="BV1084">
        <v>865779000</v>
      </c>
      <c r="BW1084">
        <v>5675189000</v>
      </c>
      <c r="BX1084">
        <v>2722564000</v>
      </c>
      <c r="BY1084">
        <v>-556467000</v>
      </c>
      <c r="BZ1084">
        <v>2015</v>
      </c>
      <c r="CC1084" t="str">
        <f>VLOOKUP(B1084,Securities_csv_Sector!$A$1:$H$506,4)</f>
        <v>Consumer Staples</v>
      </c>
      <c r="CD1084" t="str">
        <f>VLOOKUP(B1084,Securities_csv_Sector!$A$1:$H$506,5)</f>
        <v>Soft Drinks</v>
      </c>
    </row>
    <row r="1085" spans="1:82">
      <c r="A1085">
        <v>1083</v>
      </c>
      <c r="B1085" t="s">
        <v>350</v>
      </c>
      <c r="C1085" t="s">
        <v>527</v>
      </c>
      <c r="D1085" s="1">
        <v>41274</v>
      </c>
      <c r="E1085">
        <v>6800000000</v>
      </c>
      <c r="F1085">
        <v>202000000</v>
      </c>
      <c r="G1085">
        <v>-874000000</v>
      </c>
      <c r="H1085">
        <v>132</v>
      </c>
      <c r="I1085">
        <v>-124000000</v>
      </c>
      <c r="J1085">
        <v>5688000000</v>
      </c>
      <c r="K1085">
        <v>35</v>
      </c>
      <c r="L1085">
        <v>2900000000</v>
      </c>
      <c r="M1085">
        <v>33000000</v>
      </c>
      <c r="N1085">
        <v>935000000</v>
      </c>
      <c r="O1085">
        <v>15055000000</v>
      </c>
      <c r="P1085">
        <v>76</v>
      </c>
      <c r="Q1085">
        <v>0</v>
      </c>
      <c r="R1085">
        <v>6652000000</v>
      </c>
      <c r="S1085">
        <v>225000000</v>
      </c>
      <c r="T1085">
        <v>7603000000</v>
      </c>
      <c r="U1085">
        <v>6477000000</v>
      </c>
      <c r="V1085">
        <v>0</v>
      </c>
      <c r="W1085">
        <v>1224000000</v>
      </c>
      <c r="X1085">
        <v>2102000000</v>
      </c>
      <c r="Y1085">
        <v>5174000000</v>
      </c>
      <c r="Z1085">
        <v>39</v>
      </c>
      <c r="AA1085">
        <v>9563000000</v>
      </c>
      <c r="AB1085">
        <v>2294000000</v>
      </c>
      <c r="AC1085">
        <v>12078000000</v>
      </c>
      <c r="AD1085">
        <v>1126000000</v>
      </c>
      <c r="AE1085">
        <v>1746000000</v>
      </c>
      <c r="AF1085">
        <v>0</v>
      </c>
      <c r="AG1085">
        <v>594000000</v>
      </c>
      <c r="AH1085">
        <v>12419000000</v>
      </c>
      <c r="AI1085">
        <v>9218000000</v>
      </c>
      <c r="AJ1085">
        <v>2000000</v>
      </c>
      <c r="AK1085">
        <v>34000000</v>
      </c>
      <c r="AL1085">
        <v>187000000</v>
      </c>
      <c r="AM1085">
        <v>-370000000</v>
      </c>
      <c r="AN1085">
        <v>3885000000</v>
      </c>
      <c r="AO1085">
        <v>-5175000000</v>
      </c>
      <c r="AP1085">
        <v>920000000</v>
      </c>
      <c r="AQ1085">
        <v>4180000000</v>
      </c>
      <c r="AR1085">
        <v>-1333000000</v>
      </c>
      <c r="AS1085">
        <v>4180000000</v>
      </c>
      <c r="AT1085">
        <v>4530000000</v>
      </c>
      <c r="AU1085">
        <v>1409000000</v>
      </c>
      <c r="AV1085">
        <v>61000000</v>
      </c>
      <c r="AW1085">
        <v>7253000000</v>
      </c>
      <c r="AX1085">
        <v>29</v>
      </c>
      <c r="AY1085">
        <v>442000000</v>
      </c>
      <c r="AZ1085">
        <v>260000000</v>
      </c>
      <c r="BA1085">
        <v>0</v>
      </c>
      <c r="BB1085">
        <v>-2040000000</v>
      </c>
      <c r="BC1085">
        <v>-858000000</v>
      </c>
      <c r="BD1085">
        <v>1044000000</v>
      </c>
      <c r="BE1085">
        <v>4795000000</v>
      </c>
      <c r="BF1085">
        <v>-19000000</v>
      </c>
      <c r="BG1085">
        <v>0</v>
      </c>
      <c r="BH1085">
        <v>26</v>
      </c>
      <c r="BI1085">
        <v>204</v>
      </c>
      <c r="BJ1085">
        <v>17</v>
      </c>
      <c r="BK1085">
        <v>55</v>
      </c>
      <c r="BL1085">
        <v>0</v>
      </c>
      <c r="BM1085">
        <v>24316000000</v>
      </c>
      <c r="BN1085">
        <v>-1082000000</v>
      </c>
      <c r="BO1085">
        <v>2249000000</v>
      </c>
      <c r="BP1085">
        <v>1459000000</v>
      </c>
      <c r="BQ1085">
        <v>0</v>
      </c>
      <c r="BR1085">
        <v>35329000000</v>
      </c>
      <c r="BS1085">
        <v>6315000000</v>
      </c>
      <c r="BT1085">
        <v>8259000000</v>
      </c>
      <c r="BU1085">
        <v>3168000000</v>
      </c>
      <c r="BV1085">
        <v>32161000000</v>
      </c>
      <c r="BW1085">
        <v>35329000000</v>
      </c>
      <c r="BX1085">
        <v>24618000000</v>
      </c>
      <c r="BY1085">
        <v>-25731000000</v>
      </c>
      <c r="BZ1085">
        <v>2012</v>
      </c>
      <c r="CA1085">
        <v>2.06</v>
      </c>
      <c r="CB1085">
        <v>2029126213.5899999</v>
      </c>
      <c r="CC1085" t="str">
        <f>VLOOKUP(B1085,Securities_csv_Sector!$A$1:$H$506,4)</f>
        <v>Consumer Staples</v>
      </c>
      <c r="CD1085" t="str">
        <f>VLOOKUP(B1085,Securities_csv_Sector!$A$1:$H$506,5)</f>
        <v>Tobacco</v>
      </c>
    </row>
    <row r="1086" spans="1:82">
      <c r="A1086">
        <v>1084</v>
      </c>
      <c r="B1086" t="s">
        <v>350</v>
      </c>
      <c r="C1086" t="s">
        <v>529</v>
      </c>
      <c r="D1086" s="1">
        <v>41639</v>
      </c>
      <c r="E1086">
        <v>6533000000</v>
      </c>
      <c r="F1086">
        <v>78000000</v>
      </c>
      <c r="G1086">
        <v>-1084000000</v>
      </c>
      <c r="H1086">
        <v>110</v>
      </c>
      <c r="I1086">
        <v>-131000000</v>
      </c>
      <c r="J1086">
        <v>5714000000</v>
      </c>
      <c r="K1086">
        <v>45</v>
      </c>
      <c r="L1086">
        <v>3175000000</v>
      </c>
      <c r="M1086">
        <v>-133000000</v>
      </c>
      <c r="N1086">
        <v>935000000</v>
      </c>
      <c r="O1086">
        <v>14009000000</v>
      </c>
      <c r="P1086">
        <v>93</v>
      </c>
      <c r="Q1086">
        <v>0</v>
      </c>
      <c r="R1086">
        <v>6854000000</v>
      </c>
      <c r="S1086">
        <v>212000000</v>
      </c>
      <c r="T1086">
        <v>7991000000</v>
      </c>
      <c r="U1086">
        <v>6942000000</v>
      </c>
      <c r="V1086">
        <v>0</v>
      </c>
      <c r="W1086">
        <v>991000000</v>
      </c>
      <c r="X1086">
        <v>2028000000</v>
      </c>
      <c r="Y1086">
        <v>5174000000</v>
      </c>
      <c r="Z1086">
        <v>43</v>
      </c>
      <c r="AA1086">
        <v>10457000000</v>
      </c>
      <c r="AB1086">
        <v>2407000000</v>
      </c>
      <c r="AC1086">
        <v>12058000000</v>
      </c>
      <c r="AD1086">
        <v>1049000000</v>
      </c>
      <c r="AE1086">
        <v>1879000000</v>
      </c>
      <c r="AF1086">
        <v>0</v>
      </c>
      <c r="AG1086">
        <v>-719000000</v>
      </c>
      <c r="AH1086">
        <v>13992000000</v>
      </c>
      <c r="AI1086">
        <v>8452000000</v>
      </c>
      <c r="AJ1086">
        <v>-1000000</v>
      </c>
      <c r="AK1086">
        <v>35000000</v>
      </c>
      <c r="AL1086">
        <v>620000000</v>
      </c>
      <c r="AM1086">
        <v>275000000</v>
      </c>
      <c r="AN1086">
        <v>4375000000</v>
      </c>
      <c r="AO1086">
        <v>-4702000000</v>
      </c>
      <c r="AP1086">
        <v>602000000</v>
      </c>
      <c r="AQ1086">
        <v>4535000000</v>
      </c>
      <c r="AR1086">
        <v>446000000</v>
      </c>
      <c r="AS1086">
        <v>4535000000</v>
      </c>
      <c r="AT1086">
        <v>4442000000</v>
      </c>
      <c r="AU1086">
        <v>1215000000</v>
      </c>
      <c r="AV1086">
        <v>11000000</v>
      </c>
      <c r="AW1086">
        <v>8084000000</v>
      </c>
      <c r="AX1086">
        <v>33</v>
      </c>
      <c r="AY1086">
        <v>557000000</v>
      </c>
      <c r="AZ1086">
        <v>321000000</v>
      </c>
      <c r="BA1086">
        <v>0</v>
      </c>
      <c r="BB1086">
        <v>-1378000000</v>
      </c>
      <c r="BC1086">
        <v>-1076000000</v>
      </c>
      <c r="BD1086">
        <v>733000000</v>
      </c>
      <c r="BE1086">
        <v>2802000000</v>
      </c>
      <c r="BF1086">
        <v>-44000000</v>
      </c>
      <c r="BG1086">
        <v>0</v>
      </c>
      <c r="BH1086">
        <v>28</v>
      </c>
      <c r="BI1086">
        <v>169</v>
      </c>
      <c r="BJ1086">
        <v>19</v>
      </c>
      <c r="BK1086">
        <v>67</v>
      </c>
      <c r="BL1086">
        <v>0</v>
      </c>
      <c r="BM1086">
        <v>25168000000</v>
      </c>
      <c r="BN1086">
        <v>-634000000</v>
      </c>
      <c r="BO1086">
        <v>2362000000</v>
      </c>
      <c r="BP1086">
        <v>525000000</v>
      </c>
      <c r="BQ1086">
        <v>0</v>
      </c>
      <c r="BR1086">
        <v>34859000000</v>
      </c>
      <c r="BS1086">
        <v>6590000000</v>
      </c>
      <c r="BT1086">
        <v>7058000000</v>
      </c>
      <c r="BU1086">
        <v>4119000000</v>
      </c>
      <c r="BV1086">
        <v>30740000000</v>
      </c>
      <c r="BW1086">
        <v>34859000000</v>
      </c>
      <c r="BX1086">
        <v>24466000000</v>
      </c>
      <c r="BY1086">
        <v>-26320000000</v>
      </c>
      <c r="BZ1086">
        <v>2013</v>
      </c>
      <c r="CA1086">
        <v>2.2599999999999998</v>
      </c>
      <c r="CB1086">
        <v>2006637168.1400001</v>
      </c>
      <c r="CC1086" t="str">
        <f>VLOOKUP(B1086,Securities_csv_Sector!$A$1:$H$506,4)</f>
        <v>Consumer Staples</v>
      </c>
      <c r="CD1086" t="str">
        <f>VLOOKUP(B1086,Securities_csv_Sector!$A$1:$H$506,5)</f>
        <v>Tobacco</v>
      </c>
    </row>
    <row r="1087" spans="1:82">
      <c r="A1087">
        <v>1085</v>
      </c>
      <c r="B1087" t="s">
        <v>350</v>
      </c>
      <c r="C1087" t="s">
        <v>531</v>
      </c>
      <c r="D1087" s="1">
        <v>42004</v>
      </c>
      <c r="E1087">
        <v>6673000000</v>
      </c>
      <c r="F1087">
        <v>-8000000</v>
      </c>
      <c r="G1087">
        <v>-44000000</v>
      </c>
      <c r="H1087">
        <v>168</v>
      </c>
      <c r="I1087">
        <v>-163000000</v>
      </c>
      <c r="J1087">
        <v>5735000000</v>
      </c>
      <c r="K1087">
        <v>43</v>
      </c>
      <c r="L1087">
        <v>3321000000</v>
      </c>
      <c r="M1087">
        <v>-184000000</v>
      </c>
      <c r="N1087">
        <v>935000000</v>
      </c>
      <c r="O1087">
        <v>14362000000</v>
      </c>
      <c r="P1087">
        <v>90</v>
      </c>
      <c r="Q1087">
        <v>0</v>
      </c>
      <c r="R1087">
        <v>6088000000</v>
      </c>
      <c r="S1087">
        <v>208000000</v>
      </c>
      <c r="T1087">
        <v>8582000000</v>
      </c>
      <c r="U1087">
        <v>7774000000</v>
      </c>
      <c r="V1087">
        <v>0</v>
      </c>
      <c r="W1087">
        <v>1006000000</v>
      </c>
      <c r="X1087">
        <v>1983000000</v>
      </c>
      <c r="Y1087">
        <v>5285000000</v>
      </c>
      <c r="Z1087">
        <v>41</v>
      </c>
      <c r="AA1087">
        <v>10160000000</v>
      </c>
      <c r="AB1087">
        <v>2704000000</v>
      </c>
      <c r="AC1087">
        <v>12049000000</v>
      </c>
      <c r="AD1087">
        <v>808000000</v>
      </c>
      <c r="AE1087">
        <v>2040000000</v>
      </c>
      <c r="AF1087">
        <v>0</v>
      </c>
      <c r="AG1087">
        <v>4000000</v>
      </c>
      <c r="AH1087">
        <v>13693000000</v>
      </c>
      <c r="AI1087">
        <v>7797000000</v>
      </c>
      <c r="AJ1087">
        <v>-4000000</v>
      </c>
      <c r="AK1087">
        <v>35000000</v>
      </c>
      <c r="AL1087">
        <v>174000000</v>
      </c>
      <c r="AM1087">
        <v>146000000</v>
      </c>
      <c r="AN1087">
        <v>4663000000</v>
      </c>
      <c r="AO1087">
        <v>-4694000000</v>
      </c>
      <c r="AP1087">
        <v>177000000</v>
      </c>
      <c r="AQ1087">
        <v>5070000000</v>
      </c>
      <c r="AR1087">
        <v>-635000000</v>
      </c>
      <c r="AS1087">
        <v>5070000000</v>
      </c>
      <c r="AT1087">
        <v>6032000000</v>
      </c>
      <c r="AU1087">
        <v>1267000000</v>
      </c>
      <c r="AV1087">
        <v>-1000000</v>
      </c>
      <c r="AW1087">
        <v>7620000000</v>
      </c>
      <c r="AX1087">
        <v>31</v>
      </c>
      <c r="AY1087">
        <v>483000000</v>
      </c>
      <c r="AZ1087">
        <v>250000000</v>
      </c>
      <c r="BA1087">
        <v>0</v>
      </c>
      <c r="BB1087">
        <v>-2682000000</v>
      </c>
      <c r="BC1087">
        <v>-37000000</v>
      </c>
      <c r="BD1087">
        <v>340000000</v>
      </c>
      <c r="BE1087">
        <v>3976000000</v>
      </c>
      <c r="BF1087">
        <v>208000000</v>
      </c>
      <c r="BG1087">
        <v>0</v>
      </c>
      <c r="BH1087">
        <v>32</v>
      </c>
      <c r="BI1087">
        <v>258</v>
      </c>
      <c r="BJ1087">
        <v>21</v>
      </c>
      <c r="BK1087">
        <v>63</v>
      </c>
      <c r="BL1087">
        <v>0</v>
      </c>
      <c r="BM1087">
        <v>26277000000</v>
      </c>
      <c r="BN1087">
        <v>-939000000</v>
      </c>
      <c r="BO1087">
        <v>2541000000</v>
      </c>
      <c r="BP1087">
        <v>1000000000</v>
      </c>
      <c r="BQ1087">
        <v>0</v>
      </c>
      <c r="BR1087">
        <v>34475000000</v>
      </c>
      <c r="BS1087">
        <v>6878000000</v>
      </c>
      <c r="BT1087">
        <v>7673000000</v>
      </c>
      <c r="BU1087">
        <v>3014000000</v>
      </c>
      <c r="BV1087">
        <v>31461000000</v>
      </c>
      <c r="BW1087">
        <v>34475000000</v>
      </c>
      <c r="BX1087">
        <v>24522000000</v>
      </c>
      <c r="BY1087">
        <v>-27251000000</v>
      </c>
      <c r="BZ1087">
        <v>2014</v>
      </c>
      <c r="CA1087">
        <v>2.56</v>
      </c>
      <c r="CB1087">
        <v>1980468750</v>
      </c>
      <c r="CC1087" t="str">
        <f>VLOOKUP(B1087,Securities_csv_Sector!$A$1:$H$506,4)</f>
        <v>Consumer Staples</v>
      </c>
      <c r="CD1087" t="str">
        <f>VLOOKUP(B1087,Securities_csv_Sector!$A$1:$H$506,5)</f>
        <v>Tobacco</v>
      </c>
    </row>
    <row r="1088" spans="1:82">
      <c r="A1088">
        <v>1086</v>
      </c>
      <c r="B1088" t="s">
        <v>350</v>
      </c>
      <c r="C1088" t="s">
        <v>532</v>
      </c>
      <c r="D1088" s="1">
        <v>42369</v>
      </c>
      <c r="E1088">
        <v>7074000000</v>
      </c>
      <c r="F1088">
        <v>3000000</v>
      </c>
      <c r="G1088">
        <v>-223000000</v>
      </c>
      <c r="H1088">
        <v>182</v>
      </c>
      <c r="I1088">
        <v>-229000000</v>
      </c>
      <c r="J1088">
        <v>5813000000</v>
      </c>
      <c r="K1088">
        <v>33</v>
      </c>
      <c r="L1088">
        <v>2369000000</v>
      </c>
      <c r="M1088">
        <v>-33000000</v>
      </c>
      <c r="N1088">
        <v>935000000</v>
      </c>
      <c r="O1088">
        <v>14320000000</v>
      </c>
      <c r="P1088">
        <v>86</v>
      </c>
      <c r="Q1088">
        <v>0</v>
      </c>
      <c r="R1088">
        <v>5663000000</v>
      </c>
      <c r="S1088">
        <v>225000000</v>
      </c>
      <c r="T1088">
        <v>8895000000</v>
      </c>
      <c r="U1088">
        <v>8078000000</v>
      </c>
      <c r="V1088">
        <v>0</v>
      </c>
      <c r="W1088">
        <v>757000000</v>
      </c>
      <c r="X1088">
        <v>1982000000</v>
      </c>
      <c r="Y1088">
        <v>5285000000</v>
      </c>
      <c r="Z1088">
        <v>44</v>
      </c>
      <c r="AA1088">
        <v>11114000000</v>
      </c>
      <c r="AB1088">
        <v>2835000000</v>
      </c>
      <c r="AC1088">
        <v>12028000000</v>
      </c>
      <c r="AD1088">
        <v>817000000</v>
      </c>
      <c r="AE1088">
        <v>2031000000</v>
      </c>
      <c r="AF1088">
        <v>-132000000</v>
      </c>
      <c r="AG1088">
        <v>356000000</v>
      </c>
      <c r="AH1088">
        <v>12915000000</v>
      </c>
      <c r="AI1088">
        <v>6722000000</v>
      </c>
      <c r="AJ1088">
        <v>-7000000</v>
      </c>
      <c r="AK1088">
        <v>37000000</v>
      </c>
      <c r="AL1088">
        <v>-1793000000</v>
      </c>
      <c r="AM1088">
        <v>-952000000</v>
      </c>
      <c r="AN1088">
        <v>5810000000</v>
      </c>
      <c r="AO1088">
        <v>-6747000000</v>
      </c>
      <c r="AP1088">
        <v>-15000000</v>
      </c>
      <c r="AQ1088">
        <v>5241000000</v>
      </c>
      <c r="AR1088">
        <v>-166000000</v>
      </c>
      <c r="AS1088">
        <v>5241000000</v>
      </c>
      <c r="AT1088">
        <v>5770000000</v>
      </c>
      <c r="AU1088">
        <v>1299000000</v>
      </c>
      <c r="AV1088">
        <v>4000000</v>
      </c>
      <c r="AW1088">
        <v>8361000000</v>
      </c>
      <c r="AX1088">
        <v>33</v>
      </c>
      <c r="AY1088">
        <v>432000000</v>
      </c>
      <c r="AZ1088">
        <v>387000000</v>
      </c>
      <c r="BA1088">
        <v>0</v>
      </c>
      <c r="BB1088">
        <v>-3280000000</v>
      </c>
      <c r="BC1088">
        <v>-221000000</v>
      </c>
      <c r="BD1088">
        <v>346000000</v>
      </c>
      <c r="BE1088">
        <v>3969000000</v>
      </c>
      <c r="BF1088">
        <v>182000000</v>
      </c>
      <c r="BG1088">
        <v>0</v>
      </c>
      <c r="BH1088">
        <v>32</v>
      </c>
      <c r="BI1088">
        <v>280</v>
      </c>
      <c r="BJ1088">
        <v>21</v>
      </c>
      <c r="BK1088">
        <v>57</v>
      </c>
      <c r="BL1088">
        <v>0</v>
      </c>
      <c r="BM1088">
        <v>27257000000</v>
      </c>
      <c r="BN1088">
        <v>-554000000</v>
      </c>
      <c r="BO1088">
        <v>2749000000</v>
      </c>
      <c r="BP1088">
        <v>4000000</v>
      </c>
      <c r="BQ1088">
        <v>0</v>
      </c>
      <c r="BR1088">
        <v>32535000000</v>
      </c>
      <c r="BS1088">
        <v>6086000000</v>
      </c>
      <c r="BT1088">
        <v>7078000000</v>
      </c>
      <c r="BU1088">
        <v>2880000000</v>
      </c>
      <c r="BV1088">
        <v>29655000000</v>
      </c>
      <c r="BW1088">
        <v>32535000000</v>
      </c>
      <c r="BX1088">
        <v>25434000000</v>
      </c>
      <c r="BY1088">
        <v>-27845000000</v>
      </c>
      <c r="BZ1088">
        <v>2015</v>
      </c>
      <c r="CA1088">
        <v>2.67</v>
      </c>
      <c r="CB1088">
        <v>1962921348.3099999</v>
      </c>
      <c r="CC1088" t="str">
        <f>VLOOKUP(B1088,Securities_csv_Sector!$A$1:$H$506,4)</f>
        <v>Consumer Staples</v>
      </c>
      <c r="CD1088" t="str">
        <f>VLOOKUP(B1088,Securities_csv_Sector!$A$1:$H$506,5)</f>
        <v>Tobacco</v>
      </c>
    </row>
    <row r="1089" spans="1:82">
      <c r="A1089">
        <v>1087</v>
      </c>
      <c r="B1089" t="s">
        <v>351</v>
      </c>
      <c r="C1089" t="s">
        <v>527</v>
      </c>
      <c r="D1089" s="1">
        <v>41517</v>
      </c>
      <c r="E1089">
        <v>3756000000</v>
      </c>
      <c r="F1089">
        <v>222000000</v>
      </c>
      <c r="G1089">
        <v>31000000</v>
      </c>
      <c r="H1089">
        <v>20</v>
      </c>
      <c r="I1089">
        <v>-741000000</v>
      </c>
      <c r="J1089">
        <v>10783000000</v>
      </c>
      <c r="K1089">
        <v>90</v>
      </c>
      <c r="L1089">
        <v>3668000000</v>
      </c>
      <c r="M1089">
        <v>-192000000</v>
      </c>
      <c r="N1089">
        <v>6000000</v>
      </c>
      <c r="O1089">
        <v>7208000000</v>
      </c>
      <c r="P1089">
        <v>232</v>
      </c>
      <c r="Q1089">
        <v>454000000</v>
      </c>
      <c r="R1089">
        <v>607000000</v>
      </c>
      <c r="S1089">
        <v>615000000</v>
      </c>
      <c r="T1089">
        <v>3601000000</v>
      </c>
      <c r="U1089">
        <v>3429000000</v>
      </c>
      <c r="V1089">
        <v>-93000000</v>
      </c>
      <c r="W1089">
        <v>0</v>
      </c>
      <c r="X1089">
        <v>4654000000</v>
      </c>
      <c r="Y1089">
        <v>3520000000</v>
      </c>
      <c r="Z1089">
        <v>51</v>
      </c>
      <c r="AA1089">
        <v>7653000000</v>
      </c>
      <c r="AB1089">
        <v>915000000</v>
      </c>
      <c r="AC1089">
        <v>1226000000</v>
      </c>
      <c r="AD1089">
        <v>172000000</v>
      </c>
      <c r="AE1089">
        <v>2947000000</v>
      </c>
      <c r="AF1089">
        <v>217000000</v>
      </c>
      <c r="AG1089">
        <v>-129000000</v>
      </c>
      <c r="AH1089">
        <v>2061000000</v>
      </c>
      <c r="AI1089">
        <v>237000000</v>
      </c>
      <c r="AJ1089">
        <v>169000000</v>
      </c>
      <c r="AK1089">
        <v>0</v>
      </c>
      <c r="AL1089">
        <v>127000000</v>
      </c>
      <c r="AM1089">
        <v>385000000</v>
      </c>
      <c r="AN1089">
        <v>2740000000</v>
      </c>
      <c r="AO1089">
        <v>-1485000000</v>
      </c>
      <c r="AP1089">
        <v>-777000000</v>
      </c>
      <c r="AQ1089">
        <v>2482000000</v>
      </c>
      <c r="AR1089">
        <v>113000000</v>
      </c>
      <c r="AS1089">
        <v>2482000000</v>
      </c>
      <c r="AT1089">
        <v>2471000000</v>
      </c>
      <c r="AU1089">
        <v>3042000000</v>
      </c>
      <c r="AV1089">
        <v>0</v>
      </c>
      <c r="AW1089">
        <v>3570000000</v>
      </c>
      <c r="AX1089">
        <v>24</v>
      </c>
      <c r="AY1089">
        <v>496000000</v>
      </c>
      <c r="AZ1089">
        <v>166000000</v>
      </c>
      <c r="BA1089">
        <v>517000000</v>
      </c>
      <c r="BB1089">
        <v>-1278000000</v>
      </c>
      <c r="BC1089">
        <v>-10000000</v>
      </c>
      <c r="BD1089">
        <v>-253000000</v>
      </c>
      <c r="BE1089">
        <v>932000000</v>
      </c>
      <c r="BF1089">
        <v>-414000000</v>
      </c>
      <c r="BG1089">
        <v>0</v>
      </c>
      <c r="BH1089">
        <v>23</v>
      </c>
      <c r="BI1089">
        <v>27</v>
      </c>
      <c r="BJ1089">
        <v>17</v>
      </c>
      <c r="BK1089">
        <v>164</v>
      </c>
      <c r="BL1089">
        <v>1533000000</v>
      </c>
      <c r="BM1089">
        <v>7188000000</v>
      </c>
      <c r="BN1089">
        <v>-705000000</v>
      </c>
      <c r="BO1089">
        <v>2550000000</v>
      </c>
      <c r="BP1089">
        <v>63000000</v>
      </c>
      <c r="BQ1089">
        <v>254000000</v>
      </c>
      <c r="BR1089">
        <v>20664000000</v>
      </c>
      <c r="BS1089">
        <v>10077000000</v>
      </c>
      <c r="BT1089">
        <v>4336000000</v>
      </c>
      <c r="BU1089">
        <v>12559000000</v>
      </c>
      <c r="BV1089">
        <v>8105000000</v>
      </c>
      <c r="BW1089">
        <v>20664000000</v>
      </c>
      <c r="BX1089">
        <v>14861000000</v>
      </c>
      <c r="BY1089">
        <v>-4140000000</v>
      </c>
      <c r="BZ1089">
        <v>2013</v>
      </c>
      <c r="CA1089">
        <v>4.6500000000000004</v>
      </c>
      <c r="CB1089">
        <v>533763440.86000001</v>
      </c>
      <c r="CC1089" t="str">
        <f>VLOOKUP(B1089,Securities_csv_Sector!$A$1:$H$506,4)</f>
        <v>Materials</v>
      </c>
      <c r="CD1089" t="str">
        <f>VLOOKUP(B1089,Securities_csv_Sector!$A$1:$H$506,5)</f>
        <v>Fertilizers &amp; Agricultural Chemicals</v>
      </c>
    </row>
    <row r="1090" spans="1:82">
      <c r="A1090">
        <v>1088</v>
      </c>
      <c r="B1090" t="s">
        <v>351</v>
      </c>
      <c r="C1090" t="s">
        <v>529</v>
      </c>
      <c r="D1090" s="1">
        <v>41882</v>
      </c>
      <c r="E1090">
        <v>4359000000</v>
      </c>
      <c r="F1090">
        <v>-172000000</v>
      </c>
      <c r="G1090">
        <v>0</v>
      </c>
      <c r="H1090">
        <v>35</v>
      </c>
      <c r="I1090">
        <v>-1005000000</v>
      </c>
      <c r="J1090">
        <v>10003000000</v>
      </c>
      <c r="K1090">
        <v>47</v>
      </c>
      <c r="L1090">
        <v>2367000000</v>
      </c>
      <c r="M1090">
        <v>-650000000</v>
      </c>
      <c r="N1090">
        <v>6000000</v>
      </c>
      <c r="O1090">
        <v>7281000000</v>
      </c>
      <c r="P1090">
        <v>189</v>
      </c>
      <c r="Q1090">
        <v>450000000</v>
      </c>
      <c r="R1090">
        <v>556000000</v>
      </c>
      <c r="S1090">
        <v>691000000</v>
      </c>
      <c r="T1090">
        <v>4075000000</v>
      </c>
      <c r="U1090">
        <v>3827000000</v>
      </c>
      <c r="V1090">
        <v>-1000000</v>
      </c>
      <c r="W1090">
        <v>0</v>
      </c>
      <c r="X1090">
        <v>5082000000</v>
      </c>
      <c r="Y1090">
        <v>4319000000</v>
      </c>
      <c r="Z1090">
        <v>54</v>
      </c>
      <c r="AA1090">
        <v>8574000000</v>
      </c>
      <c r="AB1090">
        <v>1078000000</v>
      </c>
      <c r="AC1090">
        <v>1554000000</v>
      </c>
      <c r="AD1090">
        <v>248000000</v>
      </c>
      <c r="AE1090">
        <v>3597000000</v>
      </c>
      <c r="AF1090">
        <v>235000000</v>
      </c>
      <c r="AG1090">
        <v>482000000</v>
      </c>
      <c r="AH1090">
        <v>7465000000</v>
      </c>
      <c r="AI1090">
        <v>92000000</v>
      </c>
      <c r="AJ1090">
        <v>39000000</v>
      </c>
      <c r="AK1090">
        <v>0</v>
      </c>
      <c r="AL1090">
        <v>5536000000</v>
      </c>
      <c r="AM1090">
        <v>-1301000000</v>
      </c>
      <c r="AN1090">
        <v>3054000000</v>
      </c>
      <c r="AO1090">
        <v>-2259000000</v>
      </c>
      <c r="AP1090">
        <v>-2095000000</v>
      </c>
      <c r="AQ1090">
        <v>2740000000</v>
      </c>
      <c r="AR1090">
        <v>233000000</v>
      </c>
      <c r="AS1090">
        <v>2740000000</v>
      </c>
      <c r="AT1090">
        <v>2727000000</v>
      </c>
      <c r="AU1090">
        <v>3466000000</v>
      </c>
      <c r="AV1090">
        <v>0</v>
      </c>
      <c r="AW1090">
        <v>4075000000</v>
      </c>
      <c r="AX1090">
        <v>26</v>
      </c>
      <c r="AY1090">
        <v>746000000</v>
      </c>
      <c r="AZ1090">
        <v>205000000</v>
      </c>
      <c r="BA1090">
        <v>438000000</v>
      </c>
      <c r="BB1090">
        <v>-1114000000</v>
      </c>
      <c r="BC1090">
        <v>-48000000</v>
      </c>
      <c r="BD1090">
        <v>-1325000000</v>
      </c>
      <c r="BE1090">
        <v>871000000</v>
      </c>
      <c r="BF1090">
        <v>-292000000</v>
      </c>
      <c r="BG1090">
        <v>0</v>
      </c>
      <c r="BH1090">
        <v>24</v>
      </c>
      <c r="BI1090">
        <v>49</v>
      </c>
      <c r="BJ1090">
        <v>17</v>
      </c>
      <c r="BK1090">
        <v>119</v>
      </c>
      <c r="BL1090">
        <v>1725000000</v>
      </c>
      <c r="BM1090">
        <v>9012000000</v>
      </c>
      <c r="BN1090">
        <v>-6834000000</v>
      </c>
      <c r="BO1090">
        <v>2774000000</v>
      </c>
      <c r="BP1090">
        <v>315000000</v>
      </c>
      <c r="BQ1090">
        <v>40000000</v>
      </c>
      <c r="BR1090">
        <v>21918000000</v>
      </c>
      <c r="BS1090">
        <v>9675000000</v>
      </c>
      <c r="BT1090">
        <v>5112000000</v>
      </c>
      <c r="BU1090">
        <v>7875000000</v>
      </c>
      <c r="BV1090">
        <v>14043000000</v>
      </c>
      <c r="BW1090">
        <v>21918000000</v>
      </c>
      <c r="BX1090">
        <v>15855000000</v>
      </c>
      <c r="BY1090">
        <v>-10032000000</v>
      </c>
      <c r="BZ1090">
        <v>2014</v>
      </c>
      <c r="CA1090">
        <v>5.28</v>
      </c>
      <c r="CB1090">
        <v>518939393.93900001</v>
      </c>
      <c r="CC1090" t="str">
        <f>VLOOKUP(B1090,Securities_csv_Sector!$A$1:$H$506,4)</f>
        <v>Materials</v>
      </c>
      <c r="CD1090" t="str">
        <f>VLOOKUP(B1090,Securities_csv_Sector!$A$1:$H$506,5)</f>
        <v>Fertilizers &amp; Agricultural Chemicals</v>
      </c>
    </row>
    <row r="1091" spans="1:82">
      <c r="A1091">
        <v>1089</v>
      </c>
      <c r="B1091" t="s">
        <v>351</v>
      </c>
      <c r="C1091" t="s">
        <v>531</v>
      </c>
      <c r="D1091" s="1">
        <v>42247</v>
      </c>
      <c r="E1091">
        <v>3950000000</v>
      </c>
      <c r="F1091">
        <v>68000000</v>
      </c>
      <c r="G1091">
        <v>71000000</v>
      </c>
      <c r="H1091">
        <v>33</v>
      </c>
      <c r="I1091">
        <v>-967000000</v>
      </c>
      <c r="J1091">
        <v>11464000000</v>
      </c>
      <c r="K1091">
        <v>72</v>
      </c>
      <c r="L1091">
        <v>3701000000</v>
      </c>
      <c r="M1091">
        <v>-425000000</v>
      </c>
      <c r="N1091">
        <v>6000000</v>
      </c>
      <c r="O1091">
        <v>6819000000</v>
      </c>
      <c r="P1091">
        <v>205</v>
      </c>
      <c r="Q1091">
        <v>277000000</v>
      </c>
      <c r="R1091">
        <v>387000000</v>
      </c>
      <c r="S1091">
        <v>716000000</v>
      </c>
      <c r="T1091">
        <v>3594000000</v>
      </c>
      <c r="U1091">
        <v>3161000000</v>
      </c>
      <c r="V1091">
        <v>-325000000</v>
      </c>
      <c r="W1091">
        <v>0</v>
      </c>
      <c r="X1091">
        <v>4973000000</v>
      </c>
      <c r="Y1091">
        <v>4061000000</v>
      </c>
      <c r="Z1091">
        <v>55</v>
      </c>
      <c r="AA1091">
        <v>8182000000</v>
      </c>
      <c r="AB1091">
        <v>864000000</v>
      </c>
      <c r="AC1091">
        <v>1332000000</v>
      </c>
      <c r="AD1091">
        <v>433000000</v>
      </c>
      <c r="AE1091">
        <v>3496000000</v>
      </c>
      <c r="AF1091">
        <v>4000000</v>
      </c>
      <c r="AG1091">
        <v>457000000</v>
      </c>
      <c r="AH1091">
        <v>8429000000</v>
      </c>
      <c r="AI1091">
        <v>42000000</v>
      </c>
      <c r="AJ1091">
        <v>15000000</v>
      </c>
      <c r="AK1091">
        <v>0</v>
      </c>
      <c r="AL1091">
        <v>1238000000</v>
      </c>
      <c r="AM1091">
        <v>1334000000</v>
      </c>
      <c r="AN1091">
        <v>3108000000</v>
      </c>
      <c r="AO1091">
        <v>-430000000</v>
      </c>
      <c r="AP1091">
        <v>-1019000000</v>
      </c>
      <c r="AQ1091">
        <v>2314000000</v>
      </c>
      <c r="AR1091">
        <v>240000000</v>
      </c>
      <c r="AS1091">
        <v>2314000000</v>
      </c>
      <c r="AT1091">
        <v>2286000000</v>
      </c>
      <c r="AU1091">
        <v>3182000000</v>
      </c>
      <c r="AV1091">
        <v>393000000</v>
      </c>
      <c r="AW1091">
        <v>3523000000</v>
      </c>
      <c r="AX1091">
        <v>23</v>
      </c>
      <c r="AY1091">
        <v>610000000</v>
      </c>
      <c r="AZ1091">
        <v>199000000</v>
      </c>
      <c r="BA1091">
        <v>540000000</v>
      </c>
      <c r="BB1091">
        <v>-2801000000</v>
      </c>
      <c r="BC1091">
        <v>-36000000</v>
      </c>
      <c r="BD1091">
        <v>-56000000</v>
      </c>
      <c r="BE1091">
        <v>922000000</v>
      </c>
      <c r="BF1091">
        <v>-273000000</v>
      </c>
      <c r="BG1091">
        <v>0</v>
      </c>
      <c r="BH1091">
        <v>21</v>
      </c>
      <c r="BI1091">
        <v>45</v>
      </c>
      <c r="BJ1091">
        <v>15</v>
      </c>
      <c r="BK1091">
        <v>138</v>
      </c>
      <c r="BL1091">
        <v>1580000000</v>
      </c>
      <c r="BM1091">
        <v>10374000000</v>
      </c>
      <c r="BN1091">
        <v>-698000000</v>
      </c>
      <c r="BO1091">
        <v>2686000000</v>
      </c>
      <c r="BP1091">
        <v>687000000</v>
      </c>
      <c r="BQ1091">
        <v>47000000</v>
      </c>
      <c r="BR1091">
        <v>21920000000</v>
      </c>
      <c r="BS1091">
        <v>10625000000</v>
      </c>
      <c r="BT1091">
        <v>5177000000</v>
      </c>
      <c r="BU1091">
        <v>6990000000</v>
      </c>
      <c r="BV1091">
        <v>14930000000</v>
      </c>
      <c r="BW1091">
        <v>21920000000</v>
      </c>
      <c r="BX1091">
        <v>15001000000</v>
      </c>
      <c r="BY1091">
        <v>-12053000000</v>
      </c>
      <c r="BZ1091">
        <v>2015</v>
      </c>
      <c r="CA1091">
        <v>4.8499999999999996</v>
      </c>
      <c r="CB1091">
        <v>477113402.06199998</v>
      </c>
      <c r="CC1091" t="str">
        <f>VLOOKUP(B1091,Securities_csv_Sector!$A$1:$H$506,4)</f>
        <v>Materials</v>
      </c>
      <c r="CD1091" t="str">
        <f>VLOOKUP(B1091,Securities_csv_Sector!$A$1:$H$506,5)</f>
        <v>Fertilizers &amp; Agricultural Chemicals</v>
      </c>
    </row>
    <row r="1092" spans="1:82">
      <c r="A1092">
        <v>1090</v>
      </c>
      <c r="B1092" t="s">
        <v>351</v>
      </c>
      <c r="C1092" t="s">
        <v>532</v>
      </c>
      <c r="D1092" s="1">
        <v>42613</v>
      </c>
      <c r="E1092">
        <v>4224000000</v>
      </c>
      <c r="F1092">
        <v>-498000000</v>
      </c>
      <c r="G1092">
        <v>52000000</v>
      </c>
      <c r="H1092">
        <v>29</v>
      </c>
      <c r="I1092">
        <v>-923000000</v>
      </c>
      <c r="J1092">
        <v>11626000000</v>
      </c>
      <c r="K1092">
        <v>26</v>
      </c>
      <c r="L1092">
        <v>1676000000</v>
      </c>
      <c r="M1092">
        <v>181000000</v>
      </c>
      <c r="N1092">
        <v>6000000</v>
      </c>
      <c r="O1092">
        <v>6485000000</v>
      </c>
      <c r="P1092">
        <v>121</v>
      </c>
      <c r="Q1092">
        <v>613000000</v>
      </c>
      <c r="R1092">
        <v>103000000</v>
      </c>
      <c r="S1092">
        <v>727000000</v>
      </c>
      <c r="T1092">
        <v>2427000000</v>
      </c>
      <c r="U1092">
        <v>1991000000</v>
      </c>
      <c r="V1092">
        <v>-7000000</v>
      </c>
      <c r="W1092">
        <v>0</v>
      </c>
      <c r="X1092">
        <v>5231000000</v>
      </c>
      <c r="Y1092">
        <v>4020000000</v>
      </c>
      <c r="Z1092">
        <v>52</v>
      </c>
      <c r="AA1092">
        <v>7017000000</v>
      </c>
      <c r="AB1092">
        <v>695000000</v>
      </c>
      <c r="AC1092">
        <v>1125000000</v>
      </c>
      <c r="AD1092">
        <v>436000000</v>
      </c>
      <c r="AE1092">
        <v>3241000000</v>
      </c>
      <c r="AF1092">
        <v>130000000</v>
      </c>
      <c r="AG1092">
        <v>312000000</v>
      </c>
      <c r="AH1092">
        <v>7453000000</v>
      </c>
      <c r="AI1092">
        <v>101000000</v>
      </c>
      <c r="AJ1092">
        <v>11000000</v>
      </c>
      <c r="AK1092">
        <v>0</v>
      </c>
      <c r="AL1092">
        <v>156000000</v>
      </c>
      <c r="AM1092">
        <v>-2025000000</v>
      </c>
      <c r="AN1092">
        <v>2588000000</v>
      </c>
      <c r="AO1092">
        <v>-3742000000</v>
      </c>
      <c r="AP1092">
        <v>-864000000</v>
      </c>
      <c r="AQ1092">
        <v>1336000000</v>
      </c>
      <c r="AR1092">
        <v>506000000</v>
      </c>
      <c r="AS1092">
        <v>1336000000</v>
      </c>
      <c r="AT1092">
        <v>1319000000</v>
      </c>
      <c r="AU1092">
        <v>2681000000</v>
      </c>
      <c r="AV1092">
        <v>297000000</v>
      </c>
      <c r="AW1092">
        <v>2375000000</v>
      </c>
      <c r="AX1092">
        <v>18</v>
      </c>
      <c r="AY1092">
        <v>489000000</v>
      </c>
      <c r="AZ1092">
        <v>499000000</v>
      </c>
      <c r="BA1092">
        <v>795000000</v>
      </c>
      <c r="BB1092">
        <v>-2808000000</v>
      </c>
      <c r="BC1092">
        <v>-24000000</v>
      </c>
      <c r="BD1092">
        <v>-71000000</v>
      </c>
      <c r="BE1092">
        <v>906000000</v>
      </c>
      <c r="BF1092">
        <v>47000000</v>
      </c>
      <c r="BG1092">
        <v>0</v>
      </c>
      <c r="BH1092">
        <v>15</v>
      </c>
      <c r="BI1092">
        <v>44</v>
      </c>
      <c r="BJ1092">
        <v>10</v>
      </c>
      <c r="BK1092">
        <v>73</v>
      </c>
      <c r="BL1092">
        <v>1512000000</v>
      </c>
      <c r="BM1092">
        <v>10763000000</v>
      </c>
      <c r="BN1092">
        <v>-2920000000</v>
      </c>
      <c r="BO1092">
        <v>2833000000</v>
      </c>
      <c r="BP1092">
        <v>1710000000</v>
      </c>
      <c r="BQ1092">
        <v>60000000</v>
      </c>
      <c r="BR1092">
        <v>19736000000</v>
      </c>
      <c r="BS1092">
        <v>8157000000</v>
      </c>
      <c r="BT1092">
        <v>6729000000</v>
      </c>
      <c r="BU1092">
        <v>4534000000</v>
      </c>
      <c r="BV1092">
        <v>15202000000</v>
      </c>
      <c r="BW1092">
        <v>19736000000</v>
      </c>
      <c r="BX1092">
        <v>13502000000</v>
      </c>
      <c r="BY1092">
        <v>-15053000000</v>
      </c>
      <c r="BZ1092">
        <v>2016</v>
      </c>
      <c r="CA1092">
        <v>3.02</v>
      </c>
      <c r="CB1092">
        <v>442384105.95999998</v>
      </c>
      <c r="CC1092" t="str">
        <f>VLOOKUP(B1092,Securities_csv_Sector!$A$1:$H$506,4)</f>
        <v>Materials</v>
      </c>
      <c r="CD1092" t="str">
        <f>VLOOKUP(B1092,Securities_csv_Sector!$A$1:$H$506,5)</f>
        <v>Fertilizers &amp; Agricultural Chemicals</v>
      </c>
    </row>
    <row r="1093" spans="1:82">
      <c r="A1093">
        <v>1091</v>
      </c>
      <c r="B1093" t="s">
        <v>352</v>
      </c>
      <c r="C1093" t="s">
        <v>527</v>
      </c>
      <c r="D1093" s="1">
        <v>41425</v>
      </c>
      <c r="E1093">
        <v>1695300000</v>
      </c>
      <c r="F1093">
        <v>-296700000</v>
      </c>
      <c r="G1093">
        <v>-13900000</v>
      </c>
      <c r="H1093">
        <v>14</v>
      </c>
      <c r="I1093">
        <v>-1588300000</v>
      </c>
      <c r="J1093">
        <v>1491300000</v>
      </c>
      <c r="K1093">
        <v>209</v>
      </c>
      <c r="L1093">
        <v>3697100000</v>
      </c>
      <c r="M1093">
        <v>-315500000</v>
      </c>
      <c r="N1093">
        <v>4300000</v>
      </c>
      <c r="O1093">
        <v>7213900000</v>
      </c>
      <c r="P1093">
        <v>390</v>
      </c>
      <c r="Q1093">
        <v>212700000</v>
      </c>
      <c r="R1093">
        <v>961400000</v>
      </c>
      <c r="S1093">
        <v>638100000</v>
      </c>
      <c r="T1093">
        <v>2214500000</v>
      </c>
      <c r="U1093">
        <v>2214500000</v>
      </c>
      <c r="V1093">
        <v>-13800000</v>
      </c>
      <c r="W1093">
        <v>18300000</v>
      </c>
      <c r="X1093">
        <v>8486800000</v>
      </c>
      <c r="Y1093">
        <v>1844600000</v>
      </c>
      <c r="Z1093">
        <v>28</v>
      </c>
      <c r="AA1093">
        <v>2760200000</v>
      </c>
      <c r="AB1093">
        <v>341000000</v>
      </c>
      <c r="AC1093">
        <v>0</v>
      </c>
      <c r="AD1093">
        <v>0</v>
      </c>
      <c r="AE1093">
        <v>1557300000</v>
      </c>
      <c r="AF1093">
        <v>-15000000</v>
      </c>
      <c r="AG1093">
        <v>-324000000</v>
      </c>
      <c r="AH1093">
        <v>1009600000</v>
      </c>
      <c r="AI1093">
        <v>431500000</v>
      </c>
      <c r="AJ1093">
        <v>17500000</v>
      </c>
      <c r="AK1093">
        <v>0</v>
      </c>
      <c r="AL1093">
        <v>26400000</v>
      </c>
      <c r="AM1093">
        <v>-113900000</v>
      </c>
      <c r="AN1093">
        <v>1880500000</v>
      </c>
      <c r="AO1093">
        <v>-390800000</v>
      </c>
      <c r="AP1093">
        <v>-1589800000</v>
      </c>
      <c r="AQ1093">
        <v>1888700000</v>
      </c>
      <c r="AR1093">
        <v>289500000</v>
      </c>
      <c r="AS1093">
        <v>1888700000</v>
      </c>
      <c r="AT1093">
        <v>1888700000</v>
      </c>
      <c r="AU1093">
        <v>1091400000</v>
      </c>
      <c r="AV1093">
        <v>0</v>
      </c>
      <c r="AW1093">
        <v>2209600000</v>
      </c>
      <c r="AX1093">
        <v>22</v>
      </c>
      <c r="AY1093">
        <v>229900000</v>
      </c>
      <c r="AZ1093">
        <v>534700000</v>
      </c>
      <c r="BA1093">
        <v>0</v>
      </c>
      <c r="BB1093">
        <v>326400000</v>
      </c>
      <c r="BC1093">
        <v>9400000</v>
      </c>
      <c r="BD1093">
        <v>13500000</v>
      </c>
      <c r="BE1093">
        <v>907200000</v>
      </c>
      <c r="BF1093">
        <v>-2700000</v>
      </c>
      <c r="BG1093">
        <v>0</v>
      </c>
      <c r="BH1093">
        <v>22</v>
      </c>
      <c r="BI1093">
        <v>16</v>
      </c>
      <c r="BJ1093">
        <v>19</v>
      </c>
      <c r="BK1093">
        <v>302</v>
      </c>
      <c r="BL1093">
        <v>0</v>
      </c>
      <c r="BM1093">
        <v>11603400000</v>
      </c>
      <c r="BN1093">
        <v>0</v>
      </c>
      <c r="BO1093">
        <v>550600000</v>
      </c>
      <c r="BP1093">
        <v>69600000</v>
      </c>
      <c r="BQ1093">
        <v>0</v>
      </c>
      <c r="BR1093">
        <v>18086000000</v>
      </c>
      <c r="BS1093">
        <v>6880500000</v>
      </c>
      <c r="BT1093">
        <v>1764900000</v>
      </c>
      <c r="BU1093">
        <v>13425400000</v>
      </c>
      <c r="BV1093">
        <v>4660600000</v>
      </c>
      <c r="BW1093">
        <v>18086000000</v>
      </c>
      <c r="BX1093">
        <v>9974100000</v>
      </c>
      <c r="BY1093">
        <v>0</v>
      </c>
      <c r="BZ1093">
        <v>2013</v>
      </c>
      <c r="CA1093">
        <v>4.4400000000000004</v>
      </c>
      <c r="CB1093">
        <v>425382882.88300002</v>
      </c>
      <c r="CC1093" t="str">
        <f>VLOOKUP(B1093,Securities_csv_Sector!$A$1:$H$506,4)</f>
        <v>Materials</v>
      </c>
      <c r="CD1093" t="str">
        <f>VLOOKUP(B1093,Securities_csv_Sector!$A$1:$H$506,5)</f>
        <v>Fertilizers &amp; Agricultural Chemicals</v>
      </c>
    </row>
    <row r="1094" spans="1:82">
      <c r="A1094">
        <v>1092</v>
      </c>
      <c r="B1094" t="s">
        <v>352</v>
      </c>
      <c r="C1094" t="s">
        <v>529</v>
      </c>
      <c r="D1094" s="1">
        <v>42004</v>
      </c>
      <c r="E1094">
        <v>1542200000</v>
      </c>
      <c r="F1094">
        <v>-226500000</v>
      </c>
      <c r="G1094">
        <v>29500000</v>
      </c>
      <c r="H1094">
        <v>10</v>
      </c>
      <c r="I1094">
        <v>-929100000</v>
      </c>
      <c r="J1094">
        <v>4200000</v>
      </c>
      <c r="K1094">
        <v>149</v>
      </c>
      <c r="L1094">
        <v>2374600000</v>
      </c>
      <c r="M1094">
        <v>-129700000</v>
      </c>
      <c r="N1094">
        <v>3700000</v>
      </c>
      <c r="O1094">
        <v>7129200000</v>
      </c>
      <c r="P1094">
        <v>327</v>
      </c>
      <c r="Q1094">
        <v>543100000</v>
      </c>
      <c r="R1094">
        <v>987700000</v>
      </c>
      <c r="S1094">
        <v>842000000</v>
      </c>
      <c r="T1094">
        <v>1324900000</v>
      </c>
      <c r="U1094">
        <v>1217300000</v>
      </c>
      <c r="V1094">
        <v>-133100000</v>
      </c>
      <c r="W1094">
        <v>-2200000</v>
      </c>
      <c r="X1094">
        <v>9313900000</v>
      </c>
      <c r="Y1094">
        <v>1806500000</v>
      </c>
      <c r="Z1094">
        <v>21</v>
      </c>
      <c r="AA1094">
        <v>1926600000</v>
      </c>
      <c r="AB1094">
        <v>184700000</v>
      </c>
      <c r="AC1094">
        <v>0</v>
      </c>
      <c r="AD1094">
        <v>107600000</v>
      </c>
      <c r="AE1094">
        <v>1718300000</v>
      </c>
      <c r="AF1094">
        <v>-154600000</v>
      </c>
      <c r="AG1094">
        <v>28100000</v>
      </c>
      <c r="AH1094">
        <v>3778000000</v>
      </c>
      <c r="AI1094">
        <v>849800000</v>
      </c>
      <c r="AJ1094">
        <v>17500000</v>
      </c>
      <c r="AK1094">
        <v>0</v>
      </c>
      <c r="AL1094">
        <v>789700000</v>
      </c>
      <c r="AM1094">
        <v>-2918500000</v>
      </c>
      <c r="AN1094">
        <v>2122100000</v>
      </c>
      <c r="AO1094">
        <v>-2168400000</v>
      </c>
      <c r="AP1094">
        <v>-2739100000</v>
      </c>
      <c r="AQ1094">
        <v>1028600000</v>
      </c>
      <c r="AR1094">
        <v>120100000</v>
      </c>
      <c r="AS1094">
        <v>1028600000</v>
      </c>
      <c r="AT1094">
        <v>1028600000</v>
      </c>
      <c r="AU1094">
        <v>754400000</v>
      </c>
      <c r="AV1094">
        <v>125400000</v>
      </c>
      <c r="AW1094">
        <v>1311800000</v>
      </c>
      <c r="AX1094">
        <v>14</v>
      </c>
      <c r="AY1094">
        <v>554200000</v>
      </c>
      <c r="AZ1094">
        <v>368200000</v>
      </c>
      <c r="BA1094">
        <v>0</v>
      </c>
      <c r="BB1094">
        <v>-473700000</v>
      </c>
      <c r="BC1094">
        <v>179700000</v>
      </c>
      <c r="BD1094">
        <v>-1655400000</v>
      </c>
      <c r="BE1094">
        <v>1200000000</v>
      </c>
      <c r="BF1094">
        <v>457700000</v>
      </c>
      <c r="BG1094">
        <v>0</v>
      </c>
      <c r="BH1094">
        <v>13</v>
      </c>
      <c r="BI1094">
        <v>11</v>
      </c>
      <c r="BJ1094">
        <v>11</v>
      </c>
      <c r="BK1094">
        <v>219</v>
      </c>
      <c r="BL1094">
        <v>0</v>
      </c>
      <c r="BM1094">
        <v>11168900000</v>
      </c>
      <c r="BN1094">
        <v>-2755300000</v>
      </c>
      <c r="BO1094">
        <v>505800000</v>
      </c>
      <c r="BP1094">
        <v>54500000</v>
      </c>
      <c r="BQ1094">
        <v>0</v>
      </c>
      <c r="BR1094">
        <v>18283000000</v>
      </c>
      <c r="BS1094">
        <v>5215500000</v>
      </c>
      <c r="BT1094">
        <v>1596700000</v>
      </c>
      <c r="BU1094">
        <v>10703100000</v>
      </c>
      <c r="BV1094">
        <v>7579900000</v>
      </c>
      <c r="BW1094">
        <v>18283000000</v>
      </c>
      <c r="BX1094">
        <v>9055800000</v>
      </c>
      <c r="BY1094">
        <v>0</v>
      </c>
      <c r="BZ1094">
        <v>2014</v>
      </c>
      <c r="CA1094">
        <v>2.69</v>
      </c>
      <c r="CB1094">
        <v>382379182.15600002</v>
      </c>
      <c r="CC1094" t="str">
        <f>VLOOKUP(B1094,Securities_csv_Sector!$A$1:$H$506,4)</f>
        <v>Materials</v>
      </c>
      <c r="CD1094" t="str">
        <f>VLOOKUP(B1094,Securities_csv_Sector!$A$1:$H$506,5)</f>
        <v>Fertilizers &amp; Agricultural Chemicals</v>
      </c>
    </row>
    <row r="1095" spans="1:82">
      <c r="A1095">
        <v>1093</v>
      </c>
      <c r="B1095" t="s">
        <v>352</v>
      </c>
      <c r="C1095" t="s">
        <v>531</v>
      </c>
      <c r="D1095" s="1">
        <v>42369</v>
      </c>
      <c r="E1095">
        <v>1979800000</v>
      </c>
      <c r="F1095">
        <v>-60700000</v>
      </c>
      <c r="G1095">
        <v>-77700000</v>
      </c>
      <c r="H1095">
        <v>10</v>
      </c>
      <c r="I1095">
        <v>-1000300000</v>
      </c>
      <c r="J1095">
        <v>6400000</v>
      </c>
      <c r="K1095">
        <v>62</v>
      </c>
      <c r="L1095">
        <v>1276300000</v>
      </c>
      <c r="M1095">
        <v>-53700000</v>
      </c>
      <c r="N1095">
        <v>3500000</v>
      </c>
      <c r="O1095">
        <v>7177400000</v>
      </c>
      <c r="P1095">
        <v>202</v>
      </c>
      <c r="Q1095">
        <v>691900000</v>
      </c>
      <c r="R1095">
        <v>977400000</v>
      </c>
      <c r="S1095">
        <v>772200000</v>
      </c>
      <c r="T1095">
        <v>1201100000</v>
      </c>
      <c r="U1095">
        <v>1103300000</v>
      </c>
      <c r="V1095">
        <v>-264100000</v>
      </c>
      <c r="W1095">
        <v>-2400000</v>
      </c>
      <c r="X1095">
        <v>8721000000</v>
      </c>
      <c r="Y1095">
        <v>1595300000</v>
      </c>
      <c r="Z1095">
        <v>19</v>
      </c>
      <c r="AA1095">
        <v>1717900000</v>
      </c>
      <c r="AB1095">
        <v>99100000</v>
      </c>
      <c r="AC1095">
        <v>0</v>
      </c>
      <c r="AD1095">
        <v>97800000</v>
      </c>
      <c r="AE1095">
        <v>1563500000</v>
      </c>
      <c r="AF1095">
        <v>-172700000</v>
      </c>
      <c r="AG1095">
        <v>263800000</v>
      </c>
      <c r="AH1095">
        <v>3769500000</v>
      </c>
      <c r="AI1095">
        <v>980500000</v>
      </c>
      <c r="AJ1095">
        <v>33200000</v>
      </c>
      <c r="AK1095">
        <v>0</v>
      </c>
      <c r="AL1095">
        <v>-42400000</v>
      </c>
      <c r="AM1095">
        <v>-1098300000</v>
      </c>
      <c r="AN1095">
        <v>1807600000</v>
      </c>
      <c r="AO1095">
        <v>-893400000</v>
      </c>
      <c r="AP1095">
        <v>-1748400000</v>
      </c>
      <c r="AQ1095">
        <v>1000400000</v>
      </c>
      <c r="AR1095">
        <v>197500000</v>
      </c>
      <c r="AS1095">
        <v>1000400000</v>
      </c>
      <c r="AT1095">
        <v>1000400000</v>
      </c>
      <c r="AU1095">
        <v>675000000</v>
      </c>
      <c r="AV1095">
        <v>0</v>
      </c>
      <c r="AW1095">
        <v>1278800000</v>
      </c>
      <c r="AX1095">
        <v>14</v>
      </c>
      <c r="AY1095">
        <v>1257400000</v>
      </c>
      <c r="AZ1095">
        <v>628600000</v>
      </c>
      <c r="BA1095">
        <v>0</v>
      </c>
      <c r="BB1095">
        <v>-1492900000</v>
      </c>
      <c r="BC1095">
        <v>243200000</v>
      </c>
      <c r="BD1095">
        <v>-575400000</v>
      </c>
      <c r="BE1095">
        <v>1030600000</v>
      </c>
      <c r="BF1095">
        <v>-313300000</v>
      </c>
      <c r="BG1095">
        <v>0</v>
      </c>
      <c r="BH1095">
        <v>12</v>
      </c>
      <c r="BI1095">
        <v>12</v>
      </c>
      <c r="BJ1095">
        <v>11</v>
      </c>
      <c r="BK1095">
        <v>126</v>
      </c>
      <c r="BL1095">
        <v>0</v>
      </c>
      <c r="BM1095">
        <v>11014800000</v>
      </c>
      <c r="BN1095">
        <v>-709500000</v>
      </c>
      <c r="BO1095">
        <v>439100000</v>
      </c>
      <c r="BP1095">
        <v>67200000</v>
      </c>
      <c r="BQ1095">
        <v>0</v>
      </c>
      <c r="BR1095">
        <v>17389500000</v>
      </c>
      <c r="BS1095">
        <v>4143400000</v>
      </c>
      <c r="BT1095">
        <v>2047000000</v>
      </c>
      <c r="BU1095">
        <v>9531800000</v>
      </c>
      <c r="BV1095">
        <v>7857700000</v>
      </c>
      <c r="BW1095">
        <v>17389500000</v>
      </c>
      <c r="BX1095">
        <v>8895300000</v>
      </c>
      <c r="BY1095">
        <v>0</v>
      </c>
      <c r="BZ1095">
        <v>2015</v>
      </c>
      <c r="CA1095">
        <v>2.79</v>
      </c>
      <c r="CB1095">
        <v>358566308.24400002</v>
      </c>
      <c r="CC1095" t="str">
        <f>VLOOKUP(B1095,Securities_csv_Sector!$A$1:$H$506,4)</f>
        <v>Materials</v>
      </c>
      <c r="CD1095" t="str">
        <f>VLOOKUP(B1095,Securities_csv_Sector!$A$1:$H$506,5)</f>
        <v>Fertilizers &amp; Agricultural Chemicals</v>
      </c>
    </row>
    <row r="1096" spans="1:82">
      <c r="A1096">
        <v>1094</v>
      </c>
      <c r="B1096" t="s">
        <v>352</v>
      </c>
      <c r="C1096" t="s">
        <v>532</v>
      </c>
      <c r="D1096" s="1">
        <v>42735</v>
      </c>
      <c r="E1096">
        <v>1437900000</v>
      </c>
      <c r="F1096">
        <v>3500000</v>
      </c>
      <c r="G1096">
        <v>35800000</v>
      </c>
      <c r="H1096">
        <v>3</v>
      </c>
      <c r="I1096">
        <v>-843100000</v>
      </c>
      <c r="J1096">
        <v>29900000</v>
      </c>
      <c r="K1096">
        <v>46</v>
      </c>
      <c r="L1096">
        <v>673100000</v>
      </c>
      <c r="M1096">
        <v>263000000</v>
      </c>
      <c r="N1096">
        <v>3500000</v>
      </c>
      <c r="O1096">
        <v>6352800000</v>
      </c>
      <c r="P1096">
        <v>207</v>
      </c>
      <c r="Q1096">
        <v>836400000</v>
      </c>
      <c r="R1096">
        <v>1009200000</v>
      </c>
      <c r="S1096">
        <v>751600000</v>
      </c>
      <c r="T1096">
        <v>354800000</v>
      </c>
      <c r="U1096">
        <v>242400000</v>
      </c>
      <c r="V1096">
        <v>68800000</v>
      </c>
      <c r="W1096">
        <v>-15400000</v>
      </c>
      <c r="X1096">
        <v>9198500000</v>
      </c>
      <c r="Y1096">
        <v>1630900000</v>
      </c>
      <c r="Z1096">
        <v>11</v>
      </c>
      <c r="AA1096">
        <v>810000000</v>
      </c>
      <c r="AB1096">
        <v>-74200000</v>
      </c>
      <c r="AC1096">
        <v>0</v>
      </c>
      <c r="AD1096">
        <v>112400000</v>
      </c>
      <c r="AE1096">
        <v>1391100000</v>
      </c>
      <c r="AF1096">
        <v>-1043100000</v>
      </c>
      <c r="AG1096">
        <v>-198000000</v>
      </c>
      <c r="AH1096">
        <v>3779300000</v>
      </c>
      <c r="AI1096">
        <v>1063100000</v>
      </c>
      <c r="AJ1096">
        <v>37900000</v>
      </c>
      <c r="AK1096">
        <v>0</v>
      </c>
      <c r="AL1096">
        <v>-73400000</v>
      </c>
      <c r="AM1096">
        <v>-603200000</v>
      </c>
      <c r="AN1096">
        <v>1266100000</v>
      </c>
      <c r="AO1096">
        <v>-888600000</v>
      </c>
      <c r="AP1096">
        <v>-1049500000</v>
      </c>
      <c r="AQ1096">
        <v>297800000</v>
      </c>
      <c r="AR1096">
        <v>-100900000</v>
      </c>
      <c r="AS1096">
        <v>297800000</v>
      </c>
      <c r="AT1096">
        <v>297800000</v>
      </c>
      <c r="AU1096">
        <v>627800000</v>
      </c>
      <c r="AV1096">
        <v>0</v>
      </c>
      <c r="AW1096">
        <v>319000000</v>
      </c>
      <c r="AX1096">
        <v>4</v>
      </c>
      <c r="AY1096">
        <v>1054100000</v>
      </c>
      <c r="AZ1096">
        <v>365700000</v>
      </c>
      <c r="BA1096">
        <v>0</v>
      </c>
      <c r="BB1096">
        <v>-1312200000</v>
      </c>
      <c r="BC1096">
        <v>-355100000</v>
      </c>
      <c r="BD1096">
        <v>836700000</v>
      </c>
      <c r="BE1096">
        <v>952900000</v>
      </c>
      <c r="BF1096">
        <v>245700000</v>
      </c>
      <c r="BG1096">
        <v>0</v>
      </c>
      <c r="BH1096">
        <v>3</v>
      </c>
      <c r="BI1096">
        <v>3</v>
      </c>
      <c r="BJ1096">
        <v>4</v>
      </c>
      <c r="BK1096">
        <v>113</v>
      </c>
      <c r="BL1096">
        <v>0</v>
      </c>
      <c r="BM1096">
        <v>10863400000</v>
      </c>
      <c r="BN1096">
        <v>-75000000</v>
      </c>
      <c r="BO1096">
        <v>491000000</v>
      </c>
      <c r="BP1096">
        <v>38900000</v>
      </c>
      <c r="BQ1096">
        <v>0</v>
      </c>
      <c r="BR1096">
        <v>16840700000</v>
      </c>
      <c r="BS1096">
        <v>3057700000</v>
      </c>
      <c r="BT1096">
        <v>1476800000</v>
      </c>
      <c r="BU1096">
        <v>9584600000</v>
      </c>
      <c r="BV1096">
        <v>7256100000</v>
      </c>
      <c r="BW1096">
        <v>16840700000</v>
      </c>
      <c r="BX1096">
        <v>7162800000</v>
      </c>
      <c r="BY1096">
        <v>0</v>
      </c>
      <c r="CC1096" t="str">
        <f>VLOOKUP(B1096,Securities_csv_Sector!$A$1:$H$506,4)</f>
        <v>Materials</v>
      </c>
      <c r="CD1096" t="str">
        <f>VLOOKUP(B1096,Securities_csv_Sector!$A$1:$H$506,5)</f>
        <v>Fertilizers &amp; Agricultural Chemicals</v>
      </c>
    </row>
    <row r="1097" spans="1:82">
      <c r="A1097">
        <v>1095</v>
      </c>
      <c r="B1097" t="s">
        <v>353</v>
      </c>
      <c r="C1097" t="s">
        <v>527</v>
      </c>
      <c r="D1097" s="1">
        <v>41274</v>
      </c>
      <c r="E1097">
        <v>8072000000</v>
      </c>
      <c r="F1097">
        <v>851000000</v>
      </c>
      <c r="G1097">
        <v>223000000</v>
      </c>
      <c r="H1097">
        <v>29</v>
      </c>
      <c r="I1097">
        <v>-1369000000</v>
      </c>
      <c r="J1097">
        <v>9527000000</v>
      </c>
      <c r="K1097">
        <v>59</v>
      </c>
      <c r="L1097">
        <v>4860000000</v>
      </c>
      <c r="M1097">
        <v>-115000000</v>
      </c>
      <c r="N1097">
        <v>4000000</v>
      </c>
      <c r="O1097">
        <v>68948000000</v>
      </c>
      <c r="P1097">
        <v>159</v>
      </c>
      <c r="Q1097">
        <v>0</v>
      </c>
      <c r="R1097">
        <v>2307000000</v>
      </c>
      <c r="S1097">
        <v>995000000</v>
      </c>
      <c r="T1097">
        <v>5238000000</v>
      </c>
      <c r="U1097">
        <v>5238000000</v>
      </c>
      <c r="V1097">
        <v>0</v>
      </c>
      <c r="W1097">
        <v>26000000</v>
      </c>
      <c r="X1097">
        <v>12643000000</v>
      </c>
      <c r="Y1097">
        <v>930000000</v>
      </c>
      <c r="Z1097">
        <v>16</v>
      </c>
      <c r="AA1097">
        <v>13295000000</v>
      </c>
      <c r="AB1097">
        <v>1845000000</v>
      </c>
      <c r="AC1097">
        <v>0</v>
      </c>
      <c r="AD1097">
        <v>0</v>
      </c>
      <c r="AE1097">
        <v>3449000000</v>
      </c>
      <c r="AF1097">
        <v>-139000000</v>
      </c>
      <c r="AG1097">
        <v>-1223000000</v>
      </c>
      <c r="AH1097">
        <v>3342000000</v>
      </c>
      <c r="AI1097">
        <v>321000000</v>
      </c>
      <c r="AJ1097">
        <v>411000000</v>
      </c>
      <c r="AK1097">
        <v>0</v>
      </c>
      <c r="AL1097">
        <v>-23000000</v>
      </c>
      <c r="AM1097">
        <v>1781000000</v>
      </c>
      <c r="AN1097">
        <v>4492000000</v>
      </c>
      <c r="AO1097">
        <v>-1259000000</v>
      </c>
      <c r="AP1097">
        <v>-1452000000</v>
      </c>
      <c r="AQ1097">
        <v>3389000000</v>
      </c>
      <c r="AR1097">
        <v>538000000</v>
      </c>
      <c r="AS1097">
        <v>3389000000</v>
      </c>
      <c r="AT1097">
        <v>3415000000</v>
      </c>
      <c r="AU1097">
        <v>4610000000</v>
      </c>
      <c r="AV1097">
        <v>0</v>
      </c>
      <c r="AW1097">
        <v>5098000000</v>
      </c>
      <c r="AX1097">
        <v>6</v>
      </c>
      <c r="AY1097">
        <v>300000000</v>
      </c>
      <c r="AZ1097">
        <v>110000000</v>
      </c>
      <c r="BA1097">
        <v>112000000</v>
      </c>
      <c r="BB1097">
        <v>-464000000</v>
      </c>
      <c r="BC1097">
        <v>6000000</v>
      </c>
      <c r="BD1097">
        <v>56000000</v>
      </c>
      <c r="BE1097">
        <v>1266000000</v>
      </c>
      <c r="BF1097">
        <v>53000000</v>
      </c>
      <c r="BG1097">
        <v>995000000</v>
      </c>
      <c r="BH1097">
        <v>6</v>
      </c>
      <c r="BI1097">
        <v>45</v>
      </c>
      <c r="BJ1097">
        <v>4</v>
      </c>
      <c r="BK1097">
        <v>117</v>
      </c>
      <c r="BL1097">
        <v>0</v>
      </c>
      <c r="BM1097">
        <v>3880000000</v>
      </c>
      <c r="BN1097">
        <v>-835000000</v>
      </c>
      <c r="BO1097">
        <v>7202000000</v>
      </c>
      <c r="BP1097">
        <v>19000000</v>
      </c>
      <c r="BQ1097">
        <v>0</v>
      </c>
      <c r="BR1097">
        <v>27223000000</v>
      </c>
      <c r="BS1097">
        <v>13029000000</v>
      </c>
      <c r="BT1097">
        <v>8203000000</v>
      </c>
      <c r="BU1097">
        <v>11694000000</v>
      </c>
      <c r="BV1097">
        <v>15529000000</v>
      </c>
      <c r="BW1097">
        <v>27223000000</v>
      </c>
      <c r="BX1097">
        <v>82243000000</v>
      </c>
      <c r="BY1097">
        <v>-1253000000</v>
      </c>
      <c r="BZ1097">
        <v>2012</v>
      </c>
      <c r="CA1097">
        <v>9.9499999999999993</v>
      </c>
      <c r="CB1097">
        <v>340603015.07499999</v>
      </c>
      <c r="CC1097" t="str">
        <f>VLOOKUP(B1097,Securities_csv_Sector!$A$1:$H$506,4)</f>
        <v>Energy</v>
      </c>
      <c r="CD1097" t="str">
        <f>VLOOKUP(B1097,Securities_csv_Sector!$A$1:$H$506,5)</f>
        <v>Oil &amp; Gas Refining &amp; Marketing &amp; Transportation</v>
      </c>
    </row>
    <row r="1098" spans="1:82">
      <c r="A1098">
        <v>1096</v>
      </c>
      <c r="B1098" t="s">
        <v>353</v>
      </c>
      <c r="C1098" t="s">
        <v>529</v>
      </c>
      <c r="D1098" s="1">
        <v>41639</v>
      </c>
      <c r="E1098">
        <v>9526000000</v>
      </c>
      <c r="F1098">
        <v>-940000000</v>
      </c>
      <c r="G1098">
        <v>58000000</v>
      </c>
      <c r="H1098">
        <v>19</v>
      </c>
      <c r="I1098">
        <v>-1206000000</v>
      </c>
      <c r="J1098">
        <v>9768000000</v>
      </c>
      <c r="K1098">
        <v>23</v>
      </c>
      <c r="L1098">
        <v>2292000000</v>
      </c>
      <c r="M1098">
        <v>-305000000</v>
      </c>
      <c r="N1098">
        <v>4000000</v>
      </c>
      <c r="O1098">
        <v>87758000000</v>
      </c>
      <c r="P1098">
        <v>130</v>
      </c>
      <c r="Q1098">
        <v>0</v>
      </c>
      <c r="R1098">
        <v>3085000000</v>
      </c>
      <c r="S1098">
        <v>1220000000</v>
      </c>
      <c r="T1098">
        <v>3246000000</v>
      </c>
      <c r="U1098">
        <v>3246000000</v>
      </c>
      <c r="V1098">
        <v>0</v>
      </c>
      <c r="W1098">
        <v>36000000</v>
      </c>
      <c r="X1098">
        <v>13921000000</v>
      </c>
      <c r="Y1098">
        <v>938000000</v>
      </c>
      <c r="Z1098">
        <v>12</v>
      </c>
      <c r="AA1098">
        <v>12402000000</v>
      </c>
      <c r="AB1098">
        <v>1113000000</v>
      </c>
      <c r="AC1098">
        <v>0</v>
      </c>
      <c r="AD1098">
        <v>0</v>
      </c>
      <c r="AE1098">
        <v>4689000000</v>
      </c>
      <c r="AF1098">
        <v>-1589000000</v>
      </c>
      <c r="AG1098">
        <v>1464000000</v>
      </c>
      <c r="AH1098">
        <v>3373000000</v>
      </c>
      <c r="AI1098">
        <v>463000000</v>
      </c>
      <c r="AJ1098">
        <v>412000000</v>
      </c>
      <c r="AK1098">
        <v>0</v>
      </c>
      <c r="AL1098">
        <v>-25000000</v>
      </c>
      <c r="AM1098">
        <v>-2568000000</v>
      </c>
      <c r="AN1098">
        <v>3405000000</v>
      </c>
      <c r="AO1098">
        <v>-3217000000</v>
      </c>
      <c r="AP1098">
        <v>-2756000000</v>
      </c>
      <c r="AQ1098">
        <v>2112000000</v>
      </c>
      <c r="AR1098">
        <v>-146000000</v>
      </c>
      <c r="AS1098">
        <v>2112000000</v>
      </c>
      <c r="AT1098">
        <v>2148000000</v>
      </c>
      <c r="AU1098">
        <v>5559000000</v>
      </c>
      <c r="AV1098">
        <v>0</v>
      </c>
      <c r="AW1098">
        <v>3331000000</v>
      </c>
      <c r="AX1098">
        <v>3</v>
      </c>
      <c r="AY1098">
        <v>326000000</v>
      </c>
      <c r="AZ1098">
        <v>197000000</v>
      </c>
      <c r="BA1098">
        <v>275000000</v>
      </c>
      <c r="BB1098">
        <v>-204000000</v>
      </c>
      <c r="BC1098">
        <v>58000000</v>
      </c>
      <c r="BD1098">
        <v>39000000</v>
      </c>
      <c r="BE1098">
        <v>771000000</v>
      </c>
      <c r="BF1098">
        <v>-21000000</v>
      </c>
      <c r="BG1098">
        <v>1220000000</v>
      </c>
      <c r="BH1098">
        <v>3</v>
      </c>
      <c r="BI1098">
        <v>30</v>
      </c>
      <c r="BJ1098">
        <v>2</v>
      </c>
      <c r="BK1098">
        <v>82</v>
      </c>
      <c r="BL1098">
        <v>0</v>
      </c>
      <c r="BM1098">
        <v>5507000000</v>
      </c>
      <c r="BN1098">
        <v>-2745000000</v>
      </c>
      <c r="BO1098">
        <v>7851000000</v>
      </c>
      <c r="BP1098">
        <v>23000000</v>
      </c>
      <c r="BQ1098">
        <v>0</v>
      </c>
      <c r="BR1098">
        <v>28385000000</v>
      </c>
      <c r="BS1098">
        <v>12737000000</v>
      </c>
      <c r="BT1098">
        <v>9824000000</v>
      </c>
      <c r="BU1098">
        <v>10920000000</v>
      </c>
      <c r="BV1098">
        <v>17465000000</v>
      </c>
      <c r="BW1098">
        <v>28385000000</v>
      </c>
      <c r="BX1098" s="2">
        <v>100160000000</v>
      </c>
      <c r="BY1098">
        <v>-4155000000</v>
      </c>
      <c r="BZ1098">
        <v>2013</v>
      </c>
      <c r="CA1098">
        <v>6.69</v>
      </c>
      <c r="CB1098">
        <v>315695067.26499999</v>
      </c>
      <c r="CC1098" t="str">
        <f>VLOOKUP(B1098,Securities_csv_Sector!$A$1:$H$506,4)</f>
        <v>Energy</v>
      </c>
      <c r="CD1098" t="str">
        <f>VLOOKUP(B1098,Securities_csv_Sector!$A$1:$H$506,5)</f>
        <v>Oil &amp; Gas Refining &amp; Marketing &amp; Transportation</v>
      </c>
    </row>
    <row r="1099" spans="1:82">
      <c r="A1099">
        <v>1097</v>
      </c>
      <c r="B1099" t="s">
        <v>353</v>
      </c>
      <c r="C1099" t="s">
        <v>531</v>
      </c>
      <c r="D1099" s="1">
        <v>42004</v>
      </c>
      <c r="E1099">
        <v>8198000000</v>
      </c>
      <c r="F1099">
        <v>1642000000</v>
      </c>
      <c r="G1099">
        <v>132000000</v>
      </c>
      <c r="H1099">
        <v>23</v>
      </c>
      <c r="I1099">
        <v>-1480000000</v>
      </c>
      <c r="J1099">
        <v>9841000000</v>
      </c>
      <c r="K1099">
        <v>17</v>
      </c>
      <c r="L1099">
        <v>1494000000</v>
      </c>
      <c r="M1099">
        <v>-786000000</v>
      </c>
      <c r="N1099">
        <v>7000000</v>
      </c>
      <c r="O1099">
        <v>84275000000</v>
      </c>
      <c r="P1099">
        <v>132</v>
      </c>
      <c r="Q1099">
        <v>0</v>
      </c>
      <c r="R1099">
        <v>2782000000</v>
      </c>
      <c r="S1099">
        <v>1326000000</v>
      </c>
      <c r="T1099">
        <v>3835000000</v>
      </c>
      <c r="U1099">
        <v>3835000000</v>
      </c>
      <c r="V1099">
        <v>0</v>
      </c>
      <c r="W1099">
        <v>153000000</v>
      </c>
      <c r="X1099">
        <v>16261000000</v>
      </c>
      <c r="Y1099">
        <v>1566000000</v>
      </c>
      <c r="Z1099">
        <v>14</v>
      </c>
      <c r="AA1099">
        <v>13542000000</v>
      </c>
      <c r="AB1099">
        <v>1280000000</v>
      </c>
      <c r="AC1099">
        <v>0</v>
      </c>
      <c r="AD1099">
        <v>0</v>
      </c>
      <c r="AE1099">
        <v>5642000000</v>
      </c>
      <c r="AF1099">
        <v>-3225000000</v>
      </c>
      <c r="AG1099">
        <v>-1547000000</v>
      </c>
      <c r="AH1099">
        <v>6575000000</v>
      </c>
      <c r="AI1099">
        <v>865000000</v>
      </c>
      <c r="AJ1099">
        <v>639000000</v>
      </c>
      <c r="AK1099">
        <v>0</v>
      </c>
      <c r="AL1099">
        <v>3223000000</v>
      </c>
      <c r="AM1099">
        <v>-798000000</v>
      </c>
      <c r="AN1099">
        <v>3110000000</v>
      </c>
      <c r="AO1099">
        <v>635000000</v>
      </c>
      <c r="AP1099">
        <v>-4543000000</v>
      </c>
      <c r="AQ1099">
        <v>2524000000</v>
      </c>
      <c r="AR1099">
        <v>-98000000</v>
      </c>
      <c r="AS1099">
        <v>2524000000</v>
      </c>
      <c r="AT1099">
        <v>2677000000</v>
      </c>
      <c r="AU1099">
        <v>4058000000</v>
      </c>
      <c r="AV1099">
        <v>0</v>
      </c>
      <c r="AW1099">
        <v>3766000000</v>
      </c>
      <c r="AX1099">
        <v>4</v>
      </c>
      <c r="AY1099">
        <v>394000000</v>
      </c>
      <c r="AZ1099">
        <v>145000000</v>
      </c>
      <c r="BA1099">
        <v>354000000</v>
      </c>
      <c r="BB1099">
        <v>-313000000</v>
      </c>
      <c r="BC1099">
        <v>-153000000</v>
      </c>
      <c r="BD1099">
        <v>162000000</v>
      </c>
      <c r="BE1099">
        <v>1099000000</v>
      </c>
      <c r="BF1099">
        <v>18000000</v>
      </c>
      <c r="BG1099">
        <v>1326000000</v>
      </c>
      <c r="BH1099">
        <v>4</v>
      </c>
      <c r="BI1099">
        <v>36</v>
      </c>
      <c r="BJ1099">
        <v>3</v>
      </c>
      <c r="BK1099">
        <v>66</v>
      </c>
      <c r="BL1099">
        <v>0</v>
      </c>
      <c r="BM1099">
        <v>7515000000</v>
      </c>
      <c r="BN1099">
        <v>-1884000000</v>
      </c>
      <c r="BO1099">
        <v>8450000000</v>
      </c>
      <c r="BP1099">
        <v>27000000</v>
      </c>
      <c r="BQ1099">
        <v>0</v>
      </c>
      <c r="BR1099">
        <v>30425000000</v>
      </c>
      <c r="BS1099">
        <v>11339000000</v>
      </c>
      <c r="BT1099">
        <v>8579000000</v>
      </c>
      <c r="BU1099">
        <v>10751000000</v>
      </c>
      <c r="BV1099">
        <v>19674000000</v>
      </c>
      <c r="BW1099">
        <v>30425000000</v>
      </c>
      <c r="BX1099">
        <v>97817000000</v>
      </c>
      <c r="BY1099">
        <v>-6299000000</v>
      </c>
      <c r="BZ1099">
        <v>2014</v>
      </c>
      <c r="CA1099">
        <v>8.84</v>
      </c>
      <c r="CB1099">
        <v>285520361.991</v>
      </c>
      <c r="CC1099" t="str">
        <f>VLOOKUP(B1099,Securities_csv_Sector!$A$1:$H$506,4)</f>
        <v>Energy</v>
      </c>
      <c r="CD1099" t="str">
        <f>VLOOKUP(B1099,Securities_csv_Sector!$A$1:$H$506,5)</f>
        <v>Oil &amp; Gas Refining &amp; Marketing &amp; Transportation</v>
      </c>
    </row>
    <row r="1100" spans="1:82">
      <c r="A1100">
        <v>1098</v>
      </c>
      <c r="B1100" t="s">
        <v>353</v>
      </c>
      <c r="C1100" t="s">
        <v>532</v>
      </c>
      <c r="D1100" s="1">
        <v>42369</v>
      </c>
      <c r="E1100">
        <v>5890000000</v>
      </c>
      <c r="F1100">
        <v>1292000000</v>
      </c>
      <c r="G1100">
        <v>119000000</v>
      </c>
      <c r="H1100">
        <v>22</v>
      </c>
      <c r="I1100">
        <v>-1998000000</v>
      </c>
      <c r="J1100">
        <v>11071000000</v>
      </c>
      <c r="K1100">
        <v>18</v>
      </c>
      <c r="L1100">
        <v>1127000000</v>
      </c>
      <c r="M1100">
        <v>80000000</v>
      </c>
      <c r="N1100">
        <v>7000000</v>
      </c>
      <c r="O1100">
        <v>55891000000</v>
      </c>
      <c r="P1100">
        <v>149</v>
      </c>
      <c r="Q1100">
        <v>0</v>
      </c>
      <c r="R1100">
        <v>4020000000</v>
      </c>
      <c r="S1100">
        <v>1646000000</v>
      </c>
      <c r="T1100">
        <v>4374000000</v>
      </c>
      <c r="U1100">
        <v>4374000000</v>
      </c>
      <c r="V1100">
        <v>0</v>
      </c>
      <c r="W1100">
        <v>88000000</v>
      </c>
      <c r="X1100">
        <v>25164000000</v>
      </c>
      <c r="Y1100">
        <v>4019000000</v>
      </c>
      <c r="Z1100">
        <v>22</v>
      </c>
      <c r="AA1100">
        <v>16160000000</v>
      </c>
      <c r="AB1100">
        <v>1506000000</v>
      </c>
      <c r="AC1100">
        <v>0</v>
      </c>
      <c r="AD1100">
        <v>0</v>
      </c>
      <c r="AE1100">
        <v>5225000000</v>
      </c>
      <c r="AF1100">
        <v>-1545000000</v>
      </c>
      <c r="AG1100">
        <v>-2400000000</v>
      </c>
      <c r="AH1100">
        <v>11896000000</v>
      </c>
      <c r="AI1100">
        <v>3622000000</v>
      </c>
      <c r="AJ1100">
        <v>6438000000</v>
      </c>
      <c r="AK1100">
        <v>0</v>
      </c>
      <c r="AL1100">
        <v>746000000</v>
      </c>
      <c r="AM1100">
        <v>-367000000</v>
      </c>
      <c r="AN1100">
        <v>4061000000</v>
      </c>
      <c r="AO1100">
        <v>-987000000</v>
      </c>
      <c r="AP1100">
        <v>-3441000000</v>
      </c>
      <c r="AQ1100">
        <v>2852000000</v>
      </c>
      <c r="AR1100">
        <v>606000000</v>
      </c>
      <c r="AS1100">
        <v>2852000000</v>
      </c>
      <c r="AT1100">
        <v>2940000000</v>
      </c>
      <c r="AU1100">
        <v>2927000000</v>
      </c>
      <c r="AV1100">
        <v>0</v>
      </c>
      <c r="AW1100">
        <v>4485000000</v>
      </c>
      <c r="AX1100">
        <v>6</v>
      </c>
      <c r="AY1100">
        <v>839000000</v>
      </c>
      <c r="AZ1100">
        <v>192000000</v>
      </c>
      <c r="BA1100">
        <v>426000000</v>
      </c>
      <c r="BB1100">
        <v>-318000000</v>
      </c>
      <c r="BC1100">
        <v>-148000000</v>
      </c>
      <c r="BD1100">
        <v>102000000</v>
      </c>
      <c r="BE1100">
        <v>1179000000</v>
      </c>
      <c r="BF1100">
        <v>-31000000</v>
      </c>
      <c r="BG1100">
        <v>1646000000</v>
      </c>
      <c r="BH1100">
        <v>6</v>
      </c>
      <c r="BI1100">
        <v>33</v>
      </c>
      <c r="BJ1100">
        <v>4</v>
      </c>
      <c r="BK1100">
        <v>67</v>
      </c>
      <c r="BL1100">
        <v>0</v>
      </c>
      <c r="BM1100">
        <v>9752000000</v>
      </c>
      <c r="BN1100">
        <v>-932000000</v>
      </c>
      <c r="BO1100">
        <v>10029000000</v>
      </c>
      <c r="BP1100">
        <v>29000000</v>
      </c>
      <c r="BQ1100">
        <v>0</v>
      </c>
      <c r="BR1100">
        <v>43115000000</v>
      </c>
      <c r="BS1100">
        <v>9471000000</v>
      </c>
      <c r="BT1100">
        <v>6345000000</v>
      </c>
      <c r="BU1100">
        <v>13237000000</v>
      </c>
      <c r="BV1100">
        <v>29878000000</v>
      </c>
      <c r="BW1100">
        <v>43115000000</v>
      </c>
      <c r="BX1100">
        <v>72051000000</v>
      </c>
      <c r="BY1100">
        <v>-7275000000</v>
      </c>
      <c r="BZ1100">
        <v>2015</v>
      </c>
      <c r="CA1100">
        <v>5.29</v>
      </c>
      <c r="CB1100">
        <v>539130434.78299999</v>
      </c>
      <c r="CC1100" t="str">
        <f>VLOOKUP(B1100,Securities_csv_Sector!$A$1:$H$506,4)</f>
        <v>Energy</v>
      </c>
      <c r="CD1100" t="str">
        <f>VLOOKUP(B1100,Securities_csv_Sector!$A$1:$H$506,5)</f>
        <v>Oil &amp; Gas Refining &amp; Marketing &amp; Transportation</v>
      </c>
    </row>
    <row r="1101" spans="1:82">
      <c r="A1101">
        <v>1099</v>
      </c>
      <c r="B1101" t="s">
        <v>354</v>
      </c>
      <c r="C1101" t="s">
        <v>527</v>
      </c>
      <c r="D1101" s="1">
        <v>41274</v>
      </c>
      <c r="E1101">
        <v>14033000000</v>
      </c>
      <c r="F1101">
        <v>349000000</v>
      </c>
      <c r="G1101">
        <v>-1116000000</v>
      </c>
      <c r="H1101">
        <v>12</v>
      </c>
      <c r="I1101">
        <v>-1954000000</v>
      </c>
      <c r="J1101">
        <v>40646000000</v>
      </c>
      <c r="K1101">
        <v>88</v>
      </c>
      <c r="L1101">
        <v>13451000000</v>
      </c>
      <c r="M1101">
        <v>-482000000</v>
      </c>
      <c r="N1101">
        <v>1788000000</v>
      </c>
      <c r="O1101">
        <v>16446000000</v>
      </c>
      <c r="P1101">
        <v>190</v>
      </c>
      <c r="Q1101">
        <v>0</v>
      </c>
      <c r="R1101">
        <v>5740000000</v>
      </c>
      <c r="S1101">
        <v>6978000000</v>
      </c>
      <c r="T1101">
        <v>8739000000</v>
      </c>
      <c r="U1101">
        <v>8739000000</v>
      </c>
      <c r="V1101">
        <v>-30000000</v>
      </c>
      <c r="W1101">
        <v>642000000</v>
      </c>
      <c r="X1101">
        <v>16030000000</v>
      </c>
      <c r="Y1101">
        <v>12134000000</v>
      </c>
      <c r="Z1101">
        <v>65</v>
      </c>
      <c r="AA1101">
        <v>30821000000</v>
      </c>
      <c r="AB1101">
        <v>2440000000</v>
      </c>
      <c r="AC1101">
        <v>29083000000</v>
      </c>
      <c r="AD1101">
        <v>0</v>
      </c>
      <c r="AE1101">
        <v>6535000000</v>
      </c>
      <c r="AF1101">
        <v>-5019000000</v>
      </c>
      <c r="AG1101">
        <v>-2800000000</v>
      </c>
      <c r="AH1101">
        <v>16254000000</v>
      </c>
      <c r="AI1101">
        <v>7305000000</v>
      </c>
      <c r="AJ1101">
        <v>2443000000</v>
      </c>
      <c r="AK1101">
        <v>0</v>
      </c>
      <c r="AL1101">
        <v>3164000000</v>
      </c>
      <c r="AM1101">
        <v>-80000000</v>
      </c>
      <c r="AN1101">
        <v>10022000000</v>
      </c>
      <c r="AO1101">
        <v>-3267000000</v>
      </c>
      <c r="AP1101">
        <v>-6805000000</v>
      </c>
      <c r="AQ1101">
        <v>6168000000</v>
      </c>
      <c r="AR1101">
        <v>881000000</v>
      </c>
      <c r="AS1101">
        <v>6168000000</v>
      </c>
      <c r="AT1101">
        <v>6810000000</v>
      </c>
      <c r="AU1101">
        <v>12181000000</v>
      </c>
      <c r="AV1101">
        <v>664000000</v>
      </c>
      <c r="AW1101">
        <v>9213000000</v>
      </c>
      <c r="AX1101">
        <v>19</v>
      </c>
      <c r="AY1101">
        <v>6723000000</v>
      </c>
      <c r="AZ1101">
        <v>0</v>
      </c>
      <c r="BA1101">
        <v>0</v>
      </c>
      <c r="BB1101">
        <v>-4682000000</v>
      </c>
      <c r="BC1101">
        <v>86000000</v>
      </c>
      <c r="BD1101">
        <v>168000000</v>
      </c>
      <c r="BE1101">
        <v>10327000000</v>
      </c>
      <c r="BF1101">
        <v>-1203000000</v>
      </c>
      <c r="BG1101">
        <v>0</v>
      </c>
      <c r="BH1101">
        <v>18</v>
      </c>
      <c r="BI1101">
        <v>16</v>
      </c>
      <c r="BJ1101">
        <v>13</v>
      </c>
      <c r="BK1101">
        <v>154</v>
      </c>
      <c r="BL1101">
        <v>8168000000</v>
      </c>
      <c r="BM1101">
        <v>39985000000</v>
      </c>
      <c r="BN1101">
        <v>-1401000000</v>
      </c>
      <c r="BO1101">
        <v>12776000000</v>
      </c>
      <c r="BP1101">
        <v>4315000000</v>
      </c>
      <c r="BQ1101">
        <v>2690000000</v>
      </c>
      <c r="BR1101" s="2">
        <v>106132000000</v>
      </c>
      <c r="BS1101">
        <v>34857000000</v>
      </c>
      <c r="BT1101">
        <v>18348000000</v>
      </c>
      <c r="BU1101">
        <v>53020000000</v>
      </c>
      <c r="BV1101">
        <v>53112000000</v>
      </c>
      <c r="BW1101" s="2">
        <v>106132000000</v>
      </c>
      <c r="BX1101">
        <v>47267000000</v>
      </c>
      <c r="BY1101">
        <v>-24717000000</v>
      </c>
      <c r="BZ1101">
        <v>2012</v>
      </c>
      <c r="CA1101">
        <v>2.0299999999999998</v>
      </c>
      <c r="CB1101">
        <v>3038423645.3200002</v>
      </c>
      <c r="CC1101" t="str">
        <f>VLOOKUP(B1101,Securities_csv_Sector!$A$1:$H$506,4)</f>
        <v>Health Care</v>
      </c>
      <c r="CD1101" t="str">
        <f>VLOOKUP(B1101,Securities_csv_Sector!$A$1:$H$506,5)</f>
        <v>Pharmaceuticals</v>
      </c>
    </row>
    <row r="1102" spans="1:82">
      <c r="A1102">
        <v>1100</v>
      </c>
      <c r="B1102" t="s">
        <v>354</v>
      </c>
      <c r="C1102" t="s">
        <v>529</v>
      </c>
      <c r="D1102" s="1">
        <v>41639</v>
      </c>
      <c r="E1102">
        <v>13347000000</v>
      </c>
      <c r="F1102">
        <v>436000000</v>
      </c>
      <c r="G1102">
        <v>-411000000</v>
      </c>
      <c r="H1102">
        <v>9</v>
      </c>
      <c r="I1102">
        <v>-1548000000</v>
      </c>
      <c r="J1102">
        <v>40508000000</v>
      </c>
      <c r="K1102">
        <v>98</v>
      </c>
      <c r="L1102">
        <v>15621000000</v>
      </c>
      <c r="M1102">
        <v>-365000000</v>
      </c>
      <c r="N1102">
        <v>1788000000</v>
      </c>
      <c r="O1102">
        <v>16954000000</v>
      </c>
      <c r="P1102">
        <v>200</v>
      </c>
      <c r="Q1102">
        <v>0</v>
      </c>
      <c r="R1102">
        <v>6776000000</v>
      </c>
      <c r="S1102">
        <v>6988000000</v>
      </c>
      <c r="T1102">
        <v>5545000000</v>
      </c>
      <c r="U1102">
        <v>5545000000</v>
      </c>
      <c r="V1102">
        <v>-346000000</v>
      </c>
      <c r="W1102">
        <v>0</v>
      </c>
      <c r="X1102">
        <v>14973000000</v>
      </c>
      <c r="Y1102">
        <v>12301000000</v>
      </c>
      <c r="Z1102">
        <v>61</v>
      </c>
      <c r="AA1102">
        <v>27079000000</v>
      </c>
      <c r="AB1102">
        <v>1028000000</v>
      </c>
      <c r="AC1102">
        <v>23801000000</v>
      </c>
      <c r="AD1102">
        <v>0</v>
      </c>
      <c r="AE1102">
        <v>6226000000</v>
      </c>
      <c r="AF1102">
        <v>-1343000000</v>
      </c>
      <c r="AG1102">
        <v>-1428000000</v>
      </c>
      <c r="AH1102">
        <v>20539000000</v>
      </c>
      <c r="AI1102">
        <v>9770000000</v>
      </c>
      <c r="AJ1102">
        <v>2561000000</v>
      </c>
      <c r="AK1102">
        <v>0</v>
      </c>
      <c r="AL1102">
        <v>4533000000</v>
      </c>
      <c r="AM1102">
        <v>2170000000</v>
      </c>
      <c r="AN1102">
        <v>11654000000</v>
      </c>
      <c r="AO1102">
        <v>-5990000000</v>
      </c>
      <c r="AP1102">
        <v>-3148000000</v>
      </c>
      <c r="AQ1102">
        <v>4404000000</v>
      </c>
      <c r="AR1102">
        <v>943000000</v>
      </c>
      <c r="AS1102">
        <v>4404000000</v>
      </c>
      <c r="AT1102">
        <v>4404000000</v>
      </c>
      <c r="AU1102">
        <v>11973000000</v>
      </c>
      <c r="AV1102">
        <v>1709000000</v>
      </c>
      <c r="AW1102">
        <v>5956000000</v>
      </c>
      <c r="AX1102">
        <v>14</v>
      </c>
      <c r="AY1102">
        <v>9115000000</v>
      </c>
      <c r="AZ1102">
        <v>0</v>
      </c>
      <c r="BA1102">
        <v>0</v>
      </c>
      <c r="BB1102">
        <v>-2197000000</v>
      </c>
      <c r="BC1102">
        <v>60000000</v>
      </c>
      <c r="BD1102">
        <v>-257000000</v>
      </c>
      <c r="BE1102">
        <v>8136000000</v>
      </c>
      <c r="BF1102">
        <v>563000000</v>
      </c>
      <c r="BG1102">
        <v>0</v>
      </c>
      <c r="BH1102">
        <v>13</v>
      </c>
      <c r="BI1102">
        <v>11</v>
      </c>
      <c r="BJ1102">
        <v>10</v>
      </c>
      <c r="BK1102">
        <v>165</v>
      </c>
      <c r="BL1102">
        <v>7503000000</v>
      </c>
      <c r="BM1102">
        <v>39257000000</v>
      </c>
      <c r="BN1102">
        <v>-5426000000</v>
      </c>
      <c r="BO1102">
        <v>11911000000</v>
      </c>
      <c r="BP1102">
        <v>4521000000</v>
      </c>
      <c r="BQ1102">
        <v>1865000000</v>
      </c>
      <c r="BR1102" s="2">
        <v>105645000000</v>
      </c>
      <c r="BS1102">
        <v>35685000000</v>
      </c>
      <c r="BT1102">
        <v>17868000000</v>
      </c>
      <c r="BU1102">
        <v>49765000000</v>
      </c>
      <c r="BV1102">
        <v>55880000000</v>
      </c>
      <c r="BW1102" s="2">
        <v>105645000000</v>
      </c>
      <c r="BX1102">
        <v>44033000000</v>
      </c>
      <c r="BY1102">
        <v>-29591000000</v>
      </c>
      <c r="BZ1102">
        <v>2013</v>
      </c>
      <c r="CA1102">
        <v>1.49</v>
      </c>
      <c r="CB1102">
        <v>2955704697.9899998</v>
      </c>
      <c r="CC1102" t="str">
        <f>VLOOKUP(B1102,Securities_csv_Sector!$A$1:$H$506,4)</f>
        <v>Health Care</v>
      </c>
      <c r="CD1102" t="str">
        <f>VLOOKUP(B1102,Securities_csv_Sector!$A$1:$H$506,5)</f>
        <v>Pharmaceuticals</v>
      </c>
    </row>
    <row r="1103" spans="1:82">
      <c r="A1103">
        <v>1101</v>
      </c>
      <c r="B1103" t="s">
        <v>354</v>
      </c>
      <c r="C1103" t="s">
        <v>531</v>
      </c>
      <c r="D1103" s="1">
        <v>42004</v>
      </c>
      <c r="E1103">
        <v>15693000000</v>
      </c>
      <c r="F1103">
        <v>-554000000</v>
      </c>
      <c r="G1103">
        <v>11613000000</v>
      </c>
      <c r="H1103">
        <v>25</v>
      </c>
      <c r="I1103">
        <v>-1317000000</v>
      </c>
      <c r="J1103">
        <v>40423000000</v>
      </c>
      <c r="K1103">
        <v>85</v>
      </c>
      <c r="L1103">
        <v>7441000000</v>
      </c>
      <c r="M1103">
        <v>79000000</v>
      </c>
      <c r="N1103">
        <v>1788000000</v>
      </c>
      <c r="O1103">
        <v>16768000000</v>
      </c>
      <c r="P1103">
        <v>177</v>
      </c>
      <c r="Q1103">
        <v>0</v>
      </c>
      <c r="R1103">
        <v>4467000000</v>
      </c>
      <c r="S1103">
        <v>6691000000</v>
      </c>
      <c r="T1103">
        <v>17283000000</v>
      </c>
      <c r="U1103">
        <v>17283000000</v>
      </c>
      <c r="V1103">
        <v>-553000000</v>
      </c>
      <c r="W1103">
        <v>0</v>
      </c>
      <c r="X1103">
        <v>13136000000</v>
      </c>
      <c r="Y1103">
        <v>12992000000</v>
      </c>
      <c r="Z1103">
        <v>60</v>
      </c>
      <c r="AA1103">
        <v>25469000000</v>
      </c>
      <c r="AB1103">
        <v>5349000000</v>
      </c>
      <c r="AC1103">
        <v>20386000000</v>
      </c>
      <c r="AD1103">
        <v>0</v>
      </c>
      <c r="AE1103">
        <v>5571000000</v>
      </c>
      <c r="AF1103">
        <v>-9635000000</v>
      </c>
      <c r="AG1103">
        <v>2397000000</v>
      </c>
      <c r="AH1103">
        <v>18699000000</v>
      </c>
      <c r="AI1103">
        <v>13515000000</v>
      </c>
      <c r="AJ1103">
        <v>144000000</v>
      </c>
      <c r="AK1103">
        <v>0</v>
      </c>
      <c r="AL1103">
        <v>-3931000000</v>
      </c>
      <c r="AM1103">
        <v>-8180000000</v>
      </c>
      <c r="AN1103">
        <v>7860000000</v>
      </c>
      <c r="AO1103">
        <v>-15113000000</v>
      </c>
      <c r="AP1103">
        <v>-374000000</v>
      </c>
      <c r="AQ1103">
        <v>11920000000</v>
      </c>
      <c r="AR1103">
        <v>-12589000000</v>
      </c>
      <c r="AS1103">
        <v>11920000000</v>
      </c>
      <c r="AT1103">
        <v>11920000000</v>
      </c>
      <c r="AU1103">
        <v>6626000000</v>
      </c>
      <c r="AV1103">
        <v>1013000000</v>
      </c>
      <c r="AW1103">
        <v>5670000000</v>
      </c>
      <c r="AX1103">
        <v>13</v>
      </c>
      <c r="AY1103">
        <v>5533000000</v>
      </c>
      <c r="AZ1103">
        <v>4689000000</v>
      </c>
      <c r="BA1103">
        <v>0</v>
      </c>
      <c r="BB1103">
        <v>-4323000000</v>
      </c>
      <c r="BC1103">
        <v>208000000</v>
      </c>
      <c r="BD1103">
        <v>10578000000</v>
      </c>
      <c r="BE1103">
        <v>7813000000</v>
      </c>
      <c r="BF1103">
        <v>-98000000</v>
      </c>
      <c r="BG1103">
        <v>0</v>
      </c>
      <c r="BH1103">
        <v>41</v>
      </c>
      <c r="BI1103">
        <v>36</v>
      </c>
      <c r="BJ1103">
        <v>28</v>
      </c>
      <c r="BK1103">
        <v>147</v>
      </c>
      <c r="BL1103">
        <v>7180000000</v>
      </c>
      <c r="BM1103">
        <v>46021000000</v>
      </c>
      <c r="BN1103">
        <v>-6220000000</v>
      </c>
      <c r="BO1103">
        <v>11606000000</v>
      </c>
      <c r="BP1103">
        <v>2704000000</v>
      </c>
      <c r="BQ1103">
        <v>8278000000</v>
      </c>
      <c r="BR1103">
        <v>98167000000</v>
      </c>
      <c r="BS1103">
        <v>32605000000</v>
      </c>
      <c r="BT1103">
        <v>18397000000</v>
      </c>
      <c r="BU1103">
        <v>48647000000</v>
      </c>
      <c r="BV1103">
        <v>49520000000</v>
      </c>
      <c r="BW1103">
        <v>98167000000</v>
      </c>
      <c r="BX1103">
        <v>42237000000</v>
      </c>
      <c r="BY1103">
        <v>-35262000000</v>
      </c>
      <c r="BZ1103">
        <v>2014</v>
      </c>
      <c r="CA1103">
        <v>4.12</v>
      </c>
      <c r="CB1103">
        <v>2893203883.5</v>
      </c>
      <c r="CC1103" t="str">
        <f>VLOOKUP(B1103,Securities_csv_Sector!$A$1:$H$506,4)</f>
        <v>Health Care</v>
      </c>
      <c r="CD1103" t="str">
        <f>VLOOKUP(B1103,Securities_csv_Sector!$A$1:$H$506,5)</f>
        <v>Pharmaceuticals</v>
      </c>
    </row>
    <row r="1104" spans="1:82">
      <c r="A1104">
        <v>1102</v>
      </c>
      <c r="B1104" t="s">
        <v>354</v>
      </c>
      <c r="C1104" t="s">
        <v>532</v>
      </c>
      <c r="D1104" s="1">
        <v>42369</v>
      </c>
      <c r="E1104">
        <v>16618000000</v>
      </c>
      <c r="F1104">
        <v>-480000000</v>
      </c>
      <c r="G1104">
        <v>-1527000000</v>
      </c>
      <c r="H1104">
        <v>10</v>
      </c>
      <c r="I1104">
        <v>-1283000000</v>
      </c>
      <c r="J1104">
        <v>40222000000</v>
      </c>
      <c r="K1104">
        <v>70</v>
      </c>
      <c r="L1104">
        <v>8524000000</v>
      </c>
      <c r="M1104">
        <v>805000000</v>
      </c>
      <c r="N1104">
        <v>1788000000</v>
      </c>
      <c r="O1104">
        <v>14934000000</v>
      </c>
      <c r="P1104">
        <v>155</v>
      </c>
      <c r="Q1104">
        <v>0</v>
      </c>
      <c r="R1104">
        <v>6535000000</v>
      </c>
      <c r="S1104">
        <v>6375000000</v>
      </c>
      <c r="T1104">
        <v>5401000000</v>
      </c>
      <c r="U1104">
        <v>5401000000</v>
      </c>
      <c r="V1104">
        <v>-1310000000</v>
      </c>
      <c r="W1104">
        <v>0</v>
      </c>
      <c r="X1104">
        <v>12507000000</v>
      </c>
      <c r="Y1104">
        <v>17723000000</v>
      </c>
      <c r="Z1104">
        <v>62</v>
      </c>
      <c r="AA1104">
        <v>24564000000</v>
      </c>
      <c r="AB1104">
        <v>942000000</v>
      </c>
      <c r="AC1104">
        <v>22602000000</v>
      </c>
      <c r="AD1104">
        <v>0</v>
      </c>
      <c r="AE1104">
        <v>4700000000</v>
      </c>
      <c r="AF1104">
        <v>3871000000</v>
      </c>
      <c r="AG1104">
        <v>-588000000</v>
      </c>
      <c r="AH1104">
        <v>23929000000</v>
      </c>
      <c r="AI1104">
        <v>13039000000</v>
      </c>
      <c r="AJ1104">
        <v>91000000</v>
      </c>
      <c r="AK1104">
        <v>0</v>
      </c>
      <c r="AL1104">
        <v>3492000000</v>
      </c>
      <c r="AM1104">
        <v>1083000000</v>
      </c>
      <c r="AN1104">
        <v>12421000000</v>
      </c>
      <c r="AO1104">
        <v>-5270000000</v>
      </c>
      <c r="AP1104">
        <v>-4758000000</v>
      </c>
      <c r="AQ1104">
        <v>4442000000</v>
      </c>
      <c r="AR1104">
        <v>1855000000</v>
      </c>
      <c r="AS1104">
        <v>4442000000</v>
      </c>
      <c r="AT1104">
        <v>4442000000</v>
      </c>
      <c r="AU1104">
        <v>6484000000</v>
      </c>
      <c r="AV1104">
        <v>619000000</v>
      </c>
      <c r="AW1104">
        <v>6928000000</v>
      </c>
      <c r="AX1104">
        <v>18</v>
      </c>
      <c r="AY1104">
        <v>6144000000</v>
      </c>
      <c r="AZ1104">
        <v>5153000000</v>
      </c>
      <c r="BA1104">
        <v>0</v>
      </c>
      <c r="BB1104">
        <v>-4148000000</v>
      </c>
      <c r="BC1104">
        <v>56000000</v>
      </c>
      <c r="BD1104">
        <v>-7346000000</v>
      </c>
      <c r="BE1104">
        <v>7345000000</v>
      </c>
      <c r="BF1104">
        <v>-5000000</v>
      </c>
      <c r="BG1104">
        <v>0</v>
      </c>
      <c r="BH1104">
        <v>14</v>
      </c>
      <c r="BI1104">
        <v>12</v>
      </c>
      <c r="BJ1104">
        <v>11</v>
      </c>
      <c r="BK1104">
        <v>131</v>
      </c>
      <c r="BL1104">
        <v>6704000000</v>
      </c>
      <c r="BM1104">
        <v>45348000000</v>
      </c>
      <c r="BN1104">
        <v>-3701000000</v>
      </c>
      <c r="BO1104">
        <v>10313000000</v>
      </c>
      <c r="BP1104">
        <v>2585000000</v>
      </c>
      <c r="BQ1104">
        <v>4903000000</v>
      </c>
      <c r="BR1104" s="2">
        <v>101779000000</v>
      </c>
      <c r="BS1104">
        <v>29764000000</v>
      </c>
      <c r="BT1104">
        <v>19203000000</v>
      </c>
      <c r="BU1104">
        <v>44676000000</v>
      </c>
      <c r="BV1104">
        <v>57103000000</v>
      </c>
      <c r="BW1104" s="2">
        <v>101779000000</v>
      </c>
      <c r="BX1104">
        <v>39498000000</v>
      </c>
      <c r="BY1104">
        <v>-38534000000</v>
      </c>
      <c r="BZ1104">
        <v>2015</v>
      </c>
      <c r="CA1104">
        <v>1.58</v>
      </c>
      <c r="CB1104">
        <v>2811392405.0599999</v>
      </c>
      <c r="CC1104" t="str">
        <f>VLOOKUP(B1104,Securities_csv_Sector!$A$1:$H$506,4)</f>
        <v>Health Care</v>
      </c>
      <c r="CD1104" t="str">
        <f>VLOOKUP(B1104,Securities_csv_Sector!$A$1:$H$506,5)</f>
        <v>Pharmaceuticals</v>
      </c>
    </row>
    <row r="1105" spans="1:82">
      <c r="A1105">
        <v>1103</v>
      </c>
      <c r="B1105" t="s">
        <v>355</v>
      </c>
      <c r="C1105" t="s">
        <v>527</v>
      </c>
      <c r="D1105" s="1">
        <v>41274</v>
      </c>
      <c r="E1105">
        <v>4524000000</v>
      </c>
      <c r="F1105">
        <v>-481000000</v>
      </c>
      <c r="G1105">
        <v>150000000</v>
      </c>
      <c r="H1105">
        <v>9</v>
      </c>
      <c r="I1105">
        <v>-4361000000</v>
      </c>
      <c r="J1105">
        <v>6616000000</v>
      </c>
      <c r="K1105">
        <v>13</v>
      </c>
      <c r="L1105">
        <v>684000000</v>
      </c>
      <c r="M1105">
        <v>-24000000</v>
      </c>
      <c r="N1105">
        <v>770000000</v>
      </c>
      <c r="O1105">
        <v>2079000000</v>
      </c>
      <c r="P1105">
        <v>74</v>
      </c>
      <c r="Q1105">
        <v>0</v>
      </c>
      <c r="R1105">
        <v>2825000000</v>
      </c>
      <c r="S1105">
        <v>2008000000</v>
      </c>
      <c r="T1105">
        <v>3104000000</v>
      </c>
      <c r="U1105">
        <v>3104000000</v>
      </c>
      <c r="V1105">
        <v>13000000</v>
      </c>
      <c r="W1105">
        <v>370000000</v>
      </c>
      <c r="X1105">
        <v>28272000000</v>
      </c>
      <c r="Y1105">
        <v>525000000</v>
      </c>
      <c r="Z1105">
        <v>83</v>
      </c>
      <c r="AA1105">
        <v>9887000000</v>
      </c>
      <c r="AB1105">
        <v>2248000000</v>
      </c>
      <c r="AC1105">
        <v>0</v>
      </c>
      <c r="AD1105">
        <v>0</v>
      </c>
      <c r="AE1105">
        <v>361000000</v>
      </c>
      <c r="AF1105">
        <v>-976000000</v>
      </c>
      <c r="AG1105">
        <v>-102000000</v>
      </c>
      <c r="AH1105">
        <v>6512000000</v>
      </c>
      <c r="AI1105">
        <v>1279000000</v>
      </c>
      <c r="AJ1105">
        <v>0</v>
      </c>
      <c r="AK1105">
        <v>0</v>
      </c>
      <c r="AL1105">
        <v>2031000000</v>
      </c>
      <c r="AM1105">
        <v>191000000</v>
      </c>
      <c r="AN1105">
        <v>4017000000</v>
      </c>
      <c r="AO1105">
        <v>1600000000</v>
      </c>
      <c r="AP1105">
        <v>-5439000000</v>
      </c>
      <c r="AQ1105">
        <v>1582000000</v>
      </c>
      <c r="AR1105">
        <v>1063000000</v>
      </c>
      <c r="AS1105">
        <v>1582000000</v>
      </c>
      <c r="AT1105">
        <v>856000000</v>
      </c>
      <c r="AU1105">
        <v>2418000000</v>
      </c>
      <c r="AV1105">
        <v>1056000000</v>
      </c>
      <c r="AW1105">
        <v>2806000000</v>
      </c>
      <c r="AX1105">
        <v>23</v>
      </c>
      <c r="AY1105">
        <v>1468000000</v>
      </c>
      <c r="AZ1105">
        <v>299000000</v>
      </c>
      <c r="BA1105">
        <v>173000000</v>
      </c>
      <c r="BB1105">
        <v>-433000000</v>
      </c>
      <c r="BC1105">
        <v>49000000</v>
      </c>
      <c r="BD1105">
        <v>-102000000</v>
      </c>
      <c r="BE1105">
        <v>2605000000</v>
      </c>
      <c r="BF1105">
        <v>-29000000</v>
      </c>
      <c r="BG1105">
        <v>2008000000</v>
      </c>
      <c r="BH1105">
        <v>26</v>
      </c>
      <c r="BI1105">
        <v>17</v>
      </c>
      <c r="BJ1105">
        <v>13</v>
      </c>
      <c r="BK1105">
        <v>67</v>
      </c>
      <c r="BL1105">
        <v>0</v>
      </c>
      <c r="BM1105">
        <v>13890000000</v>
      </c>
      <c r="BN1105">
        <v>0</v>
      </c>
      <c r="BO1105">
        <v>4017000000</v>
      </c>
      <c r="BP1105">
        <v>384000000</v>
      </c>
      <c r="BQ1105">
        <v>0</v>
      </c>
      <c r="BR1105">
        <v>35306000000</v>
      </c>
      <c r="BS1105">
        <v>3762000000</v>
      </c>
      <c r="BT1105">
        <v>5081000000</v>
      </c>
      <c r="BU1105">
        <v>18283000000</v>
      </c>
      <c r="BV1105">
        <v>17023000000</v>
      </c>
      <c r="BW1105">
        <v>35306000000</v>
      </c>
      <c r="BX1105">
        <v>11966000000</v>
      </c>
      <c r="BY1105">
        <v>-2560000000</v>
      </c>
      <c r="BZ1105">
        <v>2012</v>
      </c>
      <c r="CA1105">
        <v>2.2400000000000002</v>
      </c>
      <c r="CB1105">
        <v>706250000</v>
      </c>
      <c r="CC1105" t="str">
        <f>VLOOKUP(B1105,Securities_csv_Sector!$A$1:$H$506,4)</f>
        <v>Energy</v>
      </c>
      <c r="CD1105" t="str">
        <f>VLOOKUP(B1105,Securities_csv_Sector!$A$1:$H$506,5)</f>
        <v>Oil &amp; Gas Exploration &amp; Production</v>
      </c>
    </row>
    <row r="1106" spans="1:82">
      <c r="A1106">
        <v>1104</v>
      </c>
      <c r="B1106" t="s">
        <v>355</v>
      </c>
      <c r="C1106" t="s">
        <v>529</v>
      </c>
      <c r="D1106" s="1">
        <v>41639</v>
      </c>
      <c r="E1106">
        <v>3891000000</v>
      </c>
      <c r="F1106">
        <v>217000000</v>
      </c>
      <c r="G1106">
        <v>35000000</v>
      </c>
      <c r="H1106">
        <v>9</v>
      </c>
      <c r="I1106">
        <v>-4443000000</v>
      </c>
      <c r="J1106">
        <v>6592000000</v>
      </c>
      <c r="K1106">
        <v>6</v>
      </c>
      <c r="L1106">
        <v>264000000</v>
      </c>
      <c r="M1106">
        <v>-19000000</v>
      </c>
      <c r="N1106">
        <v>770000000</v>
      </c>
      <c r="O1106">
        <v>2156000000</v>
      </c>
      <c r="P1106">
        <v>69</v>
      </c>
      <c r="Q1106">
        <v>0</v>
      </c>
      <c r="R1106">
        <v>2936000000</v>
      </c>
      <c r="S1106">
        <v>2500000000</v>
      </c>
      <c r="T1106">
        <v>2393000000</v>
      </c>
      <c r="U1106">
        <v>2393000000</v>
      </c>
      <c r="V1106">
        <v>-7000000</v>
      </c>
      <c r="W1106">
        <v>423000000</v>
      </c>
      <c r="X1106">
        <v>28145000000</v>
      </c>
      <c r="Y1106">
        <v>499000000</v>
      </c>
      <c r="Z1106">
        <v>81</v>
      </c>
      <c r="AA1106">
        <v>9169000000</v>
      </c>
      <c r="AB1106">
        <v>1462000000</v>
      </c>
      <c r="AC1106">
        <v>0</v>
      </c>
      <c r="AD1106">
        <v>0</v>
      </c>
      <c r="AE1106">
        <v>364000000</v>
      </c>
      <c r="AF1106">
        <v>-13000000</v>
      </c>
      <c r="AG1106">
        <v>-208000000</v>
      </c>
      <c r="AH1106">
        <v>6394000000</v>
      </c>
      <c r="AI1106">
        <v>1201000000</v>
      </c>
      <c r="AJ1106">
        <v>0</v>
      </c>
      <c r="AK1106">
        <v>0</v>
      </c>
      <c r="AL1106">
        <v>-247000000</v>
      </c>
      <c r="AM1106">
        <v>-420000000</v>
      </c>
      <c r="AN1106">
        <v>5270000000</v>
      </c>
      <c r="AO1106">
        <v>-1162000000</v>
      </c>
      <c r="AP1106">
        <v>-4521000000</v>
      </c>
      <c r="AQ1106">
        <v>1753000000</v>
      </c>
      <c r="AR1106">
        <v>928000000</v>
      </c>
      <c r="AS1106">
        <v>1753000000</v>
      </c>
      <c r="AT1106">
        <v>931000000</v>
      </c>
      <c r="AU1106">
        <v>2134000000</v>
      </c>
      <c r="AV1106">
        <v>987000000</v>
      </c>
      <c r="AW1106">
        <v>2213000000</v>
      </c>
      <c r="AX1106">
        <v>20</v>
      </c>
      <c r="AY1106">
        <v>2800000000</v>
      </c>
      <c r="AZ1106">
        <v>213000000</v>
      </c>
      <c r="BA1106">
        <v>239000000</v>
      </c>
      <c r="BB1106">
        <v>-250000000</v>
      </c>
      <c r="BC1106">
        <v>93000000</v>
      </c>
      <c r="BD1106">
        <v>-65000000</v>
      </c>
      <c r="BE1106">
        <v>2613000000</v>
      </c>
      <c r="BF1106">
        <v>99000000</v>
      </c>
      <c r="BG1106">
        <v>2500000000</v>
      </c>
      <c r="BH1106">
        <v>21</v>
      </c>
      <c r="BI1106">
        <v>12</v>
      </c>
      <c r="BJ1106">
        <v>15</v>
      </c>
      <c r="BK1106">
        <v>60</v>
      </c>
      <c r="BL1106">
        <v>0</v>
      </c>
      <c r="BM1106">
        <v>15135000000</v>
      </c>
      <c r="BN1106">
        <v>-500000000</v>
      </c>
      <c r="BO1106">
        <v>3469000000</v>
      </c>
      <c r="BP1106">
        <v>203000000</v>
      </c>
      <c r="BQ1106">
        <v>0</v>
      </c>
      <c r="BR1106">
        <v>35620000000</v>
      </c>
      <c r="BS1106">
        <v>2975000000</v>
      </c>
      <c r="BT1106">
        <v>4333000000</v>
      </c>
      <c r="BU1106">
        <v>19344000000</v>
      </c>
      <c r="BV1106">
        <v>16276000000</v>
      </c>
      <c r="BW1106">
        <v>35620000000</v>
      </c>
      <c r="BX1106">
        <v>11325000000</v>
      </c>
      <c r="BY1106">
        <v>-2903000000</v>
      </c>
      <c r="BZ1106">
        <v>2013</v>
      </c>
      <c r="CA1106">
        <v>2.4900000000000002</v>
      </c>
      <c r="CB1106">
        <v>704016064.25699997</v>
      </c>
      <c r="CC1106" t="str">
        <f>VLOOKUP(B1106,Securities_csv_Sector!$A$1:$H$506,4)</f>
        <v>Energy</v>
      </c>
      <c r="CD1106" t="str">
        <f>VLOOKUP(B1106,Securities_csv_Sector!$A$1:$H$506,5)</f>
        <v>Oil &amp; Gas Exploration &amp; Production</v>
      </c>
    </row>
    <row r="1107" spans="1:82">
      <c r="A1107">
        <v>1105</v>
      </c>
      <c r="B1107" t="s">
        <v>355</v>
      </c>
      <c r="C1107" t="s">
        <v>531</v>
      </c>
      <c r="D1107" s="1">
        <v>42004</v>
      </c>
      <c r="E1107">
        <v>3021000000</v>
      </c>
      <c r="F1107">
        <v>119000000</v>
      </c>
      <c r="G1107">
        <v>-12000000</v>
      </c>
      <c r="H1107">
        <v>14</v>
      </c>
      <c r="I1107">
        <v>-5160000000</v>
      </c>
      <c r="J1107">
        <v>6531000000</v>
      </c>
      <c r="K1107">
        <v>55</v>
      </c>
      <c r="L1107">
        <v>2398000000</v>
      </c>
      <c r="M1107">
        <v>-11000000</v>
      </c>
      <c r="N1107">
        <v>770000000</v>
      </c>
      <c r="O1107">
        <v>2246000000</v>
      </c>
      <c r="P1107">
        <v>105</v>
      </c>
      <c r="Q1107">
        <v>0</v>
      </c>
      <c r="R1107">
        <v>2774000000</v>
      </c>
      <c r="S1107">
        <v>2861000000</v>
      </c>
      <c r="T1107">
        <v>1361000000</v>
      </c>
      <c r="U1107">
        <v>1361000000</v>
      </c>
      <c r="V1107">
        <v>-14000000</v>
      </c>
      <c r="W1107">
        <v>424000000</v>
      </c>
      <c r="X1107">
        <v>29040000000</v>
      </c>
      <c r="Y1107">
        <v>459000000</v>
      </c>
      <c r="Z1107">
        <v>79</v>
      </c>
      <c r="AA1107">
        <v>8600000000</v>
      </c>
      <c r="AB1107">
        <v>392000000</v>
      </c>
      <c r="AC1107">
        <v>0</v>
      </c>
      <c r="AD1107">
        <v>0</v>
      </c>
      <c r="AE1107">
        <v>357000000</v>
      </c>
      <c r="AF1107">
        <v>40000000</v>
      </c>
      <c r="AG1107">
        <v>-33000000</v>
      </c>
      <c r="AH1107">
        <v>5295000000</v>
      </c>
      <c r="AI1107">
        <v>1113000000</v>
      </c>
      <c r="AJ1107">
        <v>0</v>
      </c>
      <c r="AK1107">
        <v>0</v>
      </c>
      <c r="AL1107">
        <v>-203000000</v>
      </c>
      <c r="AM1107">
        <v>2134000000</v>
      </c>
      <c r="AN1107">
        <v>5487000000</v>
      </c>
      <c r="AO1107">
        <v>-1593000000</v>
      </c>
      <c r="AP1107">
        <v>-1746000000</v>
      </c>
      <c r="AQ1107">
        <v>3046000000</v>
      </c>
      <c r="AR1107">
        <v>-400000000</v>
      </c>
      <c r="AS1107">
        <v>3046000000</v>
      </c>
      <c r="AT1107">
        <v>969000000</v>
      </c>
      <c r="AU1107">
        <v>1729000000</v>
      </c>
      <c r="AV1107">
        <v>925000000</v>
      </c>
      <c r="AW1107">
        <v>1187000000</v>
      </c>
      <c r="AX1107">
        <v>11</v>
      </c>
      <c r="AY1107">
        <v>778000000</v>
      </c>
      <c r="AZ1107">
        <v>109000000</v>
      </c>
      <c r="BA1107">
        <v>290000000</v>
      </c>
      <c r="BB1107">
        <v>-277000000</v>
      </c>
      <c r="BC1107">
        <v>153000000</v>
      </c>
      <c r="BD1107">
        <v>3374000000</v>
      </c>
      <c r="BE1107">
        <v>2515000000</v>
      </c>
      <c r="BF1107">
        <v>-95000000</v>
      </c>
      <c r="BG1107">
        <v>2861000000</v>
      </c>
      <c r="BH1107">
        <v>13</v>
      </c>
      <c r="BI1107">
        <v>6</v>
      </c>
      <c r="BJ1107">
        <v>28</v>
      </c>
      <c r="BK1107">
        <v>97</v>
      </c>
      <c r="BL1107">
        <v>0</v>
      </c>
      <c r="BM1107">
        <v>17638000000</v>
      </c>
      <c r="BN1107">
        <v>-1000000000</v>
      </c>
      <c r="BO1107">
        <v>3627000000</v>
      </c>
      <c r="BP1107">
        <v>1068000000</v>
      </c>
      <c r="BQ1107">
        <v>0</v>
      </c>
      <c r="BR1107">
        <v>35983000000</v>
      </c>
      <c r="BS1107">
        <v>4593000000</v>
      </c>
      <c r="BT1107">
        <v>4379000000</v>
      </c>
      <c r="BU1107">
        <v>21020000000</v>
      </c>
      <c r="BV1107">
        <v>14963000000</v>
      </c>
      <c r="BW1107">
        <v>35983000000</v>
      </c>
      <c r="BX1107">
        <v>10846000000</v>
      </c>
      <c r="BY1107">
        <v>-3642000000</v>
      </c>
      <c r="BZ1107">
        <v>2014</v>
      </c>
      <c r="CA1107">
        <v>4.4800000000000004</v>
      </c>
      <c r="CB1107">
        <v>679910714.28600001</v>
      </c>
      <c r="CC1107" t="str">
        <f>VLOOKUP(B1107,Securities_csv_Sector!$A$1:$H$506,4)</f>
        <v>Energy</v>
      </c>
      <c r="CD1107" t="str">
        <f>VLOOKUP(B1107,Securities_csv_Sector!$A$1:$H$506,5)</f>
        <v>Oil &amp; Gas Exploration &amp; Production</v>
      </c>
    </row>
    <row r="1108" spans="1:82">
      <c r="A1108">
        <v>1106</v>
      </c>
      <c r="B1108" t="s">
        <v>355</v>
      </c>
      <c r="C1108" t="s">
        <v>532</v>
      </c>
      <c r="D1108" s="1">
        <v>42369</v>
      </c>
      <c r="E1108">
        <v>1578000000</v>
      </c>
      <c r="F1108">
        <v>817000000</v>
      </c>
      <c r="G1108">
        <v>194000000</v>
      </c>
      <c r="H1108">
        <v>12</v>
      </c>
      <c r="I1108">
        <v>-3476000000</v>
      </c>
      <c r="J1108">
        <v>6498000000</v>
      </c>
      <c r="K1108">
        <v>71</v>
      </c>
      <c r="L1108">
        <v>1221000000</v>
      </c>
      <c r="M1108">
        <v>36000000</v>
      </c>
      <c r="N1108">
        <v>770000000</v>
      </c>
      <c r="O1108">
        <v>1694000000</v>
      </c>
      <c r="P1108">
        <v>150</v>
      </c>
      <c r="Q1108">
        <v>0</v>
      </c>
      <c r="R1108">
        <v>2749000000</v>
      </c>
      <c r="S1108">
        <v>2957000000</v>
      </c>
      <c r="T1108">
        <v>-2958000000</v>
      </c>
      <c r="U1108">
        <v>-2958000000</v>
      </c>
      <c r="V1108">
        <v>-2000000</v>
      </c>
      <c r="W1108">
        <v>145000000</v>
      </c>
      <c r="X1108">
        <v>27061000000</v>
      </c>
      <c r="Y1108">
        <v>115000000</v>
      </c>
      <c r="Z1108">
        <v>69</v>
      </c>
      <c r="AA1108">
        <v>3828000000</v>
      </c>
      <c r="AB1108">
        <v>-754000000</v>
      </c>
      <c r="AC1108">
        <v>0</v>
      </c>
      <c r="AD1108">
        <v>0</v>
      </c>
      <c r="AE1108">
        <v>313000000</v>
      </c>
      <c r="AF1108">
        <v>77000000</v>
      </c>
      <c r="AG1108">
        <v>-965000000</v>
      </c>
      <c r="AH1108">
        <v>7276000000</v>
      </c>
      <c r="AI1108">
        <v>1003000000</v>
      </c>
      <c r="AJ1108">
        <v>0</v>
      </c>
      <c r="AK1108">
        <v>0</v>
      </c>
      <c r="AL1108">
        <v>908000000</v>
      </c>
      <c r="AM1108">
        <v>-1177000000</v>
      </c>
      <c r="AN1108">
        <v>1565000000</v>
      </c>
      <c r="AO1108">
        <v>462000000</v>
      </c>
      <c r="AP1108">
        <v>-3202000000</v>
      </c>
      <c r="AQ1108">
        <v>-2204000000</v>
      </c>
      <c r="AR1108">
        <v>1074000000</v>
      </c>
      <c r="AS1108">
        <v>-2204000000</v>
      </c>
      <c r="AT1108">
        <v>-2204000000</v>
      </c>
      <c r="AU1108">
        <v>912000000</v>
      </c>
      <c r="AV1108">
        <v>2070000000</v>
      </c>
      <c r="AW1108">
        <v>-3030000000</v>
      </c>
      <c r="AX1108">
        <v>55</v>
      </c>
      <c r="AY1108">
        <v>1542000000</v>
      </c>
      <c r="AZ1108">
        <v>144000000</v>
      </c>
      <c r="BA1108">
        <v>150000000</v>
      </c>
      <c r="BB1108">
        <v>-135000000</v>
      </c>
      <c r="BC1108">
        <v>14000000</v>
      </c>
      <c r="BD1108">
        <v>197000000</v>
      </c>
      <c r="BE1108">
        <v>2004000000</v>
      </c>
      <c r="BF1108">
        <v>-150000000</v>
      </c>
      <c r="BG1108">
        <v>2957000000</v>
      </c>
      <c r="BH1108">
        <v>54</v>
      </c>
      <c r="BI1108">
        <v>16</v>
      </c>
      <c r="BJ1108">
        <v>40</v>
      </c>
      <c r="BK1108">
        <v>132</v>
      </c>
      <c r="BL1108">
        <v>0</v>
      </c>
      <c r="BM1108">
        <v>14974000000</v>
      </c>
      <c r="BN1108">
        <v>0</v>
      </c>
      <c r="BO1108">
        <v>1831000000</v>
      </c>
      <c r="BP1108">
        <v>1000000</v>
      </c>
      <c r="BQ1108">
        <v>0</v>
      </c>
      <c r="BR1108">
        <v>32311000000</v>
      </c>
      <c r="BS1108">
        <v>2590000000</v>
      </c>
      <c r="BT1108">
        <v>1729000000</v>
      </c>
      <c r="BU1108">
        <v>18553000000</v>
      </c>
      <c r="BV1108">
        <v>13758000000</v>
      </c>
      <c r="BW1108">
        <v>32311000000</v>
      </c>
      <c r="BX1108">
        <v>5522000000</v>
      </c>
      <c r="BY1108">
        <v>-3554000000</v>
      </c>
      <c r="BZ1108">
        <v>2015</v>
      </c>
      <c r="CA1108">
        <v>-3.26</v>
      </c>
      <c r="CB1108">
        <v>676073619.63199997</v>
      </c>
      <c r="CC1108" t="str">
        <f>VLOOKUP(B1108,Securities_csv_Sector!$A$1:$H$506,4)</f>
        <v>Energy</v>
      </c>
      <c r="CD1108" t="str">
        <f>VLOOKUP(B1108,Securities_csv_Sector!$A$1:$H$506,5)</f>
        <v>Oil &amp; Gas Exploration &amp; Production</v>
      </c>
    </row>
    <row r="1109" spans="1:82">
      <c r="A1109">
        <v>1107</v>
      </c>
      <c r="B1109" t="s">
        <v>356</v>
      </c>
      <c r="C1109" t="s">
        <v>527</v>
      </c>
      <c r="D1109" s="1">
        <v>41455</v>
      </c>
      <c r="E1109">
        <v>10182000000</v>
      </c>
      <c r="F1109">
        <v>-1807000000</v>
      </c>
      <c r="G1109">
        <v>288000000</v>
      </c>
      <c r="H1109">
        <v>28</v>
      </c>
      <c r="I1109">
        <v>-4257000000</v>
      </c>
      <c r="J1109">
        <v>0</v>
      </c>
      <c r="K1109">
        <v>206</v>
      </c>
      <c r="L1109">
        <v>3804000000</v>
      </c>
      <c r="M1109">
        <v>-802000000</v>
      </c>
      <c r="N1109">
        <v>67306000000</v>
      </c>
      <c r="O1109">
        <v>20385000000</v>
      </c>
      <c r="P1109">
        <v>271</v>
      </c>
      <c r="Q1109">
        <v>0</v>
      </c>
      <c r="R1109">
        <v>3469000000</v>
      </c>
      <c r="S1109">
        <v>3755000000</v>
      </c>
      <c r="T1109">
        <v>27052000000</v>
      </c>
      <c r="U1109">
        <v>27052000000</v>
      </c>
      <c r="V1109">
        <v>-8000000</v>
      </c>
      <c r="W1109">
        <v>0</v>
      </c>
      <c r="X1109">
        <v>9991000000</v>
      </c>
      <c r="Y1109">
        <v>14655000000</v>
      </c>
      <c r="Z1109">
        <v>74</v>
      </c>
      <c r="AA1109">
        <v>57464000000</v>
      </c>
      <c r="AB1109">
        <v>5189000000</v>
      </c>
      <c r="AC1109">
        <v>3083000000</v>
      </c>
      <c r="AD1109">
        <v>0</v>
      </c>
      <c r="AE1109">
        <v>1938000000</v>
      </c>
      <c r="AF1109">
        <v>-17802000000</v>
      </c>
      <c r="AG1109">
        <v>1841000000</v>
      </c>
      <c r="AH1109">
        <v>12601000000</v>
      </c>
      <c r="AI1109">
        <v>10844000000</v>
      </c>
      <c r="AJ1109">
        <v>0</v>
      </c>
      <c r="AK1109">
        <v>0</v>
      </c>
      <c r="AL1109">
        <v>3537000000</v>
      </c>
      <c r="AM1109">
        <v>-3134000000</v>
      </c>
      <c r="AN1109">
        <v>28833000000</v>
      </c>
      <c r="AO1109">
        <v>-8148000000</v>
      </c>
      <c r="AP1109">
        <v>-23811000000</v>
      </c>
      <c r="AQ1109">
        <v>21863000000</v>
      </c>
      <c r="AR1109">
        <v>4590000000</v>
      </c>
      <c r="AS1109">
        <v>21863000000</v>
      </c>
      <c r="AT1109">
        <v>21863000000</v>
      </c>
      <c r="AU1109">
        <v>19118000000</v>
      </c>
      <c r="AV1109">
        <v>0</v>
      </c>
      <c r="AW1109">
        <v>26764000000</v>
      </c>
      <c r="AX1109">
        <v>34</v>
      </c>
      <c r="AY1109">
        <v>2392000000</v>
      </c>
      <c r="AZ1109">
        <v>3388000000</v>
      </c>
      <c r="BA1109">
        <v>24236000000</v>
      </c>
      <c r="BB1109">
        <v>1743000000</v>
      </c>
      <c r="BC1109">
        <v>-10000000</v>
      </c>
      <c r="BD1109">
        <v>-1752000000</v>
      </c>
      <c r="BE1109">
        <v>10000000000</v>
      </c>
      <c r="BF1109">
        <v>-607000000</v>
      </c>
      <c r="BG1109">
        <v>0</v>
      </c>
      <c r="BH1109">
        <v>35</v>
      </c>
      <c r="BI1109">
        <v>34</v>
      </c>
      <c r="BJ1109">
        <v>28</v>
      </c>
      <c r="BK1109">
        <v>266</v>
      </c>
      <c r="BL1109">
        <v>10411000000</v>
      </c>
      <c r="BM1109">
        <v>9895000000</v>
      </c>
      <c r="BN1109">
        <v>-4429000000</v>
      </c>
      <c r="BO1109">
        <v>20289000000</v>
      </c>
      <c r="BP1109">
        <v>2999000000</v>
      </c>
      <c r="BQ1109">
        <v>73218000000</v>
      </c>
      <c r="BR1109" s="2">
        <v>142431000000</v>
      </c>
      <c r="BS1109" s="2">
        <v>101466000000</v>
      </c>
      <c r="BT1109">
        <v>37417000000</v>
      </c>
      <c r="BU1109">
        <v>78944000000</v>
      </c>
      <c r="BV1109">
        <v>63487000000</v>
      </c>
      <c r="BW1109" s="2">
        <v>142431000000</v>
      </c>
      <c r="BX1109">
        <v>77849000000</v>
      </c>
      <c r="BY1109">
        <v>0</v>
      </c>
      <c r="BZ1109">
        <v>2013</v>
      </c>
      <c r="CA1109">
        <v>2.61</v>
      </c>
      <c r="CB1109">
        <v>8376628352.4899998</v>
      </c>
      <c r="CC1109" t="str">
        <f>VLOOKUP(B1109,Securities_csv_Sector!$A$1:$H$506,4)</f>
        <v>Information Technology</v>
      </c>
      <c r="CD1109" t="str">
        <f>VLOOKUP(B1109,Securities_csv_Sector!$A$1:$H$506,5)</f>
        <v>Systems Software</v>
      </c>
    </row>
    <row r="1110" spans="1:82">
      <c r="A1110">
        <v>1108</v>
      </c>
      <c r="B1110" t="s">
        <v>356</v>
      </c>
      <c r="C1110" t="s">
        <v>529</v>
      </c>
      <c r="D1110" s="1">
        <v>41820</v>
      </c>
      <c r="E1110">
        <v>13569000000</v>
      </c>
      <c r="F1110">
        <v>-1120000000</v>
      </c>
      <c r="G1110">
        <v>61000000</v>
      </c>
      <c r="H1110">
        <v>25</v>
      </c>
      <c r="I1110">
        <v>-5485000000</v>
      </c>
      <c r="J1110">
        <v>0</v>
      </c>
      <c r="K1110">
        <v>188</v>
      </c>
      <c r="L1110">
        <v>8669000000</v>
      </c>
      <c r="M1110">
        <v>-161000000</v>
      </c>
      <c r="N1110">
        <v>68366000000</v>
      </c>
      <c r="O1110">
        <v>27078000000</v>
      </c>
      <c r="P1110">
        <v>250</v>
      </c>
      <c r="Q1110">
        <v>0</v>
      </c>
      <c r="R1110">
        <v>4736000000</v>
      </c>
      <c r="S1110">
        <v>5212000000</v>
      </c>
      <c r="T1110">
        <v>27820000000</v>
      </c>
      <c r="U1110">
        <v>27820000000</v>
      </c>
      <c r="V1110">
        <v>-139000000</v>
      </c>
      <c r="W1110">
        <v>0</v>
      </c>
      <c r="X1110">
        <v>13011000000</v>
      </c>
      <c r="Y1110">
        <v>20127000000</v>
      </c>
      <c r="Z1110">
        <v>69</v>
      </c>
      <c r="AA1110">
        <v>59755000000</v>
      </c>
      <c r="AB1110">
        <v>5746000000</v>
      </c>
      <c r="AC1110">
        <v>6981000000</v>
      </c>
      <c r="AD1110">
        <v>0</v>
      </c>
      <c r="AE1110">
        <v>2660000000</v>
      </c>
      <c r="AF1110">
        <v>-7324000000</v>
      </c>
      <c r="AG1110">
        <v>2562000000</v>
      </c>
      <c r="AH1110">
        <v>20645000000</v>
      </c>
      <c r="AI1110">
        <v>14597000000</v>
      </c>
      <c r="AJ1110">
        <v>0</v>
      </c>
      <c r="AK1110">
        <v>0</v>
      </c>
      <c r="AL1110">
        <v>6962000000</v>
      </c>
      <c r="AM1110">
        <v>4865000000</v>
      </c>
      <c r="AN1110">
        <v>32502000000</v>
      </c>
      <c r="AO1110">
        <v>-8665000000</v>
      </c>
      <c r="AP1110">
        <v>-18833000000</v>
      </c>
      <c r="AQ1110">
        <v>22074000000</v>
      </c>
      <c r="AR1110">
        <v>4592000000</v>
      </c>
      <c r="AS1110">
        <v>22074000000</v>
      </c>
      <c r="AT1110">
        <v>22074000000</v>
      </c>
      <c r="AU1110">
        <v>21485000000</v>
      </c>
      <c r="AV1110">
        <v>127000000</v>
      </c>
      <c r="AW1110">
        <v>27759000000</v>
      </c>
      <c r="AX1110">
        <v>32</v>
      </c>
      <c r="AY1110">
        <v>3422000000</v>
      </c>
      <c r="AZ1110">
        <v>4392000000</v>
      </c>
      <c r="BA1110">
        <v>30056000000</v>
      </c>
      <c r="BB1110">
        <v>3708000000</v>
      </c>
      <c r="BC1110">
        <v>-39000000</v>
      </c>
      <c r="BD1110">
        <v>-6024000000</v>
      </c>
      <c r="BE1110">
        <v>11594000000</v>
      </c>
      <c r="BF1110">
        <v>-657000000</v>
      </c>
      <c r="BG1110">
        <v>0</v>
      </c>
      <c r="BH1110">
        <v>32</v>
      </c>
      <c r="BI1110">
        <v>31</v>
      </c>
      <c r="BJ1110">
        <v>25</v>
      </c>
      <c r="BK1110">
        <v>245</v>
      </c>
      <c r="BL1110">
        <v>11381000000</v>
      </c>
      <c r="BM1110">
        <v>17710000000</v>
      </c>
      <c r="BN1110">
        <v>-6709000000</v>
      </c>
      <c r="BO1110">
        <v>20488000000</v>
      </c>
      <c r="BP1110">
        <v>2000000000</v>
      </c>
      <c r="BQ1110">
        <v>77040000000</v>
      </c>
      <c r="BR1110" s="2">
        <v>172384000000</v>
      </c>
      <c r="BS1110" s="2">
        <v>114246000000</v>
      </c>
      <c r="BT1110">
        <v>45625000000</v>
      </c>
      <c r="BU1110">
        <v>89784000000</v>
      </c>
      <c r="BV1110">
        <v>82600000000</v>
      </c>
      <c r="BW1110" s="2">
        <v>172384000000</v>
      </c>
      <c r="BX1110">
        <v>86833000000</v>
      </c>
      <c r="BY1110">
        <v>0</v>
      </c>
      <c r="BZ1110">
        <v>2014</v>
      </c>
      <c r="CA1110">
        <v>2.66</v>
      </c>
      <c r="CB1110">
        <v>8298496240.6000004</v>
      </c>
      <c r="CC1110" t="str">
        <f>VLOOKUP(B1110,Securities_csv_Sector!$A$1:$H$506,4)</f>
        <v>Information Technology</v>
      </c>
      <c r="CD1110" t="str">
        <f>VLOOKUP(B1110,Securities_csv_Sector!$A$1:$H$506,5)</f>
        <v>Systems Software</v>
      </c>
    </row>
    <row r="1111" spans="1:82">
      <c r="A1111">
        <v>1109</v>
      </c>
      <c r="B1111" t="s">
        <v>356</v>
      </c>
      <c r="C1111" t="s">
        <v>531</v>
      </c>
      <c r="D1111" s="1">
        <v>42185</v>
      </c>
      <c r="E1111">
        <v>12385000000</v>
      </c>
      <c r="F1111">
        <v>1456000000</v>
      </c>
      <c r="G1111">
        <v>346000000</v>
      </c>
      <c r="H1111">
        <v>15</v>
      </c>
      <c r="I1111">
        <v>-5944000000</v>
      </c>
      <c r="J1111">
        <v>0</v>
      </c>
      <c r="K1111">
        <v>194</v>
      </c>
      <c r="L1111">
        <v>5595000000</v>
      </c>
      <c r="M1111">
        <v>-272000000</v>
      </c>
      <c r="N1111">
        <v>68465000000</v>
      </c>
      <c r="O1111">
        <v>33038000000</v>
      </c>
      <c r="P1111">
        <v>247</v>
      </c>
      <c r="Q1111">
        <v>0</v>
      </c>
      <c r="R1111">
        <v>3390000000</v>
      </c>
      <c r="S1111">
        <v>5957000000</v>
      </c>
      <c r="T1111">
        <v>18507000000</v>
      </c>
      <c r="U1111">
        <v>18507000000</v>
      </c>
      <c r="V1111">
        <v>-73000000</v>
      </c>
      <c r="W1111">
        <v>0</v>
      </c>
      <c r="X1111">
        <v>14731000000</v>
      </c>
      <c r="Y1111">
        <v>16939000000</v>
      </c>
      <c r="Z1111">
        <v>65</v>
      </c>
      <c r="AA1111">
        <v>60542000000</v>
      </c>
      <c r="AB1111">
        <v>6314000000</v>
      </c>
      <c r="AC1111">
        <v>4835000000</v>
      </c>
      <c r="AD1111">
        <v>0</v>
      </c>
      <c r="AE1111">
        <v>2902000000</v>
      </c>
      <c r="AF1111">
        <v>-12868000000</v>
      </c>
      <c r="AG1111">
        <v>-79000000</v>
      </c>
      <c r="AH1111">
        <v>27808000000</v>
      </c>
      <c r="AI1111">
        <v>12053000000</v>
      </c>
      <c r="AJ1111">
        <v>0</v>
      </c>
      <c r="AK1111">
        <v>0</v>
      </c>
      <c r="AL1111">
        <v>13661000000</v>
      </c>
      <c r="AM1111">
        <v>-3074000000</v>
      </c>
      <c r="AN1111">
        <v>29668000000</v>
      </c>
      <c r="AO1111">
        <v>-9668000000</v>
      </c>
      <c r="AP1111">
        <v>-23001000000</v>
      </c>
      <c r="AQ1111">
        <v>12193000000</v>
      </c>
      <c r="AR1111">
        <v>10005000000</v>
      </c>
      <c r="AS1111">
        <v>12193000000</v>
      </c>
      <c r="AT1111">
        <v>12193000000</v>
      </c>
      <c r="AU1111">
        <v>17908000000</v>
      </c>
      <c r="AV1111">
        <v>10011000000</v>
      </c>
      <c r="AW1111">
        <v>18161000000</v>
      </c>
      <c r="AX1111">
        <v>19</v>
      </c>
      <c r="AY1111">
        <v>3117000000</v>
      </c>
      <c r="AZ1111">
        <v>5461000000</v>
      </c>
      <c r="BA1111">
        <v>29778000000</v>
      </c>
      <c r="BB1111">
        <v>2522000000</v>
      </c>
      <c r="BC1111">
        <v>362000000</v>
      </c>
      <c r="BD1111">
        <v>-4189000000</v>
      </c>
      <c r="BE1111">
        <v>13544000000</v>
      </c>
      <c r="BF1111">
        <v>408000000</v>
      </c>
      <c r="BG1111">
        <v>0</v>
      </c>
      <c r="BH1111">
        <v>20</v>
      </c>
      <c r="BI1111">
        <v>23</v>
      </c>
      <c r="BJ1111">
        <v>13</v>
      </c>
      <c r="BK1111">
        <v>241</v>
      </c>
      <c r="BL1111">
        <v>12046000000</v>
      </c>
      <c r="BM1111">
        <v>9096000000</v>
      </c>
      <c r="BN1111">
        <v>-13809000000</v>
      </c>
      <c r="BO1111">
        <v>20324000000</v>
      </c>
      <c r="BP1111">
        <v>7484000000</v>
      </c>
      <c r="BQ1111">
        <v>90931000000</v>
      </c>
      <c r="BR1111" s="2">
        <v>174472000000</v>
      </c>
      <c r="BS1111" s="2">
        <v>122797000000</v>
      </c>
      <c r="BT1111">
        <v>49647000000</v>
      </c>
      <c r="BU1111">
        <v>80083000000</v>
      </c>
      <c r="BV1111">
        <v>94389000000</v>
      </c>
      <c r="BW1111" s="2">
        <v>174472000000</v>
      </c>
      <c r="BX1111">
        <v>93580000000</v>
      </c>
      <c r="BY1111">
        <v>0</v>
      </c>
      <c r="BZ1111">
        <v>2015</v>
      </c>
      <c r="CA1111">
        <v>1.49</v>
      </c>
      <c r="CB1111">
        <v>8183221476.5100002</v>
      </c>
      <c r="CC1111" t="str">
        <f>VLOOKUP(B1111,Securities_csv_Sector!$A$1:$H$506,4)</f>
        <v>Information Technology</v>
      </c>
      <c r="CD1111" t="str">
        <f>VLOOKUP(B1111,Securities_csv_Sector!$A$1:$H$506,5)</f>
        <v>Systems Software</v>
      </c>
    </row>
    <row r="1112" spans="1:82">
      <c r="A1112">
        <v>1110</v>
      </c>
      <c r="B1112" t="s">
        <v>356</v>
      </c>
      <c r="C1112" t="s">
        <v>532</v>
      </c>
      <c r="D1112" s="1">
        <v>42551</v>
      </c>
      <c r="E1112">
        <v>13036000000</v>
      </c>
      <c r="F1112">
        <v>-530000000</v>
      </c>
      <c r="G1112">
        <v>-431000000</v>
      </c>
      <c r="H1112">
        <v>23</v>
      </c>
      <c r="I1112">
        <v>-8343000000</v>
      </c>
      <c r="J1112">
        <v>0</v>
      </c>
      <c r="K1112">
        <v>191</v>
      </c>
      <c r="L1112">
        <v>6510000000</v>
      </c>
      <c r="M1112">
        <v>600000000</v>
      </c>
      <c r="N1112">
        <v>68178000000</v>
      </c>
      <c r="O1112">
        <v>32780000000</v>
      </c>
      <c r="P1112">
        <v>235</v>
      </c>
      <c r="Q1112">
        <v>0</v>
      </c>
      <c r="R1112">
        <v>7917000000</v>
      </c>
      <c r="S1112">
        <v>6622000000</v>
      </c>
      <c r="T1112">
        <v>19751000000</v>
      </c>
      <c r="U1112">
        <v>19751000000</v>
      </c>
      <c r="V1112">
        <v>-67000000</v>
      </c>
      <c r="W1112">
        <v>0</v>
      </c>
      <c r="X1112">
        <v>18356000000</v>
      </c>
      <c r="Y1112">
        <v>17872000000</v>
      </c>
      <c r="Z1112">
        <v>62</v>
      </c>
      <c r="AA1112">
        <v>52540000000</v>
      </c>
      <c r="AB1112">
        <v>2953000000</v>
      </c>
      <c r="AC1112">
        <v>3733000000</v>
      </c>
      <c r="AD1112">
        <v>0</v>
      </c>
      <c r="AE1112">
        <v>2251000000</v>
      </c>
      <c r="AF1112">
        <v>-14417000000</v>
      </c>
      <c r="AG1112">
        <v>-938000000</v>
      </c>
      <c r="AH1112">
        <v>40783000000</v>
      </c>
      <c r="AI1112">
        <v>10431000000</v>
      </c>
      <c r="AJ1112">
        <v>0</v>
      </c>
      <c r="AK1112">
        <v>0</v>
      </c>
      <c r="AL1112">
        <v>18283000000</v>
      </c>
      <c r="AM1112">
        <v>915000000</v>
      </c>
      <c r="AN1112">
        <v>33325000000</v>
      </c>
      <c r="AO1112">
        <v>-8393000000</v>
      </c>
      <c r="AP1112">
        <v>-23950000000</v>
      </c>
      <c r="AQ1112">
        <v>16798000000</v>
      </c>
      <c r="AR1112">
        <v>11981000000</v>
      </c>
      <c r="AS1112">
        <v>16798000000</v>
      </c>
      <c r="AT1112">
        <v>16798000000</v>
      </c>
      <c r="AU1112">
        <v>18277000000</v>
      </c>
      <c r="AV1112">
        <v>1110000000</v>
      </c>
      <c r="AW1112">
        <v>20182000000</v>
      </c>
      <c r="AX1112">
        <v>24</v>
      </c>
      <c r="AY1112">
        <v>3642000000</v>
      </c>
      <c r="AZ1112">
        <v>5892000000</v>
      </c>
      <c r="BA1112">
        <v>33417000000</v>
      </c>
      <c r="BB1112">
        <v>1537000000</v>
      </c>
      <c r="BC1112">
        <v>-369000000</v>
      </c>
      <c r="BD1112">
        <v>-1190000000</v>
      </c>
      <c r="BE1112">
        <v>13640000000</v>
      </c>
      <c r="BF1112">
        <v>-1208000000</v>
      </c>
      <c r="BG1112">
        <v>0</v>
      </c>
      <c r="BH1112">
        <v>23</v>
      </c>
      <c r="BI1112">
        <v>27</v>
      </c>
      <c r="BJ1112">
        <v>20</v>
      </c>
      <c r="BK1112">
        <v>231</v>
      </c>
      <c r="BL1112">
        <v>11988000000</v>
      </c>
      <c r="BM1112">
        <v>2282000000</v>
      </c>
      <c r="BN1112">
        <v>-15301000000</v>
      </c>
      <c r="BO1112">
        <v>19260000000</v>
      </c>
      <c r="BP1112">
        <v>12904000000</v>
      </c>
      <c r="BQ1112" s="2">
        <v>106730000000</v>
      </c>
      <c r="BR1112" s="2">
        <v>193694000000</v>
      </c>
      <c r="BS1112" s="2">
        <v>139660000000</v>
      </c>
      <c r="BT1112">
        <v>59357000000</v>
      </c>
      <c r="BU1112">
        <v>71997000000</v>
      </c>
      <c r="BV1112" s="2">
        <v>121697000000</v>
      </c>
      <c r="BW1112" s="2">
        <v>193694000000</v>
      </c>
      <c r="BX1112">
        <v>85320000000</v>
      </c>
      <c r="BY1112">
        <v>0</v>
      </c>
      <c r="BZ1112">
        <v>2016</v>
      </c>
      <c r="CA1112">
        <v>2.12</v>
      </c>
      <c r="CB1112">
        <v>7923584905.6599998</v>
      </c>
      <c r="CC1112" t="str">
        <f>VLOOKUP(B1112,Securities_csv_Sector!$A$1:$H$506,4)</f>
        <v>Information Technology</v>
      </c>
      <c r="CD1112" t="str">
        <f>VLOOKUP(B1112,Securities_csv_Sector!$A$1:$H$506,5)</f>
        <v>Systems Software</v>
      </c>
    </row>
    <row r="1113" spans="1:82">
      <c r="A1113">
        <v>1111</v>
      </c>
      <c r="B1113" t="s">
        <v>357</v>
      </c>
      <c r="C1113" t="s">
        <v>527</v>
      </c>
      <c r="D1113" s="1">
        <v>41274</v>
      </c>
      <c r="E1113">
        <v>1512717000</v>
      </c>
      <c r="F1113">
        <v>0</v>
      </c>
      <c r="G1113">
        <v>0</v>
      </c>
      <c r="H1113">
        <v>10</v>
      </c>
      <c r="I1113">
        <v>-91519000</v>
      </c>
      <c r="J1113">
        <v>3025520000</v>
      </c>
      <c r="L1113">
        <v>8679887000</v>
      </c>
      <c r="M1113">
        <v>0</v>
      </c>
      <c r="N1113">
        <v>64088000</v>
      </c>
      <c r="O1113">
        <v>116586000</v>
      </c>
      <c r="Q1113">
        <v>0</v>
      </c>
      <c r="R1113">
        <v>0</v>
      </c>
      <c r="S1113">
        <v>204561000</v>
      </c>
      <c r="T1113">
        <v>1779109000</v>
      </c>
      <c r="U1113">
        <v>1552526000</v>
      </c>
      <c r="V1113">
        <v>0</v>
      </c>
      <c r="W1113">
        <v>-21511000</v>
      </c>
      <c r="X1113">
        <v>594652000</v>
      </c>
      <c r="Y1113">
        <v>3524625000</v>
      </c>
      <c r="Z1113">
        <v>0</v>
      </c>
      <c r="AA1113">
        <v>0</v>
      </c>
      <c r="AB1113">
        <v>523028000</v>
      </c>
      <c r="AC1113">
        <v>115763000</v>
      </c>
      <c r="AD1113">
        <v>226583000</v>
      </c>
      <c r="AE1113">
        <v>0</v>
      </c>
      <c r="AF1113">
        <v>-4001797000</v>
      </c>
      <c r="AG1113">
        <v>-13898000</v>
      </c>
      <c r="AH1113">
        <v>0</v>
      </c>
      <c r="AI1113">
        <v>72208424000</v>
      </c>
      <c r="AJ1113">
        <v>0</v>
      </c>
      <c r="AK1113">
        <v>0</v>
      </c>
      <c r="AL1113">
        <v>-1787745000</v>
      </c>
      <c r="AM1113">
        <v>534218000</v>
      </c>
      <c r="AN1113">
        <v>499981000</v>
      </c>
      <c r="AO1113">
        <v>4095095000</v>
      </c>
      <c r="AP1113">
        <v>-4060858000</v>
      </c>
      <c r="AQ1113">
        <v>1029498000</v>
      </c>
      <c r="AR1113">
        <v>-532059000</v>
      </c>
      <c r="AS1113">
        <v>1029498000</v>
      </c>
      <c r="AT1113">
        <v>1007987000</v>
      </c>
      <c r="AU1113">
        <v>4448779000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65611253000</v>
      </c>
      <c r="BB1113">
        <v>-236791000</v>
      </c>
      <c r="BC1113">
        <v>6294007000</v>
      </c>
      <c r="BD1113">
        <v>32458000</v>
      </c>
      <c r="BE1113">
        <v>0</v>
      </c>
      <c r="BF1113">
        <v>-200704000</v>
      </c>
      <c r="BG1113">
        <v>264631000</v>
      </c>
      <c r="BH1113">
        <v>34</v>
      </c>
      <c r="BI1113">
        <v>15</v>
      </c>
      <c r="BJ1113">
        <v>22</v>
      </c>
      <c r="BL1113">
        <v>0</v>
      </c>
      <c r="BM1113">
        <v>6477276000</v>
      </c>
      <c r="BN1113">
        <v>0</v>
      </c>
      <c r="BO1113">
        <v>2448629000</v>
      </c>
      <c r="BP1113">
        <v>1074482000</v>
      </c>
      <c r="BQ1113">
        <v>0</v>
      </c>
      <c r="BR1113">
        <v>83008803000</v>
      </c>
      <c r="BS1113">
        <v>0</v>
      </c>
      <c r="BT1113">
        <v>0</v>
      </c>
      <c r="BU1113">
        <v>10202593000</v>
      </c>
      <c r="BV1113">
        <v>72806210000</v>
      </c>
      <c r="BW1113">
        <v>83008803000</v>
      </c>
      <c r="BX1113">
        <v>4608955000</v>
      </c>
      <c r="BY1113">
        <v>0</v>
      </c>
      <c r="BZ1113">
        <v>2012</v>
      </c>
      <c r="CA1113">
        <v>7.57</v>
      </c>
      <c r="CB1113">
        <v>135997093.79100001</v>
      </c>
      <c r="CC1113" t="str">
        <f>VLOOKUP(B1113,Securities_csv_Sector!$A$1:$H$506,4)</f>
        <v>Financials</v>
      </c>
      <c r="CD1113" t="str">
        <f>VLOOKUP(B1113,Securities_csv_Sector!$A$1:$H$506,5)</f>
        <v>Banks</v>
      </c>
    </row>
    <row r="1114" spans="1:82">
      <c r="A1114">
        <v>1112</v>
      </c>
      <c r="B1114" t="s">
        <v>357</v>
      </c>
      <c r="C1114" t="s">
        <v>529</v>
      </c>
      <c r="D1114" s="1">
        <v>41639</v>
      </c>
      <c r="E1114">
        <v>1368922000</v>
      </c>
      <c r="F1114">
        <v>0</v>
      </c>
      <c r="G1114">
        <v>0</v>
      </c>
      <c r="H1114">
        <v>10</v>
      </c>
      <c r="I1114">
        <v>-129563000</v>
      </c>
      <c r="J1114">
        <v>3232014000</v>
      </c>
      <c r="L1114">
        <v>12496700000</v>
      </c>
      <c r="M1114">
        <v>0</v>
      </c>
      <c r="N1114">
        <v>65258000</v>
      </c>
      <c r="O1114">
        <v>83692000</v>
      </c>
      <c r="Q1114">
        <v>0</v>
      </c>
      <c r="R1114">
        <v>0</v>
      </c>
      <c r="S1114">
        <v>203735000</v>
      </c>
      <c r="T1114">
        <v>1965981000</v>
      </c>
      <c r="U1114">
        <v>1765568000</v>
      </c>
      <c r="V1114">
        <v>0</v>
      </c>
      <c r="W1114">
        <v>-16126000</v>
      </c>
      <c r="X1114">
        <v>633520000</v>
      </c>
      <c r="Y1114">
        <v>3524625000</v>
      </c>
      <c r="Z1114">
        <v>0</v>
      </c>
      <c r="AA1114">
        <v>0</v>
      </c>
      <c r="AB1114">
        <v>627088000</v>
      </c>
      <c r="AC1114">
        <v>68851000</v>
      </c>
      <c r="AD1114">
        <v>200413000</v>
      </c>
      <c r="AE1114">
        <v>0</v>
      </c>
      <c r="AF1114">
        <v>-2169721000</v>
      </c>
      <c r="AG1114">
        <v>-10523000</v>
      </c>
      <c r="AH1114">
        <v>0</v>
      </c>
      <c r="AI1114">
        <v>72329111000</v>
      </c>
      <c r="AJ1114">
        <v>0</v>
      </c>
      <c r="AK1114">
        <v>0</v>
      </c>
      <c r="AL1114">
        <v>-275479000</v>
      </c>
      <c r="AM1114">
        <v>-313681000</v>
      </c>
      <c r="AN1114">
        <v>932324000</v>
      </c>
      <c r="AO1114">
        <v>957573000</v>
      </c>
      <c r="AP1114">
        <v>-2203578000</v>
      </c>
      <c r="AQ1114">
        <v>1138480000</v>
      </c>
      <c r="AR1114">
        <v>-470891000</v>
      </c>
      <c r="AS1114">
        <v>1138480000</v>
      </c>
      <c r="AT1114">
        <v>1122354000</v>
      </c>
      <c r="AU1114">
        <v>5282212000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67118612000</v>
      </c>
      <c r="BB1114">
        <v>-61244000</v>
      </c>
      <c r="BC1114">
        <v>1651851000</v>
      </c>
      <c r="BD1114">
        <v>95706000</v>
      </c>
      <c r="BE1114">
        <v>0</v>
      </c>
      <c r="BF1114">
        <v>71523000</v>
      </c>
      <c r="BG1114">
        <v>231912000</v>
      </c>
      <c r="BH1114">
        <v>37</v>
      </c>
      <c r="BI1114">
        <v>16</v>
      </c>
      <c r="BJ1114">
        <v>24</v>
      </c>
      <c r="BL1114">
        <v>0</v>
      </c>
      <c r="BM1114">
        <v>7188004000</v>
      </c>
      <c r="BN1114">
        <v>0</v>
      </c>
      <c r="BO1114">
        <v>2540954000</v>
      </c>
      <c r="BP1114">
        <v>260455000</v>
      </c>
      <c r="BQ1114">
        <v>0</v>
      </c>
      <c r="BR1114">
        <v>85162391000</v>
      </c>
      <c r="BS1114">
        <v>0</v>
      </c>
      <c r="BT1114">
        <v>0</v>
      </c>
      <c r="BU1114">
        <v>11305532000</v>
      </c>
      <c r="BV1114">
        <v>73856859000</v>
      </c>
      <c r="BW1114">
        <v>85162391000</v>
      </c>
      <c r="BX1114">
        <v>4822539000</v>
      </c>
      <c r="BY1114">
        <v>0</v>
      </c>
      <c r="BZ1114">
        <v>2013</v>
      </c>
      <c r="CA1114">
        <v>8.26</v>
      </c>
      <c r="CB1114">
        <v>137830508.47499999</v>
      </c>
      <c r="CC1114" t="str">
        <f>VLOOKUP(B1114,Securities_csv_Sector!$A$1:$H$506,4)</f>
        <v>Financials</v>
      </c>
      <c r="CD1114" t="str">
        <f>VLOOKUP(B1114,Securities_csv_Sector!$A$1:$H$506,5)</f>
        <v>Banks</v>
      </c>
    </row>
    <row r="1115" spans="1:82">
      <c r="A1115">
        <v>1113</v>
      </c>
      <c r="B1115" t="s">
        <v>357</v>
      </c>
      <c r="C1115" t="s">
        <v>531</v>
      </c>
      <c r="D1115" s="1">
        <v>42004</v>
      </c>
      <c r="E1115">
        <v>1567951000</v>
      </c>
      <c r="F1115">
        <v>0</v>
      </c>
      <c r="G1115">
        <v>0</v>
      </c>
      <c r="H1115">
        <v>9</v>
      </c>
      <c r="I1115">
        <v>-73161000</v>
      </c>
      <c r="J1115">
        <v>3409506000</v>
      </c>
      <c r="L1115">
        <v>21145941000</v>
      </c>
      <c r="M1115">
        <v>0</v>
      </c>
      <c r="N1115">
        <v>66157000</v>
      </c>
      <c r="O1115">
        <v>63083000</v>
      </c>
      <c r="Q1115">
        <v>0</v>
      </c>
      <c r="R1115">
        <v>0</v>
      </c>
      <c r="S1115">
        <v>198730000</v>
      </c>
      <c r="T1115">
        <v>1859593000</v>
      </c>
      <c r="U1115">
        <v>1642245000</v>
      </c>
      <c r="V1115">
        <v>0</v>
      </c>
      <c r="W1115">
        <v>-16672000</v>
      </c>
      <c r="X1115">
        <v>612984000</v>
      </c>
      <c r="Y1115">
        <v>3524625000</v>
      </c>
      <c r="Z1115">
        <v>0</v>
      </c>
      <c r="AA1115">
        <v>0</v>
      </c>
      <c r="AB1115">
        <v>575999000</v>
      </c>
      <c r="AC1115">
        <v>35027000</v>
      </c>
      <c r="AD1115">
        <v>217348000</v>
      </c>
      <c r="AE1115">
        <v>0</v>
      </c>
      <c r="AF1115">
        <v>-11656741000</v>
      </c>
      <c r="AG1115">
        <v>15163000</v>
      </c>
      <c r="AH1115">
        <v>0</v>
      </c>
      <c r="AI1115">
        <v>79051111000</v>
      </c>
      <c r="AJ1115">
        <v>0</v>
      </c>
      <c r="AK1115">
        <v>0</v>
      </c>
      <c r="AL1115">
        <v>3851424000</v>
      </c>
      <c r="AM1115">
        <v>-299577000</v>
      </c>
      <c r="AN1115">
        <v>1099041000</v>
      </c>
      <c r="AO1115">
        <v>10311753000</v>
      </c>
      <c r="AP1115">
        <v>-11710371000</v>
      </c>
      <c r="AQ1115">
        <v>1066246000</v>
      </c>
      <c r="AR1115">
        <v>-133999000</v>
      </c>
      <c r="AS1115">
        <v>1066246000</v>
      </c>
      <c r="AT1115">
        <v>1049574000</v>
      </c>
      <c r="AU1115">
        <v>5617564000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73582053000</v>
      </c>
      <c r="BB1115">
        <v>-178386000</v>
      </c>
      <c r="BC1115">
        <v>6555262000</v>
      </c>
      <c r="BD1115">
        <v>19531000</v>
      </c>
      <c r="BE1115">
        <v>0</v>
      </c>
      <c r="BF1115">
        <v>-68722000</v>
      </c>
      <c r="BG1115">
        <v>157824000</v>
      </c>
      <c r="BH1115">
        <v>35</v>
      </c>
      <c r="BI1115">
        <v>13</v>
      </c>
      <c r="BJ1115">
        <v>23</v>
      </c>
      <c r="BL1115">
        <v>0</v>
      </c>
      <c r="BM1115">
        <v>7807119000</v>
      </c>
      <c r="BN1115">
        <v>346500000</v>
      </c>
      <c r="BO1115">
        <v>2655650000</v>
      </c>
      <c r="BP1115">
        <v>192676000</v>
      </c>
      <c r="BQ1115">
        <v>0</v>
      </c>
      <c r="BR1115">
        <v>96685535000</v>
      </c>
      <c r="BS1115">
        <v>0</v>
      </c>
      <c r="BT1115">
        <v>0</v>
      </c>
      <c r="BU1115">
        <v>12335896000</v>
      </c>
      <c r="BV1115">
        <v>84349639000</v>
      </c>
      <c r="BW1115">
        <v>96685535000</v>
      </c>
      <c r="BX1115">
        <v>4736150000</v>
      </c>
      <c r="BY1115">
        <v>0</v>
      </c>
      <c r="BZ1115">
        <v>2014</v>
      </c>
      <c r="CA1115">
        <v>7.47</v>
      </c>
      <c r="CB1115">
        <v>142737081.66</v>
      </c>
      <c r="CC1115" t="str">
        <f>VLOOKUP(B1115,Securities_csv_Sector!$A$1:$H$506,4)</f>
        <v>Financials</v>
      </c>
      <c r="CD1115" t="str">
        <f>VLOOKUP(B1115,Securities_csv_Sector!$A$1:$H$506,5)</f>
        <v>Banks</v>
      </c>
    </row>
    <row r="1116" spans="1:82">
      <c r="A1116">
        <v>1114</v>
      </c>
      <c r="B1116" t="s">
        <v>357</v>
      </c>
      <c r="C1116" t="s">
        <v>532</v>
      </c>
      <c r="D1116" s="1">
        <v>42369</v>
      </c>
      <c r="E1116">
        <v>1870714000</v>
      </c>
      <c r="F1116">
        <v>0</v>
      </c>
      <c r="G1116">
        <v>0</v>
      </c>
      <c r="H1116">
        <v>7</v>
      </c>
      <c r="I1116">
        <v>-81936000</v>
      </c>
      <c r="J1116">
        <v>6680768000</v>
      </c>
      <c r="L1116">
        <v>24892612000</v>
      </c>
      <c r="M1116">
        <v>0</v>
      </c>
      <c r="N1116">
        <v>79782000</v>
      </c>
      <c r="O1116">
        <v>73814000</v>
      </c>
      <c r="Q1116">
        <v>0</v>
      </c>
      <c r="R1116">
        <v>0</v>
      </c>
      <c r="S1116">
        <v>175349000</v>
      </c>
      <c r="T1116">
        <v>1929135000</v>
      </c>
      <c r="U1116">
        <v>1674692000</v>
      </c>
      <c r="V1116">
        <v>0</v>
      </c>
      <c r="W1116">
        <v>-14267000</v>
      </c>
      <c r="X1116">
        <v>666682000</v>
      </c>
      <c r="Y1116">
        <v>4593112000</v>
      </c>
      <c r="Z1116">
        <v>0</v>
      </c>
      <c r="AA1116">
        <v>0</v>
      </c>
      <c r="AB1116">
        <v>595025000</v>
      </c>
      <c r="AC1116">
        <v>140268000</v>
      </c>
      <c r="AD1116">
        <v>254443000</v>
      </c>
      <c r="AE1116">
        <v>0</v>
      </c>
      <c r="AF1116">
        <v>9717938000</v>
      </c>
      <c r="AG1116">
        <v>-46338000</v>
      </c>
      <c r="AH1116">
        <v>0</v>
      </c>
      <c r="AI1116" s="2">
        <v>102463729000</v>
      </c>
      <c r="AJ1116">
        <v>0</v>
      </c>
      <c r="AK1116">
        <v>0</v>
      </c>
      <c r="AL1116">
        <v>-9579879000</v>
      </c>
      <c r="AM1116">
        <v>-5317000</v>
      </c>
      <c r="AN1116">
        <v>1742408000</v>
      </c>
      <c r="AO1116">
        <v>-9462007000</v>
      </c>
      <c r="AP1116">
        <v>7714282000</v>
      </c>
      <c r="AQ1116">
        <v>1079667000</v>
      </c>
      <c r="AR1116">
        <v>499539000</v>
      </c>
      <c r="AS1116">
        <v>1079667000</v>
      </c>
      <c r="AT1116">
        <v>1065400000</v>
      </c>
      <c r="AU1116">
        <v>5961703000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91957841000</v>
      </c>
      <c r="BB1116">
        <v>-249263000</v>
      </c>
      <c r="BC1116">
        <v>574159000</v>
      </c>
      <c r="BD1116">
        <v>-1921720000</v>
      </c>
      <c r="BE1116">
        <v>0</v>
      </c>
      <c r="BF1116">
        <v>-289139000</v>
      </c>
      <c r="BG1116">
        <v>196424000</v>
      </c>
      <c r="BH1116">
        <v>34</v>
      </c>
      <c r="BI1116">
        <v>10</v>
      </c>
      <c r="BJ1116">
        <v>22</v>
      </c>
      <c r="BL1116">
        <v>0</v>
      </c>
      <c r="BM1116">
        <v>8430502000</v>
      </c>
      <c r="BN1116">
        <v>0</v>
      </c>
      <c r="BO1116">
        <v>2796508000</v>
      </c>
      <c r="BP1116">
        <v>2132182000</v>
      </c>
      <c r="BQ1116">
        <v>0</v>
      </c>
      <c r="BR1116" s="2">
        <v>122787884000</v>
      </c>
      <c r="BS1116">
        <v>0</v>
      </c>
      <c r="BT1116">
        <v>0</v>
      </c>
      <c r="BU1116">
        <v>16173289000</v>
      </c>
      <c r="BV1116" s="2">
        <v>106614595000</v>
      </c>
      <c r="BW1116" s="2">
        <v>122787884000</v>
      </c>
      <c r="BX1116">
        <v>4995881000</v>
      </c>
      <c r="BY1116">
        <v>0</v>
      </c>
      <c r="BZ1116">
        <v>2015</v>
      </c>
      <c r="CA1116">
        <v>7.22</v>
      </c>
      <c r="CB1116">
        <v>149538365.65099999</v>
      </c>
      <c r="CC1116" t="str">
        <f>VLOOKUP(B1116,Securities_csv_Sector!$A$1:$H$506,4)</f>
        <v>Financials</v>
      </c>
      <c r="CD1116" t="str">
        <f>VLOOKUP(B1116,Securities_csv_Sector!$A$1:$H$506,5)</f>
        <v>Banks</v>
      </c>
    </row>
    <row r="1117" spans="1:82">
      <c r="A1117">
        <v>1115</v>
      </c>
      <c r="B1117" t="s">
        <v>358</v>
      </c>
      <c r="C1117" t="s">
        <v>527</v>
      </c>
      <c r="D1117" s="1">
        <v>41639</v>
      </c>
      <c r="E1117">
        <v>464038000</v>
      </c>
      <c r="F1117">
        <v>-28995000</v>
      </c>
      <c r="G1117">
        <v>-3103000</v>
      </c>
      <c r="H1117">
        <v>33</v>
      </c>
      <c r="I1117">
        <v>-82349000</v>
      </c>
      <c r="J1117">
        <v>653250000</v>
      </c>
      <c r="K1117">
        <v>20</v>
      </c>
      <c r="L1117">
        <v>111874000</v>
      </c>
      <c r="M1117">
        <v>-8484000</v>
      </c>
      <c r="N1117">
        <v>448000</v>
      </c>
      <c r="O1117">
        <v>1097041000</v>
      </c>
      <c r="P1117">
        <v>162</v>
      </c>
      <c r="Q1117">
        <v>24121000</v>
      </c>
      <c r="R1117">
        <v>64449000</v>
      </c>
      <c r="S1117">
        <v>59304000</v>
      </c>
      <c r="T1117">
        <v>425420000</v>
      </c>
      <c r="U1117">
        <v>402709000</v>
      </c>
      <c r="V1117">
        <v>159000</v>
      </c>
      <c r="W1117">
        <v>0</v>
      </c>
      <c r="X1117">
        <v>514438000</v>
      </c>
      <c r="Y1117">
        <v>455842000</v>
      </c>
      <c r="Z1117">
        <v>54</v>
      </c>
      <c r="AA1117">
        <v>1281931000</v>
      </c>
      <c r="AB1117">
        <v>96615000</v>
      </c>
      <c r="AC1117">
        <v>114418000</v>
      </c>
      <c r="AD1117">
        <v>22711000</v>
      </c>
      <c r="AE1117">
        <v>210414000</v>
      </c>
      <c r="AF1117">
        <v>-1224000</v>
      </c>
      <c r="AG1117">
        <v>-3703000</v>
      </c>
      <c r="AH1117">
        <v>395960000</v>
      </c>
      <c r="AI1117">
        <v>0</v>
      </c>
      <c r="AJ1117">
        <v>0</v>
      </c>
      <c r="AK1117">
        <v>0</v>
      </c>
      <c r="AL1117">
        <v>25014000</v>
      </c>
      <c r="AM1117">
        <v>10172000</v>
      </c>
      <c r="AN1117">
        <v>345928000</v>
      </c>
      <c r="AO1117">
        <v>-249892000</v>
      </c>
      <c r="AP1117">
        <v>-86023000</v>
      </c>
      <c r="AQ1117">
        <v>306094000</v>
      </c>
      <c r="AR1117">
        <v>20106000</v>
      </c>
      <c r="AS1117">
        <v>306094000</v>
      </c>
      <c r="AT1117">
        <v>306094000</v>
      </c>
      <c r="AU1117">
        <v>524637000</v>
      </c>
      <c r="AV1117">
        <v>19830000</v>
      </c>
      <c r="AW1117">
        <v>428523000</v>
      </c>
      <c r="AX1117">
        <v>18</v>
      </c>
      <c r="AY1117">
        <v>130013000</v>
      </c>
      <c r="AZ1117">
        <v>67062000</v>
      </c>
      <c r="BA1117">
        <v>83083000</v>
      </c>
      <c r="BB1117">
        <v>-35036000</v>
      </c>
      <c r="BC1117">
        <v>0</v>
      </c>
      <c r="BD1117">
        <v>-2450000</v>
      </c>
      <c r="BE1117">
        <v>193170000</v>
      </c>
      <c r="BF1117">
        <v>1606000</v>
      </c>
      <c r="BG1117">
        <v>24539000</v>
      </c>
      <c r="BH1117">
        <v>17</v>
      </c>
      <c r="BI1117">
        <v>43</v>
      </c>
      <c r="BJ1117">
        <v>13</v>
      </c>
      <c r="BK1117">
        <v>125</v>
      </c>
      <c r="BL1117">
        <v>116346000</v>
      </c>
      <c r="BM1117">
        <v>2037420000</v>
      </c>
      <c r="BN1117">
        <v>-275231000</v>
      </c>
      <c r="BO1117">
        <v>692693000</v>
      </c>
      <c r="BP1117">
        <v>17067000</v>
      </c>
      <c r="BQ1117">
        <v>0</v>
      </c>
      <c r="BR1117">
        <v>2152819000</v>
      </c>
      <c r="BS1117">
        <v>913987000</v>
      </c>
      <c r="BT1117">
        <v>564188000</v>
      </c>
      <c r="BU1117">
        <v>935052000</v>
      </c>
      <c r="BV1117">
        <v>1217767000</v>
      </c>
      <c r="BW1117">
        <v>2152819000</v>
      </c>
      <c r="BX1117">
        <v>2378972000</v>
      </c>
      <c r="BY1117">
        <v>-1721030000</v>
      </c>
      <c r="BZ1117">
        <v>2013</v>
      </c>
      <c r="CA1117">
        <v>10.220000000000001</v>
      </c>
      <c r="CB1117">
        <v>29950489.2368</v>
      </c>
      <c r="CC1117" t="str">
        <f>VLOOKUP(B1117,Securities_csv_Sector!$A$1:$H$506,4)</f>
        <v>Health Care</v>
      </c>
      <c r="CD1117" t="str">
        <f>VLOOKUP(B1117,Securities_csv_Sector!$A$1:$H$506,5)</f>
        <v>Life Sciences Tools &amp; Services</v>
      </c>
    </row>
    <row r="1118" spans="1:82">
      <c r="A1118">
        <v>1116</v>
      </c>
      <c r="B1118" t="s">
        <v>358</v>
      </c>
      <c r="C1118" t="s">
        <v>529</v>
      </c>
      <c r="D1118" s="1">
        <v>42004</v>
      </c>
      <c r="E1118">
        <v>480507000</v>
      </c>
      <c r="F1118">
        <v>7492000</v>
      </c>
      <c r="G1118">
        <v>-2230000</v>
      </c>
      <c r="H1118">
        <v>47</v>
      </c>
      <c r="I1118">
        <v>-89388000</v>
      </c>
      <c r="J1118">
        <v>670418000</v>
      </c>
      <c r="K1118">
        <v>13</v>
      </c>
      <c r="L1118">
        <v>85263000</v>
      </c>
      <c r="M1118">
        <v>-9302000</v>
      </c>
      <c r="N1118">
        <v>448000</v>
      </c>
      <c r="O1118">
        <v>1127233000</v>
      </c>
      <c r="P1118">
        <v>125</v>
      </c>
      <c r="Q1118">
        <v>30273000</v>
      </c>
      <c r="R1118">
        <v>56727000</v>
      </c>
      <c r="S1118">
        <v>62802000</v>
      </c>
      <c r="T1118">
        <v>469541000</v>
      </c>
      <c r="U1118">
        <v>445004000</v>
      </c>
      <c r="V1118">
        <v>-2971000</v>
      </c>
      <c r="W1118">
        <v>0</v>
      </c>
      <c r="X1118">
        <v>511462000</v>
      </c>
      <c r="Y1118">
        <v>444085000</v>
      </c>
      <c r="Z1118">
        <v>55</v>
      </c>
      <c r="AA1118">
        <v>1358750000</v>
      </c>
      <c r="AB1118">
        <v>106763000</v>
      </c>
      <c r="AC1118">
        <v>112784000</v>
      </c>
      <c r="AD1118">
        <v>24537000</v>
      </c>
      <c r="AE1118">
        <v>204531000</v>
      </c>
      <c r="AF1118">
        <v>123000</v>
      </c>
      <c r="AG1118">
        <v>-10340000</v>
      </c>
      <c r="AH1118">
        <v>335790000</v>
      </c>
      <c r="AI1118">
        <v>0</v>
      </c>
      <c r="AJ1118">
        <v>0</v>
      </c>
      <c r="AK1118">
        <v>0</v>
      </c>
      <c r="AL1118">
        <v>42965000</v>
      </c>
      <c r="AM1118">
        <v>-26611000</v>
      </c>
      <c r="AN1118">
        <v>418912000</v>
      </c>
      <c r="AO1118">
        <v>-348231000</v>
      </c>
      <c r="AP1118">
        <v>-94321000</v>
      </c>
      <c r="AQ1118">
        <v>338241000</v>
      </c>
      <c r="AR1118">
        <v>25627000</v>
      </c>
      <c r="AS1118">
        <v>338241000</v>
      </c>
      <c r="AT1118">
        <v>338241000</v>
      </c>
      <c r="AU1118">
        <v>497989000</v>
      </c>
      <c r="AV1118">
        <v>5915000</v>
      </c>
      <c r="AW1118">
        <v>471771000</v>
      </c>
      <c r="AX1118">
        <v>19</v>
      </c>
      <c r="AY1118">
        <v>61076000</v>
      </c>
      <c r="AZ1118">
        <v>61647000</v>
      </c>
      <c r="BA1118">
        <v>82219000</v>
      </c>
      <c r="BB1118">
        <v>-212949000</v>
      </c>
      <c r="BC1118">
        <v>-859000</v>
      </c>
      <c r="BD1118">
        <v>-5056000</v>
      </c>
      <c r="BE1118">
        <v>218108000</v>
      </c>
      <c r="BF1118">
        <v>4392000</v>
      </c>
      <c r="BG1118">
        <v>29185000</v>
      </c>
      <c r="BH1118">
        <v>18</v>
      </c>
      <c r="BI1118">
        <v>62</v>
      </c>
      <c r="BJ1118">
        <v>14</v>
      </c>
      <c r="BK1118">
        <v>95</v>
      </c>
      <c r="BL1118">
        <v>123297000</v>
      </c>
      <c r="BM1118">
        <v>2357334000</v>
      </c>
      <c r="BN1118">
        <v>-392953000</v>
      </c>
      <c r="BO1118">
        <v>728582000</v>
      </c>
      <c r="BP1118">
        <v>116164000</v>
      </c>
      <c r="BQ1118">
        <v>0</v>
      </c>
      <c r="BR1118">
        <v>2009110000</v>
      </c>
      <c r="BS1118">
        <v>849430000</v>
      </c>
      <c r="BT1118">
        <v>678890000</v>
      </c>
      <c r="BU1118">
        <v>719595000</v>
      </c>
      <c r="BV1118">
        <v>1289515000</v>
      </c>
      <c r="BW1118">
        <v>2009110000</v>
      </c>
      <c r="BX1118">
        <v>2485983000</v>
      </c>
      <c r="BY1118">
        <v>-2095656000</v>
      </c>
      <c r="BZ1118">
        <v>2014</v>
      </c>
      <c r="CA1118">
        <v>11.71</v>
      </c>
      <c r="CB1118">
        <v>28884799.316799998</v>
      </c>
      <c r="CC1118" t="str">
        <f>VLOOKUP(B1118,Securities_csv_Sector!$A$1:$H$506,4)</f>
        <v>Health Care</v>
      </c>
      <c r="CD1118" t="str">
        <f>VLOOKUP(B1118,Securities_csv_Sector!$A$1:$H$506,5)</f>
        <v>Life Sciences Tools &amp; Services</v>
      </c>
    </row>
    <row r="1119" spans="1:82">
      <c r="A1119">
        <v>1117</v>
      </c>
      <c r="B1119" t="s">
        <v>358</v>
      </c>
      <c r="C1119" t="s">
        <v>531</v>
      </c>
      <c r="D1119" s="1">
        <v>42369</v>
      </c>
      <c r="E1119">
        <v>454895000</v>
      </c>
      <c r="F1119">
        <v>1625000</v>
      </c>
      <c r="G1119">
        <v>867000</v>
      </c>
      <c r="H1119">
        <v>61</v>
      </c>
      <c r="I1119">
        <v>-82506000</v>
      </c>
      <c r="J1119">
        <v>697570000</v>
      </c>
      <c r="K1119">
        <v>18</v>
      </c>
      <c r="L1119">
        <v>98887000</v>
      </c>
      <c r="M1119">
        <v>-18785000</v>
      </c>
      <c r="N1119">
        <v>448000</v>
      </c>
      <c r="O1119">
        <v>1043454000</v>
      </c>
      <c r="P1119">
        <v>142</v>
      </c>
      <c r="Q1119">
        <v>33051000</v>
      </c>
      <c r="R1119">
        <v>50976000</v>
      </c>
      <c r="S1119">
        <v>64038000</v>
      </c>
      <c r="T1119">
        <v>490875000</v>
      </c>
      <c r="U1119">
        <v>463424000</v>
      </c>
      <c r="V1119">
        <v>-5461000</v>
      </c>
      <c r="W1119">
        <v>0</v>
      </c>
      <c r="X1119">
        <v>517229000</v>
      </c>
      <c r="Y1119">
        <v>446284000</v>
      </c>
      <c r="Z1119">
        <v>56</v>
      </c>
      <c r="AA1119">
        <v>1351993000</v>
      </c>
      <c r="AB1119">
        <v>110604000</v>
      </c>
      <c r="AC1119">
        <v>115252000</v>
      </c>
      <c r="AD1119">
        <v>27451000</v>
      </c>
      <c r="AE1119">
        <v>214383000</v>
      </c>
      <c r="AF1119">
        <v>-5415000</v>
      </c>
      <c r="AG1119">
        <v>23703000</v>
      </c>
      <c r="AH1119">
        <v>575138000</v>
      </c>
      <c r="AI1119">
        <v>0</v>
      </c>
      <c r="AJ1119">
        <v>0</v>
      </c>
      <c r="AK1119">
        <v>0</v>
      </c>
      <c r="AL1119">
        <v>147387000</v>
      </c>
      <c r="AM1119">
        <v>13624000</v>
      </c>
      <c r="AN1119">
        <v>426868000</v>
      </c>
      <c r="AO1119">
        <v>-307032000</v>
      </c>
      <c r="AP1119">
        <v>-100751000</v>
      </c>
      <c r="AQ1119">
        <v>352820000</v>
      </c>
      <c r="AR1119">
        <v>8586000</v>
      </c>
      <c r="AS1119">
        <v>352820000</v>
      </c>
      <c r="AT1119">
        <v>352820000</v>
      </c>
      <c r="AU1119">
        <v>411420000</v>
      </c>
      <c r="AV1119">
        <v>11148000</v>
      </c>
      <c r="AW1119">
        <v>490008000</v>
      </c>
      <c r="AX1119">
        <v>20</v>
      </c>
      <c r="AY1119">
        <v>52187000</v>
      </c>
      <c r="AZ1119">
        <v>70642000</v>
      </c>
      <c r="BA1119">
        <v>88829000</v>
      </c>
      <c r="BB1119">
        <v>-266649000</v>
      </c>
      <c r="BC1119">
        <v>-572000</v>
      </c>
      <c r="BD1119">
        <v>-12830000</v>
      </c>
      <c r="BE1119">
        <v>194552000</v>
      </c>
      <c r="BF1119">
        <v>-5119000</v>
      </c>
      <c r="BG1119">
        <v>30951000</v>
      </c>
      <c r="BH1119">
        <v>19</v>
      </c>
      <c r="BI1119">
        <v>80</v>
      </c>
      <c r="BJ1119">
        <v>15</v>
      </c>
      <c r="BK1119">
        <v>104</v>
      </c>
      <c r="BL1119">
        <v>119076000</v>
      </c>
      <c r="BM1119">
        <v>2692317000</v>
      </c>
      <c r="BN1119">
        <v>-465410000</v>
      </c>
      <c r="BO1119">
        <v>700810000</v>
      </c>
      <c r="BP1119">
        <v>14488000</v>
      </c>
      <c r="BQ1119">
        <v>0</v>
      </c>
      <c r="BR1119">
        <v>1959335000</v>
      </c>
      <c r="BS1119">
        <v>795332000</v>
      </c>
      <c r="BT1119">
        <v>558212000</v>
      </c>
      <c r="BU1119">
        <v>580457000</v>
      </c>
      <c r="BV1119">
        <v>1378878000</v>
      </c>
      <c r="BW1119">
        <v>1959335000</v>
      </c>
      <c r="BX1119">
        <v>2395447000</v>
      </c>
      <c r="BY1119">
        <v>-2543229000</v>
      </c>
      <c r="BZ1119">
        <v>2015</v>
      </c>
      <c r="CA1119">
        <v>12.75</v>
      </c>
      <c r="CB1119">
        <v>27672156.8627</v>
      </c>
      <c r="CC1119" t="str">
        <f>VLOOKUP(B1119,Securities_csv_Sector!$A$1:$H$506,4)</f>
        <v>Health Care</v>
      </c>
      <c r="CD1119" t="str">
        <f>VLOOKUP(B1119,Securities_csv_Sector!$A$1:$H$506,5)</f>
        <v>Life Sciences Tools &amp; Services</v>
      </c>
    </row>
    <row r="1120" spans="1:82">
      <c r="A1120">
        <v>1118</v>
      </c>
      <c r="B1120" t="s">
        <v>358</v>
      </c>
      <c r="C1120" t="s">
        <v>532</v>
      </c>
      <c r="D1120" s="1">
        <v>42735</v>
      </c>
      <c r="E1120">
        <v>468211000</v>
      </c>
      <c r="F1120">
        <v>-52151000</v>
      </c>
      <c r="G1120">
        <v>-8491000</v>
      </c>
      <c r="H1120">
        <v>88</v>
      </c>
      <c r="I1120">
        <v>-123957000</v>
      </c>
      <c r="J1120">
        <v>730556000</v>
      </c>
      <c r="K1120">
        <v>27</v>
      </c>
      <c r="L1120">
        <v>158674000</v>
      </c>
      <c r="M1120">
        <v>-12431000</v>
      </c>
      <c r="N1120">
        <v>448000</v>
      </c>
      <c r="O1120">
        <v>1072670000</v>
      </c>
      <c r="P1120">
        <v>153</v>
      </c>
      <c r="Q1120">
        <v>33951000</v>
      </c>
      <c r="R1120">
        <v>64306000</v>
      </c>
      <c r="S1120">
        <v>68795000</v>
      </c>
      <c r="T1120">
        <v>532219000</v>
      </c>
      <c r="U1120">
        <v>504193000</v>
      </c>
      <c r="V1120">
        <v>-5910000</v>
      </c>
      <c r="W1120">
        <v>0</v>
      </c>
      <c r="X1120">
        <v>563707000</v>
      </c>
      <c r="Y1120">
        <v>476378000</v>
      </c>
      <c r="Z1120">
        <v>57</v>
      </c>
      <c r="AA1120">
        <v>1435587000</v>
      </c>
      <c r="AB1120">
        <v>119823000</v>
      </c>
      <c r="AC1120">
        <v>167055000</v>
      </c>
      <c r="AD1120">
        <v>28026000</v>
      </c>
      <c r="AE1120">
        <v>222047000</v>
      </c>
      <c r="AF1120">
        <v>3459000</v>
      </c>
      <c r="AG1120">
        <v>46330000</v>
      </c>
      <c r="AH1120">
        <v>875056000</v>
      </c>
      <c r="AI1120">
        <v>0</v>
      </c>
      <c r="AJ1120">
        <v>0</v>
      </c>
      <c r="AK1120">
        <v>0</v>
      </c>
      <c r="AL1120">
        <v>311596000</v>
      </c>
      <c r="AM1120">
        <v>59787000</v>
      </c>
      <c r="AN1120">
        <v>443078000</v>
      </c>
      <c r="AO1120">
        <v>-145925000</v>
      </c>
      <c r="AP1120">
        <v>-231456000</v>
      </c>
      <c r="AQ1120">
        <v>384370000</v>
      </c>
      <c r="AR1120">
        <v>7874000</v>
      </c>
      <c r="AS1120">
        <v>384370000</v>
      </c>
      <c r="AT1120">
        <v>384370000</v>
      </c>
      <c r="AU1120">
        <v>454988000</v>
      </c>
      <c r="AV1120">
        <v>6235000</v>
      </c>
      <c r="AW1120">
        <v>540710000</v>
      </c>
      <c r="AX1120">
        <v>22</v>
      </c>
      <c r="AY1120">
        <v>28902000</v>
      </c>
      <c r="AZ1120">
        <v>61075000</v>
      </c>
      <c r="BA1120">
        <v>100330000</v>
      </c>
      <c r="BB1120">
        <v>-354998000</v>
      </c>
      <c r="BC1120">
        <v>-471000</v>
      </c>
      <c r="BD1120">
        <v>-110958000</v>
      </c>
      <c r="BE1120">
        <v>204957000</v>
      </c>
      <c r="BF1120">
        <v>291000</v>
      </c>
      <c r="BG1120">
        <v>36052000</v>
      </c>
      <c r="BH1120">
        <v>20</v>
      </c>
      <c r="BI1120">
        <v>116</v>
      </c>
      <c r="BJ1120">
        <v>15</v>
      </c>
      <c r="BK1120">
        <v>115</v>
      </c>
      <c r="BL1120">
        <v>119968000</v>
      </c>
      <c r="BM1120">
        <v>3065708000</v>
      </c>
      <c r="BN1120">
        <v>-474521000</v>
      </c>
      <c r="BO1120">
        <v>732622000</v>
      </c>
      <c r="BP1120">
        <v>18974000</v>
      </c>
      <c r="BQ1120">
        <v>0</v>
      </c>
      <c r="BR1120">
        <v>2166777000</v>
      </c>
      <c r="BS1120">
        <v>896784000</v>
      </c>
      <c r="BT1120">
        <v>587515000</v>
      </c>
      <c r="BU1120">
        <v>434943000</v>
      </c>
      <c r="BV1120">
        <v>1731834000</v>
      </c>
      <c r="BW1120">
        <v>2166777000</v>
      </c>
      <c r="BX1120">
        <v>2508257000</v>
      </c>
      <c r="BY1120">
        <v>-3006771000</v>
      </c>
      <c r="CC1120" t="str">
        <f>VLOOKUP(B1120,Securities_csv_Sector!$A$1:$H$506,4)</f>
        <v>Health Care</v>
      </c>
      <c r="CD1120" t="str">
        <f>VLOOKUP(B1120,Securities_csv_Sector!$A$1:$H$506,5)</f>
        <v>Life Sciences Tools &amp; Services</v>
      </c>
    </row>
    <row r="1121" spans="1:82">
      <c r="A1121">
        <v>1119</v>
      </c>
      <c r="B1121" t="s">
        <v>359</v>
      </c>
      <c r="C1121" t="s">
        <v>527</v>
      </c>
      <c r="D1121" s="1">
        <v>41515</v>
      </c>
      <c r="E1121">
        <v>2115000000</v>
      </c>
      <c r="F1121">
        <v>-409000000</v>
      </c>
      <c r="G1121">
        <v>1280000000</v>
      </c>
      <c r="H1121">
        <v>13</v>
      </c>
      <c r="I1121">
        <v>-1442000000</v>
      </c>
      <c r="J1121">
        <v>9187000000</v>
      </c>
      <c r="K1121">
        <v>89</v>
      </c>
      <c r="L1121">
        <v>3436000000</v>
      </c>
      <c r="M1121">
        <v>83000000</v>
      </c>
      <c r="N1121">
        <v>104000000</v>
      </c>
      <c r="O1121">
        <v>7226000000</v>
      </c>
      <c r="P1121">
        <v>216</v>
      </c>
      <c r="Q1121">
        <v>861000000</v>
      </c>
      <c r="R1121">
        <v>0</v>
      </c>
      <c r="S1121">
        <v>1926000000</v>
      </c>
      <c r="T1121">
        <v>1516000000</v>
      </c>
      <c r="U1121">
        <v>1285000000</v>
      </c>
      <c r="V1121">
        <v>0</v>
      </c>
      <c r="W1121">
        <v>-83000000</v>
      </c>
      <c r="X1121">
        <v>7626000000</v>
      </c>
      <c r="Y1121">
        <v>0</v>
      </c>
      <c r="Z1121">
        <v>20</v>
      </c>
      <c r="AA1121">
        <v>1847000000</v>
      </c>
      <c r="AB1121">
        <v>8000000</v>
      </c>
      <c r="AC1121">
        <v>386000000</v>
      </c>
      <c r="AD1121">
        <v>231000000</v>
      </c>
      <c r="AE1121">
        <v>2649000000</v>
      </c>
      <c r="AF1121">
        <v>-499000000</v>
      </c>
      <c r="AG1121">
        <v>13000000</v>
      </c>
      <c r="AH1121">
        <v>4452000000</v>
      </c>
      <c r="AI1121">
        <v>895000000</v>
      </c>
      <c r="AJ1121">
        <v>864000000</v>
      </c>
      <c r="AK1121">
        <v>0</v>
      </c>
      <c r="AL1121">
        <v>378000000</v>
      </c>
      <c r="AM1121">
        <v>421000000</v>
      </c>
      <c r="AN1121">
        <v>1811000000</v>
      </c>
      <c r="AO1121">
        <v>520000000</v>
      </c>
      <c r="AP1121">
        <v>-1910000000</v>
      </c>
      <c r="AQ1121">
        <v>1190000000</v>
      </c>
      <c r="AR1121">
        <v>-999000000</v>
      </c>
      <c r="AS1121">
        <v>1190000000</v>
      </c>
      <c r="AT1121">
        <v>1190000000</v>
      </c>
      <c r="AU1121">
        <v>2329000000</v>
      </c>
      <c r="AV1121">
        <v>126000000</v>
      </c>
      <c r="AW1121">
        <v>236000000</v>
      </c>
      <c r="AX1121">
        <v>3</v>
      </c>
      <c r="AY1121">
        <v>439000000</v>
      </c>
      <c r="AZ1121">
        <v>276000000</v>
      </c>
      <c r="BA1121">
        <v>425000000</v>
      </c>
      <c r="BB1121">
        <v>63000000</v>
      </c>
      <c r="BC1121">
        <v>-14000000</v>
      </c>
      <c r="BD1121">
        <v>31000000</v>
      </c>
      <c r="BE1121">
        <v>535000000</v>
      </c>
      <c r="BF1121">
        <v>3000000</v>
      </c>
      <c r="BG1121">
        <v>0</v>
      </c>
      <c r="BH1121">
        <v>14</v>
      </c>
      <c r="BI1121">
        <v>14</v>
      </c>
      <c r="BJ1121">
        <v>13</v>
      </c>
      <c r="BK1121">
        <v>152</v>
      </c>
      <c r="BL1121">
        <v>931000000</v>
      </c>
      <c r="BM1121">
        <v>-212000000</v>
      </c>
      <c r="BN1121">
        <v>156000000</v>
      </c>
      <c r="BO1121">
        <v>554000000</v>
      </c>
      <c r="BP1121">
        <v>1585000000</v>
      </c>
      <c r="BQ1121">
        <v>221000000</v>
      </c>
      <c r="BR1121">
        <v>19118000000</v>
      </c>
      <c r="BS1121">
        <v>8911000000</v>
      </c>
      <c r="BT1121">
        <v>4125000000</v>
      </c>
      <c r="BU1121">
        <v>9142000000</v>
      </c>
      <c r="BV1121">
        <v>9976000000</v>
      </c>
      <c r="BW1121">
        <v>19118000000</v>
      </c>
      <c r="BX1121">
        <v>9073000000</v>
      </c>
      <c r="BY1121">
        <v>0</v>
      </c>
      <c r="BZ1121">
        <v>2013</v>
      </c>
      <c r="CA1121">
        <v>1.1599999999999999</v>
      </c>
      <c r="CB1121">
        <v>1025862068.97</v>
      </c>
      <c r="CC1121" t="str">
        <f>VLOOKUP(B1121,Securities_csv_Sector!$A$1:$H$506,4)</f>
        <v>Information Technology</v>
      </c>
      <c r="CD1121" t="str">
        <f>VLOOKUP(B1121,Securities_csv_Sector!$A$1:$H$506,5)</f>
        <v>Semiconductors</v>
      </c>
    </row>
    <row r="1122" spans="1:82">
      <c r="A1122">
        <v>1120</v>
      </c>
      <c r="B1122" t="s">
        <v>359</v>
      </c>
      <c r="C1122" t="s">
        <v>529</v>
      </c>
      <c r="D1122" s="1">
        <v>41879</v>
      </c>
      <c r="E1122">
        <v>2864000000</v>
      </c>
      <c r="F1122">
        <v>-518000000</v>
      </c>
      <c r="G1122">
        <v>-2000000</v>
      </c>
      <c r="H1122">
        <v>28</v>
      </c>
      <c r="I1122">
        <v>-3107000000</v>
      </c>
      <c r="J1122">
        <v>7868000000</v>
      </c>
      <c r="K1122">
        <v>95</v>
      </c>
      <c r="L1122">
        <v>4150000000</v>
      </c>
      <c r="M1122">
        <v>194000000</v>
      </c>
      <c r="N1122">
        <v>107000000</v>
      </c>
      <c r="O1122">
        <v>10921000000</v>
      </c>
      <c r="P1122">
        <v>214</v>
      </c>
      <c r="Q1122">
        <v>816000000</v>
      </c>
      <c r="R1122">
        <v>0</v>
      </c>
      <c r="S1122">
        <v>2270000000</v>
      </c>
      <c r="T1122">
        <v>3085000000</v>
      </c>
      <c r="U1122">
        <v>2733000000</v>
      </c>
      <c r="V1122">
        <v>-28000000</v>
      </c>
      <c r="W1122">
        <v>474000000</v>
      </c>
      <c r="X1122">
        <v>8682000000</v>
      </c>
      <c r="Y1122">
        <v>0</v>
      </c>
      <c r="Z1122">
        <v>33</v>
      </c>
      <c r="AA1122">
        <v>5437000000</v>
      </c>
      <c r="AB1122">
        <v>128000000</v>
      </c>
      <c r="AC1122">
        <v>468000000</v>
      </c>
      <c r="AD1122">
        <v>352000000</v>
      </c>
      <c r="AE1122">
        <v>2455000000</v>
      </c>
      <c r="AF1122">
        <v>-514000000</v>
      </c>
      <c r="AG1122">
        <v>914000000</v>
      </c>
      <c r="AH1122">
        <v>4893000000</v>
      </c>
      <c r="AI1122">
        <v>1790000000</v>
      </c>
      <c r="AJ1122">
        <v>802000000</v>
      </c>
      <c r="AK1122">
        <v>68000000</v>
      </c>
      <c r="AL1122">
        <v>-1631000000</v>
      </c>
      <c r="AM1122">
        <v>1270000000</v>
      </c>
      <c r="AN1122">
        <v>5699000000</v>
      </c>
      <c r="AO1122">
        <v>-1499000000</v>
      </c>
      <c r="AP1122">
        <v>-2902000000</v>
      </c>
      <c r="AQ1122">
        <v>3045000000</v>
      </c>
      <c r="AR1122">
        <v>-353000000</v>
      </c>
      <c r="AS1122">
        <v>3045000000</v>
      </c>
      <c r="AT1122">
        <v>3045000000</v>
      </c>
      <c r="AU1122">
        <v>2906000000</v>
      </c>
      <c r="AV1122">
        <v>40000000</v>
      </c>
      <c r="AW1122">
        <v>3087000000</v>
      </c>
      <c r="AX1122">
        <v>19</v>
      </c>
      <c r="AY1122">
        <v>415000000</v>
      </c>
      <c r="AZ1122">
        <v>350000000</v>
      </c>
      <c r="BA1122">
        <v>309000000</v>
      </c>
      <c r="BB1122">
        <v>56000000</v>
      </c>
      <c r="BC1122">
        <v>-141000000</v>
      </c>
      <c r="BD1122">
        <v>719000000</v>
      </c>
      <c r="BE1122">
        <v>1102000000</v>
      </c>
      <c r="BF1122">
        <v>113000000</v>
      </c>
      <c r="BG1122">
        <v>0</v>
      </c>
      <c r="BH1122">
        <v>17</v>
      </c>
      <c r="BI1122">
        <v>25</v>
      </c>
      <c r="BJ1122">
        <v>19</v>
      </c>
      <c r="BK1122">
        <v>163</v>
      </c>
      <c r="BL1122">
        <v>1371000000</v>
      </c>
      <c r="BM1122">
        <v>2729000000</v>
      </c>
      <c r="BN1122">
        <v>273000000</v>
      </c>
      <c r="BO1122">
        <v>939000000</v>
      </c>
      <c r="BP1122">
        <v>1618000000</v>
      </c>
      <c r="BQ1122">
        <v>384000000</v>
      </c>
      <c r="BR1122">
        <v>22416000000</v>
      </c>
      <c r="BS1122">
        <v>10245000000</v>
      </c>
      <c r="BT1122">
        <v>4791000000</v>
      </c>
      <c r="BU1122">
        <v>10760000000</v>
      </c>
      <c r="BV1122">
        <v>11656000000</v>
      </c>
      <c r="BW1122">
        <v>22416000000</v>
      </c>
      <c r="BX1122">
        <v>16358000000</v>
      </c>
      <c r="BY1122">
        <v>0</v>
      </c>
      <c r="BZ1122">
        <v>2014</v>
      </c>
      <c r="CA1122">
        <v>2.87</v>
      </c>
      <c r="CB1122">
        <v>1060975609.76</v>
      </c>
      <c r="CC1122" t="str">
        <f>VLOOKUP(B1122,Securities_csv_Sector!$A$1:$H$506,4)</f>
        <v>Information Technology</v>
      </c>
      <c r="CD1122" t="str">
        <f>VLOOKUP(B1122,Securities_csv_Sector!$A$1:$H$506,5)</f>
        <v>Semiconductors</v>
      </c>
    </row>
    <row r="1123" spans="1:82">
      <c r="A1123">
        <v>1121</v>
      </c>
      <c r="B1123" t="s">
        <v>359</v>
      </c>
      <c r="C1123" t="s">
        <v>531</v>
      </c>
      <c r="D1123" s="1">
        <v>42250</v>
      </c>
      <c r="E1123">
        <v>2611000000</v>
      </c>
      <c r="F1123">
        <v>393000000</v>
      </c>
      <c r="G1123">
        <v>-18000000</v>
      </c>
      <c r="H1123">
        <v>24</v>
      </c>
      <c r="I1123">
        <v>-4021000000</v>
      </c>
      <c r="J1123">
        <v>7474000000</v>
      </c>
      <c r="K1123">
        <v>90</v>
      </c>
      <c r="L1123">
        <v>2287000000</v>
      </c>
      <c r="M1123">
        <v>116000000</v>
      </c>
      <c r="N1123">
        <v>108000000</v>
      </c>
      <c r="O1123">
        <v>10977000000</v>
      </c>
      <c r="P1123">
        <v>220</v>
      </c>
      <c r="Q1123">
        <v>597000000</v>
      </c>
      <c r="R1123">
        <v>0</v>
      </c>
      <c r="S1123">
        <v>2805000000</v>
      </c>
      <c r="T1123">
        <v>2980000000</v>
      </c>
      <c r="U1123">
        <v>2609000000</v>
      </c>
      <c r="V1123">
        <v>-121000000</v>
      </c>
      <c r="W1123">
        <v>447000000</v>
      </c>
      <c r="X1123">
        <v>10554000000</v>
      </c>
      <c r="Y1123">
        <v>0</v>
      </c>
      <c r="Z1123">
        <v>32</v>
      </c>
      <c r="AA1123">
        <v>5215000000</v>
      </c>
      <c r="AB1123">
        <v>157000000</v>
      </c>
      <c r="AC1123">
        <v>449000000</v>
      </c>
      <c r="AD1123">
        <v>371000000</v>
      </c>
      <c r="AE1123">
        <v>2340000000</v>
      </c>
      <c r="AF1123">
        <v>-2220000000</v>
      </c>
      <c r="AG1123">
        <v>-707000000</v>
      </c>
      <c r="AH1123">
        <v>6252000000</v>
      </c>
      <c r="AI1123">
        <v>3492000000</v>
      </c>
      <c r="AJ1123">
        <v>937000000</v>
      </c>
      <c r="AK1123">
        <v>49000000</v>
      </c>
      <c r="AL1123">
        <v>-117000000</v>
      </c>
      <c r="AM1123">
        <v>-1863000000</v>
      </c>
      <c r="AN1123">
        <v>5208000000</v>
      </c>
      <c r="AO1123">
        <v>-718000000</v>
      </c>
      <c r="AP1123">
        <v>-6232000000</v>
      </c>
      <c r="AQ1123">
        <v>2899000000</v>
      </c>
      <c r="AR1123">
        <v>-170000000</v>
      </c>
      <c r="AS1123">
        <v>2899000000</v>
      </c>
      <c r="AT1123">
        <v>2899000000</v>
      </c>
      <c r="AU1123">
        <v>2507000000</v>
      </c>
      <c r="AV1123">
        <v>3000000</v>
      </c>
      <c r="AW1123">
        <v>2998000000</v>
      </c>
      <c r="AX1123">
        <v>19</v>
      </c>
      <c r="AY1123">
        <v>455000000</v>
      </c>
      <c r="AZ1123">
        <v>228000000</v>
      </c>
      <c r="BA1123">
        <v>205000000</v>
      </c>
      <c r="BB1123">
        <v>13000000</v>
      </c>
      <c r="BC1123">
        <v>68000000</v>
      </c>
      <c r="BD1123">
        <v>9000000</v>
      </c>
      <c r="BE1123">
        <v>698000000</v>
      </c>
      <c r="BF1123">
        <v>-128000000</v>
      </c>
      <c r="BG1123">
        <v>0</v>
      </c>
      <c r="BH1123">
        <v>16</v>
      </c>
      <c r="BI1123">
        <v>21</v>
      </c>
      <c r="BJ1123">
        <v>18</v>
      </c>
      <c r="BK1123">
        <v>160</v>
      </c>
      <c r="BL1123">
        <v>1540000000</v>
      </c>
      <c r="BM1123">
        <v>5588000000</v>
      </c>
      <c r="BN1123">
        <v>-669000000</v>
      </c>
      <c r="BO1123">
        <v>674000000</v>
      </c>
      <c r="BP1123">
        <v>1089000000</v>
      </c>
      <c r="BQ1123">
        <v>1234000000</v>
      </c>
      <c r="BR1123">
        <v>24143000000</v>
      </c>
      <c r="BS1123">
        <v>8596000000</v>
      </c>
      <c r="BT1123">
        <v>3905000000</v>
      </c>
      <c r="BU1123">
        <v>12302000000</v>
      </c>
      <c r="BV1123">
        <v>11841000000</v>
      </c>
      <c r="BW1123">
        <v>24143000000</v>
      </c>
      <c r="BX1123">
        <v>16192000000</v>
      </c>
      <c r="BY1123">
        <v>-881000000</v>
      </c>
      <c r="BZ1123">
        <v>2015</v>
      </c>
      <c r="CA1123">
        <v>2.71</v>
      </c>
      <c r="CB1123">
        <v>1069741697.42</v>
      </c>
      <c r="CC1123" t="str">
        <f>VLOOKUP(B1123,Securities_csv_Sector!$A$1:$H$506,4)</f>
        <v>Information Technology</v>
      </c>
      <c r="CD1123" t="str">
        <f>VLOOKUP(B1123,Securities_csv_Sector!$A$1:$H$506,5)</f>
        <v>Semiconductors</v>
      </c>
    </row>
    <row r="1124" spans="1:82">
      <c r="A1124">
        <v>1122</v>
      </c>
      <c r="B1124" t="s">
        <v>359</v>
      </c>
      <c r="C1124" t="s">
        <v>532</v>
      </c>
      <c r="D1124" s="1">
        <v>42614</v>
      </c>
      <c r="E1124">
        <v>3879000000</v>
      </c>
      <c r="F1124">
        <v>465000000</v>
      </c>
      <c r="G1124">
        <v>-12000000</v>
      </c>
      <c r="H1124">
        <v>2</v>
      </c>
      <c r="I1124">
        <v>-5817000000</v>
      </c>
      <c r="J1124">
        <v>7736000000</v>
      </c>
      <c r="K1124">
        <v>91</v>
      </c>
      <c r="L1124">
        <v>4140000000</v>
      </c>
      <c r="M1124">
        <v>-549000000</v>
      </c>
      <c r="N1124">
        <v>109000000</v>
      </c>
      <c r="O1124">
        <v>9894000000</v>
      </c>
      <c r="P1124">
        <v>196</v>
      </c>
      <c r="Q1124">
        <v>657000000</v>
      </c>
      <c r="R1124">
        <v>0</v>
      </c>
      <c r="S1124">
        <v>3106000000</v>
      </c>
      <c r="T1124">
        <v>156000000</v>
      </c>
      <c r="U1124">
        <v>-281000000</v>
      </c>
      <c r="V1124">
        <v>8000000</v>
      </c>
      <c r="W1124">
        <v>25000000</v>
      </c>
      <c r="X1124">
        <v>14686000000</v>
      </c>
      <c r="Y1124">
        <v>0</v>
      </c>
      <c r="Z1124">
        <v>20</v>
      </c>
      <c r="AA1124">
        <v>2505000000</v>
      </c>
      <c r="AB1124">
        <v>19000000</v>
      </c>
      <c r="AC1124">
        <v>464000000</v>
      </c>
      <c r="AD1124">
        <v>437000000</v>
      </c>
      <c r="AE1124">
        <v>2889000000</v>
      </c>
      <c r="AF1124">
        <v>2847000000</v>
      </c>
      <c r="AG1124">
        <v>209000000</v>
      </c>
      <c r="AH1124">
        <v>9154000000</v>
      </c>
      <c r="AI1124">
        <v>1778000000</v>
      </c>
      <c r="AJ1124">
        <v>848000000</v>
      </c>
      <c r="AK1124">
        <v>0</v>
      </c>
      <c r="AL1124">
        <v>1329000000</v>
      </c>
      <c r="AM1124">
        <v>1853000000</v>
      </c>
      <c r="AN1124">
        <v>3168000000</v>
      </c>
      <c r="AO1124">
        <v>1745000000</v>
      </c>
      <c r="AP1124">
        <v>-3068000000</v>
      </c>
      <c r="AQ1124">
        <v>-276000000</v>
      </c>
      <c r="AR1124">
        <v>-13000000</v>
      </c>
      <c r="AS1124">
        <v>-276000000</v>
      </c>
      <c r="AT1124">
        <v>-276000000</v>
      </c>
      <c r="AU1124">
        <v>2068000000</v>
      </c>
      <c r="AV1124">
        <v>67000000</v>
      </c>
      <c r="AW1124">
        <v>168000000</v>
      </c>
      <c r="AX1124">
        <v>1</v>
      </c>
      <c r="AY1124">
        <v>460000000</v>
      </c>
      <c r="AZ1124">
        <v>140000000</v>
      </c>
      <c r="BA1124">
        <v>200000000</v>
      </c>
      <c r="BB1124">
        <v>-35000000</v>
      </c>
      <c r="BC1124">
        <v>571000000</v>
      </c>
      <c r="BD1124">
        <v>-98000000</v>
      </c>
      <c r="BE1124">
        <v>623000000</v>
      </c>
      <c r="BF1124">
        <v>225000000</v>
      </c>
      <c r="BG1124">
        <v>0</v>
      </c>
      <c r="BH1124">
        <v>2</v>
      </c>
      <c r="BI1124">
        <v>2</v>
      </c>
      <c r="BJ1124">
        <v>2</v>
      </c>
      <c r="BK1124">
        <v>137</v>
      </c>
      <c r="BL1124">
        <v>1617000000</v>
      </c>
      <c r="BM1124">
        <v>5299000000</v>
      </c>
      <c r="BN1124">
        <v>-155000000</v>
      </c>
      <c r="BO1124">
        <v>653000000</v>
      </c>
      <c r="BP1124">
        <v>756000000</v>
      </c>
      <c r="BQ1124">
        <v>258000000</v>
      </c>
      <c r="BR1124">
        <v>27540000000</v>
      </c>
      <c r="BS1124">
        <v>9495000000</v>
      </c>
      <c r="BT1124">
        <v>4835000000</v>
      </c>
      <c r="BU1124">
        <v>12080000000</v>
      </c>
      <c r="BV1124">
        <v>15460000000</v>
      </c>
      <c r="BW1124">
        <v>27540000000</v>
      </c>
      <c r="BX1124">
        <v>12399000000</v>
      </c>
      <c r="BY1124">
        <v>-1029000000</v>
      </c>
      <c r="BZ1124">
        <v>2016</v>
      </c>
      <c r="CA1124">
        <v>-0.27</v>
      </c>
      <c r="CB1124">
        <v>1022222222.22</v>
      </c>
      <c r="CC1124" t="str">
        <f>VLOOKUP(B1124,Securities_csv_Sector!$A$1:$H$506,4)</f>
        <v>Information Technology</v>
      </c>
      <c r="CD1124" t="str">
        <f>VLOOKUP(B1124,Securities_csv_Sector!$A$1:$H$506,5)</f>
        <v>Semiconductors</v>
      </c>
    </row>
    <row r="1125" spans="1:82">
      <c r="A1125">
        <v>1123</v>
      </c>
      <c r="B1125" t="s">
        <v>360</v>
      </c>
      <c r="C1125" t="s">
        <v>527</v>
      </c>
      <c r="D1125" s="1">
        <v>41274</v>
      </c>
      <c r="E1125">
        <v>3361564000</v>
      </c>
      <c r="F1125">
        <v>0</v>
      </c>
      <c r="G1125">
        <v>11039000</v>
      </c>
      <c r="H1125">
        <v>11</v>
      </c>
      <c r="I1125">
        <v>-3541724000</v>
      </c>
      <c r="J1125">
        <v>873934000</v>
      </c>
      <c r="K1125">
        <v>31</v>
      </c>
      <c r="L1125">
        <v>947316000</v>
      </c>
      <c r="M1125">
        <v>0</v>
      </c>
      <c r="N1125">
        <v>194616000</v>
      </c>
      <c r="O1125">
        <v>1079136000</v>
      </c>
      <c r="P1125">
        <v>121</v>
      </c>
      <c r="Q1125">
        <v>151183000</v>
      </c>
      <c r="R1125">
        <v>2060876000</v>
      </c>
      <c r="S1125">
        <v>1428271000</v>
      </c>
      <c r="T1125">
        <v>1382942000</v>
      </c>
      <c r="U1125">
        <v>1368010000</v>
      </c>
      <c r="V1125">
        <v>8875000</v>
      </c>
      <c r="W1125">
        <v>0</v>
      </c>
      <c r="X1125">
        <v>13219774000</v>
      </c>
      <c r="Y1125">
        <v>43103000</v>
      </c>
      <c r="Z1125">
        <v>77</v>
      </c>
      <c r="AA1125">
        <v>3529427000</v>
      </c>
      <c r="AB1125">
        <v>561516000</v>
      </c>
      <c r="AC1125">
        <v>0</v>
      </c>
      <c r="AD1125">
        <v>14932000</v>
      </c>
      <c r="AE1125">
        <v>752310000</v>
      </c>
      <c r="AF1125">
        <v>416490000</v>
      </c>
      <c r="AG1125">
        <v>0</v>
      </c>
      <c r="AH1125">
        <v>2245201000</v>
      </c>
      <c r="AI1125">
        <v>0</v>
      </c>
      <c r="AJ1125">
        <v>0</v>
      </c>
      <c r="AK1125">
        <v>0</v>
      </c>
      <c r="AL1125">
        <v>1645467000</v>
      </c>
      <c r="AM1125">
        <v>433443000</v>
      </c>
      <c r="AN1125">
        <v>2911380000</v>
      </c>
      <c r="AO1125">
        <v>685709000</v>
      </c>
      <c r="AP1125">
        <v>-3124882000</v>
      </c>
      <c r="AQ1125">
        <v>970876000</v>
      </c>
      <c r="AR1125">
        <v>680413000</v>
      </c>
      <c r="AS1125">
        <v>970876000</v>
      </c>
      <c r="AT1125">
        <v>806494000</v>
      </c>
      <c r="AU1125">
        <v>1942404000</v>
      </c>
      <c r="AV1125">
        <v>580924000</v>
      </c>
      <c r="AW1125">
        <v>1371903000</v>
      </c>
      <c r="AX1125">
        <v>30</v>
      </c>
      <c r="AY1125">
        <v>0</v>
      </c>
      <c r="AZ1125">
        <v>350950000</v>
      </c>
      <c r="BA1125">
        <v>47471000</v>
      </c>
      <c r="BB1125">
        <v>408901000</v>
      </c>
      <c r="BC1125">
        <v>-7653000</v>
      </c>
      <c r="BD1125">
        <v>352000</v>
      </c>
      <c r="BE1125">
        <v>865450000</v>
      </c>
      <c r="BF1125">
        <v>-215819000</v>
      </c>
      <c r="BG1125">
        <v>1291456000</v>
      </c>
      <c r="BH1125">
        <v>30</v>
      </c>
      <c r="BI1125">
        <v>15</v>
      </c>
      <c r="BJ1125">
        <v>21</v>
      </c>
      <c r="BK1125">
        <v>98</v>
      </c>
      <c r="BL1125">
        <v>0</v>
      </c>
      <c r="BM1125">
        <v>7717389000</v>
      </c>
      <c r="BN1125">
        <v>-237676000</v>
      </c>
      <c r="BO1125">
        <v>285144000</v>
      </c>
      <c r="BP1125">
        <v>46000</v>
      </c>
      <c r="BQ1125">
        <v>115603000</v>
      </c>
      <c r="BR1125">
        <v>17522643000</v>
      </c>
      <c r="BS1125">
        <v>4108583000</v>
      </c>
      <c r="BT1125">
        <v>3409081000</v>
      </c>
      <c r="BU1125">
        <v>8942035000</v>
      </c>
      <c r="BV1125">
        <v>8580608000</v>
      </c>
      <c r="BW1125">
        <v>17522643000</v>
      </c>
      <c r="BX1125">
        <v>4608563000</v>
      </c>
      <c r="BY1125">
        <v>-252805000</v>
      </c>
      <c r="BZ1125">
        <v>2012</v>
      </c>
      <c r="CA1125">
        <v>5.01</v>
      </c>
      <c r="CB1125">
        <v>193787624.75</v>
      </c>
      <c r="CC1125" t="str">
        <f>VLOOKUP(B1125,Securities_csv_Sector!$A$1:$H$506,4)</f>
        <v>Energy</v>
      </c>
      <c r="CD1125" t="str">
        <f>VLOOKUP(B1125,Securities_csv_Sector!$A$1:$H$506,5)</f>
        <v>Integrated Oil &amp; Gas</v>
      </c>
    </row>
    <row r="1126" spans="1:82">
      <c r="A1126">
        <v>1124</v>
      </c>
      <c r="B1126" t="s">
        <v>360</v>
      </c>
      <c r="C1126" t="s">
        <v>529</v>
      </c>
      <c r="D1126" s="1">
        <v>41639</v>
      </c>
      <c r="E1126">
        <v>2558642000</v>
      </c>
      <c r="F1126">
        <v>0</v>
      </c>
      <c r="G1126">
        <v>77403000</v>
      </c>
      <c r="H1126">
        <v>13</v>
      </c>
      <c r="I1126">
        <v>-3590344000</v>
      </c>
      <c r="J1126">
        <v>902633000</v>
      </c>
      <c r="K1126">
        <v>35</v>
      </c>
      <c r="L1126">
        <v>750155000</v>
      </c>
      <c r="M1126">
        <v>0</v>
      </c>
      <c r="N1126">
        <v>194920000</v>
      </c>
      <c r="O1126">
        <v>1252812000</v>
      </c>
      <c r="P1126">
        <v>109</v>
      </c>
      <c r="Q1126">
        <v>98123000</v>
      </c>
      <c r="R1126">
        <v>1805128000</v>
      </c>
      <c r="S1126">
        <v>1677745000</v>
      </c>
      <c r="T1126">
        <v>1544587000</v>
      </c>
      <c r="U1126">
        <v>1472687000</v>
      </c>
      <c r="V1126">
        <v>3238000</v>
      </c>
      <c r="W1126">
        <v>0</v>
      </c>
      <c r="X1126">
        <v>13862459000</v>
      </c>
      <c r="Y1126">
        <v>40259000</v>
      </c>
      <c r="Z1126">
        <v>76</v>
      </c>
      <c r="AA1126">
        <v>4059874000</v>
      </c>
      <c r="AB1126">
        <v>584550000</v>
      </c>
      <c r="AC1126">
        <v>0</v>
      </c>
      <c r="AD1126">
        <v>71900000</v>
      </c>
      <c r="AE1126">
        <v>294195000</v>
      </c>
      <c r="AF1126">
        <v>-259239000</v>
      </c>
      <c r="AG1126">
        <v>0</v>
      </c>
      <c r="AH1126">
        <v>2936563000</v>
      </c>
      <c r="AI1126">
        <v>0</v>
      </c>
      <c r="AJ1126">
        <v>0</v>
      </c>
      <c r="AK1126">
        <v>0</v>
      </c>
      <c r="AL1126">
        <v>350000000</v>
      </c>
      <c r="AM1126">
        <v>-197161000</v>
      </c>
      <c r="AN1126">
        <v>3210695000</v>
      </c>
      <c r="AO1126">
        <v>193595000</v>
      </c>
      <c r="AP1126">
        <v>-3847642000</v>
      </c>
      <c r="AQ1126">
        <v>1123473000</v>
      </c>
      <c r="AR1126">
        <v>207322000</v>
      </c>
      <c r="AS1126">
        <v>1123473000</v>
      </c>
      <c r="AT1126">
        <v>888137000</v>
      </c>
      <c r="AU1126">
        <v>1061863000</v>
      </c>
      <c r="AV1126">
        <v>523802000</v>
      </c>
      <c r="AW1126">
        <v>1467184000</v>
      </c>
      <c r="AX1126">
        <v>28</v>
      </c>
      <c r="AY1126">
        <v>0</v>
      </c>
      <c r="AZ1126">
        <v>1027588000</v>
      </c>
      <c r="BA1126">
        <v>639140000</v>
      </c>
      <c r="BB1126">
        <v>172119000</v>
      </c>
      <c r="BC1126">
        <v>575294000</v>
      </c>
      <c r="BD1126">
        <v>1941000</v>
      </c>
      <c r="BE1126">
        <v>948032000</v>
      </c>
      <c r="BF1126">
        <v>445108000</v>
      </c>
      <c r="BG1126">
        <v>1602390000</v>
      </c>
      <c r="BH1126">
        <v>28</v>
      </c>
      <c r="BI1126">
        <v>17</v>
      </c>
      <c r="BJ1126">
        <v>21</v>
      </c>
      <c r="BK1126">
        <v>100</v>
      </c>
      <c r="BL1126">
        <v>0</v>
      </c>
      <c r="BM1126">
        <v>8058792000</v>
      </c>
      <c r="BN1126">
        <v>-496591000</v>
      </c>
      <c r="BO1126">
        <v>466498000</v>
      </c>
      <c r="BP1126">
        <v>26249000</v>
      </c>
      <c r="BQ1126">
        <v>374842000</v>
      </c>
      <c r="BR1126">
        <v>17509484000</v>
      </c>
      <c r="BS1126">
        <v>3508643000</v>
      </c>
      <c r="BT1126">
        <v>3224031000</v>
      </c>
      <c r="BU1126">
        <v>8595730000</v>
      </c>
      <c r="BV1126">
        <v>8913754000</v>
      </c>
      <c r="BW1126">
        <v>17509484000</v>
      </c>
      <c r="BX1126">
        <v>5312686000</v>
      </c>
      <c r="BY1126">
        <v>-732734000</v>
      </c>
      <c r="BZ1126">
        <v>2013</v>
      </c>
      <c r="CA1126">
        <v>5.98</v>
      </c>
      <c r="CB1126">
        <v>187871739.13</v>
      </c>
      <c r="CC1126" t="str">
        <f>VLOOKUP(B1126,Securities_csv_Sector!$A$1:$H$506,4)</f>
        <v>Energy</v>
      </c>
      <c r="CD1126" t="str">
        <f>VLOOKUP(B1126,Securities_csv_Sector!$A$1:$H$506,5)</f>
        <v>Integrated Oil &amp; Gas</v>
      </c>
    </row>
    <row r="1127" spans="1:82">
      <c r="A1127">
        <v>1125</v>
      </c>
      <c r="B1127" t="s">
        <v>360</v>
      </c>
      <c r="C1127" t="s">
        <v>531</v>
      </c>
      <c r="D1127" s="1">
        <v>42004</v>
      </c>
      <c r="E1127">
        <v>2530951000</v>
      </c>
      <c r="F1127">
        <v>0</v>
      </c>
      <c r="G1127">
        <v>162202000</v>
      </c>
      <c r="H1127">
        <v>11</v>
      </c>
      <c r="I1127">
        <v>-3679464000</v>
      </c>
      <c r="J1127">
        <v>906741000</v>
      </c>
      <c r="K1127">
        <v>53</v>
      </c>
      <c r="L1127">
        <v>1193308000</v>
      </c>
      <c r="M1127">
        <v>0</v>
      </c>
      <c r="N1127">
        <v>195040000</v>
      </c>
      <c r="O1127">
        <v>1089888000</v>
      </c>
      <c r="P1127">
        <v>104</v>
      </c>
      <c r="Q1127">
        <v>62582000</v>
      </c>
      <c r="R1127">
        <v>1634912000</v>
      </c>
      <c r="S1127">
        <v>2039808000</v>
      </c>
      <c r="T1127">
        <v>1368089000</v>
      </c>
      <c r="U1127">
        <v>1252270000</v>
      </c>
      <c r="V1127">
        <v>-3726000</v>
      </c>
      <c r="W1127">
        <v>0</v>
      </c>
      <c r="X1127">
        <v>13382007000</v>
      </c>
      <c r="Y1127">
        <v>0</v>
      </c>
      <c r="Z1127">
        <v>79</v>
      </c>
      <c r="AA1127">
        <v>4199045000</v>
      </c>
      <c r="AB1127">
        <v>227297000</v>
      </c>
      <c r="AC1127">
        <v>0</v>
      </c>
      <c r="AD1127">
        <v>115819000</v>
      </c>
      <c r="AE1127">
        <v>242733000</v>
      </c>
      <c r="AF1127">
        <v>-86471000</v>
      </c>
      <c r="AG1127">
        <v>0</v>
      </c>
      <c r="AH1127">
        <v>2517669000</v>
      </c>
      <c r="AI1127">
        <v>0</v>
      </c>
      <c r="AJ1127">
        <v>0</v>
      </c>
      <c r="AK1127">
        <v>0</v>
      </c>
      <c r="AL1127">
        <v>74735000</v>
      </c>
      <c r="AM1127">
        <v>443153000</v>
      </c>
      <c r="AN1127">
        <v>3048639000</v>
      </c>
      <c r="AO1127">
        <v>-544710000</v>
      </c>
      <c r="AP1127">
        <v>-2317818000</v>
      </c>
      <c r="AQ1127">
        <v>905611000</v>
      </c>
      <c r="AR1127">
        <v>130844000</v>
      </c>
      <c r="AS1127">
        <v>905611000</v>
      </c>
      <c r="AT1127">
        <v>1024973000</v>
      </c>
      <c r="AU1127">
        <v>928384000</v>
      </c>
      <c r="AV1127">
        <v>564914000</v>
      </c>
      <c r="AW1127">
        <v>1205887000</v>
      </c>
      <c r="AX1127">
        <v>23</v>
      </c>
      <c r="AY1127">
        <v>0</v>
      </c>
      <c r="AZ1127">
        <v>453411000</v>
      </c>
      <c r="BA1127">
        <v>151548000</v>
      </c>
      <c r="BB1127">
        <v>-170255000</v>
      </c>
      <c r="BC1127">
        <v>-8284000</v>
      </c>
      <c r="BD1127">
        <v>1448117000</v>
      </c>
      <c r="BE1127">
        <v>849836000</v>
      </c>
      <c r="BF1127">
        <v>233144000</v>
      </c>
      <c r="BG1127">
        <v>1957025000</v>
      </c>
      <c r="BH1127">
        <v>24</v>
      </c>
      <c r="BI1127">
        <v>15</v>
      </c>
      <c r="BJ1127">
        <v>17</v>
      </c>
      <c r="BK1127">
        <v>96</v>
      </c>
      <c r="BL1127">
        <v>0</v>
      </c>
      <c r="BM1127">
        <v>8728032000</v>
      </c>
      <c r="BN1127">
        <v>-374790000</v>
      </c>
      <c r="BO1127">
        <v>471219000</v>
      </c>
      <c r="BP1127">
        <v>465388000</v>
      </c>
      <c r="BQ1127">
        <v>461313000</v>
      </c>
      <c r="BR1127">
        <v>16723738000</v>
      </c>
      <c r="BS1127">
        <v>3279149000</v>
      </c>
      <c r="BT1127">
        <v>3147887000</v>
      </c>
      <c r="BU1127">
        <v>8573434000</v>
      </c>
      <c r="BV1127">
        <v>8150304000</v>
      </c>
      <c r="BW1127">
        <v>16723738000</v>
      </c>
      <c r="BX1127">
        <v>5288933000</v>
      </c>
      <c r="BY1127">
        <v>-1086124000</v>
      </c>
      <c r="BZ1127">
        <v>2014</v>
      </c>
      <c r="CA1127">
        <v>5.0599999999999996</v>
      </c>
      <c r="CB1127">
        <v>178974505.92899999</v>
      </c>
      <c r="CC1127" t="str">
        <f>VLOOKUP(B1127,Securities_csv_Sector!$A$1:$H$506,4)</f>
        <v>Energy</v>
      </c>
      <c r="CD1127" t="str">
        <f>VLOOKUP(B1127,Securities_csv_Sector!$A$1:$H$506,5)</f>
        <v>Integrated Oil &amp; Gas</v>
      </c>
    </row>
    <row r="1128" spans="1:82">
      <c r="A1128">
        <v>1126</v>
      </c>
      <c r="B1128" t="s">
        <v>360</v>
      </c>
      <c r="C1128" t="s">
        <v>532</v>
      </c>
      <c r="D1128" s="1">
        <v>42369</v>
      </c>
      <c r="E1128">
        <v>1648451000</v>
      </c>
      <c r="F1128">
        <v>0</v>
      </c>
      <c r="G1128">
        <v>167330000</v>
      </c>
      <c r="H1128">
        <v>43</v>
      </c>
      <c r="I1128">
        <v>-2549736000</v>
      </c>
      <c r="J1128">
        <v>910074000</v>
      </c>
      <c r="K1128">
        <v>27</v>
      </c>
      <c r="L1128">
        <v>283183000</v>
      </c>
      <c r="M1128">
        <v>0</v>
      </c>
      <c r="N1128">
        <v>195056000</v>
      </c>
      <c r="O1128">
        <v>832306000</v>
      </c>
      <c r="P1128">
        <v>86</v>
      </c>
      <c r="Q1128">
        <v>227031000</v>
      </c>
      <c r="R1128">
        <v>678387000</v>
      </c>
      <c r="S1128">
        <v>1751097000</v>
      </c>
      <c r="T1128">
        <v>-3164887000</v>
      </c>
      <c r="U1128">
        <v>-3282262000</v>
      </c>
      <c r="V1128">
        <v>10294000</v>
      </c>
      <c r="W1128">
        <v>0</v>
      </c>
      <c r="X1128">
        <v>9818365000</v>
      </c>
      <c r="Y1128">
        <v>0</v>
      </c>
      <c r="Z1128">
        <v>70</v>
      </c>
      <c r="AA1128">
        <v>1954810000</v>
      </c>
      <c r="AB1128">
        <v>-1026490000</v>
      </c>
      <c r="AC1128">
        <v>0</v>
      </c>
      <c r="AD1128">
        <v>117375000</v>
      </c>
      <c r="AE1128">
        <v>166788000</v>
      </c>
      <c r="AF1128">
        <v>217352000</v>
      </c>
      <c r="AG1128">
        <v>0</v>
      </c>
      <c r="AH1128">
        <v>3040594000</v>
      </c>
      <c r="AI1128">
        <v>0</v>
      </c>
      <c r="AJ1128">
        <v>0</v>
      </c>
      <c r="AK1128">
        <v>0</v>
      </c>
      <c r="AL1128">
        <v>139566000</v>
      </c>
      <c r="AM1128">
        <v>-910125000</v>
      </c>
      <c r="AN1128">
        <v>1183369000</v>
      </c>
      <c r="AO1128">
        <v>-364561000</v>
      </c>
      <c r="AP1128">
        <v>-1922121000</v>
      </c>
      <c r="AQ1128">
        <v>-2270833000</v>
      </c>
      <c r="AR1128">
        <v>1672877000</v>
      </c>
      <c r="AS1128">
        <v>-2270833000</v>
      </c>
      <c r="AT1128">
        <v>-2255772000</v>
      </c>
      <c r="AU1128">
        <v>573855000</v>
      </c>
      <c r="AV1128">
        <v>3246081000</v>
      </c>
      <c r="AW1128">
        <v>-3332217000</v>
      </c>
      <c r="AX1128">
        <v>120</v>
      </c>
      <c r="AY1128">
        <v>0</v>
      </c>
      <c r="AZ1128">
        <v>251302000</v>
      </c>
      <c r="BA1128">
        <v>7297000</v>
      </c>
      <c r="BB1128">
        <v>-704542000</v>
      </c>
      <c r="BC1128">
        <v>-9129000</v>
      </c>
      <c r="BD1128">
        <v>410263000</v>
      </c>
      <c r="BE1128">
        <v>793474000</v>
      </c>
      <c r="BF1128">
        <v>213122000</v>
      </c>
      <c r="BG1128">
        <v>1668489000</v>
      </c>
      <c r="BH1128">
        <v>118</v>
      </c>
      <c r="BI1128">
        <v>62</v>
      </c>
      <c r="BJ1128">
        <v>81</v>
      </c>
      <c r="BK1128">
        <v>77</v>
      </c>
      <c r="BL1128">
        <v>0</v>
      </c>
      <c r="BM1128">
        <v>6212201000</v>
      </c>
      <c r="BN1128">
        <v>-250000000</v>
      </c>
      <c r="BO1128">
        <v>372457000</v>
      </c>
      <c r="BP1128">
        <v>18881000</v>
      </c>
      <c r="BQ1128">
        <v>173288000</v>
      </c>
      <c r="BR1128">
        <v>11493812000</v>
      </c>
      <c r="BS1128">
        <v>1448416000</v>
      </c>
      <c r="BT1128">
        <v>1674629000</v>
      </c>
      <c r="BU1128">
        <v>5306728000</v>
      </c>
      <c r="BV1128">
        <v>6187084000</v>
      </c>
      <c r="BW1128">
        <v>11493812000</v>
      </c>
      <c r="BX1128">
        <v>2787116000</v>
      </c>
      <c r="BY1128">
        <v>-1306061000</v>
      </c>
      <c r="BZ1128">
        <v>2015</v>
      </c>
      <c r="CA1128">
        <v>-13.03</v>
      </c>
      <c r="CB1128">
        <v>174277283.19299999</v>
      </c>
      <c r="CC1128" t="str">
        <f>VLOOKUP(B1128,Securities_csv_Sector!$A$1:$H$506,4)</f>
        <v>Energy</v>
      </c>
      <c r="CD1128" t="str">
        <f>VLOOKUP(B1128,Securities_csv_Sector!$A$1:$H$506,5)</f>
        <v>Integrated Oil &amp; Gas</v>
      </c>
    </row>
    <row r="1129" spans="1:82">
      <c r="A1129">
        <v>1127</v>
      </c>
      <c r="B1129" t="s">
        <v>361</v>
      </c>
      <c r="C1129" t="s">
        <v>527</v>
      </c>
      <c r="D1129" s="1">
        <v>42004</v>
      </c>
      <c r="E1129">
        <v>1066300000</v>
      </c>
      <c r="F1129">
        <v>-939100000</v>
      </c>
      <c r="G1129">
        <v>-44900000</v>
      </c>
      <c r="H1129">
        <v>29</v>
      </c>
      <c r="I1129">
        <v>-325300000</v>
      </c>
      <c r="J1129">
        <v>4212800000</v>
      </c>
      <c r="K1129">
        <v>4</v>
      </c>
      <c r="L1129">
        <v>225500000</v>
      </c>
      <c r="M1129">
        <v>-147500000</v>
      </c>
      <c r="N1129">
        <v>273300000</v>
      </c>
      <c r="O1129">
        <v>4191600000</v>
      </c>
      <c r="P1129">
        <v>121</v>
      </c>
      <c r="Q1129">
        <v>397400000</v>
      </c>
      <c r="R1129">
        <v>203900000</v>
      </c>
      <c r="S1129">
        <v>566600000</v>
      </c>
      <c r="T1129">
        <v>1307700000</v>
      </c>
      <c r="U1129">
        <v>974500000</v>
      </c>
      <c r="V1129">
        <v>-12900000</v>
      </c>
      <c r="W1129">
        <v>0</v>
      </c>
      <c r="X1129">
        <v>1785700000</v>
      </c>
      <c r="Y1129">
        <v>4049300000</v>
      </c>
      <c r="Z1129">
        <v>46</v>
      </c>
      <c r="AA1129">
        <v>3528000000</v>
      </c>
      <c r="AB1129">
        <v>41400000</v>
      </c>
      <c r="AC1129">
        <v>2347100000</v>
      </c>
      <c r="AD1129">
        <v>333200000</v>
      </c>
      <c r="AE1129">
        <v>1651400000</v>
      </c>
      <c r="AF1129">
        <v>300000</v>
      </c>
      <c r="AG1129">
        <v>78200000</v>
      </c>
      <c r="AH1129">
        <v>5699900000</v>
      </c>
      <c r="AI1129">
        <v>0</v>
      </c>
      <c r="AJ1129">
        <v>20100000</v>
      </c>
      <c r="AK1129">
        <v>0</v>
      </c>
      <c r="AL1129">
        <v>-168600000</v>
      </c>
      <c r="AM1129">
        <v>-65800000</v>
      </c>
      <c r="AN1129">
        <v>1014800000</v>
      </c>
      <c r="AO1129">
        <v>-267400000</v>
      </c>
      <c r="AP1129">
        <v>-800300000</v>
      </c>
      <c r="AQ1129">
        <v>929400000</v>
      </c>
      <c r="AR1129">
        <v>696600000</v>
      </c>
      <c r="AS1129">
        <v>929400000</v>
      </c>
      <c r="AT1129">
        <v>929400000</v>
      </c>
      <c r="AU1129">
        <v>2268500000</v>
      </c>
      <c r="AV1129">
        <v>47900000</v>
      </c>
      <c r="AW1129">
        <v>1352600000</v>
      </c>
      <c r="AX1129">
        <v>18</v>
      </c>
      <c r="AY1129">
        <v>799800000</v>
      </c>
      <c r="AZ1129">
        <v>2295800000</v>
      </c>
      <c r="BA1129">
        <v>1434100000</v>
      </c>
      <c r="BB1129">
        <v>-987000000</v>
      </c>
      <c r="BC1129">
        <v>-146800000</v>
      </c>
      <c r="BD1129">
        <v>-475300000</v>
      </c>
      <c r="BE1129">
        <v>1336700000</v>
      </c>
      <c r="BF1129">
        <v>-173100000</v>
      </c>
      <c r="BG1129">
        <v>0</v>
      </c>
      <c r="BH1129">
        <v>13</v>
      </c>
      <c r="BI1129">
        <v>30</v>
      </c>
      <c r="BJ1129">
        <v>12</v>
      </c>
      <c r="BK1129">
        <v>90</v>
      </c>
      <c r="BL1129">
        <v>581800000</v>
      </c>
      <c r="BM1129">
        <v>3614500000</v>
      </c>
      <c r="BN1129">
        <v>53800000</v>
      </c>
      <c r="BO1129">
        <v>1545700000</v>
      </c>
      <c r="BP1129">
        <v>2803600000</v>
      </c>
      <c r="BQ1129">
        <v>0</v>
      </c>
      <c r="BR1129">
        <v>15820500000</v>
      </c>
      <c r="BS1129">
        <v>6441200000</v>
      </c>
      <c r="BT1129">
        <v>5304000000</v>
      </c>
      <c r="BU1129">
        <v>3255900000</v>
      </c>
      <c r="BV1129">
        <v>12564600000</v>
      </c>
      <c r="BW1129">
        <v>15820500000</v>
      </c>
      <c r="BX1129">
        <v>7719600000</v>
      </c>
      <c r="BY1129">
        <v>-3857700000</v>
      </c>
      <c r="BZ1129">
        <v>2014</v>
      </c>
      <c r="CA1129">
        <v>2.4900000000000002</v>
      </c>
      <c r="CB1129">
        <v>373253012.04799998</v>
      </c>
      <c r="CC1129" t="str">
        <f>VLOOKUP(B1129,Securities_csv_Sector!$A$1:$H$506,4)</f>
        <v>Health Care</v>
      </c>
      <c r="CD1129" t="str">
        <f>VLOOKUP(B1129,Securities_csv_Sector!$A$1:$H$506,5)</f>
        <v>Pharmaceuticals</v>
      </c>
    </row>
    <row r="1130" spans="1:82">
      <c r="A1130">
        <v>1128</v>
      </c>
      <c r="B1130" t="s">
        <v>361</v>
      </c>
      <c r="C1130" t="s">
        <v>529</v>
      </c>
      <c r="D1130" s="1">
        <v>42369</v>
      </c>
      <c r="E1130">
        <v>1202000000</v>
      </c>
      <c r="F1130">
        <v>-265300000</v>
      </c>
      <c r="G1130">
        <v>-206100000</v>
      </c>
      <c r="H1130">
        <v>9</v>
      </c>
      <c r="I1130">
        <v>-362900000</v>
      </c>
      <c r="J1130">
        <v>7128600000</v>
      </c>
      <c r="K1130">
        <v>30</v>
      </c>
      <c r="L1130">
        <v>1236000000</v>
      </c>
      <c r="M1130">
        <v>-320400000</v>
      </c>
      <c r="N1130">
        <v>5500000</v>
      </c>
      <c r="O1130">
        <v>5213200000</v>
      </c>
      <c r="P1130">
        <v>157</v>
      </c>
      <c r="Q1130">
        <v>457600000</v>
      </c>
      <c r="R1130">
        <v>718100000</v>
      </c>
      <c r="S1130">
        <v>1032100000</v>
      </c>
      <c r="T1130">
        <v>1254800000</v>
      </c>
      <c r="U1130">
        <v>915400000</v>
      </c>
      <c r="V1130">
        <v>-33100000</v>
      </c>
      <c r="W1130">
        <v>0</v>
      </c>
      <c r="X1130">
        <v>1983900000</v>
      </c>
      <c r="Y1130">
        <v>5380100000</v>
      </c>
      <c r="Z1130">
        <v>45</v>
      </c>
      <c r="AA1130">
        <v>4216100000</v>
      </c>
      <c r="AB1130">
        <v>67700000</v>
      </c>
      <c r="AC1130">
        <v>7221900000</v>
      </c>
      <c r="AD1130">
        <v>339400000</v>
      </c>
      <c r="AE1130">
        <v>1951000000</v>
      </c>
      <c r="AF1130">
        <v>-29000000</v>
      </c>
      <c r="AG1130">
        <v>-32400000</v>
      </c>
      <c r="AH1130">
        <v>6295600000</v>
      </c>
      <c r="AI1130">
        <v>0</v>
      </c>
      <c r="AJ1130">
        <v>1400000</v>
      </c>
      <c r="AK1130">
        <v>0</v>
      </c>
      <c r="AL1130">
        <v>696700000</v>
      </c>
      <c r="AM1130">
        <v>1010500000</v>
      </c>
      <c r="AN1130">
        <v>2008500000</v>
      </c>
      <c r="AO1130">
        <v>604800000</v>
      </c>
      <c r="AP1130">
        <v>-1569700000</v>
      </c>
      <c r="AQ1130">
        <v>847600000</v>
      </c>
      <c r="AR1130">
        <v>791000000</v>
      </c>
      <c r="AS1130">
        <v>847600000</v>
      </c>
      <c r="AT1130">
        <v>847600000</v>
      </c>
      <c r="AU1130">
        <v>2689100000</v>
      </c>
      <c r="AV1130">
        <v>-97400000</v>
      </c>
      <c r="AW1130">
        <v>1460900000</v>
      </c>
      <c r="AX1130">
        <v>15</v>
      </c>
      <c r="AY1130">
        <v>751500000</v>
      </c>
      <c r="AZ1130">
        <v>596600000</v>
      </c>
      <c r="BA1130">
        <v>1841900000</v>
      </c>
      <c r="BB1130">
        <v>-1764300000</v>
      </c>
      <c r="BC1130">
        <v>20000000</v>
      </c>
      <c r="BD1130">
        <v>-1177800000</v>
      </c>
      <c r="BE1130">
        <v>1366000000</v>
      </c>
      <c r="BF1130">
        <v>-44200000</v>
      </c>
      <c r="BG1130">
        <v>0</v>
      </c>
      <c r="BH1130">
        <v>10</v>
      </c>
      <c r="BI1130">
        <v>9</v>
      </c>
      <c r="BJ1130">
        <v>9</v>
      </c>
      <c r="BK1130">
        <v>110</v>
      </c>
      <c r="BL1130">
        <v>671900000</v>
      </c>
      <c r="BM1130">
        <v>4462100000</v>
      </c>
      <c r="BN1130">
        <v>18500000</v>
      </c>
      <c r="BO1130">
        <v>2180700000</v>
      </c>
      <c r="BP1130">
        <v>1078300000</v>
      </c>
      <c r="BQ1130">
        <v>0</v>
      </c>
      <c r="BR1130">
        <v>22267700000</v>
      </c>
      <c r="BS1130">
        <v>6472700000</v>
      </c>
      <c r="BT1130">
        <v>4122200000</v>
      </c>
      <c r="BU1130">
        <v>9764400000</v>
      </c>
      <c r="BV1130">
        <v>12503300000</v>
      </c>
      <c r="BW1130">
        <v>22267700000</v>
      </c>
      <c r="BX1130">
        <v>9429300000</v>
      </c>
      <c r="BY1130">
        <v>-67500000</v>
      </c>
      <c r="CC1130" t="str">
        <f>VLOOKUP(B1130,Securities_csv_Sector!$A$1:$H$506,4)</f>
        <v>Health Care</v>
      </c>
      <c r="CD1130" t="str">
        <f>VLOOKUP(B1130,Securities_csv_Sector!$A$1:$H$506,5)</f>
        <v>Pharmaceuticals</v>
      </c>
    </row>
    <row r="1131" spans="1:82">
      <c r="A1131">
        <v>1129</v>
      </c>
      <c r="B1131" t="s">
        <v>362</v>
      </c>
      <c r="C1131" t="s">
        <v>527</v>
      </c>
      <c r="D1131" s="1">
        <v>41639</v>
      </c>
      <c r="E1131">
        <v>0</v>
      </c>
      <c r="F1131">
        <v>-68000000</v>
      </c>
      <c r="G1131">
        <v>0</v>
      </c>
      <c r="H1131">
        <v>25</v>
      </c>
      <c r="I1131">
        <v>0</v>
      </c>
      <c r="J1131">
        <v>4399000000</v>
      </c>
      <c r="L1131">
        <v>6082000000</v>
      </c>
      <c r="M1131">
        <v>0</v>
      </c>
      <c r="N1131">
        <v>109000000</v>
      </c>
      <c r="O1131">
        <v>0</v>
      </c>
      <c r="Q1131">
        <v>0</v>
      </c>
      <c r="R1131">
        <v>0</v>
      </c>
      <c r="S1131">
        <v>13000000</v>
      </c>
      <c r="T1131">
        <v>4297000000</v>
      </c>
      <c r="U1131">
        <v>2087000000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776000000</v>
      </c>
      <c r="AC1131">
        <v>424000000</v>
      </c>
      <c r="AD1131">
        <v>0</v>
      </c>
      <c r="AE1131">
        <v>0</v>
      </c>
      <c r="AF1131">
        <v>7947000000</v>
      </c>
      <c r="AG1131">
        <v>-110000000</v>
      </c>
      <c r="AH1131">
        <v>0</v>
      </c>
      <c r="AI1131" s="2">
        <v>146642000000</v>
      </c>
      <c r="AJ1131">
        <v>5000000</v>
      </c>
      <c r="AK1131">
        <v>0</v>
      </c>
      <c r="AL1131">
        <v>261000000</v>
      </c>
      <c r="AM1131">
        <v>1290000000</v>
      </c>
      <c r="AN1131">
        <v>2000000000</v>
      </c>
      <c r="AO1131">
        <v>-9920000000</v>
      </c>
      <c r="AP1131">
        <v>9210000000</v>
      </c>
      <c r="AQ1131">
        <v>1418000000</v>
      </c>
      <c r="AR1131">
        <v>134000000</v>
      </c>
      <c r="AS1131">
        <v>1398000000</v>
      </c>
      <c r="AT1131">
        <v>1311000000</v>
      </c>
      <c r="AU1131">
        <v>0</v>
      </c>
      <c r="AV1131">
        <v>72000000</v>
      </c>
      <c r="AW1131">
        <v>0</v>
      </c>
      <c r="AX1131">
        <v>0</v>
      </c>
      <c r="AY1131">
        <v>7287000000</v>
      </c>
      <c r="AZ1131">
        <v>0</v>
      </c>
      <c r="BA1131">
        <v>0</v>
      </c>
      <c r="BB1131">
        <v>13000000</v>
      </c>
      <c r="BC1131">
        <v>-9297000000</v>
      </c>
      <c r="BD1131">
        <v>1263000000</v>
      </c>
      <c r="BE1131">
        <v>3458000000</v>
      </c>
      <c r="BF1131">
        <v>614000000</v>
      </c>
      <c r="BG1131">
        <v>852000000</v>
      </c>
      <c r="BH1131">
        <v>33</v>
      </c>
      <c r="BI1131">
        <v>37</v>
      </c>
      <c r="BJ1131">
        <v>23</v>
      </c>
      <c r="BL1131">
        <v>0</v>
      </c>
      <c r="BM1131">
        <v>2584000000</v>
      </c>
      <c r="BN1131">
        <v>-600000000</v>
      </c>
      <c r="BO1131">
        <v>1042000000</v>
      </c>
      <c r="BP1131">
        <v>13795000000</v>
      </c>
      <c r="BQ1131">
        <v>0</v>
      </c>
      <c r="BR1131" s="2">
        <v>159543000000</v>
      </c>
      <c r="BS1131">
        <v>0</v>
      </c>
      <c r="BT1131">
        <v>0</v>
      </c>
      <c r="BU1131">
        <v>5637000000</v>
      </c>
      <c r="BV1131" s="2">
        <v>153906000000</v>
      </c>
      <c r="BW1131" s="2">
        <v>159543000000</v>
      </c>
      <c r="BX1131">
        <v>6263000000</v>
      </c>
      <c r="BY1131">
        <v>-2033000000</v>
      </c>
      <c r="CC1131" t="str">
        <f>VLOOKUP(B1131,Securities_csv_Sector!$A$1:$H$506,4)</f>
        <v>Financials</v>
      </c>
      <c r="CD1131" t="str">
        <f>VLOOKUP(B1131,Securities_csv_Sector!$A$1:$H$506,5)</f>
        <v>Consumer Finance</v>
      </c>
    </row>
    <row r="1132" spans="1:82">
      <c r="A1132">
        <v>1130</v>
      </c>
      <c r="B1132" t="s">
        <v>362</v>
      </c>
      <c r="C1132" t="s">
        <v>529</v>
      </c>
      <c r="D1132" s="1">
        <v>42004</v>
      </c>
      <c r="E1132">
        <v>0</v>
      </c>
      <c r="F1132">
        <v>-75000000</v>
      </c>
      <c r="G1132">
        <v>0</v>
      </c>
      <c r="H1132">
        <v>27</v>
      </c>
      <c r="I1132">
        <v>0</v>
      </c>
      <c r="J1132">
        <v>2893000000</v>
      </c>
      <c r="L1132">
        <v>2076000000</v>
      </c>
      <c r="M1132">
        <v>0</v>
      </c>
      <c r="N1132">
        <v>4000000</v>
      </c>
      <c r="O1132">
        <v>0</v>
      </c>
      <c r="Q1132">
        <v>0</v>
      </c>
      <c r="R1132">
        <v>0</v>
      </c>
      <c r="S1132">
        <v>9000000</v>
      </c>
      <c r="T1132">
        <v>3900000000</v>
      </c>
      <c r="U1132">
        <v>1837000000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688000000</v>
      </c>
      <c r="AC1132">
        <v>369000000</v>
      </c>
      <c r="AD1132">
        <v>0</v>
      </c>
      <c r="AE1132">
        <v>0</v>
      </c>
      <c r="AF1132">
        <v>-1491000000</v>
      </c>
      <c r="AG1132">
        <v>-78000000</v>
      </c>
      <c r="AH1132">
        <v>0</v>
      </c>
      <c r="AI1132" s="2">
        <v>138876000000</v>
      </c>
      <c r="AJ1132">
        <v>0</v>
      </c>
      <c r="AK1132">
        <v>0</v>
      </c>
      <c r="AL1132">
        <v>-1663000000</v>
      </c>
      <c r="AM1132">
        <v>-3747000000</v>
      </c>
      <c r="AN1132">
        <v>1664000000</v>
      </c>
      <c r="AO1132">
        <v>-3758000000</v>
      </c>
      <c r="AP1132">
        <v>-1653000000</v>
      </c>
      <c r="AQ1132">
        <v>1149000000</v>
      </c>
      <c r="AR1132">
        <v>-130000000</v>
      </c>
      <c r="AS1132">
        <v>1143000000</v>
      </c>
      <c r="AT1132">
        <v>1149000000</v>
      </c>
      <c r="AU1132">
        <v>0</v>
      </c>
      <c r="AV1132">
        <v>113000000</v>
      </c>
      <c r="AW1132">
        <v>0</v>
      </c>
      <c r="AX1132">
        <v>0</v>
      </c>
      <c r="AY1132">
        <v>5664000000</v>
      </c>
      <c r="AZ1132">
        <v>0</v>
      </c>
      <c r="BA1132">
        <v>0</v>
      </c>
      <c r="BB1132">
        <v>9000000</v>
      </c>
      <c r="BC1132">
        <v>-1240000000</v>
      </c>
      <c r="BD1132">
        <v>-162000000</v>
      </c>
      <c r="BE1132">
        <v>2625000000</v>
      </c>
      <c r="BF1132">
        <v>789000000</v>
      </c>
      <c r="BG1132">
        <v>637000000</v>
      </c>
      <c r="BH1132">
        <v>33</v>
      </c>
      <c r="BI1132">
        <v>44</v>
      </c>
      <c r="BJ1132">
        <v>20</v>
      </c>
      <c r="BL1132">
        <v>0</v>
      </c>
      <c r="BM1132">
        <v>1724000000</v>
      </c>
      <c r="BN1132">
        <v>-600000000</v>
      </c>
      <c r="BO1132">
        <v>987000000</v>
      </c>
      <c r="BP1132">
        <v>2663000000</v>
      </c>
      <c r="BQ1132">
        <v>0</v>
      </c>
      <c r="BR1132" s="2">
        <v>146352000000</v>
      </c>
      <c r="BS1132">
        <v>0</v>
      </c>
      <c r="BT1132">
        <v>0</v>
      </c>
      <c r="BU1132">
        <v>4198000000</v>
      </c>
      <c r="BV1132" s="2">
        <v>142154000000</v>
      </c>
      <c r="BW1132" s="2">
        <v>146352000000</v>
      </c>
      <c r="BX1132">
        <v>5637000000</v>
      </c>
      <c r="BY1132">
        <v>-432000000</v>
      </c>
      <c r="BZ1132">
        <v>2014</v>
      </c>
      <c r="CA1132">
        <v>2.74</v>
      </c>
      <c r="CB1132">
        <v>419343065.69300002</v>
      </c>
      <c r="CC1132" t="str">
        <f>VLOOKUP(B1132,Securities_csv_Sector!$A$1:$H$506,4)</f>
        <v>Financials</v>
      </c>
      <c r="CD1132" t="str">
        <f>VLOOKUP(B1132,Securities_csv_Sector!$A$1:$H$506,5)</f>
        <v>Consumer Finance</v>
      </c>
    </row>
    <row r="1133" spans="1:82">
      <c r="A1133">
        <v>1131</v>
      </c>
      <c r="B1133" t="s">
        <v>362</v>
      </c>
      <c r="C1133" t="s">
        <v>531</v>
      </c>
      <c r="D1133" s="1">
        <v>42369</v>
      </c>
      <c r="E1133">
        <v>0</v>
      </c>
      <c r="F1133">
        <v>175000000</v>
      </c>
      <c r="G1133">
        <v>0</v>
      </c>
      <c r="H1133">
        <v>25</v>
      </c>
      <c r="I1133">
        <v>0</v>
      </c>
      <c r="J1133">
        <v>2967000000</v>
      </c>
      <c r="L1133">
        <v>2095000000</v>
      </c>
      <c r="M1133">
        <v>0</v>
      </c>
      <c r="N1133">
        <v>4000000</v>
      </c>
      <c r="O1133">
        <v>0</v>
      </c>
      <c r="Q1133">
        <v>0</v>
      </c>
      <c r="R1133">
        <v>0</v>
      </c>
      <c r="S1133">
        <v>12000000</v>
      </c>
      <c r="T1133">
        <v>3674000000</v>
      </c>
      <c r="U1133">
        <v>1600000000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604000000</v>
      </c>
      <c r="AC1133">
        <v>705000000</v>
      </c>
      <c r="AD1133">
        <v>0</v>
      </c>
      <c r="AE1133">
        <v>0</v>
      </c>
      <c r="AF1133">
        <v>10677000000</v>
      </c>
      <c r="AG1133">
        <v>-181000000</v>
      </c>
      <c r="AH1133">
        <v>0</v>
      </c>
      <c r="AI1133" s="2">
        <v>127131000000</v>
      </c>
      <c r="AJ1133">
        <v>24000000</v>
      </c>
      <c r="AK1133">
        <v>0</v>
      </c>
      <c r="AL1133">
        <v>-11015000000</v>
      </c>
      <c r="AM1133">
        <v>151000000</v>
      </c>
      <c r="AN1133">
        <v>1910000000</v>
      </c>
      <c r="AO1133">
        <v>-12445000000</v>
      </c>
      <c r="AP1133">
        <v>10686000000</v>
      </c>
      <c r="AQ1133">
        <v>997000000</v>
      </c>
      <c r="AR1133">
        <v>-204000000</v>
      </c>
      <c r="AS1133">
        <v>997000000</v>
      </c>
      <c r="AT1133">
        <v>996000000</v>
      </c>
      <c r="AU1133">
        <v>0</v>
      </c>
      <c r="AV1133">
        <v>32000000</v>
      </c>
      <c r="AW1133">
        <v>0</v>
      </c>
      <c r="AX1133">
        <v>0</v>
      </c>
      <c r="AY1133">
        <v>4682000000</v>
      </c>
      <c r="AZ1133">
        <v>0</v>
      </c>
      <c r="BA1133">
        <v>0</v>
      </c>
      <c r="BB1133">
        <v>-51000000</v>
      </c>
      <c r="BC1133">
        <v>-245000000</v>
      </c>
      <c r="BD1133">
        <v>9000000</v>
      </c>
      <c r="BE1133">
        <v>2710000000</v>
      </c>
      <c r="BF1133">
        <v>1111000000</v>
      </c>
      <c r="BG1133">
        <v>573000000</v>
      </c>
      <c r="BH1133">
        <v>31</v>
      </c>
      <c r="BI1133">
        <v>40</v>
      </c>
      <c r="BJ1133">
        <v>19</v>
      </c>
      <c r="BL1133">
        <v>0</v>
      </c>
      <c r="BM1133">
        <v>2480000000</v>
      </c>
      <c r="BN1133">
        <v>-945000000</v>
      </c>
      <c r="BO1133">
        <v>918000000</v>
      </c>
      <c r="BP1133">
        <v>2570000000</v>
      </c>
      <c r="BQ1133">
        <v>0</v>
      </c>
      <c r="BR1133" s="2">
        <v>134112000000</v>
      </c>
      <c r="BS1133">
        <v>0</v>
      </c>
      <c r="BT1133">
        <v>0</v>
      </c>
      <c r="BU1133">
        <v>3975000000</v>
      </c>
      <c r="BV1133" s="2">
        <v>130137000000</v>
      </c>
      <c r="BW1133" s="2">
        <v>134112000000</v>
      </c>
      <c r="BX1133">
        <v>5197000000</v>
      </c>
      <c r="BY1133">
        <v>-1425000000</v>
      </c>
      <c r="BZ1133">
        <v>2015</v>
      </c>
      <c r="CA1133">
        <v>2.66</v>
      </c>
      <c r="CB1133">
        <v>374812030.07499999</v>
      </c>
      <c r="CC1133" t="str">
        <f>VLOOKUP(B1133,Securities_csv_Sector!$A$1:$H$506,4)</f>
        <v>Financials</v>
      </c>
      <c r="CD1133" t="str">
        <f>VLOOKUP(B1133,Securities_csv_Sector!$A$1:$H$506,5)</f>
        <v>Consumer Finance</v>
      </c>
    </row>
    <row r="1134" spans="1:82">
      <c r="A1134">
        <v>1132</v>
      </c>
      <c r="B1134" t="s">
        <v>363</v>
      </c>
      <c r="C1134" t="s">
        <v>527</v>
      </c>
      <c r="D1134" s="1">
        <v>41639</v>
      </c>
      <c r="E1134">
        <v>1354000000</v>
      </c>
      <c r="F1134">
        <v>-239000000</v>
      </c>
      <c r="G1134">
        <v>-154000000</v>
      </c>
      <c r="H1134">
        <v>11</v>
      </c>
      <c r="I1134">
        <v>-3947000000</v>
      </c>
      <c r="J1134">
        <v>3463000000</v>
      </c>
      <c r="K1134">
        <v>48</v>
      </c>
      <c r="L1134">
        <v>1117000000</v>
      </c>
      <c r="M1134">
        <v>0</v>
      </c>
      <c r="N1134">
        <v>4000000</v>
      </c>
      <c r="O1134">
        <v>844000000</v>
      </c>
      <c r="P1134">
        <v>111</v>
      </c>
      <c r="Q1134">
        <v>0</v>
      </c>
      <c r="R1134">
        <v>2441000000</v>
      </c>
      <c r="S1134">
        <v>1570000000</v>
      </c>
      <c r="T1134">
        <v>1502000000</v>
      </c>
      <c r="U1134">
        <v>1344000000</v>
      </c>
      <c r="V1134">
        <v>0</v>
      </c>
      <c r="W1134">
        <v>206000000</v>
      </c>
      <c r="X1134">
        <v>15725000000</v>
      </c>
      <c r="Y1134">
        <v>627000000</v>
      </c>
      <c r="Z1134">
        <v>83</v>
      </c>
      <c r="AA1134">
        <v>4171000000</v>
      </c>
      <c r="AB1134">
        <v>437000000</v>
      </c>
      <c r="AC1134">
        <v>0</v>
      </c>
      <c r="AD1134">
        <v>158000000</v>
      </c>
      <c r="AE1134">
        <v>0</v>
      </c>
      <c r="AF1134">
        <v>279000000</v>
      </c>
      <c r="AG1134">
        <v>-114000000</v>
      </c>
      <c r="AH1134">
        <v>4566000000</v>
      </c>
      <c r="AI1134">
        <v>0</v>
      </c>
      <c r="AJ1134">
        <v>0</v>
      </c>
      <c r="AK1134">
        <v>0</v>
      </c>
      <c r="AL1134">
        <v>609000000</v>
      </c>
      <c r="AM1134">
        <v>-270000000</v>
      </c>
      <c r="AN1134">
        <v>2937000000</v>
      </c>
      <c r="AO1134">
        <v>468000000</v>
      </c>
      <c r="AP1134">
        <v>-3675000000</v>
      </c>
      <c r="AQ1134">
        <v>978000000</v>
      </c>
      <c r="AR1134">
        <v>682000000</v>
      </c>
      <c r="AS1134">
        <v>978000000</v>
      </c>
      <c r="AT1134">
        <v>907000000</v>
      </c>
      <c r="AU1134">
        <v>947000000</v>
      </c>
      <c r="AV1134">
        <v>501000000</v>
      </c>
      <c r="AW1134">
        <v>1656000000</v>
      </c>
      <c r="AX1134">
        <v>33</v>
      </c>
      <c r="AY1134">
        <v>679000000</v>
      </c>
      <c r="AZ1134">
        <v>547000000</v>
      </c>
      <c r="BA1134">
        <v>988000000</v>
      </c>
      <c r="BB1134">
        <v>-117000000</v>
      </c>
      <c r="BC1134">
        <v>20000000</v>
      </c>
      <c r="BD1134">
        <v>-7000000</v>
      </c>
      <c r="BE1134">
        <v>1109000000</v>
      </c>
      <c r="BF1134">
        <v>62000000</v>
      </c>
      <c r="BG1134">
        <v>1568000000</v>
      </c>
      <c r="BH1134">
        <v>27</v>
      </c>
      <c r="BI1134">
        <v>15</v>
      </c>
      <c r="BJ1134">
        <v>20</v>
      </c>
      <c r="BK1134">
        <v>111</v>
      </c>
      <c r="BL1134">
        <v>0</v>
      </c>
      <c r="BM1134">
        <v>6493000000</v>
      </c>
      <c r="BN1134">
        <v>37000000</v>
      </c>
      <c r="BO1134">
        <v>446000000</v>
      </c>
      <c r="BP1134">
        <v>0</v>
      </c>
      <c r="BQ1134">
        <v>0</v>
      </c>
      <c r="BR1134">
        <v>19642000000</v>
      </c>
      <c r="BS1134">
        <v>2611000000</v>
      </c>
      <c r="BT1134">
        <v>2342000000</v>
      </c>
      <c r="BU1134">
        <v>9184000000</v>
      </c>
      <c r="BV1134">
        <v>10458000000</v>
      </c>
      <c r="BW1134">
        <v>19642000000</v>
      </c>
      <c r="BX1134">
        <v>5015000000</v>
      </c>
      <c r="BY1134">
        <v>-659000000</v>
      </c>
      <c r="BZ1134">
        <v>2013</v>
      </c>
      <c r="CA1134">
        <v>2.72</v>
      </c>
      <c r="CB1134">
        <v>359558823.52899998</v>
      </c>
      <c r="CC1134" t="str">
        <f>VLOOKUP(B1134,Securities_csv_Sector!$A$1:$H$506,4)</f>
        <v>Energy</v>
      </c>
      <c r="CD1134" t="str">
        <f>VLOOKUP(B1134,Securities_csv_Sector!$A$1:$H$506,5)</f>
        <v>Oil &amp; Gas Exploration &amp; Production</v>
      </c>
    </row>
    <row r="1135" spans="1:82">
      <c r="A1135">
        <v>1133</v>
      </c>
      <c r="B1135" t="s">
        <v>363</v>
      </c>
      <c r="C1135" t="s">
        <v>529</v>
      </c>
      <c r="D1135" s="1">
        <v>42004</v>
      </c>
      <c r="E1135">
        <v>1578000000</v>
      </c>
      <c r="F1135">
        <v>29000000</v>
      </c>
      <c r="G1135">
        <v>1002000000</v>
      </c>
      <c r="H1135">
        <v>12</v>
      </c>
      <c r="I1135">
        <v>-4871000000</v>
      </c>
      <c r="J1135">
        <v>3624000000</v>
      </c>
      <c r="K1135">
        <v>47</v>
      </c>
      <c r="L1135">
        <v>1183000000</v>
      </c>
      <c r="M1135">
        <v>0</v>
      </c>
      <c r="N1135">
        <v>4000000</v>
      </c>
      <c r="O1135">
        <v>945000000</v>
      </c>
      <c r="P1135">
        <v>122</v>
      </c>
      <c r="Q1135">
        <v>0</v>
      </c>
      <c r="R1135">
        <v>2516000000</v>
      </c>
      <c r="S1135">
        <v>1759000000</v>
      </c>
      <c r="T1135">
        <v>1920000000</v>
      </c>
      <c r="U1135">
        <v>1710000000</v>
      </c>
      <c r="V1135">
        <v>0</v>
      </c>
      <c r="W1135">
        <v>170000000</v>
      </c>
      <c r="X1135">
        <v>18143000000</v>
      </c>
      <c r="Y1135">
        <v>620000000</v>
      </c>
      <c r="Z1135">
        <v>82</v>
      </c>
      <c r="AA1135">
        <v>4170000000</v>
      </c>
      <c r="AB1135">
        <v>496000000</v>
      </c>
      <c r="AC1135">
        <v>0</v>
      </c>
      <c r="AD1135">
        <v>210000000</v>
      </c>
      <c r="AE1135">
        <v>0</v>
      </c>
      <c r="AF1135">
        <v>406000000</v>
      </c>
      <c r="AG1135">
        <v>381000000</v>
      </c>
      <c r="AH1135">
        <v>6068000000</v>
      </c>
      <c r="AI1135">
        <v>0</v>
      </c>
      <c r="AJ1135">
        <v>0</v>
      </c>
      <c r="AK1135">
        <v>0</v>
      </c>
      <c r="AL1135">
        <v>1223000000</v>
      </c>
      <c r="AM1135">
        <v>66000000</v>
      </c>
      <c r="AN1135">
        <v>3506000000</v>
      </c>
      <c r="AO1135">
        <v>1025000000</v>
      </c>
      <c r="AP1135">
        <v>-4465000000</v>
      </c>
      <c r="AQ1135">
        <v>1214000000</v>
      </c>
      <c r="AR1135">
        <v>92000000</v>
      </c>
      <c r="AS1135">
        <v>1214000000</v>
      </c>
      <c r="AT1135">
        <v>1384000000</v>
      </c>
      <c r="AU1135">
        <v>857000000</v>
      </c>
      <c r="AV1135">
        <v>998000000</v>
      </c>
      <c r="AW1135">
        <v>918000000</v>
      </c>
      <c r="AX1135">
        <v>18</v>
      </c>
      <c r="AY1135">
        <v>680000000</v>
      </c>
      <c r="AZ1135">
        <v>1035000000</v>
      </c>
      <c r="BA1135">
        <v>944000000</v>
      </c>
      <c r="BB1135">
        <v>-90000000</v>
      </c>
      <c r="BC1135">
        <v>51000000</v>
      </c>
      <c r="BD1135">
        <v>0</v>
      </c>
      <c r="BE1135">
        <v>1087000000</v>
      </c>
      <c r="BF1135">
        <v>2000000</v>
      </c>
      <c r="BG1135">
        <v>1759000000</v>
      </c>
      <c r="BH1135">
        <v>33</v>
      </c>
      <c r="BI1135">
        <v>17</v>
      </c>
      <c r="BJ1135">
        <v>24</v>
      </c>
      <c r="BK1135">
        <v>122</v>
      </c>
      <c r="BL1135">
        <v>0</v>
      </c>
      <c r="BM1135">
        <v>7458000000</v>
      </c>
      <c r="BN1135">
        <v>0</v>
      </c>
      <c r="BO1135">
        <v>495000000</v>
      </c>
      <c r="BP1135">
        <v>0</v>
      </c>
      <c r="BQ1135">
        <v>0</v>
      </c>
      <c r="BR1135">
        <v>22518000000</v>
      </c>
      <c r="BS1135">
        <v>3075000000</v>
      </c>
      <c r="BT1135">
        <v>2522000000</v>
      </c>
      <c r="BU1135">
        <v>10325000000</v>
      </c>
      <c r="BV1135">
        <v>12193000000</v>
      </c>
      <c r="BW1135">
        <v>22518000000</v>
      </c>
      <c r="BX1135">
        <v>5115000000</v>
      </c>
      <c r="BY1135">
        <v>-671000000</v>
      </c>
      <c r="BZ1135">
        <v>2014</v>
      </c>
      <c r="CA1135">
        <v>3.36</v>
      </c>
      <c r="CB1135">
        <v>361309523.81</v>
      </c>
      <c r="CC1135" t="str">
        <f>VLOOKUP(B1135,Securities_csv_Sector!$A$1:$H$506,4)</f>
        <v>Energy</v>
      </c>
      <c r="CD1135" t="str">
        <f>VLOOKUP(B1135,Securities_csv_Sector!$A$1:$H$506,5)</f>
        <v>Oil &amp; Gas Exploration &amp; Production</v>
      </c>
    </row>
    <row r="1136" spans="1:82">
      <c r="A1136">
        <v>1134</v>
      </c>
      <c r="B1136" t="s">
        <v>363</v>
      </c>
      <c r="C1136" t="s">
        <v>531</v>
      </c>
      <c r="D1136" s="1">
        <v>42369</v>
      </c>
      <c r="E1136">
        <v>1128000000</v>
      </c>
      <c r="F1136">
        <v>453000000</v>
      </c>
      <c r="G1136">
        <v>516000000</v>
      </c>
      <c r="H1136">
        <v>24</v>
      </c>
      <c r="I1136">
        <v>-2979000000</v>
      </c>
      <c r="J1136">
        <v>6360000000</v>
      </c>
      <c r="K1136">
        <v>57</v>
      </c>
      <c r="L1136">
        <v>1028000000</v>
      </c>
      <c r="M1136">
        <v>0</v>
      </c>
      <c r="N1136">
        <v>5000000</v>
      </c>
      <c r="O1136">
        <v>979000000</v>
      </c>
      <c r="P1136">
        <v>126</v>
      </c>
      <c r="Q1136">
        <v>0</v>
      </c>
      <c r="R1136">
        <v>2826000000</v>
      </c>
      <c r="S1136">
        <v>2131000000</v>
      </c>
      <c r="T1136">
        <v>-1956000000</v>
      </c>
      <c r="U1136">
        <v>-2219000000</v>
      </c>
      <c r="V1136">
        <v>0</v>
      </c>
      <c r="W1136">
        <v>90000000</v>
      </c>
      <c r="X1136">
        <v>21300000000</v>
      </c>
      <c r="Y1136">
        <v>0</v>
      </c>
      <c r="Z1136">
        <v>69</v>
      </c>
      <c r="AA1136">
        <v>2204000000</v>
      </c>
      <c r="AB1136">
        <v>222000000</v>
      </c>
      <c r="AC1136">
        <v>0</v>
      </c>
      <c r="AD1136">
        <v>263000000</v>
      </c>
      <c r="AE1136">
        <v>0</v>
      </c>
      <c r="AF1136">
        <v>108000000</v>
      </c>
      <c r="AG1136">
        <v>-528000000</v>
      </c>
      <c r="AH1136">
        <v>7976000000</v>
      </c>
      <c r="AI1136">
        <v>0</v>
      </c>
      <c r="AJ1136">
        <v>0</v>
      </c>
      <c r="AK1136">
        <v>0</v>
      </c>
      <c r="AL1136">
        <v>-149000000</v>
      </c>
      <c r="AM1136">
        <v>-155000000</v>
      </c>
      <c r="AN1136">
        <v>2062000000</v>
      </c>
      <c r="AO1136">
        <v>654000000</v>
      </c>
      <c r="AP1136">
        <v>-2871000000</v>
      </c>
      <c r="AQ1136">
        <v>-2441000000</v>
      </c>
      <c r="AR1136">
        <v>1492000000</v>
      </c>
      <c r="AS1136">
        <v>-2441000000</v>
      </c>
      <c r="AT1136">
        <v>-2351000000</v>
      </c>
      <c r="AU1136">
        <v>450000000</v>
      </c>
      <c r="AV1136">
        <v>1800000000</v>
      </c>
      <c r="AW1136">
        <v>-2472000000</v>
      </c>
      <c r="AX1136">
        <v>78</v>
      </c>
      <c r="AY1136">
        <v>620000000</v>
      </c>
      <c r="AZ1136">
        <v>798000000</v>
      </c>
      <c r="BA1136">
        <v>677000000</v>
      </c>
      <c r="BB1136">
        <v>-33000000</v>
      </c>
      <c r="BC1136">
        <v>-18000000</v>
      </c>
      <c r="BD1136">
        <v>0</v>
      </c>
      <c r="BE1136">
        <v>1219000000</v>
      </c>
      <c r="BF1136">
        <v>-54000000</v>
      </c>
      <c r="BG1136">
        <v>2131000000</v>
      </c>
      <c r="BH1136">
        <v>70</v>
      </c>
      <c r="BI1136">
        <v>21</v>
      </c>
      <c r="BJ1136">
        <v>77</v>
      </c>
      <c r="BK1136">
        <v>126</v>
      </c>
      <c r="BL1136">
        <v>0</v>
      </c>
      <c r="BM1136">
        <v>4726000000</v>
      </c>
      <c r="BN1136">
        <v>1112000000</v>
      </c>
      <c r="BO1136">
        <v>745000000</v>
      </c>
      <c r="BP1136">
        <v>0</v>
      </c>
      <c r="BQ1136">
        <v>0</v>
      </c>
      <c r="BR1136">
        <v>24196000000</v>
      </c>
      <c r="BS1136">
        <v>2276000000</v>
      </c>
      <c r="BT1136">
        <v>1805000000</v>
      </c>
      <c r="BU1136">
        <v>10370000000</v>
      </c>
      <c r="BV1136">
        <v>13826000000</v>
      </c>
      <c r="BW1136">
        <v>24196000000</v>
      </c>
      <c r="BX1136">
        <v>3183000000</v>
      </c>
      <c r="BY1136">
        <v>-688000000</v>
      </c>
      <c r="BZ1136">
        <v>2015</v>
      </c>
      <c r="CA1136">
        <v>-6.07</v>
      </c>
      <c r="CB1136">
        <v>402141680.39499998</v>
      </c>
      <c r="CC1136" t="str">
        <f>VLOOKUP(B1136,Securities_csv_Sector!$A$1:$H$506,4)</f>
        <v>Energy</v>
      </c>
      <c r="CD1136" t="str">
        <f>VLOOKUP(B1136,Securities_csv_Sector!$A$1:$H$506,5)</f>
        <v>Oil &amp; Gas Exploration &amp; Production</v>
      </c>
    </row>
    <row r="1137" spans="1:82">
      <c r="A1137">
        <v>1135</v>
      </c>
      <c r="B1137" t="s">
        <v>363</v>
      </c>
      <c r="C1137" t="s">
        <v>532</v>
      </c>
      <c r="D1137" s="1">
        <v>42735</v>
      </c>
      <c r="E1137">
        <v>736000000</v>
      </c>
      <c r="F1137">
        <v>-164000000</v>
      </c>
      <c r="G1137">
        <v>-148000000</v>
      </c>
      <c r="H1137">
        <v>11</v>
      </c>
      <c r="I1137">
        <v>-1541000000</v>
      </c>
      <c r="J1137">
        <v>6450000000</v>
      </c>
      <c r="K1137">
        <v>80</v>
      </c>
      <c r="L1137">
        <v>1180000000</v>
      </c>
      <c r="M1137">
        <v>0</v>
      </c>
      <c r="N1137">
        <v>5000000</v>
      </c>
      <c r="O1137">
        <v>1083000000</v>
      </c>
      <c r="P1137">
        <v>132</v>
      </c>
      <c r="Q1137">
        <v>0</v>
      </c>
      <c r="R1137">
        <v>1819000000</v>
      </c>
      <c r="S1137">
        <v>2454000000</v>
      </c>
      <c r="T1137">
        <v>-1444000000</v>
      </c>
      <c r="U1137">
        <v>-1772000000</v>
      </c>
      <c r="V1137">
        <v>0</v>
      </c>
      <c r="W1137">
        <v>102000000</v>
      </c>
      <c r="X1137">
        <v>18548000000</v>
      </c>
      <c r="Y1137">
        <v>0</v>
      </c>
      <c r="Z1137">
        <v>69</v>
      </c>
      <c r="AA1137">
        <v>2408000000</v>
      </c>
      <c r="AB1137">
        <v>-787000000</v>
      </c>
      <c r="AC1137">
        <v>0</v>
      </c>
      <c r="AD1137">
        <v>328000000</v>
      </c>
      <c r="AE1137">
        <v>0</v>
      </c>
      <c r="AF1137">
        <v>1303000000</v>
      </c>
      <c r="AG1137">
        <v>-206000000</v>
      </c>
      <c r="AH1137">
        <v>7011000000</v>
      </c>
      <c r="AI1137">
        <v>0</v>
      </c>
      <c r="AJ1137">
        <v>312000000</v>
      </c>
      <c r="AK1137">
        <v>0</v>
      </c>
      <c r="AL1137">
        <v>-886000000</v>
      </c>
      <c r="AM1137">
        <v>152000000</v>
      </c>
      <c r="AN1137">
        <v>1351000000</v>
      </c>
      <c r="AO1137">
        <v>-768000000</v>
      </c>
      <c r="AP1137">
        <v>-431000000</v>
      </c>
      <c r="AQ1137">
        <v>-998000000</v>
      </c>
      <c r="AR1137">
        <v>-227000000</v>
      </c>
      <c r="AS1137">
        <v>-998000000</v>
      </c>
      <c r="AT1137">
        <v>-896000000</v>
      </c>
      <c r="AU1137">
        <v>615000000</v>
      </c>
      <c r="AV1137">
        <v>1017000000</v>
      </c>
      <c r="AW1137">
        <v>-1296000000</v>
      </c>
      <c r="AX1137">
        <v>37</v>
      </c>
      <c r="AY1137">
        <v>508000000</v>
      </c>
      <c r="AZ1137">
        <v>160000000</v>
      </c>
      <c r="BA1137">
        <v>742000000</v>
      </c>
      <c r="BB1137">
        <v>-31000000</v>
      </c>
      <c r="BC1137">
        <v>-9000000</v>
      </c>
      <c r="BD1137">
        <v>-193000000</v>
      </c>
      <c r="BE1137">
        <v>1103000000</v>
      </c>
      <c r="BF1137">
        <v>-90000000</v>
      </c>
      <c r="BG1137">
        <v>2454000000</v>
      </c>
      <c r="BH1137">
        <v>51</v>
      </c>
      <c r="BI1137">
        <v>19</v>
      </c>
      <c r="BJ1137">
        <v>29</v>
      </c>
      <c r="BK1137">
        <v>132</v>
      </c>
      <c r="BL1137">
        <v>0</v>
      </c>
      <c r="BM1137">
        <v>3556000000</v>
      </c>
      <c r="BN1137">
        <v>299000000</v>
      </c>
      <c r="BO1137">
        <v>233000000</v>
      </c>
      <c r="BP1137">
        <v>0</v>
      </c>
      <c r="BQ1137">
        <v>0</v>
      </c>
      <c r="BR1137">
        <v>21011000000</v>
      </c>
      <c r="BS1137">
        <v>1955000000</v>
      </c>
      <c r="BT1137">
        <v>1478000000</v>
      </c>
      <c r="BU1137">
        <v>9288000000</v>
      </c>
      <c r="BV1137">
        <v>11723000000</v>
      </c>
      <c r="BW1137">
        <v>21011000000</v>
      </c>
      <c r="BX1137">
        <v>3491000000</v>
      </c>
      <c r="BY1137">
        <v>-692000000</v>
      </c>
      <c r="CC1137" t="str">
        <f>VLOOKUP(B1137,Securities_csv_Sector!$A$1:$H$506,4)</f>
        <v>Energy</v>
      </c>
      <c r="CD1137" t="str">
        <f>VLOOKUP(B1137,Securities_csv_Sector!$A$1:$H$506,5)</f>
        <v>Oil &amp; Gas Exploration &amp; Production</v>
      </c>
    </row>
    <row r="1138" spans="1:82">
      <c r="A1138">
        <v>1136</v>
      </c>
      <c r="B1138" t="s">
        <v>364</v>
      </c>
      <c r="C1138" t="s">
        <v>527</v>
      </c>
      <c r="D1138" s="1">
        <v>41274</v>
      </c>
      <c r="E1138">
        <v>516000000</v>
      </c>
      <c r="F1138">
        <v>-30000000</v>
      </c>
      <c r="G1138">
        <v>-44000000</v>
      </c>
      <c r="H1138">
        <v>7</v>
      </c>
      <c r="I1138">
        <v>-87000000</v>
      </c>
      <c r="J1138">
        <v>3771000000</v>
      </c>
      <c r="L1138">
        <v>582000000</v>
      </c>
      <c r="M1138">
        <v>0</v>
      </c>
      <c r="N1138">
        <v>2000000</v>
      </c>
      <c r="O1138">
        <v>1446000000</v>
      </c>
      <c r="Q1138">
        <v>327000000</v>
      </c>
      <c r="R1138">
        <v>748000000</v>
      </c>
      <c r="S1138">
        <v>104000000</v>
      </c>
      <c r="T1138">
        <v>645000000</v>
      </c>
      <c r="U1138">
        <v>548000000</v>
      </c>
      <c r="V1138">
        <v>10000000</v>
      </c>
      <c r="W1138">
        <v>-1000000</v>
      </c>
      <c r="X1138">
        <v>211000000</v>
      </c>
      <c r="Y1138">
        <v>5335000000</v>
      </c>
      <c r="Z1138">
        <v>52</v>
      </c>
      <c r="AA1138">
        <v>1577000000</v>
      </c>
      <c r="AB1138">
        <v>199000000</v>
      </c>
      <c r="AC1138">
        <v>1650000000</v>
      </c>
      <c r="AD1138">
        <v>97000000</v>
      </c>
      <c r="AE1138">
        <v>0</v>
      </c>
      <c r="AF1138">
        <v>71000000</v>
      </c>
      <c r="AG1138">
        <v>-47000000</v>
      </c>
      <c r="AH1138">
        <v>1840000000</v>
      </c>
      <c r="AI1138">
        <v>223000000</v>
      </c>
      <c r="AJ1138">
        <v>1000000</v>
      </c>
      <c r="AK1138">
        <v>0</v>
      </c>
      <c r="AL1138">
        <v>-145000000</v>
      </c>
      <c r="AM1138">
        <v>-9000000</v>
      </c>
      <c r="AN1138">
        <v>588000000</v>
      </c>
      <c r="AO1138">
        <v>-479000000</v>
      </c>
      <c r="AP1138">
        <v>-128000000</v>
      </c>
      <c r="AQ1138">
        <v>352000000</v>
      </c>
      <c r="AR1138">
        <v>141000000</v>
      </c>
      <c r="AS1138">
        <v>352000000</v>
      </c>
      <c r="AT1138">
        <v>351000000</v>
      </c>
      <c r="AU1138">
        <v>333000000</v>
      </c>
      <c r="AV1138">
        <v>82000000</v>
      </c>
      <c r="AW1138">
        <v>593000000</v>
      </c>
      <c r="AX1138">
        <v>20</v>
      </c>
      <c r="AY1138">
        <v>446000000</v>
      </c>
      <c r="AZ1138">
        <v>0</v>
      </c>
      <c r="BA1138">
        <v>328000000</v>
      </c>
      <c r="BB1138">
        <v>-185000000</v>
      </c>
      <c r="BC1138">
        <v>3000000</v>
      </c>
      <c r="BD1138">
        <v>-112000000</v>
      </c>
      <c r="BE1138">
        <v>610000000</v>
      </c>
      <c r="BF1138">
        <v>71000000</v>
      </c>
      <c r="BG1138">
        <v>104000000</v>
      </c>
      <c r="BH1138">
        <v>18</v>
      </c>
      <c r="BI1138">
        <v>11</v>
      </c>
      <c r="BJ1138">
        <v>12</v>
      </c>
      <c r="BL1138">
        <v>0</v>
      </c>
      <c r="BM1138">
        <v>2678000000</v>
      </c>
      <c r="BN1138">
        <v>-272000000</v>
      </c>
      <c r="BO1138">
        <v>832000000</v>
      </c>
      <c r="BP1138">
        <v>0</v>
      </c>
      <c r="BQ1138">
        <v>0</v>
      </c>
      <c r="BR1138">
        <v>9132000000</v>
      </c>
      <c r="BS1138">
        <v>0</v>
      </c>
      <c r="BT1138">
        <v>0</v>
      </c>
      <c r="BU1138">
        <v>5208000000</v>
      </c>
      <c r="BV1138">
        <v>3924000000</v>
      </c>
      <c r="BW1138">
        <v>9132000000</v>
      </c>
      <c r="BX1138">
        <v>3023000000</v>
      </c>
      <c r="BY1138">
        <v>-1058000000</v>
      </c>
      <c r="BZ1138">
        <v>2012</v>
      </c>
      <c r="CA1138">
        <v>2.09</v>
      </c>
      <c r="CB1138">
        <v>168421052.632</v>
      </c>
      <c r="CC1138" t="str">
        <f>VLOOKUP(B1138,Securities_csv_Sector!$A$1:$H$506,4)</f>
        <v>Financials</v>
      </c>
      <c r="CD1138" t="str">
        <f>VLOOKUP(B1138,Securities_csv_Sector!$A$1:$H$506,5)</f>
        <v>Diversified Financial Services</v>
      </c>
    </row>
    <row r="1139" spans="1:82">
      <c r="A1139">
        <v>1137</v>
      </c>
      <c r="B1139" t="s">
        <v>364</v>
      </c>
      <c r="C1139" t="s">
        <v>529</v>
      </c>
      <c r="D1139" s="1">
        <v>41639</v>
      </c>
      <c r="E1139">
        <v>509000000</v>
      </c>
      <c r="F1139">
        <v>-55000000</v>
      </c>
      <c r="G1139">
        <v>25000000</v>
      </c>
      <c r="H1139">
        <v>6</v>
      </c>
      <c r="I1139">
        <v>-115000000</v>
      </c>
      <c r="J1139">
        <v>4278000000</v>
      </c>
      <c r="L1139">
        <v>482000000</v>
      </c>
      <c r="M1139">
        <v>0</v>
      </c>
      <c r="N1139">
        <v>2000000</v>
      </c>
      <c r="O1139">
        <v>1316000000</v>
      </c>
      <c r="Q1139">
        <v>416000000</v>
      </c>
      <c r="R1139">
        <v>746000000</v>
      </c>
      <c r="S1139">
        <v>122000000</v>
      </c>
      <c r="T1139">
        <v>711000000</v>
      </c>
      <c r="U1139">
        <v>600000000</v>
      </c>
      <c r="V1139">
        <v>-4000000</v>
      </c>
      <c r="W1139">
        <v>-2000000</v>
      </c>
      <c r="X1139">
        <v>268000000</v>
      </c>
      <c r="Y1139">
        <v>6186000000</v>
      </c>
      <c r="Z1139">
        <v>58</v>
      </c>
      <c r="AA1139">
        <v>1784000000</v>
      </c>
      <c r="AB1139">
        <v>216000000</v>
      </c>
      <c r="AC1139">
        <v>2386000000</v>
      </c>
      <c r="AD1139">
        <v>111000000</v>
      </c>
      <c r="AE1139">
        <v>0</v>
      </c>
      <c r="AF1139">
        <v>20000000</v>
      </c>
      <c r="AG1139">
        <v>60000000</v>
      </c>
      <c r="AH1139">
        <v>2589000000</v>
      </c>
      <c r="AI1139">
        <v>189000000</v>
      </c>
      <c r="AJ1139">
        <v>0</v>
      </c>
      <c r="AK1139">
        <v>0</v>
      </c>
      <c r="AL1139">
        <v>606000000</v>
      </c>
      <c r="AM1139">
        <v>-99000000</v>
      </c>
      <c r="AN1139">
        <v>574000000</v>
      </c>
      <c r="AO1139">
        <v>547000000</v>
      </c>
      <c r="AP1139">
        <v>-1216000000</v>
      </c>
      <c r="AQ1139">
        <v>385000000</v>
      </c>
      <c r="AR1139">
        <v>55000000</v>
      </c>
      <c r="AS1139">
        <v>385000000</v>
      </c>
      <c r="AT1139">
        <v>383000000</v>
      </c>
      <c r="AU1139">
        <v>393000000</v>
      </c>
      <c r="AV1139">
        <v>105000000</v>
      </c>
      <c r="AW1139">
        <v>577000000</v>
      </c>
      <c r="AX1139">
        <v>19</v>
      </c>
      <c r="AY1139">
        <v>2257000000</v>
      </c>
      <c r="AZ1139">
        <v>0</v>
      </c>
      <c r="BA1139">
        <v>2102000000</v>
      </c>
      <c r="BB1139">
        <v>-67000000</v>
      </c>
      <c r="BC1139">
        <v>15000000</v>
      </c>
      <c r="BD1139">
        <v>-1121000000</v>
      </c>
      <c r="BE1139">
        <v>588000000</v>
      </c>
      <c r="BF1139">
        <v>8000000</v>
      </c>
      <c r="BG1139">
        <v>122000000</v>
      </c>
      <c r="BH1139">
        <v>19</v>
      </c>
      <c r="BI1139">
        <v>10</v>
      </c>
      <c r="BJ1139">
        <v>12</v>
      </c>
      <c r="BL1139">
        <v>0</v>
      </c>
      <c r="BM1139">
        <v>2976000000</v>
      </c>
      <c r="BN1139">
        <v>13000000</v>
      </c>
      <c r="BO1139">
        <v>1054000000</v>
      </c>
      <c r="BP1139">
        <v>0</v>
      </c>
      <c r="BQ1139">
        <v>0</v>
      </c>
      <c r="BR1139">
        <v>12577000000</v>
      </c>
      <c r="BS1139">
        <v>0</v>
      </c>
      <c r="BT1139">
        <v>0</v>
      </c>
      <c r="BU1139">
        <v>6184000000</v>
      </c>
      <c r="BV1139">
        <v>6393000000</v>
      </c>
      <c r="BW1139">
        <v>12577000000</v>
      </c>
      <c r="BX1139">
        <v>3100000000</v>
      </c>
      <c r="BY1139">
        <v>-1005000000</v>
      </c>
      <c r="BZ1139">
        <v>2013</v>
      </c>
      <c r="CA1139">
        <v>2.2999999999999998</v>
      </c>
      <c r="CB1139">
        <v>167391304.34799999</v>
      </c>
      <c r="CC1139" t="str">
        <f>VLOOKUP(B1139,Securities_csv_Sector!$A$1:$H$506,4)</f>
        <v>Financials</v>
      </c>
      <c r="CD1139" t="str">
        <f>VLOOKUP(B1139,Securities_csv_Sector!$A$1:$H$506,5)</f>
        <v>Diversified Financial Services</v>
      </c>
    </row>
    <row r="1140" spans="1:82">
      <c r="A1140">
        <v>1138</v>
      </c>
      <c r="B1140" t="s">
        <v>364</v>
      </c>
      <c r="C1140" t="s">
        <v>531</v>
      </c>
      <c r="D1140" s="1">
        <v>42004</v>
      </c>
      <c r="E1140">
        <v>456000000</v>
      </c>
      <c r="F1140">
        <v>-16000000</v>
      </c>
      <c r="G1140">
        <v>-43000000</v>
      </c>
      <c r="H1140">
        <v>7</v>
      </c>
      <c r="I1140">
        <v>-140000000</v>
      </c>
      <c r="J1140">
        <v>3222000000</v>
      </c>
      <c r="L1140">
        <v>476000000</v>
      </c>
      <c r="M1140">
        <v>0</v>
      </c>
      <c r="N1140">
        <v>2000000</v>
      </c>
      <c r="O1140">
        <v>1433000000</v>
      </c>
      <c r="Q1140">
        <v>552000000</v>
      </c>
      <c r="R1140">
        <v>663000000</v>
      </c>
      <c r="S1140">
        <v>137000000</v>
      </c>
      <c r="T1140">
        <v>711000000</v>
      </c>
      <c r="U1140">
        <v>594000000</v>
      </c>
      <c r="V1140">
        <v>-18000000</v>
      </c>
      <c r="W1140">
        <v>0</v>
      </c>
      <c r="X1140">
        <v>292000000</v>
      </c>
      <c r="Y1140">
        <v>5538000000</v>
      </c>
      <c r="Z1140">
        <v>58</v>
      </c>
      <c r="AA1140">
        <v>1950000000</v>
      </c>
      <c r="AB1140">
        <v>181000000</v>
      </c>
      <c r="AC1140">
        <v>2077000000</v>
      </c>
      <c r="AD1140">
        <v>117000000</v>
      </c>
      <c r="AE1140">
        <v>0</v>
      </c>
      <c r="AF1140">
        <v>-5000000</v>
      </c>
      <c r="AG1140">
        <v>70000000</v>
      </c>
      <c r="AH1140">
        <v>2297000000</v>
      </c>
      <c r="AI1140">
        <v>174000000</v>
      </c>
      <c r="AJ1140">
        <v>1000000</v>
      </c>
      <c r="AK1140">
        <v>0</v>
      </c>
      <c r="AL1140">
        <v>-235000000</v>
      </c>
      <c r="AM1140">
        <v>29000000</v>
      </c>
      <c r="AN1140">
        <v>687000000</v>
      </c>
      <c r="AO1140">
        <v>-485000000</v>
      </c>
      <c r="AP1140">
        <v>-155000000</v>
      </c>
      <c r="AQ1140">
        <v>414000000</v>
      </c>
      <c r="AR1140">
        <v>138000000</v>
      </c>
      <c r="AS1140">
        <v>414000000</v>
      </c>
      <c r="AT1140">
        <v>414000000</v>
      </c>
      <c r="AU1140">
        <v>389000000</v>
      </c>
      <c r="AV1140">
        <v>108000000</v>
      </c>
      <c r="AW1140">
        <v>637000000</v>
      </c>
      <c r="AX1140">
        <v>19</v>
      </c>
      <c r="AY1140">
        <v>2573000000</v>
      </c>
      <c r="AZ1140">
        <v>0</v>
      </c>
      <c r="BA1140">
        <v>2310000000</v>
      </c>
      <c r="BB1140">
        <v>-682000000</v>
      </c>
      <c r="BC1140">
        <v>17000000</v>
      </c>
      <c r="BD1140">
        <v>0</v>
      </c>
      <c r="BE1140">
        <v>667000000</v>
      </c>
      <c r="BF1140">
        <v>-55000000</v>
      </c>
      <c r="BG1140">
        <v>137000000</v>
      </c>
      <c r="BH1140">
        <v>18</v>
      </c>
      <c r="BI1140">
        <v>10</v>
      </c>
      <c r="BJ1140">
        <v>12</v>
      </c>
      <c r="BL1140">
        <v>0</v>
      </c>
      <c r="BM1140">
        <v>3292000000</v>
      </c>
      <c r="BN1140">
        <v>-169000000</v>
      </c>
      <c r="BO1140">
        <v>1095000000</v>
      </c>
      <c r="BP1140">
        <v>0</v>
      </c>
      <c r="BQ1140">
        <v>0</v>
      </c>
      <c r="BR1140">
        <v>12071000000</v>
      </c>
      <c r="BS1140">
        <v>0</v>
      </c>
      <c r="BT1140">
        <v>0</v>
      </c>
      <c r="BU1140">
        <v>5793000000</v>
      </c>
      <c r="BV1140">
        <v>6278000000</v>
      </c>
      <c r="BW1140">
        <v>12071000000</v>
      </c>
      <c r="BX1140">
        <v>3383000000</v>
      </c>
      <c r="BY1140">
        <v>-41000000</v>
      </c>
      <c r="BZ1140">
        <v>2014</v>
      </c>
      <c r="CA1140">
        <v>2.4500000000000002</v>
      </c>
      <c r="CB1140">
        <v>168979591.83700001</v>
      </c>
      <c r="CC1140" t="str">
        <f>VLOOKUP(B1140,Securities_csv_Sector!$A$1:$H$506,4)</f>
        <v>Financials</v>
      </c>
      <c r="CD1140" t="str">
        <f>VLOOKUP(B1140,Securities_csv_Sector!$A$1:$H$506,5)</f>
        <v>Diversified Financial Services</v>
      </c>
    </row>
    <row r="1141" spans="1:82">
      <c r="A1141">
        <v>1139</v>
      </c>
      <c r="B1141" t="s">
        <v>364</v>
      </c>
      <c r="C1141" t="s">
        <v>532</v>
      </c>
      <c r="D1141" s="1">
        <v>42369</v>
      </c>
      <c r="E1141">
        <v>427000000</v>
      </c>
      <c r="F1141">
        <v>55000000</v>
      </c>
      <c r="G1141">
        <v>4000000</v>
      </c>
      <c r="H1141">
        <v>8</v>
      </c>
      <c r="I1141">
        <v>-133000000</v>
      </c>
      <c r="J1141">
        <v>3011000000</v>
      </c>
      <c r="L1141">
        <v>357000000</v>
      </c>
      <c r="M1141">
        <v>0</v>
      </c>
      <c r="N1141">
        <v>2000000</v>
      </c>
      <c r="O1141">
        <v>1313000000</v>
      </c>
      <c r="Q1141">
        <v>643000000</v>
      </c>
      <c r="R1141">
        <v>626000000</v>
      </c>
      <c r="S1141">
        <v>138000000</v>
      </c>
      <c r="T1141">
        <v>741000000</v>
      </c>
      <c r="U1141">
        <v>630000000</v>
      </c>
      <c r="V1141">
        <v>-8000000</v>
      </c>
      <c r="W1141">
        <v>17000000</v>
      </c>
      <c r="X1141">
        <v>323000000</v>
      </c>
      <c r="Y1141">
        <v>5395000000</v>
      </c>
      <c r="Z1141">
        <v>60</v>
      </c>
      <c r="AA1141">
        <v>1979000000</v>
      </c>
      <c r="AB1141">
        <v>203000000</v>
      </c>
      <c r="AC1141">
        <v>1959000000</v>
      </c>
      <c r="AD1141">
        <v>111000000</v>
      </c>
      <c r="AE1141">
        <v>0</v>
      </c>
      <c r="AF1141">
        <v>-66000000</v>
      </c>
      <c r="AG1141">
        <v>-20000000</v>
      </c>
      <c r="AH1141">
        <v>2364000000</v>
      </c>
      <c r="AI1141">
        <v>201000000</v>
      </c>
      <c r="AJ1141">
        <v>0</v>
      </c>
      <c r="AK1141">
        <v>0</v>
      </c>
      <c r="AL1141">
        <v>137000000</v>
      </c>
      <c r="AM1141">
        <v>-126000000</v>
      </c>
      <c r="AN1141">
        <v>685000000</v>
      </c>
      <c r="AO1141">
        <v>-362000000</v>
      </c>
      <c r="AP1141">
        <v>-441000000</v>
      </c>
      <c r="AQ1141">
        <v>428000000</v>
      </c>
      <c r="AR1141">
        <v>135000000</v>
      </c>
      <c r="AS1141">
        <v>428000000</v>
      </c>
      <c r="AT1141">
        <v>445000000</v>
      </c>
      <c r="AU1141">
        <v>316000000</v>
      </c>
      <c r="AV1141">
        <v>209000000</v>
      </c>
      <c r="AW1141">
        <v>609000000</v>
      </c>
      <c r="AX1141">
        <v>18</v>
      </c>
      <c r="AY1141">
        <v>2667000000</v>
      </c>
      <c r="AZ1141">
        <v>0</v>
      </c>
      <c r="BA1141">
        <v>2366000000</v>
      </c>
      <c r="BB1141">
        <v>-864000000</v>
      </c>
      <c r="BC1141">
        <v>32000000</v>
      </c>
      <c r="BD1141">
        <v>-226000000</v>
      </c>
      <c r="BE1141">
        <v>607000000</v>
      </c>
      <c r="BF1141">
        <v>-50000000</v>
      </c>
      <c r="BG1141">
        <v>138000000</v>
      </c>
      <c r="BH1141">
        <v>19</v>
      </c>
      <c r="BI1141">
        <v>11</v>
      </c>
      <c r="BJ1141">
        <v>13</v>
      </c>
      <c r="BL1141">
        <v>0</v>
      </c>
      <c r="BM1141">
        <v>3571000000</v>
      </c>
      <c r="BN1141">
        <v>-382000000</v>
      </c>
      <c r="BO1141">
        <v>1050000000</v>
      </c>
      <c r="BP1141">
        <v>0</v>
      </c>
      <c r="BQ1141">
        <v>0</v>
      </c>
      <c r="BR1141">
        <v>11861000000</v>
      </c>
      <c r="BS1141">
        <v>0</v>
      </c>
      <c r="BT1141">
        <v>0</v>
      </c>
      <c r="BU1141">
        <v>5609000000</v>
      </c>
      <c r="BV1141">
        <v>6252000000</v>
      </c>
      <c r="BW1141">
        <v>11861000000</v>
      </c>
      <c r="BX1141">
        <v>3292000000</v>
      </c>
      <c r="BY1141">
        <v>-111000000</v>
      </c>
      <c r="BZ1141">
        <v>2015</v>
      </c>
      <c r="CA1141">
        <v>2.56</v>
      </c>
      <c r="CB1141">
        <v>167187500</v>
      </c>
      <c r="CC1141" t="str">
        <f>VLOOKUP(B1141,Securities_csv_Sector!$A$1:$H$506,4)</f>
        <v>Financials</v>
      </c>
      <c r="CD1141" t="str">
        <f>VLOOKUP(B1141,Securities_csv_Sector!$A$1:$H$506,5)</f>
        <v>Diversified Financial Services</v>
      </c>
    </row>
    <row r="1142" spans="1:82">
      <c r="A1142">
        <v>1140</v>
      </c>
      <c r="B1142" t="s">
        <v>365</v>
      </c>
      <c r="C1142" t="s">
        <v>527</v>
      </c>
      <c r="D1142" s="1">
        <v>41274</v>
      </c>
      <c r="E1142">
        <v>2122000000</v>
      </c>
      <c r="F1142">
        <v>-286000000</v>
      </c>
      <c r="G1142">
        <v>352000000</v>
      </c>
      <c r="H1142">
        <v>12</v>
      </c>
      <c r="I1142">
        <v>-4565000000</v>
      </c>
      <c r="J1142">
        <v>5536000000</v>
      </c>
      <c r="K1142">
        <v>4</v>
      </c>
      <c r="L1142">
        <v>329000000</v>
      </c>
      <c r="M1142">
        <v>1000000</v>
      </c>
      <c r="N1142">
        <v>4000000</v>
      </c>
      <c r="O1142">
        <v>8276000000</v>
      </c>
      <c r="P1142">
        <v>59</v>
      </c>
      <c r="Q1142">
        <v>0</v>
      </c>
      <c r="R1142">
        <v>9074000000</v>
      </c>
      <c r="S1142">
        <v>1777000000</v>
      </c>
      <c r="T1142">
        <v>3641000000</v>
      </c>
      <c r="U1142">
        <v>2603000000</v>
      </c>
      <c r="V1142">
        <v>0</v>
      </c>
      <c r="W1142">
        <v>13000000</v>
      </c>
      <c r="X1142">
        <v>49413000000</v>
      </c>
      <c r="Y1142">
        <v>0</v>
      </c>
      <c r="Z1142">
        <v>42</v>
      </c>
      <c r="AA1142">
        <v>5980000000</v>
      </c>
      <c r="AB1142">
        <v>692000000</v>
      </c>
      <c r="AC1142">
        <v>0</v>
      </c>
      <c r="AD1142">
        <v>1038000000</v>
      </c>
      <c r="AE1142">
        <v>1073000000</v>
      </c>
      <c r="AF1142">
        <v>-4395000000</v>
      </c>
      <c r="AG1142">
        <v>34000000</v>
      </c>
      <c r="AH1142">
        <v>23177000000</v>
      </c>
      <c r="AI1142">
        <v>1896000000</v>
      </c>
      <c r="AJ1142">
        <v>0</v>
      </c>
      <c r="AK1142">
        <v>0</v>
      </c>
      <c r="AL1142">
        <v>5079000000</v>
      </c>
      <c r="AM1142">
        <v>-48000000</v>
      </c>
      <c r="AN1142">
        <v>3992000000</v>
      </c>
      <c r="AO1142">
        <v>4888000000</v>
      </c>
      <c r="AP1142">
        <v>-8928000000</v>
      </c>
      <c r="AQ1142">
        <v>1911000000</v>
      </c>
      <c r="AR1142">
        <v>494000000</v>
      </c>
      <c r="AS1142">
        <v>1911000000</v>
      </c>
      <c r="AT1142">
        <v>1911000000</v>
      </c>
      <c r="AU1142">
        <v>2453000000</v>
      </c>
      <c r="AV1142">
        <v>0</v>
      </c>
      <c r="AW1142">
        <v>3276000000</v>
      </c>
      <c r="AX1142">
        <v>23</v>
      </c>
      <c r="AY1142">
        <v>7893000000</v>
      </c>
      <c r="AZ1142">
        <v>1382000000</v>
      </c>
      <c r="BA1142">
        <v>2145000000</v>
      </c>
      <c r="BB1142">
        <v>-255000000</v>
      </c>
      <c r="BC1142">
        <v>-242000000</v>
      </c>
      <c r="BD1142">
        <v>32000000</v>
      </c>
      <c r="BE1142">
        <v>7241000000</v>
      </c>
      <c r="BF1142">
        <v>61000000</v>
      </c>
      <c r="BG1142">
        <v>1518000000</v>
      </c>
      <c r="BH1142">
        <v>18</v>
      </c>
      <c r="BI1142">
        <v>16</v>
      </c>
      <c r="BJ1142">
        <v>13</v>
      </c>
      <c r="BK1142">
        <v>47</v>
      </c>
      <c r="BL1142">
        <v>0</v>
      </c>
      <c r="BM1142">
        <v>10783000000</v>
      </c>
      <c r="BN1142">
        <v>1055000000</v>
      </c>
      <c r="BO1142">
        <v>1186000000</v>
      </c>
      <c r="BP1142">
        <v>4612000000</v>
      </c>
      <c r="BQ1142">
        <v>0</v>
      </c>
      <c r="BR1142">
        <v>64439000000</v>
      </c>
      <c r="BS1142">
        <v>5237000000</v>
      </c>
      <c r="BT1142">
        <v>8879000000</v>
      </c>
      <c r="BU1142">
        <v>16068000000</v>
      </c>
      <c r="BV1142">
        <v>48371000000</v>
      </c>
      <c r="BW1142">
        <v>64439000000</v>
      </c>
      <c r="BX1142">
        <v>14256000000</v>
      </c>
      <c r="BY1142">
        <v>0</v>
      </c>
      <c r="BZ1142">
        <v>2012</v>
      </c>
      <c r="CA1142">
        <v>4.59</v>
      </c>
      <c r="CB1142">
        <v>416339869.28100002</v>
      </c>
      <c r="CC1142" t="str">
        <f>VLOOKUP(B1142,Securities_csv_Sector!$A$1:$H$506,4)</f>
        <v>Utilities</v>
      </c>
      <c r="CD1142" t="str">
        <f>VLOOKUP(B1142,Securities_csv_Sector!$A$1:$H$506,5)</f>
        <v>MultiUtilities</v>
      </c>
    </row>
    <row r="1143" spans="1:82">
      <c r="A1143">
        <v>1141</v>
      </c>
      <c r="B1143" t="s">
        <v>365</v>
      </c>
      <c r="C1143" t="s">
        <v>529</v>
      </c>
      <c r="D1143" s="1">
        <v>41639</v>
      </c>
      <c r="E1143">
        <v>2512000000</v>
      </c>
      <c r="F1143">
        <v>-268000000</v>
      </c>
      <c r="G1143">
        <v>376000000</v>
      </c>
      <c r="H1143">
        <v>11</v>
      </c>
      <c r="I1143">
        <v>-2833000000</v>
      </c>
      <c r="J1143">
        <v>6411000000</v>
      </c>
      <c r="K1143">
        <v>5</v>
      </c>
      <c r="L1143">
        <v>438000000</v>
      </c>
      <c r="M1143">
        <v>-81000000</v>
      </c>
      <c r="N1143">
        <v>4000000</v>
      </c>
      <c r="O1143">
        <v>8152000000</v>
      </c>
      <c r="P1143">
        <v>64</v>
      </c>
      <c r="Q1143">
        <v>0</v>
      </c>
      <c r="R1143">
        <v>10618000000</v>
      </c>
      <c r="S1143">
        <v>2521000000</v>
      </c>
      <c r="T1143">
        <v>3575000000</v>
      </c>
      <c r="U1143">
        <v>2454000000</v>
      </c>
      <c r="V1143">
        <v>0</v>
      </c>
      <c r="W1143">
        <v>-42000000</v>
      </c>
      <c r="X1143">
        <v>52720000000</v>
      </c>
      <c r="Y1143">
        <v>0</v>
      </c>
      <c r="Z1143">
        <v>46</v>
      </c>
      <c r="AA1143">
        <v>6984000000</v>
      </c>
      <c r="AB1143">
        <v>777000000</v>
      </c>
      <c r="AC1143">
        <v>0</v>
      </c>
      <c r="AD1143">
        <v>1121000000</v>
      </c>
      <c r="AE1143">
        <v>1153000000</v>
      </c>
      <c r="AF1143">
        <v>-3378000000</v>
      </c>
      <c r="AG1143">
        <v>125000000</v>
      </c>
      <c r="AH1143">
        <v>23969000000</v>
      </c>
      <c r="AI1143">
        <v>2284000000</v>
      </c>
      <c r="AJ1143">
        <v>0</v>
      </c>
      <c r="AK1143">
        <v>0</v>
      </c>
      <c r="AL1143">
        <v>1255000000</v>
      </c>
      <c r="AM1143">
        <v>109000000</v>
      </c>
      <c r="AN1143">
        <v>5102000000</v>
      </c>
      <c r="AO1143">
        <v>1130000000</v>
      </c>
      <c r="AP1143">
        <v>-6123000000</v>
      </c>
      <c r="AQ1143">
        <v>1908000000</v>
      </c>
      <c r="AR1143">
        <v>725000000</v>
      </c>
      <c r="AS1143">
        <v>1908000000</v>
      </c>
      <c r="AT1143">
        <v>1677000000</v>
      </c>
      <c r="AU1143">
        <v>3042000000</v>
      </c>
      <c r="AV1143">
        <v>300000000</v>
      </c>
      <c r="AW1143">
        <v>3241000000</v>
      </c>
      <c r="AX1143">
        <v>21</v>
      </c>
      <c r="AY1143">
        <v>8460000000</v>
      </c>
      <c r="AZ1143">
        <v>1209000000</v>
      </c>
      <c r="BA1143">
        <v>1382000000</v>
      </c>
      <c r="BB1143">
        <v>56000000</v>
      </c>
      <c r="BC1143">
        <v>-230000000</v>
      </c>
      <c r="BD1143">
        <v>88000000</v>
      </c>
      <c r="BE1143">
        <v>7490000000</v>
      </c>
      <c r="BF1143">
        <v>172000000</v>
      </c>
      <c r="BG1143">
        <v>2163000000</v>
      </c>
      <c r="BH1143">
        <v>16</v>
      </c>
      <c r="BI1143">
        <v>14</v>
      </c>
      <c r="BJ1143">
        <v>13</v>
      </c>
      <c r="BK1143">
        <v>51</v>
      </c>
      <c r="BL1143">
        <v>0</v>
      </c>
      <c r="BM1143">
        <v>11569000000</v>
      </c>
      <c r="BN1143">
        <v>1227000000</v>
      </c>
      <c r="BO1143">
        <v>1280000000</v>
      </c>
      <c r="BP1143">
        <v>5295000000</v>
      </c>
      <c r="BQ1143">
        <v>0</v>
      </c>
      <c r="BR1143">
        <v>69306000000</v>
      </c>
      <c r="BS1143">
        <v>5842000000</v>
      </c>
      <c r="BT1143">
        <v>9189000000</v>
      </c>
      <c r="BU1143">
        <v>18040000000</v>
      </c>
      <c r="BV1143">
        <v>51266000000</v>
      </c>
      <c r="BW1143">
        <v>69306000000</v>
      </c>
      <c r="BX1143">
        <v>15136000000</v>
      </c>
      <c r="BY1143">
        <v>0</v>
      </c>
      <c r="BZ1143">
        <v>2013</v>
      </c>
      <c r="CA1143">
        <v>4.5</v>
      </c>
      <c r="CB1143">
        <v>424000000</v>
      </c>
      <c r="CC1143" t="str">
        <f>VLOOKUP(B1143,Securities_csv_Sector!$A$1:$H$506,4)</f>
        <v>Utilities</v>
      </c>
      <c r="CD1143" t="str">
        <f>VLOOKUP(B1143,Securities_csv_Sector!$A$1:$H$506,5)</f>
        <v>MultiUtilities</v>
      </c>
    </row>
    <row r="1144" spans="1:82">
      <c r="A1144">
        <v>1142</v>
      </c>
      <c r="B1144" t="s">
        <v>365</v>
      </c>
      <c r="C1144" t="s">
        <v>531</v>
      </c>
      <c r="D1144" s="1">
        <v>42004</v>
      </c>
      <c r="E1144">
        <v>2504000000</v>
      </c>
      <c r="F1144">
        <v>-7000000</v>
      </c>
      <c r="G1144">
        <v>408000000</v>
      </c>
      <c r="H1144">
        <v>12</v>
      </c>
      <c r="I1144">
        <v>-3142000000</v>
      </c>
      <c r="J1144">
        <v>7179000000</v>
      </c>
      <c r="K1144">
        <v>6</v>
      </c>
      <c r="L1144">
        <v>577000000</v>
      </c>
      <c r="M1144">
        <v>-135000000</v>
      </c>
      <c r="N1144">
        <v>4000000</v>
      </c>
      <c r="O1144">
        <v>8751000000</v>
      </c>
      <c r="P1144">
        <v>72</v>
      </c>
      <c r="Q1144">
        <v>0</v>
      </c>
      <c r="R1144">
        <v>12431000000</v>
      </c>
      <c r="S1144">
        <v>2896000000</v>
      </c>
      <c r="T1144">
        <v>4906000000</v>
      </c>
      <c r="U1144">
        <v>3645000000</v>
      </c>
      <c r="V1144">
        <v>0</v>
      </c>
      <c r="W1144">
        <v>114000000</v>
      </c>
      <c r="X1144">
        <v>55705000000</v>
      </c>
      <c r="Y1144">
        <v>0</v>
      </c>
      <c r="Z1144">
        <v>49</v>
      </c>
      <c r="AA1144">
        <v>8270000000</v>
      </c>
      <c r="AB1144">
        <v>1176000000</v>
      </c>
      <c r="AC1144">
        <v>0</v>
      </c>
      <c r="AD1144">
        <v>1261000000</v>
      </c>
      <c r="AE1144">
        <v>1292000000</v>
      </c>
      <c r="AF1144">
        <v>-2989000000</v>
      </c>
      <c r="AG1144">
        <v>-87000000</v>
      </c>
      <c r="AH1144">
        <v>24044000000</v>
      </c>
      <c r="AI1144">
        <v>2408000000</v>
      </c>
      <c r="AJ1144">
        <v>252000000</v>
      </c>
      <c r="AK1144">
        <v>0</v>
      </c>
      <c r="AL1144">
        <v>755000000</v>
      </c>
      <c r="AM1144">
        <v>139000000</v>
      </c>
      <c r="AN1144">
        <v>5500000000</v>
      </c>
      <c r="AO1144">
        <v>1000000000</v>
      </c>
      <c r="AP1144">
        <v>-6361000000</v>
      </c>
      <c r="AQ1144">
        <v>2465000000</v>
      </c>
      <c r="AR1144">
        <v>673000000</v>
      </c>
      <c r="AS1144">
        <v>2465000000</v>
      </c>
      <c r="AT1144">
        <v>2469000000</v>
      </c>
      <c r="AU1144">
        <v>2898000000</v>
      </c>
      <c r="AV1144">
        <v>11000000</v>
      </c>
      <c r="AW1144">
        <v>4384000000</v>
      </c>
      <c r="AX1144">
        <v>26</v>
      </c>
      <c r="AY1144">
        <v>9548000000</v>
      </c>
      <c r="AZ1144">
        <v>2177000000</v>
      </c>
      <c r="BA1144">
        <v>1213000000</v>
      </c>
      <c r="BB1144">
        <v>-40000000</v>
      </c>
      <c r="BC1144">
        <v>-34000000</v>
      </c>
      <c r="BD1144">
        <v>-230000000</v>
      </c>
      <c r="BE1144">
        <v>8299000000</v>
      </c>
      <c r="BF1144">
        <v>-309000000</v>
      </c>
      <c r="BG1144">
        <v>2551000000</v>
      </c>
      <c r="BH1144">
        <v>21</v>
      </c>
      <c r="BI1144">
        <v>18</v>
      </c>
      <c r="BJ1144">
        <v>14</v>
      </c>
      <c r="BK1144">
        <v>58</v>
      </c>
      <c r="BL1144">
        <v>0</v>
      </c>
      <c r="BM1144">
        <v>12773000000</v>
      </c>
      <c r="BN1144">
        <v>1540000000</v>
      </c>
      <c r="BO1144">
        <v>1324000000</v>
      </c>
      <c r="BP1144">
        <v>5946000000</v>
      </c>
      <c r="BQ1144">
        <v>0</v>
      </c>
      <c r="BR1144">
        <v>74605000000</v>
      </c>
      <c r="BS1144">
        <v>6944000000</v>
      </c>
      <c r="BT1144">
        <v>9663000000</v>
      </c>
      <c r="BU1144">
        <v>19916000000</v>
      </c>
      <c r="BV1144">
        <v>54689000000</v>
      </c>
      <c r="BW1144">
        <v>74605000000</v>
      </c>
      <c r="BX1144">
        <v>17021000000</v>
      </c>
      <c r="BY1144">
        <v>0</v>
      </c>
      <c r="BZ1144">
        <v>2014</v>
      </c>
      <c r="CA1144">
        <v>5.67</v>
      </c>
      <c r="CB1144">
        <v>434744268.07800001</v>
      </c>
      <c r="CC1144" t="str">
        <f>VLOOKUP(B1144,Securities_csv_Sector!$A$1:$H$506,4)</f>
        <v>Utilities</v>
      </c>
      <c r="CD1144" t="str">
        <f>VLOOKUP(B1144,Securities_csv_Sector!$A$1:$H$506,5)</f>
        <v>MultiUtilities</v>
      </c>
    </row>
    <row r="1145" spans="1:82">
      <c r="A1145">
        <v>1143</v>
      </c>
      <c r="B1145" t="s">
        <v>365</v>
      </c>
      <c r="C1145" t="s">
        <v>532</v>
      </c>
      <c r="D1145" s="1">
        <v>42369</v>
      </c>
      <c r="E1145">
        <v>3899000000</v>
      </c>
      <c r="F1145">
        <v>90000000</v>
      </c>
      <c r="G1145">
        <v>462000000</v>
      </c>
      <c r="H1145">
        <v>12</v>
      </c>
      <c r="I1145">
        <v>-3511000000</v>
      </c>
      <c r="J1145">
        <v>8596000000</v>
      </c>
      <c r="K1145">
        <v>6</v>
      </c>
      <c r="L1145">
        <v>571000000</v>
      </c>
      <c r="M1145">
        <v>17000000</v>
      </c>
      <c r="N1145">
        <v>5000000</v>
      </c>
      <c r="O1145">
        <v>8596000000</v>
      </c>
      <c r="P1145">
        <v>67</v>
      </c>
      <c r="Q1145">
        <v>0</v>
      </c>
      <c r="R1145">
        <v>13499000000</v>
      </c>
      <c r="S1145">
        <v>3203000000</v>
      </c>
      <c r="T1145">
        <v>5201000000</v>
      </c>
      <c r="U1145">
        <v>3990000000</v>
      </c>
      <c r="V1145">
        <v>0</v>
      </c>
      <c r="W1145">
        <v>107000000</v>
      </c>
      <c r="X1145">
        <v>61386000000</v>
      </c>
      <c r="Y1145">
        <v>0</v>
      </c>
      <c r="Z1145">
        <v>51</v>
      </c>
      <c r="AA1145">
        <v>8890000000</v>
      </c>
      <c r="AB1145">
        <v>1228000000</v>
      </c>
      <c r="AC1145">
        <v>0</v>
      </c>
      <c r="AD1145">
        <v>1211000000</v>
      </c>
      <c r="AE1145">
        <v>1259000000</v>
      </c>
      <c r="AF1145">
        <v>-4239000000</v>
      </c>
      <c r="AG1145">
        <v>-140000000</v>
      </c>
      <c r="AH1145">
        <v>26681000000</v>
      </c>
      <c r="AI1145">
        <v>2988000000</v>
      </c>
      <c r="AJ1145">
        <v>538000000</v>
      </c>
      <c r="AK1145">
        <v>0</v>
      </c>
      <c r="AL1145">
        <v>1444000000</v>
      </c>
      <c r="AM1145">
        <v>-6000000</v>
      </c>
      <c r="AN1145">
        <v>6116000000</v>
      </c>
      <c r="AO1145">
        <v>1883000000</v>
      </c>
      <c r="AP1145">
        <v>-8005000000</v>
      </c>
      <c r="AQ1145">
        <v>2752000000</v>
      </c>
      <c r="AR1145">
        <v>243000000</v>
      </c>
      <c r="AS1145">
        <v>2752000000</v>
      </c>
      <c r="AT1145">
        <v>2762000000</v>
      </c>
      <c r="AU1145">
        <v>2265000000</v>
      </c>
      <c r="AV1145">
        <v>28000000</v>
      </c>
      <c r="AW1145">
        <v>4632000000</v>
      </c>
      <c r="AX1145">
        <v>26</v>
      </c>
      <c r="AY1145">
        <v>11310000000</v>
      </c>
      <c r="AZ1145">
        <v>2700000000</v>
      </c>
      <c r="BA1145">
        <v>2320000000</v>
      </c>
      <c r="BB1145">
        <v>-167000000</v>
      </c>
      <c r="BC1145">
        <v>-143000000</v>
      </c>
      <c r="BD1145">
        <v>-255000000</v>
      </c>
      <c r="BE1145">
        <v>9080000000</v>
      </c>
      <c r="BF1145">
        <v>-59000000</v>
      </c>
      <c r="BG1145">
        <v>2831000000</v>
      </c>
      <c r="BH1145">
        <v>23</v>
      </c>
      <c r="BI1145">
        <v>18</v>
      </c>
      <c r="BJ1145">
        <v>16</v>
      </c>
      <c r="BK1145">
        <v>55</v>
      </c>
      <c r="BL1145">
        <v>0</v>
      </c>
      <c r="BM1145">
        <v>14140000000</v>
      </c>
      <c r="BN1145">
        <v>1967000000</v>
      </c>
      <c r="BO1145">
        <v>1399000000</v>
      </c>
      <c r="BP1145">
        <v>3888000000</v>
      </c>
      <c r="BQ1145">
        <v>0</v>
      </c>
      <c r="BR1145">
        <v>82479000000</v>
      </c>
      <c r="BS1145">
        <v>6795000000</v>
      </c>
      <c r="BT1145">
        <v>10107000000</v>
      </c>
      <c r="BU1145">
        <v>22574000000</v>
      </c>
      <c r="BV1145">
        <v>59905000000</v>
      </c>
      <c r="BW1145">
        <v>82479000000</v>
      </c>
      <c r="BX1145">
        <v>17486000000</v>
      </c>
      <c r="BY1145">
        <v>0</v>
      </c>
      <c r="BZ1145">
        <v>2015</v>
      </c>
      <c r="CA1145">
        <v>6.11</v>
      </c>
      <c r="CB1145">
        <v>450409165.30299997</v>
      </c>
      <c r="CC1145" t="str">
        <f>VLOOKUP(B1145,Securities_csv_Sector!$A$1:$H$506,4)</f>
        <v>Utilities</v>
      </c>
      <c r="CD1145" t="str">
        <f>VLOOKUP(B1145,Securities_csv_Sector!$A$1:$H$506,5)</f>
        <v>MultiUtilities</v>
      </c>
    </row>
    <row r="1146" spans="1:82">
      <c r="A1146">
        <v>1144</v>
      </c>
      <c r="B1146" t="s">
        <v>366</v>
      </c>
      <c r="C1146" t="s">
        <v>527</v>
      </c>
      <c r="D1146" s="1">
        <v>41274</v>
      </c>
      <c r="E1146">
        <v>1047000000</v>
      </c>
      <c r="F1146">
        <v>0</v>
      </c>
      <c r="G1146">
        <v>278000000</v>
      </c>
      <c r="H1146">
        <v>13</v>
      </c>
      <c r="I1146">
        <v>-3210000000</v>
      </c>
      <c r="J1146">
        <v>8330000000</v>
      </c>
      <c r="K1146">
        <v>52</v>
      </c>
      <c r="L1146">
        <v>1561000000</v>
      </c>
      <c r="M1146">
        <v>0</v>
      </c>
      <c r="N1146">
        <v>787000000</v>
      </c>
      <c r="O1146">
        <v>4334000000</v>
      </c>
      <c r="P1146">
        <v>189</v>
      </c>
      <c r="Q1146">
        <v>481000000</v>
      </c>
      <c r="R1146">
        <v>858000000</v>
      </c>
      <c r="S1146">
        <v>1032000000</v>
      </c>
      <c r="T1146">
        <v>3363000000</v>
      </c>
      <c r="U1146">
        <v>3114000000</v>
      </c>
      <c r="V1146">
        <v>4000000</v>
      </c>
      <c r="W1146">
        <v>-51000000</v>
      </c>
      <c r="X1146">
        <v>20906000000</v>
      </c>
      <c r="Y1146">
        <v>0</v>
      </c>
      <c r="Z1146">
        <v>57</v>
      </c>
      <c r="AA1146">
        <v>5630000000</v>
      </c>
      <c r="AB1146">
        <v>876000000</v>
      </c>
      <c r="AC1146">
        <v>0</v>
      </c>
      <c r="AD1146">
        <v>249000000</v>
      </c>
      <c r="AE1146">
        <v>1582000000</v>
      </c>
      <c r="AF1146">
        <v>-10000000</v>
      </c>
      <c r="AG1146">
        <v>0</v>
      </c>
      <c r="AH1146">
        <v>6288000000</v>
      </c>
      <c r="AI1146">
        <v>1446000000</v>
      </c>
      <c r="AJ1146">
        <v>3175000000</v>
      </c>
      <c r="AK1146">
        <v>0</v>
      </c>
      <c r="AL1146">
        <v>1376000000</v>
      </c>
      <c r="AM1146">
        <v>-199000000</v>
      </c>
      <c r="AN1146">
        <v>2372000000</v>
      </c>
      <c r="AO1146">
        <v>689000000</v>
      </c>
      <c r="AP1146">
        <v>-3264000000</v>
      </c>
      <c r="AQ1146">
        <v>1802000000</v>
      </c>
      <c r="AR1146">
        <v>318000000</v>
      </c>
      <c r="AS1146">
        <v>1802000000</v>
      </c>
      <c r="AT1146">
        <v>2187000000</v>
      </c>
      <c r="AU1146">
        <v>1055000000</v>
      </c>
      <c r="AV1146">
        <v>52000000</v>
      </c>
      <c r="AW1146">
        <v>3085000000</v>
      </c>
      <c r="AX1146">
        <v>31</v>
      </c>
      <c r="AY1146">
        <v>872000000</v>
      </c>
      <c r="AZ1146">
        <v>1661000000</v>
      </c>
      <c r="BA1146">
        <v>2084000000</v>
      </c>
      <c r="BB1146">
        <v>490000000</v>
      </c>
      <c r="BC1146">
        <v>-3000000</v>
      </c>
      <c r="BD1146">
        <v>-44000000</v>
      </c>
      <c r="BE1146">
        <v>2415000000</v>
      </c>
      <c r="BF1146">
        <v>-1073000000</v>
      </c>
      <c r="BG1146">
        <v>1032000000</v>
      </c>
      <c r="BH1146">
        <v>31</v>
      </c>
      <c r="BI1146">
        <v>23</v>
      </c>
      <c r="BJ1146">
        <v>18</v>
      </c>
      <c r="BK1146">
        <v>139</v>
      </c>
      <c r="BL1146">
        <v>704000000</v>
      </c>
      <c r="BM1146">
        <v>4166000000</v>
      </c>
      <c r="BN1146">
        <v>14000000</v>
      </c>
      <c r="BO1146">
        <v>757000000</v>
      </c>
      <c r="BP1146">
        <v>10000000</v>
      </c>
      <c r="BQ1146">
        <v>86000000</v>
      </c>
      <c r="BR1146">
        <v>29650000000</v>
      </c>
      <c r="BS1146">
        <v>5945000000</v>
      </c>
      <c r="BT1146">
        <v>3141000000</v>
      </c>
      <c r="BU1146">
        <v>13773000000</v>
      </c>
      <c r="BV1146">
        <v>15877000000</v>
      </c>
      <c r="BW1146">
        <v>29650000000</v>
      </c>
      <c r="BX1146">
        <v>9964000000</v>
      </c>
      <c r="BY1146">
        <v>0</v>
      </c>
      <c r="BZ1146">
        <v>2012</v>
      </c>
      <c r="CA1146">
        <v>3.65</v>
      </c>
      <c r="CB1146">
        <v>493698630.13700002</v>
      </c>
      <c r="CC1146" t="str">
        <f>VLOOKUP(B1146,Securities_csv_Sector!$A$1:$H$506,4)</f>
        <v>Materials</v>
      </c>
      <c r="CD1146" t="str">
        <f>VLOOKUP(B1146,Securities_csv_Sector!$A$1:$H$506,5)</f>
        <v>Gold</v>
      </c>
    </row>
    <row r="1147" spans="1:82">
      <c r="A1147">
        <v>1145</v>
      </c>
      <c r="B1147" t="s">
        <v>366</v>
      </c>
      <c r="C1147" t="s">
        <v>529</v>
      </c>
      <c r="D1147" s="1">
        <v>41639</v>
      </c>
      <c r="E1147">
        <v>832000000</v>
      </c>
      <c r="F1147">
        <v>0</v>
      </c>
      <c r="G1147">
        <v>349000000</v>
      </c>
      <c r="H1147">
        <v>25</v>
      </c>
      <c r="I1147">
        <v>-1900000000</v>
      </c>
      <c r="J1147">
        <v>8538000000</v>
      </c>
      <c r="K1147">
        <v>60</v>
      </c>
      <c r="L1147">
        <v>1555000000</v>
      </c>
      <c r="M1147">
        <v>0</v>
      </c>
      <c r="N1147">
        <v>789000000</v>
      </c>
      <c r="O1147">
        <v>5299000000</v>
      </c>
      <c r="P1147">
        <v>178</v>
      </c>
      <c r="Q1147">
        <v>1478000000</v>
      </c>
      <c r="R1147">
        <v>635000000</v>
      </c>
      <c r="S1147">
        <v>1362000000</v>
      </c>
      <c r="T1147">
        <v>-3303000000</v>
      </c>
      <c r="U1147">
        <v>-3606000000</v>
      </c>
      <c r="V1147">
        <v>-24000000</v>
      </c>
      <c r="W1147">
        <v>-5000000</v>
      </c>
      <c r="X1147">
        <v>16957000000</v>
      </c>
      <c r="Y1147">
        <v>0</v>
      </c>
      <c r="Z1147">
        <v>37</v>
      </c>
      <c r="AA1147">
        <v>3115000000</v>
      </c>
      <c r="AB1147">
        <v>-755000000</v>
      </c>
      <c r="AC1147">
        <v>0</v>
      </c>
      <c r="AD1147">
        <v>303000000</v>
      </c>
      <c r="AE1147">
        <v>1522000000</v>
      </c>
      <c r="AF1147">
        <v>588000000</v>
      </c>
      <c r="AG1147">
        <v>0</v>
      </c>
      <c r="AH1147">
        <v>6145000000</v>
      </c>
      <c r="AI1147">
        <v>439000000</v>
      </c>
      <c r="AJ1147">
        <v>2916000000</v>
      </c>
      <c r="AK1147">
        <v>0</v>
      </c>
      <c r="AL1147">
        <v>383000000</v>
      </c>
      <c r="AM1147">
        <v>-6000000</v>
      </c>
      <c r="AN1147">
        <v>1543000000</v>
      </c>
      <c r="AO1147">
        <v>-212000000</v>
      </c>
      <c r="AP1147">
        <v>-1313000000</v>
      </c>
      <c r="AQ1147">
        <v>-2534000000</v>
      </c>
      <c r="AR1147">
        <v>4080000000</v>
      </c>
      <c r="AS1147">
        <v>-2534000000</v>
      </c>
      <c r="AT1147">
        <v>-2856000000</v>
      </c>
      <c r="AU1147">
        <v>728000000</v>
      </c>
      <c r="AV1147">
        <v>4352000000</v>
      </c>
      <c r="AW1147">
        <v>-3652000000</v>
      </c>
      <c r="AX1147">
        <v>43</v>
      </c>
      <c r="AY1147">
        <v>844000000</v>
      </c>
      <c r="AZ1147">
        <v>1006000000</v>
      </c>
      <c r="BA1147">
        <v>1313000000</v>
      </c>
      <c r="BB1147">
        <v>-182000000</v>
      </c>
      <c r="BC1147">
        <v>0</v>
      </c>
      <c r="BD1147">
        <v>-1000000</v>
      </c>
      <c r="BE1147">
        <v>2178000000</v>
      </c>
      <c r="BF1147">
        <v>-1086000000</v>
      </c>
      <c r="BG1147">
        <v>1362000000</v>
      </c>
      <c r="BH1147">
        <v>43</v>
      </c>
      <c r="BI1147">
        <v>36</v>
      </c>
      <c r="BJ1147">
        <v>30</v>
      </c>
      <c r="BK1147">
        <v>123</v>
      </c>
      <c r="BL1147">
        <v>469000000</v>
      </c>
      <c r="BM1147">
        <v>848000000</v>
      </c>
      <c r="BN1147">
        <v>17000000</v>
      </c>
      <c r="BO1147">
        <v>584000000</v>
      </c>
      <c r="BP1147">
        <v>595000000</v>
      </c>
      <c r="BQ1147">
        <v>78000000</v>
      </c>
      <c r="BR1147">
        <v>24607000000</v>
      </c>
      <c r="BS1147">
        <v>4889000000</v>
      </c>
      <c r="BT1147">
        <v>2740000000</v>
      </c>
      <c r="BU1147">
        <v>9993000000</v>
      </c>
      <c r="BV1147">
        <v>14614000000</v>
      </c>
      <c r="BW1147">
        <v>24607000000</v>
      </c>
      <c r="BX1147">
        <v>8414000000</v>
      </c>
      <c r="BY1147">
        <v>0</v>
      </c>
      <c r="BZ1147">
        <v>2013</v>
      </c>
      <c r="CA1147">
        <v>-4.9400000000000004</v>
      </c>
      <c r="CB1147">
        <v>512955465.58700001</v>
      </c>
      <c r="CC1147" t="str">
        <f>VLOOKUP(B1147,Securities_csv_Sector!$A$1:$H$506,4)</f>
        <v>Materials</v>
      </c>
      <c r="CD1147" t="str">
        <f>VLOOKUP(B1147,Securities_csv_Sector!$A$1:$H$506,5)</f>
        <v>Gold</v>
      </c>
    </row>
    <row r="1148" spans="1:82">
      <c r="A1148">
        <v>1146</v>
      </c>
      <c r="B1148" t="s">
        <v>366</v>
      </c>
      <c r="C1148" t="s">
        <v>531</v>
      </c>
      <c r="D1148" s="1">
        <v>42004</v>
      </c>
      <c r="E1148">
        <v>787000000</v>
      </c>
      <c r="F1148">
        <v>0</v>
      </c>
      <c r="G1148">
        <v>157000000</v>
      </c>
      <c r="H1148">
        <v>5</v>
      </c>
      <c r="I1148">
        <v>-1110000000</v>
      </c>
      <c r="J1148">
        <v>8712000000</v>
      </c>
      <c r="K1148">
        <v>113</v>
      </c>
      <c r="L1148">
        <v>2403000000</v>
      </c>
      <c r="M1148">
        <v>0</v>
      </c>
      <c r="N1148">
        <v>798000000</v>
      </c>
      <c r="O1148">
        <v>4457000000</v>
      </c>
      <c r="P1148">
        <v>247</v>
      </c>
      <c r="Q1148">
        <v>1790000000</v>
      </c>
      <c r="R1148">
        <v>656000000</v>
      </c>
      <c r="S1148">
        <v>1229000000</v>
      </c>
      <c r="T1148">
        <v>867000000</v>
      </c>
      <c r="U1148">
        <v>506000000</v>
      </c>
      <c r="V1148">
        <v>-18000000</v>
      </c>
      <c r="W1148">
        <v>-4000000</v>
      </c>
      <c r="X1148">
        <v>16470000000</v>
      </c>
      <c r="Y1148">
        <v>0</v>
      </c>
      <c r="Z1148">
        <v>39</v>
      </c>
      <c r="AA1148">
        <v>2835000000</v>
      </c>
      <c r="AB1148">
        <v>133000000</v>
      </c>
      <c r="AC1148">
        <v>0</v>
      </c>
      <c r="AD1148">
        <v>361000000</v>
      </c>
      <c r="AE1148">
        <v>1366000000</v>
      </c>
      <c r="AF1148">
        <v>-1000000</v>
      </c>
      <c r="AG1148">
        <v>0</v>
      </c>
      <c r="AH1148">
        <v>6480000000</v>
      </c>
      <c r="AI1148">
        <v>334000000</v>
      </c>
      <c r="AJ1148">
        <v>2815000000</v>
      </c>
      <c r="AK1148">
        <v>0</v>
      </c>
      <c r="AL1148">
        <v>-117000000</v>
      </c>
      <c r="AM1148">
        <v>848000000</v>
      </c>
      <c r="AN1148">
        <v>1438000000</v>
      </c>
      <c r="AO1148">
        <v>-65000000</v>
      </c>
      <c r="AP1148">
        <v>-507000000</v>
      </c>
      <c r="AQ1148">
        <v>508000000</v>
      </c>
      <c r="AR1148">
        <v>591000000</v>
      </c>
      <c r="AS1148">
        <v>508000000</v>
      </c>
      <c r="AT1148">
        <v>369000000</v>
      </c>
      <c r="AU1148">
        <v>716000000</v>
      </c>
      <c r="AV1148">
        <v>26000000</v>
      </c>
      <c r="AW1148">
        <v>710000000</v>
      </c>
      <c r="AX1148">
        <v>10</v>
      </c>
      <c r="AY1148">
        <v>883000000</v>
      </c>
      <c r="AZ1148">
        <v>881000000</v>
      </c>
      <c r="BA1148">
        <v>1245000000</v>
      </c>
      <c r="BB1148">
        <v>-478000000</v>
      </c>
      <c r="BC1148">
        <v>0</v>
      </c>
      <c r="BD1148">
        <v>604000000</v>
      </c>
      <c r="BE1148">
        <v>2493000000</v>
      </c>
      <c r="BF1148">
        <v>-698000000</v>
      </c>
      <c r="BG1148">
        <v>1229000000</v>
      </c>
      <c r="BH1148">
        <v>7</v>
      </c>
      <c r="BI1148">
        <v>5</v>
      </c>
      <c r="BJ1148">
        <v>7</v>
      </c>
      <c r="BK1148">
        <v>185</v>
      </c>
      <c r="BL1148">
        <v>325000000</v>
      </c>
      <c r="BM1148">
        <v>1242000000</v>
      </c>
      <c r="BN1148">
        <v>170000000</v>
      </c>
      <c r="BO1148">
        <v>545000000</v>
      </c>
      <c r="BP1148">
        <v>166000000</v>
      </c>
      <c r="BQ1148">
        <v>73000000</v>
      </c>
      <c r="BR1148">
        <v>24916000000</v>
      </c>
      <c r="BS1148">
        <v>5439000000</v>
      </c>
      <c r="BT1148">
        <v>2198000000</v>
      </c>
      <c r="BU1148">
        <v>10274000000</v>
      </c>
      <c r="BV1148">
        <v>14642000000</v>
      </c>
      <c r="BW1148">
        <v>24916000000</v>
      </c>
      <c r="BX1148">
        <v>7292000000</v>
      </c>
      <c r="BY1148">
        <v>0</v>
      </c>
      <c r="BZ1148">
        <v>2014</v>
      </c>
      <c r="CA1148">
        <v>1.02</v>
      </c>
      <c r="CB1148">
        <v>498039215.68599999</v>
      </c>
      <c r="CC1148" t="str">
        <f>VLOOKUP(B1148,Securities_csv_Sector!$A$1:$H$506,4)</f>
        <v>Materials</v>
      </c>
      <c r="CD1148" t="str">
        <f>VLOOKUP(B1148,Securities_csv_Sector!$A$1:$H$506,5)</f>
        <v>Gold</v>
      </c>
    </row>
    <row r="1149" spans="1:82">
      <c r="A1149">
        <v>1147</v>
      </c>
      <c r="B1149" t="s">
        <v>366</v>
      </c>
      <c r="C1149" t="s">
        <v>532</v>
      </c>
      <c r="D1149" s="1">
        <v>42369</v>
      </c>
      <c r="E1149">
        <v>727000000</v>
      </c>
      <c r="F1149">
        <v>0</v>
      </c>
      <c r="G1149">
        <v>128000000</v>
      </c>
      <c r="H1149">
        <v>2</v>
      </c>
      <c r="I1149">
        <v>-1401000000</v>
      </c>
      <c r="J1149">
        <v>9427000000</v>
      </c>
      <c r="K1149">
        <v>198</v>
      </c>
      <c r="L1149">
        <v>2782000000</v>
      </c>
      <c r="M1149">
        <v>0</v>
      </c>
      <c r="N1149">
        <v>847000000</v>
      </c>
      <c r="O1149">
        <v>4312000000</v>
      </c>
      <c r="P1149">
        <v>352</v>
      </c>
      <c r="Q1149">
        <v>1718000000</v>
      </c>
      <c r="R1149">
        <v>840000000</v>
      </c>
      <c r="S1149">
        <v>1239000000</v>
      </c>
      <c r="T1149">
        <v>1291000000</v>
      </c>
      <c r="U1149">
        <v>966000000</v>
      </c>
      <c r="V1149">
        <v>-21000000</v>
      </c>
      <c r="W1149">
        <v>-45000000</v>
      </c>
      <c r="X1149">
        <v>17303000000</v>
      </c>
      <c r="Y1149">
        <v>0</v>
      </c>
      <c r="Z1149">
        <v>44</v>
      </c>
      <c r="AA1149">
        <v>3417000000</v>
      </c>
      <c r="AB1149">
        <v>644000000</v>
      </c>
      <c r="AC1149">
        <v>0</v>
      </c>
      <c r="AD1149">
        <v>325000000</v>
      </c>
      <c r="AE1149">
        <v>1606000000</v>
      </c>
      <c r="AF1149">
        <v>29000000</v>
      </c>
      <c r="AG1149">
        <v>0</v>
      </c>
      <c r="AH1149">
        <v>6087000000</v>
      </c>
      <c r="AI1149">
        <v>402000000</v>
      </c>
      <c r="AJ1149">
        <v>2942000000</v>
      </c>
      <c r="AK1149">
        <v>0</v>
      </c>
      <c r="AL1149">
        <v>-462000000</v>
      </c>
      <c r="AM1149">
        <v>379000000</v>
      </c>
      <c r="AN1149">
        <v>2145000000</v>
      </c>
      <c r="AO1149">
        <v>296000000</v>
      </c>
      <c r="AP1149">
        <v>-2041000000</v>
      </c>
      <c r="AQ1149">
        <v>220000000</v>
      </c>
      <c r="AR1149">
        <v>950000000</v>
      </c>
      <c r="AS1149">
        <v>220000000</v>
      </c>
      <c r="AT1149">
        <v>277000000</v>
      </c>
      <c r="AU1149">
        <v>445000000</v>
      </c>
      <c r="AV1149">
        <v>56000000</v>
      </c>
      <c r="AW1149">
        <v>1163000000</v>
      </c>
      <c r="AX1149">
        <v>15</v>
      </c>
      <c r="AY1149">
        <v>776000000</v>
      </c>
      <c r="AZ1149">
        <v>131000000</v>
      </c>
      <c r="BA1149">
        <v>540000000</v>
      </c>
      <c r="BB1149">
        <v>-334000000</v>
      </c>
      <c r="BC1149">
        <v>0</v>
      </c>
      <c r="BD1149">
        <v>-669000000</v>
      </c>
      <c r="BE1149">
        <v>2547000000</v>
      </c>
      <c r="BF1149">
        <v>-336000000</v>
      </c>
      <c r="BG1149">
        <v>1239000000</v>
      </c>
      <c r="BH1149">
        <v>12</v>
      </c>
      <c r="BI1149">
        <v>9</v>
      </c>
      <c r="BJ1149">
        <v>3</v>
      </c>
      <c r="BK1149">
        <v>238</v>
      </c>
      <c r="BL1149">
        <v>289000000</v>
      </c>
      <c r="BM1149">
        <v>1410000000</v>
      </c>
      <c r="BN1149">
        <v>813000000</v>
      </c>
      <c r="BO1149">
        <v>670000000</v>
      </c>
      <c r="BP1149">
        <v>149000000</v>
      </c>
      <c r="BQ1149">
        <v>19000000</v>
      </c>
      <c r="BR1149">
        <v>25182000000</v>
      </c>
      <c r="BS1149">
        <v>4983000000</v>
      </c>
      <c r="BT1149">
        <v>1416000000</v>
      </c>
      <c r="BU1149">
        <v>11350000000</v>
      </c>
      <c r="BV1149">
        <v>13832000000</v>
      </c>
      <c r="BW1149">
        <v>25182000000</v>
      </c>
      <c r="BX1149">
        <v>7729000000</v>
      </c>
      <c r="BY1149">
        <v>0</v>
      </c>
      <c r="BZ1149">
        <v>2015</v>
      </c>
      <c r="CA1149">
        <v>0.43</v>
      </c>
      <c r="CB1149">
        <v>511627906.977</v>
      </c>
      <c r="CC1149" t="str">
        <f>VLOOKUP(B1149,Securities_csv_Sector!$A$1:$H$506,4)</f>
        <v>Materials</v>
      </c>
      <c r="CD1149" t="str">
        <f>VLOOKUP(B1149,Securities_csv_Sector!$A$1:$H$506,5)</f>
        <v>Gold</v>
      </c>
    </row>
    <row r="1150" spans="1:82">
      <c r="A1150">
        <v>1148</v>
      </c>
      <c r="B1150" t="s">
        <v>367</v>
      </c>
      <c r="C1150" t="s">
        <v>527</v>
      </c>
      <c r="D1150" s="1">
        <v>41639</v>
      </c>
      <c r="E1150">
        <v>162453000</v>
      </c>
      <c r="F1150">
        <v>0</v>
      </c>
      <c r="G1150">
        <v>-28131000</v>
      </c>
      <c r="H1150">
        <v>8</v>
      </c>
      <c r="I1150">
        <v>-54143000</v>
      </c>
      <c r="J1150">
        <v>777441000</v>
      </c>
      <c r="K1150">
        <v>56</v>
      </c>
      <c r="L1150">
        <v>604965000</v>
      </c>
      <c r="M1150">
        <v>0</v>
      </c>
      <c r="N1150">
        <v>60000</v>
      </c>
      <c r="O1150">
        <v>3117203000</v>
      </c>
      <c r="P1150">
        <v>142</v>
      </c>
      <c r="Q1150">
        <v>0</v>
      </c>
      <c r="R1150">
        <v>0</v>
      </c>
      <c r="S1150">
        <v>2241680000</v>
      </c>
      <c r="T1150">
        <v>200216000</v>
      </c>
      <c r="U1150">
        <v>171074000</v>
      </c>
      <c r="V1150">
        <v>-3453000</v>
      </c>
      <c r="W1150">
        <v>0</v>
      </c>
      <c r="X1150">
        <v>133605000</v>
      </c>
      <c r="Y1150">
        <v>0</v>
      </c>
      <c r="Z1150">
        <v>29</v>
      </c>
      <c r="AA1150">
        <v>1257359000</v>
      </c>
      <c r="AB1150">
        <v>58671000</v>
      </c>
      <c r="AC1150">
        <v>2091071000</v>
      </c>
      <c r="AD1150">
        <v>29142000</v>
      </c>
      <c r="AE1150">
        <v>0</v>
      </c>
      <c r="AF1150">
        <v>-141837000</v>
      </c>
      <c r="AG1150">
        <v>66610000</v>
      </c>
      <c r="AH1150">
        <v>500000000</v>
      </c>
      <c r="AI1150">
        <v>0</v>
      </c>
      <c r="AJ1150">
        <v>0</v>
      </c>
      <c r="AK1150">
        <v>0</v>
      </c>
      <c r="AL1150">
        <v>279458000</v>
      </c>
      <c r="AM1150">
        <v>314674000</v>
      </c>
      <c r="AN1150">
        <v>97831000</v>
      </c>
      <c r="AO1150">
        <v>476264000</v>
      </c>
      <c r="AP1150">
        <v>-255968000</v>
      </c>
      <c r="AQ1150">
        <v>112403000</v>
      </c>
      <c r="AR1150">
        <v>-2357062000</v>
      </c>
      <c r="AS1150">
        <v>112403000</v>
      </c>
      <c r="AT1150">
        <v>87274000</v>
      </c>
      <c r="AU1150">
        <v>0</v>
      </c>
      <c r="AV1150">
        <v>0</v>
      </c>
      <c r="AW1150">
        <v>228347000</v>
      </c>
      <c r="AX1150">
        <v>5</v>
      </c>
      <c r="AY1150">
        <v>129124000</v>
      </c>
      <c r="AZ1150">
        <v>1858358000</v>
      </c>
      <c r="BA1150">
        <v>1991750000</v>
      </c>
      <c r="BB1150">
        <v>3575000</v>
      </c>
      <c r="BC1150">
        <v>0</v>
      </c>
      <c r="BD1150">
        <v>-59988000</v>
      </c>
      <c r="BE1150">
        <v>1424799000</v>
      </c>
      <c r="BF1150">
        <v>34200000</v>
      </c>
      <c r="BG1150">
        <v>0</v>
      </c>
      <c r="BH1150">
        <v>4</v>
      </c>
      <c r="BI1150">
        <v>13</v>
      </c>
      <c r="BJ1150">
        <v>3</v>
      </c>
      <c r="BK1150">
        <v>142</v>
      </c>
      <c r="BL1150">
        <v>378769000</v>
      </c>
      <c r="BM1150">
        <v>552485000</v>
      </c>
      <c r="BN1150">
        <v>115143000</v>
      </c>
      <c r="BO1150">
        <v>650243000</v>
      </c>
      <c r="BP1150">
        <v>0</v>
      </c>
      <c r="BQ1150">
        <v>595440000</v>
      </c>
      <c r="BR1150">
        <v>5412563000</v>
      </c>
      <c r="BS1150">
        <v>3058763000</v>
      </c>
      <c r="BT1150">
        <v>2154203000</v>
      </c>
      <c r="BU1150">
        <v>1333561000</v>
      </c>
      <c r="BV1150">
        <v>4079002000</v>
      </c>
      <c r="BW1150">
        <v>5412563000</v>
      </c>
      <c r="BX1150">
        <v>4374562000</v>
      </c>
      <c r="BY1150">
        <v>0</v>
      </c>
      <c r="BZ1150">
        <v>2013</v>
      </c>
      <c r="CA1150">
        <v>1.93</v>
      </c>
      <c r="CB1150">
        <v>58239896.373099998</v>
      </c>
      <c r="CC1150" t="str">
        <f>VLOOKUP(B1150,Securities_csv_Sector!$A$1:$H$506,4)</f>
        <v>Information Technology</v>
      </c>
      <c r="CD1150" t="str">
        <f>VLOOKUP(B1150,Securities_csv_Sector!$A$1:$H$506,5)</f>
        <v>Internet Software &amp; Services</v>
      </c>
    </row>
    <row r="1151" spans="1:82">
      <c r="A1151">
        <v>1149</v>
      </c>
      <c r="B1151" t="s">
        <v>367</v>
      </c>
      <c r="C1151" t="s">
        <v>529</v>
      </c>
      <c r="D1151" s="1">
        <v>42004</v>
      </c>
      <c r="E1151">
        <v>271327000</v>
      </c>
      <c r="F1151">
        <v>0</v>
      </c>
      <c r="G1151">
        <v>-3060000</v>
      </c>
      <c r="H1151">
        <v>14</v>
      </c>
      <c r="I1151">
        <v>-69726000</v>
      </c>
      <c r="J1151">
        <v>0</v>
      </c>
      <c r="K1151">
        <v>60</v>
      </c>
      <c r="L1151">
        <v>1113608000</v>
      </c>
      <c r="M1151">
        <v>0</v>
      </c>
      <c r="N1151">
        <v>1042870000</v>
      </c>
      <c r="O1151">
        <v>3752760000</v>
      </c>
      <c r="P1151">
        <v>147</v>
      </c>
      <c r="Q1151">
        <v>0</v>
      </c>
      <c r="R1151">
        <v>0</v>
      </c>
      <c r="S1151">
        <v>2781798000</v>
      </c>
      <c r="T1151">
        <v>399588000</v>
      </c>
      <c r="U1151">
        <v>349369000</v>
      </c>
      <c r="V1151">
        <v>-6686000</v>
      </c>
      <c r="W1151">
        <v>0</v>
      </c>
      <c r="X1151">
        <v>149875000</v>
      </c>
      <c r="Y1151">
        <v>0</v>
      </c>
      <c r="Z1151">
        <v>32</v>
      </c>
      <c r="AA1151">
        <v>1751896000</v>
      </c>
      <c r="AB1151">
        <v>82570000</v>
      </c>
      <c r="AC1151">
        <v>2773326000</v>
      </c>
      <c r="AD1151">
        <v>50219000</v>
      </c>
      <c r="AE1151">
        <v>0</v>
      </c>
      <c r="AF1151">
        <v>100316000</v>
      </c>
      <c r="AG1151">
        <v>198267000</v>
      </c>
      <c r="AH1151">
        <v>885849000</v>
      </c>
      <c r="AI1151">
        <v>0</v>
      </c>
      <c r="AJ1151">
        <v>0</v>
      </c>
      <c r="AK1151">
        <v>0</v>
      </c>
      <c r="AL1151">
        <v>400000000</v>
      </c>
      <c r="AM1151">
        <v>508643000</v>
      </c>
      <c r="AN1151">
        <v>16483000</v>
      </c>
      <c r="AO1151">
        <v>541712000</v>
      </c>
      <c r="AP1151">
        <v>-42866000</v>
      </c>
      <c r="AQ1151">
        <v>266799000</v>
      </c>
      <c r="AR1151">
        <v>-3168777000</v>
      </c>
      <c r="AS1151">
        <v>266799000</v>
      </c>
      <c r="AT1151">
        <v>266799000</v>
      </c>
      <c r="AU1151">
        <v>0</v>
      </c>
      <c r="AV1151">
        <v>0</v>
      </c>
      <c r="AW1151">
        <v>402648000</v>
      </c>
      <c r="AX1151">
        <v>7</v>
      </c>
      <c r="AY1151">
        <v>192246000</v>
      </c>
      <c r="AZ1151">
        <v>2318557000</v>
      </c>
      <c r="BA1151">
        <v>2391827000</v>
      </c>
      <c r="BB1151">
        <v>-4446000</v>
      </c>
      <c r="BC1151">
        <v>-1093000</v>
      </c>
      <c r="BD1151">
        <v>-73456000</v>
      </c>
      <c r="BE1151">
        <v>1635789000</v>
      </c>
      <c r="BF1151">
        <v>-61604000</v>
      </c>
      <c r="BG1151">
        <v>0</v>
      </c>
      <c r="BH1151">
        <v>6</v>
      </c>
      <c r="BI1151">
        <v>19</v>
      </c>
      <c r="BJ1151">
        <v>5</v>
      </c>
      <c r="BK1151">
        <v>147</v>
      </c>
      <c r="BL1151">
        <v>472321000</v>
      </c>
      <c r="BM1151">
        <v>819284000</v>
      </c>
      <c r="BN1151">
        <v>53464000</v>
      </c>
      <c r="BO1151">
        <v>876927000</v>
      </c>
      <c r="BP1151">
        <v>0</v>
      </c>
      <c r="BQ1151">
        <v>494888000</v>
      </c>
      <c r="BR1151">
        <v>7042500000</v>
      </c>
      <c r="BS1151">
        <v>3927053000</v>
      </c>
      <c r="BT1151">
        <v>2663154000</v>
      </c>
      <c r="BU1151">
        <v>1857708000</v>
      </c>
      <c r="BV1151">
        <v>5184792000</v>
      </c>
      <c r="BW1151">
        <v>7042500000</v>
      </c>
      <c r="BX1151">
        <v>5504656000</v>
      </c>
      <c r="BY1151">
        <v>0</v>
      </c>
      <c r="BZ1151">
        <v>2014</v>
      </c>
      <c r="CA1151">
        <v>4.4400000000000004</v>
      </c>
      <c r="CB1151">
        <v>60089864.8649</v>
      </c>
      <c r="CC1151" t="str">
        <f>VLOOKUP(B1151,Securities_csv_Sector!$A$1:$H$506,4)</f>
        <v>Information Technology</v>
      </c>
      <c r="CD1151" t="str">
        <f>VLOOKUP(B1151,Securities_csv_Sector!$A$1:$H$506,5)</f>
        <v>Internet Software &amp; Services</v>
      </c>
    </row>
    <row r="1152" spans="1:82">
      <c r="A1152">
        <v>1150</v>
      </c>
      <c r="B1152" t="s">
        <v>367</v>
      </c>
      <c r="C1152" t="s">
        <v>531</v>
      </c>
      <c r="D1152" s="1">
        <v>42369</v>
      </c>
      <c r="E1152">
        <v>393880000</v>
      </c>
      <c r="F1152">
        <v>0</v>
      </c>
      <c r="G1152">
        <v>-31225000</v>
      </c>
      <c r="H1152">
        <v>6</v>
      </c>
      <c r="I1152">
        <v>-91248000</v>
      </c>
      <c r="J1152">
        <v>0</v>
      </c>
      <c r="K1152">
        <v>65</v>
      </c>
      <c r="L1152">
        <v>1809330000</v>
      </c>
      <c r="M1152">
        <v>0</v>
      </c>
      <c r="N1152">
        <v>1324809000</v>
      </c>
      <c r="O1152">
        <v>4591476000</v>
      </c>
      <c r="P1152">
        <v>154</v>
      </c>
      <c r="Q1152">
        <v>0</v>
      </c>
      <c r="R1152">
        <v>0</v>
      </c>
      <c r="S1152">
        <v>3547045000</v>
      </c>
      <c r="T1152">
        <v>274601000</v>
      </c>
      <c r="U1152">
        <v>141885000</v>
      </c>
      <c r="V1152">
        <v>-15924000</v>
      </c>
      <c r="W1152">
        <v>0</v>
      </c>
      <c r="X1152">
        <v>173412000</v>
      </c>
      <c r="Y1152">
        <v>0</v>
      </c>
      <c r="Z1152">
        <v>32</v>
      </c>
      <c r="AA1152">
        <v>2188035000</v>
      </c>
      <c r="AB1152">
        <v>19244000</v>
      </c>
      <c r="AC1152">
        <v>4312817000</v>
      </c>
      <c r="AD1152">
        <v>132716000</v>
      </c>
      <c r="AE1152">
        <v>0</v>
      </c>
      <c r="AF1152">
        <v>-8074000</v>
      </c>
      <c r="AG1152">
        <v>172560000</v>
      </c>
      <c r="AH1152">
        <v>2371362000</v>
      </c>
      <c r="AI1152">
        <v>0</v>
      </c>
      <c r="AJ1152">
        <v>0</v>
      </c>
      <c r="AK1152">
        <v>0</v>
      </c>
      <c r="AL1152">
        <v>1500000000</v>
      </c>
      <c r="AM1152">
        <v>695722000</v>
      </c>
      <c r="AN1152">
        <v>-749439000</v>
      </c>
      <c r="AO1152">
        <v>1640277000</v>
      </c>
      <c r="AP1152">
        <v>-179192000</v>
      </c>
      <c r="AQ1152">
        <v>122641000</v>
      </c>
      <c r="AR1152">
        <v>-4592012000</v>
      </c>
      <c r="AS1152">
        <v>122641000</v>
      </c>
      <c r="AT1152">
        <v>122641000</v>
      </c>
      <c r="AU1152">
        <v>0</v>
      </c>
      <c r="AV1152">
        <v>0</v>
      </c>
      <c r="AW1152">
        <v>305826000</v>
      </c>
      <c r="AX1152">
        <v>5</v>
      </c>
      <c r="AY1152">
        <v>284802000</v>
      </c>
      <c r="AZ1152">
        <v>3121125000</v>
      </c>
      <c r="BA1152">
        <v>3135744000</v>
      </c>
      <c r="BB1152">
        <v>-43308000</v>
      </c>
      <c r="BC1152">
        <v>-545000</v>
      </c>
      <c r="BD1152">
        <v>-79870000</v>
      </c>
      <c r="BE1152">
        <v>2078459000</v>
      </c>
      <c r="BF1152">
        <v>327000</v>
      </c>
      <c r="BG1152">
        <v>0</v>
      </c>
      <c r="BH1152">
        <v>2</v>
      </c>
      <c r="BI1152">
        <v>6</v>
      </c>
      <c r="BJ1152">
        <v>2</v>
      </c>
      <c r="BK1152">
        <v>154</v>
      </c>
      <c r="BL1152">
        <v>650788000</v>
      </c>
      <c r="BM1152">
        <v>941925000</v>
      </c>
      <c r="BN1152">
        <v>60351000</v>
      </c>
      <c r="BO1152">
        <v>1231421000</v>
      </c>
      <c r="BP1152">
        <v>0</v>
      </c>
      <c r="BQ1152">
        <v>501385000</v>
      </c>
      <c r="BR1152">
        <v>10202871000</v>
      </c>
      <c r="BS1152">
        <v>5431840000</v>
      </c>
      <c r="BT1152">
        <v>3529624000</v>
      </c>
      <c r="BU1152">
        <v>2223426000</v>
      </c>
      <c r="BV1152">
        <v>7979445000</v>
      </c>
      <c r="BW1152">
        <v>10202871000</v>
      </c>
      <c r="BX1152">
        <v>6779511000</v>
      </c>
      <c r="BY1152">
        <v>0</v>
      </c>
      <c r="BZ1152">
        <v>2015</v>
      </c>
      <c r="CA1152">
        <v>0.28999999999999998</v>
      </c>
      <c r="CB1152">
        <v>422900000</v>
      </c>
      <c r="CC1152" t="str">
        <f>VLOOKUP(B1152,Securities_csv_Sector!$A$1:$H$506,4)</f>
        <v>Information Technology</v>
      </c>
      <c r="CD1152" t="str">
        <f>VLOOKUP(B1152,Securities_csv_Sector!$A$1:$H$506,5)</f>
        <v>Internet Software &amp; Services</v>
      </c>
    </row>
    <row r="1153" spans="1:82">
      <c r="A1153">
        <v>1151</v>
      </c>
      <c r="B1153" t="s">
        <v>367</v>
      </c>
      <c r="C1153" t="s">
        <v>532</v>
      </c>
      <c r="D1153" s="1">
        <v>42735</v>
      </c>
      <c r="E1153">
        <v>510474000</v>
      </c>
      <c r="F1153">
        <v>0</v>
      </c>
      <c r="G1153">
        <v>30828000</v>
      </c>
      <c r="H1153">
        <v>7</v>
      </c>
      <c r="I1153">
        <v>-107653000</v>
      </c>
      <c r="J1153">
        <v>0</v>
      </c>
      <c r="K1153">
        <v>38</v>
      </c>
      <c r="L1153">
        <v>1467576000</v>
      </c>
      <c r="M1153">
        <v>0</v>
      </c>
      <c r="N1153">
        <v>1599762000</v>
      </c>
      <c r="O1153">
        <v>6029901000</v>
      </c>
      <c r="P1153">
        <v>125</v>
      </c>
      <c r="Q1153">
        <v>0</v>
      </c>
      <c r="R1153">
        <v>0</v>
      </c>
      <c r="S1153">
        <v>4924978000</v>
      </c>
      <c r="T1153">
        <v>410621000</v>
      </c>
      <c r="U1153">
        <v>260507000</v>
      </c>
      <c r="V1153">
        <v>-9165000</v>
      </c>
      <c r="W1153">
        <v>0</v>
      </c>
      <c r="X1153">
        <v>250395000</v>
      </c>
      <c r="Y1153">
        <v>0</v>
      </c>
      <c r="Z1153">
        <v>32</v>
      </c>
      <c r="AA1153">
        <v>2800768000</v>
      </c>
      <c r="AB1153">
        <v>73829000</v>
      </c>
      <c r="AC1153">
        <v>7274501000</v>
      </c>
      <c r="AD1153">
        <v>150114000</v>
      </c>
      <c r="AE1153">
        <v>0</v>
      </c>
      <c r="AF1153">
        <v>235536000</v>
      </c>
      <c r="AG1153">
        <v>197704000</v>
      </c>
      <c r="AH1153">
        <v>3364311000</v>
      </c>
      <c r="AI1153">
        <v>0</v>
      </c>
      <c r="AJ1153">
        <v>0</v>
      </c>
      <c r="AK1153">
        <v>0</v>
      </c>
      <c r="AL1153">
        <v>1000000000</v>
      </c>
      <c r="AM1153">
        <v>-341754000</v>
      </c>
      <c r="AN1153">
        <v>-1473984000</v>
      </c>
      <c r="AO1153">
        <v>1091630000</v>
      </c>
      <c r="AP1153">
        <v>49765000</v>
      </c>
      <c r="AQ1153">
        <v>186678000</v>
      </c>
      <c r="AR1153">
        <v>-6778020000</v>
      </c>
      <c r="AS1153">
        <v>186678000</v>
      </c>
      <c r="AT1153">
        <v>186678000</v>
      </c>
      <c r="AU1153">
        <v>0</v>
      </c>
      <c r="AV1153">
        <v>0</v>
      </c>
      <c r="AW1153">
        <v>379793000</v>
      </c>
      <c r="AX1153">
        <v>4</v>
      </c>
      <c r="AY1153">
        <v>341423000</v>
      </c>
      <c r="AZ1153">
        <v>3986509000</v>
      </c>
      <c r="BA1153">
        <v>4076183000</v>
      </c>
      <c r="BB1153">
        <v>-48565000</v>
      </c>
      <c r="BC1153">
        <v>230000</v>
      </c>
      <c r="BD1153">
        <v>-78118000</v>
      </c>
      <c r="BE1153">
        <v>2955842000</v>
      </c>
      <c r="BF1153">
        <v>-5324000</v>
      </c>
      <c r="BG1153">
        <v>0</v>
      </c>
      <c r="BH1153">
        <v>3</v>
      </c>
      <c r="BI1153">
        <v>10</v>
      </c>
      <c r="BJ1153">
        <v>2</v>
      </c>
      <c r="BK1153">
        <v>125</v>
      </c>
      <c r="BL1153">
        <v>852098000</v>
      </c>
      <c r="BM1153">
        <v>1128603000</v>
      </c>
      <c r="BN1153">
        <v>26279000</v>
      </c>
      <c r="BO1153">
        <v>1568877000</v>
      </c>
      <c r="BP1153">
        <v>0</v>
      </c>
      <c r="BQ1153">
        <v>266206000</v>
      </c>
      <c r="BR1153">
        <v>13586610000</v>
      </c>
      <c r="BS1153">
        <v>5720291000</v>
      </c>
      <c r="BT1153">
        <v>4586657000</v>
      </c>
      <c r="BU1153">
        <v>2679800000</v>
      </c>
      <c r="BV1153">
        <v>10906810000</v>
      </c>
      <c r="BW1153">
        <v>13586610000</v>
      </c>
      <c r="BX1153">
        <v>8830669000</v>
      </c>
      <c r="BY1153">
        <v>0</v>
      </c>
      <c r="CC1153" t="str">
        <f>VLOOKUP(B1153,Securities_csv_Sector!$A$1:$H$506,4)</f>
        <v>Information Technology</v>
      </c>
      <c r="CD1153" t="str">
        <f>VLOOKUP(B1153,Securities_csv_Sector!$A$1:$H$506,5)</f>
        <v>Internet Software &amp; Services</v>
      </c>
    </row>
    <row r="1154" spans="1:82">
      <c r="A1154">
        <v>1152</v>
      </c>
      <c r="B1154" t="s">
        <v>368</v>
      </c>
      <c r="C1154" t="s">
        <v>527</v>
      </c>
      <c r="D1154" s="1">
        <v>41274</v>
      </c>
      <c r="E1154">
        <v>943000000</v>
      </c>
      <c r="F1154">
        <v>-70000000</v>
      </c>
      <c r="G1154">
        <v>117000000</v>
      </c>
      <c r="H1154">
        <v>43</v>
      </c>
      <c r="I1154">
        <v>-1789000000</v>
      </c>
      <c r="J1154">
        <v>1522000000</v>
      </c>
      <c r="K1154">
        <v>9</v>
      </c>
      <c r="L1154">
        <v>88000000</v>
      </c>
      <c r="M1154">
        <v>-35000000</v>
      </c>
      <c r="N1154">
        <v>1000000</v>
      </c>
      <c r="O1154">
        <v>413000000</v>
      </c>
      <c r="P1154">
        <v>90</v>
      </c>
      <c r="Q1154">
        <v>24000000</v>
      </c>
      <c r="R1154">
        <v>949000000</v>
      </c>
      <c r="S1154">
        <v>955000000</v>
      </c>
      <c r="T1154">
        <v>-1237000000</v>
      </c>
      <c r="U1154">
        <v>-1374000000</v>
      </c>
      <c r="V1154">
        <v>0</v>
      </c>
      <c r="W1154">
        <v>0</v>
      </c>
      <c r="X1154">
        <v>6902000000</v>
      </c>
      <c r="Y1154">
        <v>0</v>
      </c>
      <c r="Z1154">
        <v>74</v>
      </c>
      <c r="AA1154">
        <v>1149000000</v>
      </c>
      <c r="AB1154">
        <v>-452000000</v>
      </c>
      <c r="AC1154">
        <v>0</v>
      </c>
      <c r="AD1154">
        <v>137000000</v>
      </c>
      <c r="AE1154">
        <v>132000000</v>
      </c>
      <c r="AF1154">
        <v>0</v>
      </c>
      <c r="AG1154">
        <v>-89000000</v>
      </c>
      <c r="AH1154">
        <v>3045000000</v>
      </c>
      <c r="AI1154">
        <v>75000000</v>
      </c>
      <c r="AJ1154">
        <v>0</v>
      </c>
      <c r="AK1154">
        <v>0</v>
      </c>
      <c r="AL1154">
        <v>29000000</v>
      </c>
      <c r="AM1154">
        <v>12000000</v>
      </c>
      <c r="AN1154">
        <v>1147000000</v>
      </c>
      <c r="AO1154">
        <v>24000000</v>
      </c>
      <c r="AP1154">
        <v>-1159000000</v>
      </c>
      <c r="AQ1154">
        <v>-1184000000</v>
      </c>
      <c r="AR1154">
        <v>1558000000</v>
      </c>
      <c r="AS1154">
        <v>-1184000000</v>
      </c>
      <c r="AT1154">
        <v>-922000000</v>
      </c>
      <c r="AU1154">
        <v>452000000</v>
      </c>
      <c r="AV1154">
        <v>1488000000</v>
      </c>
      <c r="AW1154">
        <v>-1354000000</v>
      </c>
      <c r="AX1154">
        <v>87</v>
      </c>
      <c r="AY1154">
        <v>45000000</v>
      </c>
      <c r="AZ1154">
        <v>194000000</v>
      </c>
      <c r="BA1154">
        <v>10000000</v>
      </c>
      <c r="BB1154">
        <v>-7000000</v>
      </c>
      <c r="BC1154">
        <v>0</v>
      </c>
      <c r="BD1154">
        <v>630000000</v>
      </c>
      <c r="BE1154">
        <v>179000000</v>
      </c>
      <c r="BF1154">
        <v>12000000</v>
      </c>
      <c r="BG1154">
        <v>704000000</v>
      </c>
      <c r="BH1154">
        <v>88</v>
      </c>
      <c r="BI1154">
        <v>49</v>
      </c>
      <c r="BJ1154">
        <v>76</v>
      </c>
      <c r="BK1154">
        <v>77</v>
      </c>
      <c r="BL1154">
        <v>0</v>
      </c>
      <c r="BM1154">
        <v>1300000000</v>
      </c>
      <c r="BN1154">
        <v>-5000000</v>
      </c>
      <c r="BO1154">
        <v>311000000</v>
      </c>
      <c r="BP1154">
        <v>6000000</v>
      </c>
      <c r="BQ1154">
        <v>0</v>
      </c>
      <c r="BR1154">
        <v>7912000000</v>
      </c>
      <c r="BS1154">
        <v>866000000</v>
      </c>
      <c r="BT1154">
        <v>959000000</v>
      </c>
      <c r="BU1154">
        <v>2780000000</v>
      </c>
      <c r="BV1154">
        <v>5132000000</v>
      </c>
      <c r="BW1154">
        <v>7912000000</v>
      </c>
      <c r="BX1154">
        <v>1562000000</v>
      </c>
      <c r="BY1154">
        <v>-36000000</v>
      </c>
      <c r="BZ1154">
        <v>2012</v>
      </c>
      <c r="CA1154">
        <v>-8.8000000000000007</v>
      </c>
      <c r="CB1154">
        <v>134545454.54499999</v>
      </c>
      <c r="CC1154" t="str">
        <f>VLOOKUP(B1154,Securities_csv_Sector!$A$1:$H$506,4)</f>
        <v>Energy</v>
      </c>
      <c r="CD1154" t="str">
        <f>VLOOKUP(B1154,Securities_csv_Sector!$A$1:$H$506,5)</f>
        <v>Oil &amp; Gas Exploration &amp; Production</v>
      </c>
    </row>
    <row r="1155" spans="1:82">
      <c r="A1155">
        <v>1153</v>
      </c>
      <c r="B1155" t="s">
        <v>368</v>
      </c>
      <c r="C1155" t="s">
        <v>529</v>
      </c>
      <c r="D1155" s="1">
        <v>41639</v>
      </c>
      <c r="E1155">
        <v>1084000000</v>
      </c>
      <c r="F1155">
        <v>-62000000</v>
      </c>
      <c r="G1155">
        <v>-97000000</v>
      </c>
      <c r="H1155">
        <v>5</v>
      </c>
      <c r="I1155">
        <v>-2095000000</v>
      </c>
      <c r="J1155">
        <v>1539000000</v>
      </c>
      <c r="K1155">
        <v>14</v>
      </c>
      <c r="L1155">
        <v>185000000</v>
      </c>
      <c r="M1155">
        <v>-11000000</v>
      </c>
      <c r="N1155">
        <v>1000000</v>
      </c>
      <c r="O1155">
        <v>411000000</v>
      </c>
      <c r="P1155">
        <v>70</v>
      </c>
      <c r="Q1155">
        <v>19000000</v>
      </c>
      <c r="R1155">
        <v>1142000000</v>
      </c>
      <c r="S1155">
        <v>930000000</v>
      </c>
      <c r="T1155">
        <v>353000000</v>
      </c>
      <c r="U1155">
        <v>201000000</v>
      </c>
      <c r="V1155">
        <v>0</v>
      </c>
      <c r="W1155">
        <v>0</v>
      </c>
      <c r="X1155">
        <v>8275000000</v>
      </c>
      <c r="Y1155">
        <v>0</v>
      </c>
      <c r="Z1155">
        <v>78</v>
      </c>
      <c r="AA1155">
        <v>1446000000</v>
      </c>
      <c r="AB1155">
        <v>128000000</v>
      </c>
      <c r="AC1155">
        <v>0</v>
      </c>
      <c r="AD1155">
        <v>152000000</v>
      </c>
      <c r="AE1155">
        <v>163000000</v>
      </c>
      <c r="AF1155">
        <v>1000000</v>
      </c>
      <c r="AG1155">
        <v>66000000</v>
      </c>
      <c r="AH1155">
        <v>3694000000</v>
      </c>
      <c r="AI1155">
        <v>89000000</v>
      </c>
      <c r="AJ1155">
        <v>0</v>
      </c>
      <c r="AK1155">
        <v>0</v>
      </c>
      <c r="AL1155">
        <v>645000000</v>
      </c>
      <c r="AM1155">
        <v>7000000</v>
      </c>
      <c r="AN1155">
        <v>1445000000</v>
      </c>
      <c r="AO1155">
        <v>620000000</v>
      </c>
      <c r="AP1155">
        <v>-2058000000</v>
      </c>
      <c r="AQ1155">
        <v>147000000</v>
      </c>
      <c r="AR1155">
        <v>357000000</v>
      </c>
      <c r="AS1155">
        <v>147000000</v>
      </c>
      <c r="AT1155">
        <v>73000000</v>
      </c>
      <c r="AU1155">
        <v>496000000</v>
      </c>
      <c r="AV1155">
        <v>0</v>
      </c>
      <c r="AW1155">
        <v>450000000</v>
      </c>
      <c r="AX1155">
        <v>24</v>
      </c>
      <c r="AY1155">
        <v>37000000</v>
      </c>
      <c r="AZ1155">
        <v>57000000</v>
      </c>
      <c r="BA1155">
        <v>144000000</v>
      </c>
      <c r="BB1155">
        <v>2000000</v>
      </c>
      <c r="BC1155">
        <v>0</v>
      </c>
      <c r="BD1155">
        <v>36000000</v>
      </c>
      <c r="BE1155">
        <v>239000000</v>
      </c>
      <c r="BF1155">
        <v>18000000</v>
      </c>
      <c r="BG1155">
        <v>685000000</v>
      </c>
      <c r="BH1155">
        <v>11</v>
      </c>
      <c r="BI1155">
        <v>7</v>
      </c>
      <c r="BJ1155">
        <v>8</v>
      </c>
      <c r="BK1155">
        <v>57</v>
      </c>
      <c r="BL1155">
        <v>0</v>
      </c>
      <c r="BM1155">
        <v>1427000000</v>
      </c>
      <c r="BN1155">
        <v>-25000000</v>
      </c>
      <c r="BO1155">
        <v>311000000</v>
      </c>
      <c r="BP1155">
        <v>62000000</v>
      </c>
      <c r="BQ1155">
        <v>0</v>
      </c>
      <c r="BR1155">
        <v>9321000000</v>
      </c>
      <c r="BS1155">
        <v>901000000</v>
      </c>
      <c r="BT1155">
        <v>1290000000</v>
      </c>
      <c r="BU1155">
        <v>2956000000</v>
      </c>
      <c r="BV1155">
        <v>6365000000</v>
      </c>
      <c r="BW1155">
        <v>9321000000</v>
      </c>
      <c r="BX1155">
        <v>1857000000</v>
      </c>
      <c r="BY1155">
        <v>-13000000</v>
      </c>
      <c r="BZ1155">
        <v>2013</v>
      </c>
      <c r="CA1155">
        <v>0.94</v>
      </c>
      <c r="CB1155">
        <v>156382978.72299999</v>
      </c>
      <c r="CC1155" t="str">
        <f>VLOOKUP(B1155,Securities_csv_Sector!$A$1:$H$506,4)</f>
        <v>Energy</v>
      </c>
      <c r="CD1155" t="str">
        <f>VLOOKUP(B1155,Securities_csv_Sector!$A$1:$H$506,5)</f>
        <v>Oil &amp; Gas Exploration &amp; Production</v>
      </c>
    </row>
    <row r="1156" spans="1:82">
      <c r="A1156">
        <v>1154</v>
      </c>
      <c r="B1156" t="s">
        <v>368</v>
      </c>
      <c r="C1156" t="s">
        <v>531</v>
      </c>
      <c r="D1156" s="1">
        <v>42004</v>
      </c>
      <c r="E1156">
        <v>1090000000</v>
      </c>
      <c r="F1156">
        <v>47000000</v>
      </c>
      <c r="G1156">
        <v>604000000</v>
      </c>
      <c r="H1156">
        <v>23</v>
      </c>
      <c r="I1156">
        <v>-2128000000</v>
      </c>
      <c r="J1156">
        <v>1576000000</v>
      </c>
      <c r="K1156">
        <v>1</v>
      </c>
      <c r="L1156">
        <v>14000000</v>
      </c>
      <c r="M1156">
        <v>0</v>
      </c>
      <c r="N1156">
        <v>1000000</v>
      </c>
      <c r="O1156">
        <v>485000000</v>
      </c>
      <c r="P1156">
        <v>85</v>
      </c>
      <c r="Q1156">
        <v>0</v>
      </c>
      <c r="R1156">
        <v>1484000000</v>
      </c>
      <c r="S1156">
        <v>903000000</v>
      </c>
      <c r="T1156">
        <v>1179000000</v>
      </c>
      <c r="U1156">
        <v>1032000000</v>
      </c>
      <c r="V1156">
        <v>0</v>
      </c>
      <c r="W1156">
        <v>0</v>
      </c>
      <c r="X1156">
        <v>8414000000</v>
      </c>
      <c r="Y1156">
        <v>0</v>
      </c>
      <c r="Z1156">
        <v>79</v>
      </c>
      <c r="AA1156">
        <v>1803000000</v>
      </c>
      <c r="AB1156">
        <v>382000000</v>
      </c>
      <c r="AC1156">
        <v>0</v>
      </c>
      <c r="AD1156">
        <v>147000000</v>
      </c>
      <c r="AE1156">
        <v>33000000</v>
      </c>
      <c r="AF1156">
        <v>848000000</v>
      </c>
      <c r="AG1156">
        <v>29000000</v>
      </c>
      <c r="AH1156">
        <v>2874000000</v>
      </c>
      <c r="AI1156">
        <v>216000000</v>
      </c>
      <c r="AJ1156">
        <v>0</v>
      </c>
      <c r="AK1156">
        <v>0</v>
      </c>
      <c r="AL1156">
        <v>-803000000</v>
      </c>
      <c r="AM1156">
        <v>-81000000</v>
      </c>
      <c r="AN1156">
        <v>1387000000</v>
      </c>
      <c r="AO1156">
        <v>-808000000</v>
      </c>
      <c r="AP1156">
        <v>-660000000</v>
      </c>
      <c r="AQ1156">
        <v>900000000</v>
      </c>
      <c r="AR1156">
        <v>-464000000</v>
      </c>
      <c r="AS1156">
        <v>900000000</v>
      </c>
      <c r="AT1156">
        <v>650000000</v>
      </c>
      <c r="AU1156">
        <v>439000000</v>
      </c>
      <c r="AV1156">
        <v>0</v>
      </c>
      <c r="AW1156">
        <v>575000000</v>
      </c>
      <c r="AX1156">
        <v>25</v>
      </c>
      <c r="AY1156">
        <v>10000000</v>
      </c>
      <c r="AZ1156">
        <v>454000000</v>
      </c>
      <c r="BA1156">
        <v>3000000</v>
      </c>
      <c r="BB1156">
        <v>-1000000</v>
      </c>
      <c r="BC1156">
        <v>0</v>
      </c>
      <c r="BD1156">
        <v>620000000</v>
      </c>
      <c r="BE1156">
        <v>228000000</v>
      </c>
      <c r="BF1156">
        <v>-28000000</v>
      </c>
      <c r="BG1156">
        <v>870000000</v>
      </c>
      <c r="BH1156">
        <v>45</v>
      </c>
      <c r="BI1156">
        <v>27</v>
      </c>
      <c r="BJ1156">
        <v>39</v>
      </c>
      <c r="BK1156">
        <v>82</v>
      </c>
      <c r="BL1156">
        <v>0</v>
      </c>
      <c r="BM1156">
        <v>2327000000</v>
      </c>
      <c r="BN1156">
        <v>-5000000</v>
      </c>
      <c r="BO1156">
        <v>358000000</v>
      </c>
      <c r="BP1156">
        <v>8000000</v>
      </c>
      <c r="BQ1156">
        <v>0</v>
      </c>
      <c r="BR1156">
        <v>9580000000</v>
      </c>
      <c r="BS1156">
        <v>940000000</v>
      </c>
      <c r="BT1156">
        <v>1101000000</v>
      </c>
      <c r="BU1156">
        <v>3893000000</v>
      </c>
      <c r="BV1156">
        <v>5687000000</v>
      </c>
      <c r="BW1156">
        <v>9580000000</v>
      </c>
      <c r="BX1156">
        <v>2288000000</v>
      </c>
      <c r="BY1156">
        <v>-10000000</v>
      </c>
      <c r="BZ1156">
        <v>2014</v>
      </c>
      <c r="CA1156">
        <v>6.59</v>
      </c>
      <c r="CB1156">
        <v>136570561.45699999</v>
      </c>
      <c r="CC1156" t="str">
        <f>VLOOKUP(B1156,Securities_csv_Sector!$A$1:$H$506,4)</f>
        <v>Energy</v>
      </c>
      <c r="CD1156" t="str">
        <f>VLOOKUP(B1156,Securities_csv_Sector!$A$1:$H$506,5)</f>
        <v>Oil &amp; Gas Exploration &amp; Production</v>
      </c>
    </row>
    <row r="1157" spans="1:82">
      <c r="A1157">
        <v>1155</v>
      </c>
      <c r="B1157" t="s">
        <v>368</v>
      </c>
      <c r="C1157" t="s">
        <v>532</v>
      </c>
      <c r="D1157" s="1">
        <v>42369</v>
      </c>
      <c r="E1157">
        <v>632000000</v>
      </c>
      <c r="F1157">
        <v>83000000</v>
      </c>
      <c r="G1157">
        <v>245000000</v>
      </c>
      <c r="H1157">
        <v>244</v>
      </c>
      <c r="I1157">
        <v>-1745000000</v>
      </c>
      <c r="J1157">
        <v>2436000000</v>
      </c>
      <c r="K1157">
        <v>1</v>
      </c>
      <c r="L1157">
        <v>5000000</v>
      </c>
      <c r="M1157">
        <v>-2000000</v>
      </c>
      <c r="N1157">
        <v>2000000</v>
      </c>
      <c r="O1157">
        <v>497000000</v>
      </c>
      <c r="P1157">
        <v>97</v>
      </c>
      <c r="Q1157">
        <v>0</v>
      </c>
      <c r="R1157">
        <v>35000000</v>
      </c>
      <c r="S1157">
        <v>917000000</v>
      </c>
      <c r="T1157">
        <v>-4816000000</v>
      </c>
      <c r="U1157">
        <v>-4947000000</v>
      </c>
      <c r="V1157">
        <v>0</v>
      </c>
      <c r="W1157">
        <v>0</v>
      </c>
      <c r="X1157">
        <v>3991000000</v>
      </c>
      <c r="Y1157">
        <v>0</v>
      </c>
      <c r="Z1157">
        <v>68</v>
      </c>
      <c r="AA1157">
        <v>1060000000</v>
      </c>
      <c r="AB1157">
        <v>-1585000000</v>
      </c>
      <c r="AC1157">
        <v>0</v>
      </c>
      <c r="AD1157">
        <v>131000000</v>
      </c>
      <c r="AE1157">
        <v>34000000</v>
      </c>
      <c r="AF1157">
        <v>0</v>
      </c>
      <c r="AG1157">
        <v>-18000000</v>
      </c>
      <c r="AH1157">
        <v>2467000000</v>
      </c>
      <c r="AI1157">
        <v>125000000</v>
      </c>
      <c r="AJ1157">
        <v>0</v>
      </c>
      <c r="AK1157">
        <v>0</v>
      </c>
      <c r="AL1157">
        <v>-424000000</v>
      </c>
      <c r="AM1157">
        <v>-9000000</v>
      </c>
      <c r="AN1157">
        <v>1209000000</v>
      </c>
      <c r="AO1157">
        <v>380000000</v>
      </c>
      <c r="AP1157">
        <v>-1598000000</v>
      </c>
      <c r="AQ1157">
        <v>-3362000000</v>
      </c>
      <c r="AR1157">
        <v>3616000000</v>
      </c>
      <c r="AS1157">
        <v>-3362000000</v>
      </c>
      <c r="AT1157">
        <v>-3362000000</v>
      </c>
      <c r="AU1157">
        <v>262000000</v>
      </c>
      <c r="AV1157">
        <v>0</v>
      </c>
      <c r="AW1157">
        <v>-5061000000</v>
      </c>
      <c r="AX1157">
        <v>325</v>
      </c>
      <c r="AY1157">
        <v>27000000</v>
      </c>
      <c r="AZ1157">
        <v>324000000</v>
      </c>
      <c r="BA1157">
        <v>2000000</v>
      </c>
      <c r="BB1157">
        <v>-2000000</v>
      </c>
      <c r="BC1157">
        <v>-3000000</v>
      </c>
      <c r="BD1157">
        <v>90000000</v>
      </c>
      <c r="BE1157">
        <v>240000000</v>
      </c>
      <c r="BF1157">
        <v>-25000000</v>
      </c>
      <c r="BG1157">
        <v>917000000</v>
      </c>
      <c r="BH1157">
        <v>318</v>
      </c>
      <c r="BI1157">
        <v>359</v>
      </c>
      <c r="BJ1157">
        <v>216</v>
      </c>
      <c r="BK1157">
        <v>91</v>
      </c>
      <c r="BL1157">
        <v>0</v>
      </c>
      <c r="BM1157">
        <v>-1035000000</v>
      </c>
      <c r="BN1157">
        <v>807000000</v>
      </c>
      <c r="BO1157">
        <v>5204000000</v>
      </c>
      <c r="BP1157">
        <v>13000000</v>
      </c>
      <c r="BQ1157">
        <v>0</v>
      </c>
      <c r="BR1157">
        <v>4768000000</v>
      </c>
      <c r="BS1157">
        <v>625000000</v>
      </c>
      <c r="BT1157">
        <v>647000000</v>
      </c>
      <c r="BU1157">
        <v>1379000000</v>
      </c>
      <c r="BV1157">
        <v>3389000000</v>
      </c>
      <c r="BW1157">
        <v>4768000000</v>
      </c>
      <c r="BX1157">
        <v>1557000000</v>
      </c>
      <c r="BY1157">
        <v>-22000000</v>
      </c>
      <c r="BZ1157">
        <v>2015</v>
      </c>
      <c r="CA1157">
        <v>-21.18</v>
      </c>
      <c r="CB1157">
        <v>158734655.33500001</v>
      </c>
      <c r="CC1157" t="str">
        <f>VLOOKUP(B1157,Securities_csv_Sector!$A$1:$H$506,4)</f>
        <v>Energy</v>
      </c>
      <c r="CD1157" t="str">
        <f>VLOOKUP(B1157,Securities_csv_Sector!$A$1:$H$506,5)</f>
        <v>Oil &amp; Gas Exploration &amp; Production</v>
      </c>
    </row>
    <row r="1158" spans="1:82">
      <c r="A1158">
        <v>1156</v>
      </c>
      <c r="B1158" t="s">
        <v>369</v>
      </c>
      <c r="C1158" t="s">
        <v>527</v>
      </c>
      <c r="D1158" s="1">
        <v>41425</v>
      </c>
      <c r="E1158">
        <v>3789000000</v>
      </c>
      <c r="F1158">
        <v>142000000</v>
      </c>
      <c r="G1158">
        <v>15000000</v>
      </c>
      <c r="H1158">
        <v>22</v>
      </c>
      <c r="I1158">
        <v>-598000000</v>
      </c>
      <c r="J1158">
        <v>5184000000</v>
      </c>
      <c r="K1158">
        <v>151</v>
      </c>
      <c r="L1158">
        <v>3337000000</v>
      </c>
      <c r="M1158">
        <v>-219000000</v>
      </c>
      <c r="N1158">
        <v>3000000</v>
      </c>
      <c r="O1158">
        <v>14279000000</v>
      </c>
      <c r="P1158">
        <v>344</v>
      </c>
      <c r="Q1158">
        <v>1043000000</v>
      </c>
      <c r="R1158">
        <v>1292000000</v>
      </c>
      <c r="S1158">
        <v>502000000</v>
      </c>
      <c r="T1158">
        <v>3256000000</v>
      </c>
      <c r="U1158">
        <v>3256000000</v>
      </c>
      <c r="V1158">
        <v>36000000</v>
      </c>
      <c r="W1158">
        <v>0</v>
      </c>
      <c r="X1158">
        <v>2452000000</v>
      </c>
      <c r="Y1158">
        <v>131000000</v>
      </c>
      <c r="Z1158">
        <v>44</v>
      </c>
      <c r="AA1158">
        <v>11034000000</v>
      </c>
      <c r="AB1158">
        <v>805000000</v>
      </c>
      <c r="AC1158">
        <v>289000000</v>
      </c>
      <c r="AD1158">
        <v>0</v>
      </c>
      <c r="AE1158">
        <v>3484000000</v>
      </c>
      <c r="AF1158">
        <v>-1140000000</v>
      </c>
      <c r="AG1158">
        <v>27000000</v>
      </c>
      <c r="AH1158">
        <v>1210000000</v>
      </c>
      <c r="AI1158">
        <v>0</v>
      </c>
      <c r="AJ1158">
        <v>0</v>
      </c>
      <c r="AK1158">
        <v>0</v>
      </c>
      <c r="AL1158">
        <v>937000000</v>
      </c>
      <c r="AM1158">
        <v>1083000000</v>
      </c>
      <c r="AN1158">
        <v>3032000000</v>
      </c>
      <c r="AO1158">
        <v>-1045000000</v>
      </c>
      <c r="AP1158">
        <v>-940000000</v>
      </c>
      <c r="AQ1158">
        <v>2472000000</v>
      </c>
      <c r="AR1158">
        <v>136000000</v>
      </c>
      <c r="AS1158">
        <v>2472000000</v>
      </c>
      <c r="AT1158">
        <v>2451000000</v>
      </c>
      <c r="AU1158">
        <v>3425000000</v>
      </c>
      <c r="AV1158">
        <v>0</v>
      </c>
      <c r="AW1158">
        <v>3238000000</v>
      </c>
      <c r="AX1158">
        <v>13</v>
      </c>
      <c r="AY1158">
        <v>0</v>
      </c>
      <c r="AZ1158">
        <v>756000000</v>
      </c>
      <c r="BA1158">
        <v>18000000</v>
      </c>
      <c r="BB1158">
        <v>274000000</v>
      </c>
      <c r="BC1158">
        <v>0</v>
      </c>
      <c r="BD1158">
        <v>798000000</v>
      </c>
      <c r="BE1158">
        <v>0</v>
      </c>
      <c r="BF1158">
        <v>-28000000</v>
      </c>
      <c r="BG1158">
        <v>0</v>
      </c>
      <c r="BH1158">
        <v>13</v>
      </c>
      <c r="BI1158">
        <v>29</v>
      </c>
      <c r="BJ1158">
        <v>10</v>
      </c>
      <c r="BK1158">
        <v>256</v>
      </c>
      <c r="BL1158">
        <v>0</v>
      </c>
      <c r="BM1158">
        <v>5620000000</v>
      </c>
      <c r="BN1158">
        <v>-1361000000</v>
      </c>
      <c r="BO1158">
        <v>7796000000</v>
      </c>
      <c r="BP1158">
        <v>155000000</v>
      </c>
      <c r="BQ1158">
        <v>2628000000</v>
      </c>
      <c r="BR1158">
        <v>17545000000</v>
      </c>
      <c r="BS1158">
        <v>13630000000</v>
      </c>
      <c r="BT1158">
        <v>3962000000</v>
      </c>
      <c r="BU1158">
        <v>11081000000</v>
      </c>
      <c r="BV1158">
        <v>6464000000</v>
      </c>
      <c r="BW1158">
        <v>17545000000</v>
      </c>
      <c r="BX1158">
        <v>25313000000</v>
      </c>
      <c r="BY1158">
        <v>0</v>
      </c>
      <c r="BZ1158">
        <v>2013</v>
      </c>
      <c r="CC1158" t="str">
        <f>VLOOKUP(B1158,Securities_csv_Sector!$A$1:$H$506,4)</f>
        <v>Consumer Discretionary</v>
      </c>
      <c r="CD1158" t="str">
        <f>VLOOKUP(B1158,Securities_csv_Sector!$A$1:$H$506,5)</f>
        <v>Apparel, Accessories &amp; Luxury Goods</v>
      </c>
    </row>
    <row r="1159" spans="1:82">
      <c r="A1159">
        <v>1157</v>
      </c>
      <c r="B1159" t="s">
        <v>369</v>
      </c>
      <c r="C1159" t="s">
        <v>529</v>
      </c>
      <c r="D1159" s="1">
        <v>41790</v>
      </c>
      <c r="E1159">
        <v>4853000000</v>
      </c>
      <c r="F1159">
        <v>-298000000</v>
      </c>
      <c r="G1159">
        <v>-103000000</v>
      </c>
      <c r="H1159">
        <v>25</v>
      </c>
      <c r="I1159">
        <v>-880000000</v>
      </c>
      <c r="J1159">
        <v>5865000000</v>
      </c>
      <c r="K1159">
        <v>102</v>
      </c>
      <c r="L1159">
        <v>2220000000</v>
      </c>
      <c r="M1159">
        <v>-505000000</v>
      </c>
      <c r="N1159">
        <v>3000000</v>
      </c>
      <c r="O1159">
        <v>15353000000</v>
      </c>
      <c r="P1159">
        <v>272</v>
      </c>
      <c r="Q1159">
        <v>1651000000</v>
      </c>
      <c r="R1159">
        <v>1544000000</v>
      </c>
      <c r="S1159">
        <v>586000000</v>
      </c>
      <c r="T1159">
        <v>3544000000</v>
      </c>
      <c r="U1159">
        <v>3544000000</v>
      </c>
      <c r="V1159">
        <v>-9000000</v>
      </c>
      <c r="W1159">
        <v>0</v>
      </c>
      <c r="X1159">
        <v>2834000000</v>
      </c>
      <c r="Y1159">
        <v>131000000</v>
      </c>
      <c r="Z1159">
        <v>45</v>
      </c>
      <c r="AA1159">
        <v>12446000000</v>
      </c>
      <c r="AB1159">
        <v>851000000</v>
      </c>
      <c r="AC1159">
        <v>282000000</v>
      </c>
      <c r="AD1159">
        <v>0</v>
      </c>
      <c r="AE1159">
        <v>3947000000</v>
      </c>
      <c r="AF1159">
        <v>-328000000</v>
      </c>
      <c r="AG1159">
        <v>525000000</v>
      </c>
      <c r="AH1159">
        <v>1199000000</v>
      </c>
      <c r="AI1159">
        <v>0</v>
      </c>
      <c r="AJ1159">
        <v>0</v>
      </c>
      <c r="AK1159">
        <v>0</v>
      </c>
      <c r="AL1159">
        <v>-77000000</v>
      </c>
      <c r="AM1159">
        <v>-1117000000</v>
      </c>
      <c r="AN1159">
        <v>3013000000</v>
      </c>
      <c r="AO1159">
        <v>-2914000000</v>
      </c>
      <c r="AP1159">
        <v>-1207000000</v>
      </c>
      <c r="AQ1159">
        <v>2693000000</v>
      </c>
      <c r="AR1159">
        <v>222000000</v>
      </c>
      <c r="AS1159">
        <v>2693000000</v>
      </c>
      <c r="AT1159">
        <v>2693000000</v>
      </c>
      <c r="AU1159">
        <v>3789000000</v>
      </c>
      <c r="AV1159">
        <v>0</v>
      </c>
      <c r="AW1159">
        <v>3680000000</v>
      </c>
      <c r="AX1159">
        <v>13</v>
      </c>
      <c r="AY1159">
        <v>0</v>
      </c>
      <c r="AZ1159">
        <v>818000000</v>
      </c>
      <c r="BA1159">
        <v>0</v>
      </c>
      <c r="BB1159">
        <v>85000000</v>
      </c>
      <c r="BC1159">
        <v>0</v>
      </c>
      <c r="BD1159">
        <v>1000000</v>
      </c>
      <c r="BE1159">
        <v>0</v>
      </c>
      <c r="BF1159">
        <v>-210000000</v>
      </c>
      <c r="BG1159">
        <v>0</v>
      </c>
      <c r="BH1159">
        <v>13</v>
      </c>
      <c r="BI1159">
        <v>33</v>
      </c>
      <c r="BJ1159">
        <v>10</v>
      </c>
      <c r="BK1159">
        <v>194</v>
      </c>
      <c r="BL1159">
        <v>0</v>
      </c>
      <c r="BM1159">
        <v>4871000000</v>
      </c>
      <c r="BN1159">
        <v>-2245000000</v>
      </c>
      <c r="BO1159">
        <v>8766000000</v>
      </c>
      <c r="BP1159">
        <v>174000000</v>
      </c>
      <c r="BQ1159">
        <v>2922000000</v>
      </c>
      <c r="BR1159">
        <v>18594000000</v>
      </c>
      <c r="BS1159">
        <v>13696000000</v>
      </c>
      <c r="BT1159">
        <v>5027000000</v>
      </c>
      <c r="BU1159">
        <v>10824000000</v>
      </c>
      <c r="BV1159">
        <v>7770000000</v>
      </c>
      <c r="BW1159">
        <v>18594000000</v>
      </c>
      <c r="BX1159">
        <v>27799000000</v>
      </c>
      <c r="BY1159">
        <v>0</v>
      </c>
      <c r="BZ1159">
        <v>2014</v>
      </c>
      <c r="CC1159" t="str">
        <f>VLOOKUP(B1159,Securities_csv_Sector!$A$1:$H$506,4)</f>
        <v>Consumer Discretionary</v>
      </c>
      <c r="CD1159" t="str">
        <f>VLOOKUP(B1159,Securities_csv_Sector!$A$1:$H$506,5)</f>
        <v>Apparel, Accessories &amp; Luxury Goods</v>
      </c>
    </row>
    <row r="1160" spans="1:82">
      <c r="A1160">
        <v>1158</v>
      </c>
      <c r="B1160" t="s">
        <v>369</v>
      </c>
      <c r="C1160" t="s">
        <v>531</v>
      </c>
      <c r="D1160" s="1">
        <v>42155</v>
      </c>
      <c r="E1160">
        <v>6151000000</v>
      </c>
      <c r="F1160">
        <v>-216000000</v>
      </c>
      <c r="G1160">
        <v>58000000</v>
      </c>
      <c r="H1160">
        <v>26</v>
      </c>
      <c r="I1160">
        <v>-963000000</v>
      </c>
      <c r="J1160">
        <v>6773000000</v>
      </c>
      <c r="K1160">
        <v>94</v>
      </c>
      <c r="L1160">
        <v>3852000000</v>
      </c>
      <c r="M1160">
        <v>-621000000</v>
      </c>
      <c r="N1160">
        <v>3000000</v>
      </c>
      <c r="O1160">
        <v>16534000000</v>
      </c>
      <c r="P1160">
        <v>246</v>
      </c>
      <c r="Q1160">
        <v>2587000000</v>
      </c>
      <c r="R1160">
        <v>1479000000</v>
      </c>
      <c r="S1160">
        <v>649000000</v>
      </c>
      <c r="T1160">
        <v>4205000000</v>
      </c>
      <c r="U1160">
        <v>4205000000</v>
      </c>
      <c r="V1160">
        <v>-83000000</v>
      </c>
      <c r="W1160">
        <v>0</v>
      </c>
      <c r="X1160">
        <v>3011000000</v>
      </c>
      <c r="Y1160">
        <v>131000000</v>
      </c>
      <c r="Z1160">
        <v>46</v>
      </c>
      <c r="AA1160">
        <v>14067000000</v>
      </c>
      <c r="AB1160">
        <v>932000000</v>
      </c>
      <c r="AC1160">
        <v>281000000</v>
      </c>
      <c r="AD1160">
        <v>0</v>
      </c>
      <c r="AE1160">
        <v>4337000000</v>
      </c>
      <c r="AF1160">
        <v>785000000</v>
      </c>
      <c r="AG1160">
        <v>1237000000</v>
      </c>
      <c r="AH1160">
        <v>1079000000</v>
      </c>
      <c r="AI1160">
        <v>0</v>
      </c>
      <c r="AJ1160">
        <v>0</v>
      </c>
      <c r="AK1160">
        <v>0</v>
      </c>
      <c r="AL1160">
        <v>-26000000</v>
      </c>
      <c r="AM1160">
        <v>1632000000</v>
      </c>
      <c r="AN1160">
        <v>4680000000</v>
      </c>
      <c r="AO1160">
        <v>-2790000000</v>
      </c>
      <c r="AP1160">
        <v>-175000000</v>
      </c>
      <c r="AQ1160">
        <v>3273000000</v>
      </c>
      <c r="AR1160">
        <v>502000000</v>
      </c>
      <c r="AS1160">
        <v>3273000000</v>
      </c>
      <c r="AT1160">
        <v>3273000000</v>
      </c>
      <c r="AU1160">
        <v>3358000000</v>
      </c>
      <c r="AV1160">
        <v>0</v>
      </c>
      <c r="AW1160">
        <v>4175000000</v>
      </c>
      <c r="AX1160">
        <v>14</v>
      </c>
      <c r="AY1160">
        <v>0</v>
      </c>
      <c r="AZ1160">
        <v>1968000000</v>
      </c>
      <c r="BA1160">
        <v>0</v>
      </c>
      <c r="BB1160">
        <v>1246000000</v>
      </c>
      <c r="BC1160">
        <v>0</v>
      </c>
      <c r="BD1160">
        <v>3000000</v>
      </c>
      <c r="BE1160">
        <v>0</v>
      </c>
      <c r="BF1160">
        <v>-144000000</v>
      </c>
      <c r="BG1160">
        <v>0</v>
      </c>
      <c r="BH1160">
        <v>14</v>
      </c>
      <c r="BI1160">
        <v>33</v>
      </c>
      <c r="BJ1160">
        <v>11</v>
      </c>
      <c r="BK1160">
        <v>178</v>
      </c>
      <c r="BL1160">
        <v>0</v>
      </c>
      <c r="BM1160">
        <v>4685000000</v>
      </c>
      <c r="BN1160">
        <v>-2020000000</v>
      </c>
      <c r="BO1160">
        <v>9892000000</v>
      </c>
      <c r="BP1160">
        <v>181000000</v>
      </c>
      <c r="BQ1160">
        <v>2072000000</v>
      </c>
      <c r="BR1160">
        <v>21597000000</v>
      </c>
      <c r="BS1160">
        <v>15587000000</v>
      </c>
      <c r="BT1160">
        <v>6332000000</v>
      </c>
      <c r="BU1160">
        <v>12707000000</v>
      </c>
      <c r="BV1160">
        <v>8890000000</v>
      </c>
      <c r="BW1160">
        <v>21597000000</v>
      </c>
      <c r="BX1160">
        <v>30601000000</v>
      </c>
      <c r="BY1160">
        <v>0</v>
      </c>
      <c r="BZ1160">
        <v>2015</v>
      </c>
      <c r="CC1160" t="str">
        <f>VLOOKUP(B1160,Securities_csv_Sector!$A$1:$H$506,4)</f>
        <v>Consumer Discretionary</v>
      </c>
      <c r="CD1160" t="str">
        <f>VLOOKUP(B1160,Securities_csv_Sector!$A$1:$H$506,5)</f>
        <v>Apparel, Accessories &amp; Luxury Goods</v>
      </c>
    </row>
    <row r="1161" spans="1:82">
      <c r="A1161">
        <v>1159</v>
      </c>
      <c r="B1161" t="s">
        <v>369</v>
      </c>
      <c r="C1161" t="s">
        <v>532</v>
      </c>
      <c r="D1161" s="1">
        <v>42521</v>
      </c>
      <c r="E1161">
        <v>5313000000</v>
      </c>
      <c r="F1161">
        <v>60000000</v>
      </c>
      <c r="G1161">
        <v>140000000</v>
      </c>
      <c r="H1161">
        <v>31</v>
      </c>
      <c r="I1161">
        <v>-1143000000</v>
      </c>
      <c r="J1161">
        <v>7786000000</v>
      </c>
      <c r="K1161">
        <v>102</v>
      </c>
      <c r="L1161">
        <v>3138000000</v>
      </c>
      <c r="M1161">
        <v>-590000000</v>
      </c>
      <c r="N1161">
        <v>3000000</v>
      </c>
      <c r="O1161">
        <v>17405000000</v>
      </c>
      <c r="P1161">
        <v>280</v>
      </c>
      <c r="Q1161">
        <v>2439000000</v>
      </c>
      <c r="R1161">
        <v>1770000000</v>
      </c>
      <c r="S1161">
        <v>662000000</v>
      </c>
      <c r="T1161">
        <v>4623000000</v>
      </c>
      <c r="U1161">
        <v>4623000000</v>
      </c>
      <c r="V1161">
        <v>-105000000</v>
      </c>
      <c r="W1161">
        <v>0</v>
      </c>
      <c r="X1161">
        <v>3520000000</v>
      </c>
      <c r="Y1161">
        <v>131000000</v>
      </c>
      <c r="Z1161">
        <v>46</v>
      </c>
      <c r="AA1161">
        <v>14971000000</v>
      </c>
      <c r="AB1161">
        <v>863000000</v>
      </c>
      <c r="AC1161">
        <v>281000000</v>
      </c>
      <c r="AD1161">
        <v>0</v>
      </c>
      <c r="AE1161">
        <v>4838000000</v>
      </c>
      <c r="AF1161">
        <v>93000000</v>
      </c>
      <c r="AG1161">
        <v>-889000000</v>
      </c>
      <c r="AH1161">
        <v>2010000000</v>
      </c>
      <c r="AI1161">
        <v>0</v>
      </c>
      <c r="AJ1161">
        <v>0</v>
      </c>
      <c r="AK1161">
        <v>0</v>
      </c>
      <c r="AL1161">
        <v>868000000</v>
      </c>
      <c r="AM1161">
        <v>-714000000</v>
      </c>
      <c r="AN1161">
        <v>3096000000</v>
      </c>
      <c r="AO1161">
        <v>-2671000000</v>
      </c>
      <c r="AP1161">
        <v>-1034000000</v>
      </c>
      <c r="AQ1161">
        <v>3760000000</v>
      </c>
      <c r="AR1161">
        <v>254000000</v>
      </c>
      <c r="AS1161">
        <v>3760000000</v>
      </c>
      <c r="AT1161">
        <v>3760000000</v>
      </c>
      <c r="AU1161">
        <v>3241000000</v>
      </c>
      <c r="AV1161">
        <v>0</v>
      </c>
      <c r="AW1161">
        <v>4502000000</v>
      </c>
      <c r="AX1161">
        <v>14</v>
      </c>
      <c r="AY1161">
        <v>0</v>
      </c>
      <c r="AZ1161">
        <v>1489000000</v>
      </c>
      <c r="BA1161">
        <v>0</v>
      </c>
      <c r="BB1161">
        <v>318000000</v>
      </c>
      <c r="BC1161">
        <v>0</v>
      </c>
      <c r="BD1161">
        <v>16000000</v>
      </c>
      <c r="BE1161">
        <v>0</v>
      </c>
      <c r="BF1161">
        <v>-161000000</v>
      </c>
      <c r="BG1161">
        <v>0</v>
      </c>
      <c r="BH1161">
        <v>14</v>
      </c>
      <c r="BI1161">
        <v>38</v>
      </c>
      <c r="BJ1161">
        <v>12</v>
      </c>
      <c r="BK1161">
        <v>190</v>
      </c>
      <c r="BL1161">
        <v>0</v>
      </c>
      <c r="BM1161">
        <v>4151000000</v>
      </c>
      <c r="BN1161">
        <v>-2731000000</v>
      </c>
      <c r="BO1161">
        <v>10469000000</v>
      </c>
      <c r="BP1161">
        <v>45000000</v>
      </c>
      <c r="BQ1161">
        <v>2319000000</v>
      </c>
      <c r="BR1161">
        <v>21396000000</v>
      </c>
      <c r="BS1161">
        <v>15025000000</v>
      </c>
      <c r="BT1161">
        <v>5358000000</v>
      </c>
      <c r="BU1161">
        <v>12258000000</v>
      </c>
      <c r="BV1161">
        <v>9138000000</v>
      </c>
      <c r="BW1161">
        <v>21396000000</v>
      </c>
      <c r="BX1161">
        <v>32376000000</v>
      </c>
      <c r="BY1161">
        <v>0</v>
      </c>
      <c r="BZ1161">
        <v>2016</v>
      </c>
      <c r="CA1161">
        <v>2.21</v>
      </c>
      <c r="CB1161">
        <v>1701357466.0599999</v>
      </c>
      <c r="CC1161" t="str">
        <f>VLOOKUP(B1161,Securities_csv_Sector!$A$1:$H$506,4)</f>
        <v>Consumer Discretionary</v>
      </c>
      <c r="CD1161" t="str">
        <f>VLOOKUP(B1161,Securities_csv_Sector!$A$1:$H$506,5)</f>
        <v>Apparel, Accessories &amp; Luxury Goods</v>
      </c>
    </row>
    <row r="1162" spans="1:82">
      <c r="A1162">
        <v>1160</v>
      </c>
      <c r="B1162" t="s">
        <v>370</v>
      </c>
      <c r="C1162" t="s">
        <v>527</v>
      </c>
      <c r="D1162" s="1">
        <v>41639</v>
      </c>
      <c r="E1162">
        <v>1081000000</v>
      </c>
      <c r="F1162">
        <v>-84000000</v>
      </c>
      <c r="G1162">
        <v>-32000000</v>
      </c>
      <c r="H1162">
        <v>13</v>
      </c>
      <c r="I1162">
        <v>-130000000</v>
      </c>
      <c r="J1162">
        <v>6596000000</v>
      </c>
      <c r="K1162">
        <v>37</v>
      </c>
      <c r="L1162">
        <v>564000000</v>
      </c>
      <c r="M1162">
        <v>0</v>
      </c>
      <c r="N1162">
        <v>32000000</v>
      </c>
      <c r="O1162">
        <v>2398000000</v>
      </c>
      <c r="P1162">
        <v>139</v>
      </c>
      <c r="Q1162">
        <v>115000000</v>
      </c>
      <c r="R1162">
        <v>864000000</v>
      </c>
      <c r="S1162">
        <v>521000000</v>
      </c>
      <c r="T1162">
        <v>829000000</v>
      </c>
      <c r="U1162">
        <v>520000000</v>
      </c>
      <c r="V1162">
        <v>-21000000</v>
      </c>
      <c r="W1162">
        <v>2000000</v>
      </c>
      <c r="X1162">
        <v>560000000</v>
      </c>
      <c r="Y1162">
        <v>7684000000</v>
      </c>
      <c r="Z1162">
        <v>58</v>
      </c>
      <c r="AA1162">
        <v>3305000000</v>
      </c>
      <c r="AB1162">
        <v>91000000</v>
      </c>
      <c r="AC1162">
        <v>4781000000</v>
      </c>
      <c r="AD1162">
        <v>309000000</v>
      </c>
      <c r="AE1162">
        <v>0</v>
      </c>
      <c r="AF1162">
        <v>935000000</v>
      </c>
      <c r="AG1162">
        <v>15000000</v>
      </c>
      <c r="AH1162">
        <v>6492000000</v>
      </c>
      <c r="AI1162">
        <v>0</v>
      </c>
      <c r="AJ1162">
        <v>78000000</v>
      </c>
      <c r="AK1162">
        <v>0</v>
      </c>
      <c r="AL1162">
        <v>309000000</v>
      </c>
      <c r="AM1162">
        <v>276000000</v>
      </c>
      <c r="AN1162">
        <v>901000000</v>
      </c>
      <c r="AO1162">
        <v>83000000</v>
      </c>
      <c r="AP1162">
        <v>-687000000</v>
      </c>
      <c r="AQ1162">
        <v>740000000</v>
      </c>
      <c r="AR1162">
        <v>-308000000</v>
      </c>
      <c r="AS1162">
        <v>740000000</v>
      </c>
      <c r="AT1162">
        <v>431000000</v>
      </c>
      <c r="AU1162">
        <v>1196000000</v>
      </c>
      <c r="AV1162">
        <v>119000000</v>
      </c>
      <c r="AW1162">
        <v>861000000</v>
      </c>
      <c r="AX1162">
        <v>15</v>
      </c>
      <c r="AY1162">
        <v>256000000</v>
      </c>
      <c r="AZ1162">
        <v>374000000</v>
      </c>
      <c r="BA1162">
        <v>306000000</v>
      </c>
      <c r="BB1162">
        <v>-387000000</v>
      </c>
      <c r="BC1162">
        <v>-35000000</v>
      </c>
      <c r="BD1162">
        <v>-1492000000</v>
      </c>
      <c r="BE1162">
        <v>832000000</v>
      </c>
      <c r="BF1162">
        <v>21000000</v>
      </c>
      <c r="BG1162">
        <v>510000000</v>
      </c>
      <c r="BH1162">
        <v>9</v>
      </c>
      <c r="BI1162">
        <v>9</v>
      </c>
      <c r="BJ1162">
        <v>13</v>
      </c>
      <c r="BK1162">
        <v>139</v>
      </c>
      <c r="BL1162">
        <v>0</v>
      </c>
      <c r="BM1162">
        <v>-512000000</v>
      </c>
      <c r="BN1162">
        <v>74000000</v>
      </c>
      <c r="BO1162">
        <v>1815000000</v>
      </c>
      <c r="BP1162">
        <v>148000000</v>
      </c>
      <c r="BQ1162">
        <v>0</v>
      </c>
      <c r="BR1162">
        <v>15530000000</v>
      </c>
      <c r="BS1162">
        <v>2134000000</v>
      </c>
      <c r="BT1162">
        <v>1535000000</v>
      </c>
      <c r="BU1162">
        <v>5729000000</v>
      </c>
      <c r="BV1162">
        <v>9801000000</v>
      </c>
      <c r="BW1162">
        <v>15530000000</v>
      </c>
      <c r="BX1162">
        <v>5703000000</v>
      </c>
      <c r="BY1162">
        <v>0</v>
      </c>
      <c r="BZ1162">
        <v>2013</v>
      </c>
      <c r="CA1162">
        <v>1.97</v>
      </c>
      <c r="CB1162">
        <v>375634517.76599997</v>
      </c>
      <c r="CC1162" t="str">
        <f>VLOOKUP(B1162,Securities_csv_Sector!$A$1:$H$506,4)</f>
        <v>Industrials</v>
      </c>
      <c r="CD1162" t="str">
        <f>VLOOKUP(B1162,Securities_csv_Sector!$A$1:$H$506,5)</f>
        <v>Research &amp; Consulting Services</v>
      </c>
    </row>
    <row r="1163" spans="1:82">
      <c r="A1163">
        <v>1161</v>
      </c>
      <c r="B1163" t="s">
        <v>370</v>
      </c>
      <c r="C1163" t="s">
        <v>529</v>
      </c>
      <c r="D1163" s="1">
        <v>42004</v>
      </c>
      <c r="E1163">
        <v>1097000000</v>
      </c>
      <c r="F1163">
        <v>-93000000</v>
      </c>
      <c r="G1163">
        <v>-168000000</v>
      </c>
      <c r="H1163">
        <v>8</v>
      </c>
      <c r="I1163">
        <v>-163000000</v>
      </c>
      <c r="J1163">
        <v>6344000000</v>
      </c>
      <c r="K1163">
        <v>15</v>
      </c>
      <c r="L1163">
        <v>273000000</v>
      </c>
      <c r="M1163">
        <v>0</v>
      </c>
      <c r="N1163">
        <v>32000000</v>
      </c>
      <c r="O1163">
        <v>2620000000</v>
      </c>
      <c r="P1163">
        <v>112</v>
      </c>
      <c r="Q1163">
        <v>83000000</v>
      </c>
      <c r="R1163">
        <v>1025000000</v>
      </c>
      <c r="S1163">
        <v>573000000</v>
      </c>
      <c r="T1163">
        <v>921000000</v>
      </c>
      <c r="U1163">
        <v>621000000</v>
      </c>
      <c r="V1163">
        <v>-67000000</v>
      </c>
      <c r="W1163">
        <v>-4000000</v>
      </c>
      <c r="X1163">
        <v>533000000</v>
      </c>
      <c r="Y1163">
        <v>7671000000</v>
      </c>
      <c r="Z1163">
        <v>58</v>
      </c>
      <c r="AA1163">
        <v>3668000000</v>
      </c>
      <c r="AB1163">
        <v>236000000</v>
      </c>
      <c r="AC1163">
        <v>4715000000</v>
      </c>
      <c r="AD1163">
        <v>300000000</v>
      </c>
      <c r="AE1163">
        <v>0</v>
      </c>
      <c r="AF1163">
        <v>-6000000</v>
      </c>
      <c r="AG1163">
        <v>-23000000</v>
      </c>
      <c r="AH1163">
        <v>6419000000</v>
      </c>
      <c r="AI1163">
        <v>0</v>
      </c>
      <c r="AJ1163">
        <v>77000000</v>
      </c>
      <c r="AK1163">
        <v>0</v>
      </c>
      <c r="AL1163">
        <v>212000000</v>
      </c>
      <c r="AM1163">
        <v>-291000000</v>
      </c>
      <c r="AN1163">
        <v>1093000000</v>
      </c>
      <c r="AO1163">
        <v>-585000000</v>
      </c>
      <c r="AP1163">
        <v>-732000000</v>
      </c>
      <c r="AQ1163">
        <v>384000000</v>
      </c>
      <c r="AR1163">
        <v>331000000</v>
      </c>
      <c r="AS1163">
        <v>384000000</v>
      </c>
      <c r="AT1163">
        <v>384000000</v>
      </c>
      <c r="AU1163">
        <v>1241000000</v>
      </c>
      <c r="AV1163">
        <v>89000000</v>
      </c>
      <c r="AW1163">
        <v>1089000000</v>
      </c>
      <c r="AX1163">
        <v>17</v>
      </c>
      <c r="AY1163">
        <v>313000000</v>
      </c>
      <c r="AZ1163">
        <v>497000000</v>
      </c>
      <c r="BA1163">
        <v>304000000</v>
      </c>
      <c r="BB1163">
        <v>-777000000</v>
      </c>
      <c r="BC1163">
        <v>-78000000</v>
      </c>
      <c r="BD1163">
        <v>-563000000</v>
      </c>
      <c r="BE1163">
        <v>955000000</v>
      </c>
      <c r="BF1163">
        <v>-76000000</v>
      </c>
      <c r="BG1163">
        <v>573000000</v>
      </c>
      <c r="BH1163">
        <v>10</v>
      </c>
      <c r="BI1163">
        <v>12</v>
      </c>
      <c r="BJ1163">
        <v>6</v>
      </c>
      <c r="BK1163">
        <v>112</v>
      </c>
      <c r="BL1163">
        <v>0</v>
      </c>
      <c r="BM1163">
        <v>-128000000</v>
      </c>
      <c r="BN1163">
        <v>-363000000</v>
      </c>
      <c r="BO1163">
        <v>1917000000</v>
      </c>
      <c r="BP1163">
        <v>393000000</v>
      </c>
      <c r="BQ1163">
        <v>0</v>
      </c>
      <c r="BR1163">
        <v>15326000000</v>
      </c>
      <c r="BS1163">
        <v>2011000000</v>
      </c>
      <c r="BT1163">
        <v>1794000000</v>
      </c>
      <c r="BU1163">
        <v>5056000000</v>
      </c>
      <c r="BV1163">
        <v>10270000000</v>
      </c>
      <c r="BW1163">
        <v>15326000000</v>
      </c>
      <c r="BX1163">
        <v>6288000000</v>
      </c>
      <c r="BY1163">
        <v>-415000000</v>
      </c>
      <c r="BZ1163">
        <v>2014</v>
      </c>
      <c r="CA1163">
        <v>1.01</v>
      </c>
      <c r="CB1163">
        <v>380198019.80199999</v>
      </c>
      <c r="CC1163" t="str">
        <f>VLOOKUP(B1163,Securities_csv_Sector!$A$1:$H$506,4)</f>
        <v>Industrials</v>
      </c>
      <c r="CD1163" t="str">
        <f>VLOOKUP(B1163,Securities_csv_Sector!$A$1:$H$506,5)</f>
        <v>Research &amp; Consulting Services</v>
      </c>
    </row>
    <row r="1164" spans="1:82">
      <c r="A1164">
        <v>1162</v>
      </c>
      <c r="B1164" t="s">
        <v>370</v>
      </c>
      <c r="C1164" t="s">
        <v>531</v>
      </c>
      <c r="D1164" s="1">
        <v>42369</v>
      </c>
      <c r="E1164">
        <v>1055000000</v>
      </c>
      <c r="F1164">
        <v>-35000000</v>
      </c>
      <c r="G1164">
        <v>179000000</v>
      </c>
      <c r="H1164">
        <v>13</v>
      </c>
      <c r="I1164">
        <v>-134000000</v>
      </c>
      <c r="J1164">
        <v>5119000000</v>
      </c>
      <c r="K1164">
        <v>21</v>
      </c>
      <c r="L1164">
        <v>357000000</v>
      </c>
      <c r="M1164">
        <v>0</v>
      </c>
      <c r="N1164">
        <v>32000000</v>
      </c>
      <c r="O1164">
        <v>2539000000</v>
      </c>
      <c r="P1164">
        <v>113</v>
      </c>
      <c r="Q1164">
        <v>78000000</v>
      </c>
      <c r="R1164">
        <v>1074000000</v>
      </c>
      <c r="S1164">
        <v>574000000</v>
      </c>
      <c r="T1164">
        <v>1272000000</v>
      </c>
      <c r="U1164">
        <v>961000000</v>
      </c>
      <c r="V1164">
        <v>-52000000</v>
      </c>
      <c r="W1164">
        <v>-3000000</v>
      </c>
      <c r="X1164">
        <v>490000000</v>
      </c>
      <c r="Y1164">
        <v>7783000000</v>
      </c>
      <c r="Z1164">
        <v>59</v>
      </c>
      <c r="AA1164">
        <v>3633000000</v>
      </c>
      <c r="AB1164">
        <v>383000000</v>
      </c>
      <c r="AC1164">
        <v>4772000000</v>
      </c>
      <c r="AD1164">
        <v>311000000</v>
      </c>
      <c r="AE1164">
        <v>0</v>
      </c>
      <c r="AF1164">
        <v>30000000</v>
      </c>
      <c r="AG1164">
        <v>60000000</v>
      </c>
      <c r="AH1164">
        <v>7028000000</v>
      </c>
      <c r="AI1164">
        <v>0</v>
      </c>
      <c r="AJ1164">
        <v>194000000</v>
      </c>
      <c r="AK1164">
        <v>0</v>
      </c>
      <c r="AL1164">
        <v>510000000</v>
      </c>
      <c r="AM1164">
        <v>84000000</v>
      </c>
      <c r="AN1164">
        <v>1209000000</v>
      </c>
      <c r="AO1164">
        <v>-492000000</v>
      </c>
      <c r="AP1164">
        <v>-581000000</v>
      </c>
      <c r="AQ1164">
        <v>570000000</v>
      </c>
      <c r="AR1164">
        <v>98000000</v>
      </c>
      <c r="AS1164">
        <v>570000000</v>
      </c>
      <c r="AT1164">
        <v>570000000</v>
      </c>
      <c r="AU1164">
        <v>1235000000</v>
      </c>
      <c r="AV1164">
        <v>51000000</v>
      </c>
      <c r="AW1164">
        <v>1093000000</v>
      </c>
      <c r="AX1164">
        <v>18</v>
      </c>
      <c r="AY1164">
        <v>272000000</v>
      </c>
      <c r="AZ1164">
        <v>316000000</v>
      </c>
      <c r="BA1164">
        <v>322000000</v>
      </c>
      <c r="BB1164">
        <v>-1059000000</v>
      </c>
      <c r="BC1164">
        <v>1000000</v>
      </c>
      <c r="BD1164">
        <v>-477000000</v>
      </c>
      <c r="BE1164">
        <v>887000000</v>
      </c>
      <c r="BF1164">
        <v>-63000000</v>
      </c>
      <c r="BG1164">
        <v>574000000</v>
      </c>
      <c r="BH1164">
        <v>16</v>
      </c>
      <c r="BI1164">
        <v>22</v>
      </c>
      <c r="BJ1164">
        <v>9</v>
      </c>
      <c r="BK1164">
        <v>113</v>
      </c>
      <c r="BL1164">
        <v>0</v>
      </c>
      <c r="BM1164">
        <v>341000000</v>
      </c>
      <c r="BN1164">
        <v>-595000000</v>
      </c>
      <c r="BO1164">
        <v>1915000000</v>
      </c>
      <c r="BP1164">
        <v>310000000</v>
      </c>
      <c r="BQ1164">
        <v>0</v>
      </c>
      <c r="BR1164">
        <v>15303000000</v>
      </c>
      <c r="BS1164">
        <v>1908000000</v>
      </c>
      <c r="BT1164">
        <v>1687000000</v>
      </c>
      <c r="BU1164">
        <v>4433000000</v>
      </c>
      <c r="BV1164">
        <v>10870000000</v>
      </c>
      <c r="BW1164">
        <v>15303000000</v>
      </c>
      <c r="BX1164">
        <v>6172000000</v>
      </c>
      <c r="BY1164">
        <v>0</v>
      </c>
      <c r="BZ1164">
        <v>2015</v>
      </c>
      <c r="CA1164">
        <v>1.55</v>
      </c>
      <c r="CB1164">
        <v>367741935.48400003</v>
      </c>
      <c r="CC1164" t="str">
        <f>VLOOKUP(B1164,Securities_csv_Sector!$A$1:$H$506,4)</f>
        <v>Industrials</v>
      </c>
      <c r="CD1164" t="str">
        <f>VLOOKUP(B1164,Securities_csv_Sector!$A$1:$H$506,5)</f>
        <v>Research &amp; Consulting Services</v>
      </c>
    </row>
    <row r="1165" spans="1:82">
      <c r="A1165">
        <v>1163</v>
      </c>
      <c r="B1165" t="s">
        <v>370</v>
      </c>
      <c r="C1165" t="s">
        <v>532</v>
      </c>
      <c r="D1165" s="1">
        <v>42735</v>
      </c>
      <c r="E1165">
        <v>1109000000</v>
      </c>
      <c r="F1165">
        <v>53000000</v>
      </c>
      <c r="G1165">
        <v>6000000</v>
      </c>
      <c r="H1165">
        <v>12</v>
      </c>
      <c r="I1165">
        <v>-109000000</v>
      </c>
      <c r="J1165">
        <v>4825000000</v>
      </c>
      <c r="K1165">
        <v>47</v>
      </c>
      <c r="L1165">
        <v>754000000</v>
      </c>
      <c r="M1165">
        <v>0</v>
      </c>
      <c r="N1165">
        <v>32000000</v>
      </c>
      <c r="O1165">
        <v>2607000000</v>
      </c>
      <c r="P1165">
        <v>139</v>
      </c>
      <c r="Q1165">
        <v>127000000</v>
      </c>
      <c r="R1165">
        <v>1175000000</v>
      </c>
      <c r="S1165">
        <v>603000000</v>
      </c>
      <c r="T1165">
        <v>1149000000</v>
      </c>
      <c r="U1165">
        <v>816000000</v>
      </c>
      <c r="V1165">
        <v>-9000000</v>
      </c>
      <c r="W1165">
        <v>0</v>
      </c>
      <c r="X1165">
        <v>471000000</v>
      </c>
      <c r="Y1165">
        <v>7845000000</v>
      </c>
      <c r="Z1165">
        <v>59</v>
      </c>
      <c r="AA1165">
        <v>3702000000</v>
      </c>
      <c r="AB1165">
        <v>309000000</v>
      </c>
      <c r="AC1165">
        <v>4736000000</v>
      </c>
      <c r="AD1165">
        <v>333000000</v>
      </c>
      <c r="AE1165">
        <v>0</v>
      </c>
      <c r="AF1165">
        <v>34000000</v>
      </c>
      <c r="AG1165">
        <v>7000000</v>
      </c>
      <c r="AH1165">
        <v>7738000000</v>
      </c>
      <c r="AI1165">
        <v>0</v>
      </c>
      <c r="AJ1165">
        <v>191000000</v>
      </c>
      <c r="AK1165">
        <v>0</v>
      </c>
      <c r="AL1165">
        <v>537000000</v>
      </c>
      <c r="AM1165">
        <v>397000000</v>
      </c>
      <c r="AN1165">
        <v>1296000000</v>
      </c>
      <c r="AO1165">
        <v>-248000000</v>
      </c>
      <c r="AP1165">
        <v>-642000000</v>
      </c>
      <c r="AQ1165">
        <v>502000000</v>
      </c>
      <c r="AR1165">
        <v>122000000</v>
      </c>
      <c r="AS1165">
        <v>502000000</v>
      </c>
      <c r="AT1165">
        <v>502000000</v>
      </c>
      <c r="AU1165">
        <v>1171000000</v>
      </c>
      <c r="AV1165">
        <v>105000000</v>
      </c>
      <c r="AW1165">
        <v>1143000000</v>
      </c>
      <c r="AX1165">
        <v>18</v>
      </c>
      <c r="AY1165">
        <v>329000000</v>
      </c>
      <c r="AZ1165">
        <v>297000000</v>
      </c>
      <c r="BA1165">
        <v>297000000</v>
      </c>
      <c r="BB1165">
        <v>-1211000000</v>
      </c>
      <c r="BC1165">
        <v>-14000000</v>
      </c>
      <c r="BD1165">
        <v>-567000000</v>
      </c>
      <c r="BE1165">
        <v>930000000</v>
      </c>
      <c r="BF1165">
        <v>4000000</v>
      </c>
      <c r="BG1165">
        <v>603000000</v>
      </c>
      <c r="BH1165">
        <v>13</v>
      </c>
      <c r="BI1165">
        <v>20</v>
      </c>
      <c r="BJ1165">
        <v>8</v>
      </c>
      <c r="BK1165">
        <v>139</v>
      </c>
      <c r="BL1165">
        <v>0</v>
      </c>
      <c r="BM1165">
        <v>456000000</v>
      </c>
      <c r="BN1165">
        <v>-337000000</v>
      </c>
      <c r="BO1165">
        <v>1851000000</v>
      </c>
      <c r="BP1165">
        <v>188000000</v>
      </c>
      <c r="BQ1165">
        <v>0</v>
      </c>
      <c r="BR1165">
        <v>15730000000</v>
      </c>
      <c r="BS1165">
        <v>2222000000</v>
      </c>
      <c r="BT1165">
        <v>1594000000</v>
      </c>
      <c r="BU1165">
        <v>4102000000</v>
      </c>
      <c r="BV1165">
        <v>11628000000</v>
      </c>
      <c r="BW1165">
        <v>15730000000</v>
      </c>
      <c r="BX1165">
        <v>6309000000</v>
      </c>
      <c r="BY1165">
        <v>0</v>
      </c>
      <c r="CC1165" t="str">
        <f>VLOOKUP(B1165,Securities_csv_Sector!$A$1:$H$506,4)</f>
        <v>Industrials</v>
      </c>
      <c r="CD1165" t="str">
        <f>VLOOKUP(B1165,Securities_csv_Sector!$A$1:$H$506,5)</f>
        <v>Research &amp; Consulting Services</v>
      </c>
    </row>
    <row r="1166" spans="1:82">
      <c r="A1166">
        <v>1164</v>
      </c>
      <c r="B1166" t="s">
        <v>371</v>
      </c>
      <c r="C1166" t="s">
        <v>527</v>
      </c>
      <c r="D1166" s="1">
        <v>41274</v>
      </c>
      <c r="E1166">
        <v>5648000000</v>
      </c>
      <c r="F1166">
        <v>-1124000000</v>
      </c>
      <c r="G1166">
        <v>-58000000</v>
      </c>
      <c r="H1166">
        <v>12</v>
      </c>
      <c r="I1166">
        <v>-569000000</v>
      </c>
      <c r="J1166">
        <v>8743000000</v>
      </c>
      <c r="K1166">
        <v>59</v>
      </c>
      <c r="L1166">
        <v>3319000000</v>
      </c>
      <c r="M1166">
        <v>-974000000</v>
      </c>
      <c r="N1166">
        <v>4000000</v>
      </c>
      <c r="O1166">
        <v>12151000000</v>
      </c>
      <c r="P1166">
        <v>278</v>
      </c>
      <c r="Q1166">
        <v>413000000</v>
      </c>
      <c r="R1166">
        <v>1997000000</v>
      </c>
      <c r="S1166">
        <v>616000000</v>
      </c>
      <c r="T1166">
        <v>3389000000</v>
      </c>
      <c r="U1166">
        <v>3340000000</v>
      </c>
      <c r="V1166">
        <v>9000000</v>
      </c>
      <c r="W1166">
        <v>58000000</v>
      </c>
      <c r="X1166">
        <v>2945000000</v>
      </c>
      <c r="Y1166">
        <v>7172000000</v>
      </c>
      <c r="Z1166">
        <v>29</v>
      </c>
      <c r="AA1166">
        <v>5043000000</v>
      </c>
      <c r="AB1166">
        <v>965000000</v>
      </c>
      <c r="AC1166">
        <v>4743000000</v>
      </c>
      <c r="AD1166">
        <v>49000000</v>
      </c>
      <c r="AE1166">
        <v>5891000000</v>
      </c>
      <c r="AF1166">
        <v>0</v>
      </c>
      <c r="AG1166">
        <v>-44000000</v>
      </c>
      <c r="AH1166">
        <v>3148000000</v>
      </c>
      <c r="AI1166">
        <v>393000000</v>
      </c>
      <c r="AJ1166">
        <v>117000000</v>
      </c>
      <c r="AK1166">
        <v>0</v>
      </c>
      <c r="AL1166">
        <v>2638000000</v>
      </c>
      <c r="AM1166">
        <v>-216000000</v>
      </c>
      <c r="AN1166">
        <v>620000000</v>
      </c>
      <c r="AO1166">
        <v>2583000000</v>
      </c>
      <c r="AP1166">
        <v>-3428000000</v>
      </c>
      <c r="AQ1166">
        <v>2491000000</v>
      </c>
      <c r="AR1166">
        <v>45000000</v>
      </c>
      <c r="AS1166">
        <v>2491000000</v>
      </c>
      <c r="AT1166">
        <v>2375000000</v>
      </c>
      <c r="AU1166">
        <v>5894000000</v>
      </c>
      <c r="AV1166">
        <v>0</v>
      </c>
      <c r="AW1166">
        <v>3389000000</v>
      </c>
      <c r="AX1166">
        <v>20</v>
      </c>
      <c r="AY1166">
        <v>140000000</v>
      </c>
      <c r="AZ1166">
        <v>574000000</v>
      </c>
      <c r="BA1166">
        <v>0</v>
      </c>
      <c r="BB1166">
        <v>107000000</v>
      </c>
      <c r="BC1166">
        <v>16000000</v>
      </c>
      <c r="BD1166">
        <v>-2859000000</v>
      </c>
      <c r="BE1166">
        <v>334000000</v>
      </c>
      <c r="BF1166">
        <v>-262000000</v>
      </c>
      <c r="BG1166">
        <v>0</v>
      </c>
      <c r="BH1166">
        <v>19</v>
      </c>
      <c r="BI1166">
        <v>17</v>
      </c>
      <c r="BJ1166">
        <v>14</v>
      </c>
      <c r="BK1166">
        <v>173</v>
      </c>
      <c r="BL1166">
        <v>0</v>
      </c>
      <c r="BM1166">
        <v>11385000000</v>
      </c>
      <c r="BN1166">
        <v>113000000</v>
      </c>
      <c r="BO1166">
        <v>1654000000</v>
      </c>
      <c r="BP1166">
        <v>1000000</v>
      </c>
      <c r="BQ1166">
        <v>0</v>
      </c>
      <c r="BR1166">
        <v>31484000000</v>
      </c>
      <c r="BS1166">
        <v>15678000000</v>
      </c>
      <c r="BT1166">
        <v>5649000000</v>
      </c>
      <c r="BU1166">
        <v>20239000000</v>
      </c>
      <c r="BV1166">
        <v>11245000000</v>
      </c>
      <c r="BW1166">
        <v>31484000000</v>
      </c>
      <c r="BX1166">
        <v>17194000000</v>
      </c>
      <c r="BY1166">
        <v>0</v>
      </c>
      <c r="BZ1166">
        <v>2012</v>
      </c>
      <c r="CA1166">
        <v>5.86</v>
      </c>
      <c r="CB1166">
        <v>425085324.23199999</v>
      </c>
      <c r="CC1166" t="str">
        <f>VLOOKUP(B1166,Securities_csv_Sector!$A$1:$H$506,4)</f>
        <v>Energy</v>
      </c>
      <c r="CD1166" t="str">
        <f>VLOOKUP(B1166,Securities_csv_Sector!$A$1:$H$506,5)</f>
        <v>Oil &amp; Gas Equipment &amp; Services</v>
      </c>
    </row>
    <row r="1167" spans="1:82">
      <c r="A1167">
        <v>1165</v>
      </c>
      <c r="B1167" t="s">
        <v>371</v>
      </c>
      <c r="C1167" t="s">
        <v>529</v>
      </c>
      <c r="D1167" s="1">
        <v>41639</v>
      </c>
      <c r="E1167">
        <v>6677000000</v>
      </c>
      <c r="F1167">
        <v>-830000000</v>
      </c>
      <c r="G1167">
        <v>-27000000</v>
      </c>
      <c r="H1167">
        <v>10</v>
      </c>
      <c r="I1167">
        <v>-614000000</v>
      </c>
      <c r="J1167">
        <v>8907000000</v>
      </c>
      <c r="K1167">
        <v>51</v>
      </c>
      <c r="L1167">
        <v>3436000000</v>
      </c>
      <c r="M1167">
        <v>238000000</v>
      </c>
      <c r="N1167">
        <v>4000000</v>
      </c>
      <c r="O1167">
        <v>14117000000</v>
      </c>
      <c r="P1167">
        <v>246</v>
      </c>
      <c r="Q1167">
        <v>372000000</v>
      </c>
      <c r="R1167">
        <v>2292000000</v>
      </c>
      <c r="S1167">
        <v>738000000</v>
      </c>
      <c r="T1167">
        <v>3235000000</v>
      </c>
      <c r="U1167">
        <v>3124000000</v>
      </c>
      <c r="V1167">
        <v>-11000000</v>
      </c>
      <c r="W1167">
        <v>63000000</v>
      </c>
      <c r="X1167">
        <v>3408000000</v>
      </c>
      <c r="Y1167">
        <v>9049000000</v>
      </c>
      <c r="Z1167">
        <v>27</v>
      </c>
      <c r="AA1167">
        <v>5104000000</v>
      </c>
      <c r="AB1167">
        <v>943000000</v>
      </c>
      <c r="AC1167">
        <v>5055000000</v>
      </c>
      <c r="AD1167">
        <v>111000000</v>
      </c>
      <c r="AE1167">
        <v>5603000000</v>
      </c>
      <c r="AF1167">
        <v>0</v>
      </c>
      <c r="AG1167">
        <v>893000000</v>
      </c>
      <c r="AH1167">
        <v>3149000000</v>
      </c>
      <c r="AI1167">
        <v>390000000</v>
      </c>
      <c r="AJ1167">
        <v>100000000</v>
      </c>
      <c r="AK1167">
        <v>0</v>
      </c>
      <c r="AL1167">
        <v>0</v>
      </c>
      <c r="AM1167">
        <v>117000000</v>
      </c>
      <c r="AN1167">
        <v>3397000000</v>
      </c>
      <c r="AO1167">
        <v>-305000000</v>
      </c>
      <c r="AP1167">
        <v>-2964000000</v>
      </c>
      <c r="AQ1167">
        <v>2327000000</v>
      </c>
      <c r="AR1167">
        <v>-189000000</v>
      </c>
      <c r="AS1167">
        <v>2327000000</v>
      </c>
      <c r="AT1167">
        <v>2181000000</v>
      </c>
      <c r="AU1167">
        <v>6808000000</v>
      </c>
      <c r="AV1167">
        <v>0</v>
      </c>
      <c r="AW1167">
        <v>3199000000</v>
      </c>
      <c r="AX1167">
        <v>17</v>
      </c>
      <c r="AY1167">
        <v>115000000</v>
      </c>
      <c r="AZ1167">
        <v>576000000</v>
      </c>
      <c r="BA1167">
        <v>0</v>
      </c>
      <c r="BB1167">
        <v>-4000000</v>
      </c>
      <c r="BC1167">
        <v>6000000</v>
      </c>
      <c r="BD1167">
        <v>-2350000000</v>
      </c>
      <c r="BE1167">
        <v>363000000</v>
      </c>
      <c r="BF1167">
        <v>49000000</v>
      </c>
      <c r="BG1167">
        <v>0</v>
      </c>
      <c r="BH1167">
        <v>16</v>
      </c>
      <c r="BI1167">
        <v>14</v>
      </c>
      <c r="BJ1167">
        <v>12</v>
      </c>
      <c r="BK1167">
        <v>162</v>
      </c>
      <c r="BL1167">
        <v>0</v>
      </c>
      <c r="BM1167">
        <v>13323000000</v>
      </c>
      <c r="BN1167">
        <v>58000000</v>
      </c>
      <c r="BO1167">
        <v>1905000000</v>
      </c>
      <c r="BP1167">
        <v>1000000</v>
      </c>
      <c r="BQ1167">
        <v>0</v>
      </c>
      <c r="BR1167">
        <v>34812000000</v>
      </c>
      <c r="BS1167">
        <v>16423000000</v>
      </c>
      <c r="BT1167">
        <v>6678000000</v>
      </c>
      <c r="BU1167">
        <v>22230000000</v>
      </c>
      <c r="BV1167">
        <v>12582000000</v>
      </c>
      <c r="BW1167">
        <v>34812000000</v>
      </c>
      <c r="BX1167">
        <v>19221000000</v>
      </c>
      <c r="BY1167">
        <v>0</v>
      </c>
      <c r="BZ1167">
        <v>2013</v>
      </c>
      <c r="CA1167">
        <v>5.46</v>
      </c>
      <c r="CB1167">
        <v>426190476.19</v>
      </c>
      <c r="CC1167" t="str">
        <f>VLOOKUP(B1167,Securities_csv_Sector!$A$1:$H$506,4)</f>
        <v>Energy</v>
      </c>
      <c r="CD1167" t="str">
        <f>VLOOKUP(B1167,Securities_csv_Sector!$A$1:$H$506,5)</f>
        <v>Oil &amp; Gas Equipment &amp; Services</v>
      </c>
    </row>
    <row r="1168" spans="1:82">
      <c r="A1168">
        <v>1166</v>
      </c>
      <c r="B1168" t="s">
        <v>371</v>
      </c>
      <c r="C1168" t="s">
        <v>531</v>
      </c>
      <c r="D1168" s="1">
        <v>42004</v>
      </c>
      <c r="E1168">
        <v>7222000000</v>
      </c>
      <c r="F1168">
        <v>-415000000</v>
      </c>
      <c r="G1168">
        <v>-72000000</v>
      </c>
      <c r="H1168">
        <v>12</v>
      </c>
      <c r="I1168">
        <v>-699000000</v>
      </c>
      <c r="J1168">
        <v>8341000000</v>
      </c>
      <c r="K1168">
        <v>48</v>
      </c>
      <c r="L1168">
        <v>3536000000</v>
      </c>
      <c r="M1168">
        <v>-710000000</v>
      </c>
      <c r="N1168">
        <v>4000000</v>
      </c>
      <c r="O1168">
        <v>15631000000</v>
      </c>
      <c r="P1168">
        <v>219</v>
      </c>
      <c r="Q1168">
        <v>503000000</v>
      </c>
      <c r="R1168">
        <v>1972000000</v>
      </c>
      <c r="S1168">
        <v>778000000</v>
      </c>
      <c r="T1168">
        <v>3599000000</v>
      </c>
      <c r="U1168">
        <v>3494000000</v>
      </c>
      <c r="V1168">
        <v>-67000000</v>
      </c>
      <c r="W1168">
        <v>58000000</v>
      </c>
      <c r="X1168">
        <v>3362000000</v>
      </c>
      <c r="Y1168">
        <v>8539000000</v>
      </c>
      <c r="Z1168">
        <v>27</v>
      </c>
      <c r="AA1168">
        <v>5809000000</v>
      </c>
      <c r="AB1168">
        <v>1039000000</v>
      </c>
      <c r="AC1168">
        <v>4444000000</v>
      </c>
      <c r="AD1168">
        <v>105000000</v>
      </c>
      <c r="AE1168">
        <v>5281000000</v>
      </c>
      <c r="AF1168">
        <v>0</v>
      </c>
      <c r="AG1168">
        <v>791000000</v>
      </c>
      <c r="AH1168">
        <v>3014000000</v>
      </c>
      <c r="AI1168">
        <v>362000000</v>
      </c>
      <c r="AJ1168">
        <v>80000000</v>
      </c>
      <c r="AK1168">
        <v>0</v>
      </c>
      <c r="AL1168">
        <v>18000000</v>
      </c>
      <c r="AM1168">
        <v>100000000</v>
      </c>
      <c r="AN1168">
        <v>2614000000</v>
      </c>
      <c r="AO1168">
        <v>-1343000000</v>
      </c>
      <c r="AP1168">
        <v>-1104000000</v>
      </c>
      <c r="AQ1168">
        <v>2502000000</v>
      </c>
      <c r="AR1168">
        <v>86000000</v>
      </c>
      <c r="AS1168">
        <v>2502000000</v>
      </c>
      <c r="AT1168">
        <v>2455000000</v>
      </c>
      <c r="AU1168">
        <v>6741000000</v>
      </c>
      <c r="AV1168">
        <v>104000000</v>
      </c>
      <c r="AW1168">
        <v>3613000000</v>
      </c>
      <c r="AX1168">
        <v>17</v>
      </c>
      <c r="AY1168">
        <v>190000000</v>
      </c>
      <c r="AZ1168">
        <v>604000000</v>
      </c>
      <c r="BA1168">
        <v>0</v>
      </c>
      <c r="BB1168">
        <v>-834000000</v>
      </c>
      <c r="BC1168">
        <v>-2000000</v>
      </c>
      <c r="BD1168">
        <v>-405000000</v>
      </c>
      <c r="BE1168">
        <v>430000000</v>
      </c>
      <c r="BF1168">
        <v>-460000000</v>
      </c>
      <c r="BG1168">
        <v>0</v>
      </c>
      <c r="BH1168">
        <v>16</v>
      </c>
      <c r="BI1168">
        <v>17</v>
      </c>
      <c r="BJ1168">
        <v>12</v>
      </c>
      <c r="BK1168">
        <v>148</v>
      </c>
      <c r="BL1168">
        <v>0</v>
      </c>
      <c r="BM1168">
        <v>13181000000</v>
      </c>
      <c r="BN1168">
        <v>-671000000</v>
      </c>
      <c r="BO1168">
        <v>2092000000</v>
      </c>
      <c r="BP1168">
        <v>152000000</v>
      </c>
      <c r="BQ1168">
        <v>0</v>
      </c>
      <c r="BR1168">
        <v>33562000000</v>
      </c>
      <c r="BS1168">
        <v>16162000000</v>
      </c>
      <c r="BT1168">
        <v>7374000000</v>
      </c>
      <c r="BU1168">
        <v>20692000000</v>
      </c>
      <c r="BV1168">
        <v>12870000000</v>
      </c>
      <c r="BW1168">
        <v>33562000000</v>
      </c>
      <c r="BX1168">
        <v>21440000000</v>
      </c>
      <c r="BY1168">
        <v>0</v>
      </c>
      <c r="BZ1168">
        <v>2014</v>
      </c>
      <c r="CA1168">
        <v>5.85</v>
      </c>
      <c r="CB1168">
        <v>427692307.69199997</v>
      </c>
      <c r="CC1168" t="str">
        <f>VLOOKUP(B1168,Securities_csv_Sector!$A$1:$H$506,4)</f>
        <v>Energy</v>
      </c>
      <c r="CD1168" t="str">
        <f>VLOOKUP(B1168,Securities_csv_Sector!$A$1:$H$506,5)</f>
        <v>Oil &amp; Gas Equipment &amp; Services</v>
      </c>
    </row>
    <row r="1169" spans="1:82">
      <c r="A1169">
        <v>1167</v>
      </c>
      <c r="B1169" t="s">
        <v>371</v>
      </c>
      <c r="C1169" t="s">
        <v>532</v>
      </c>
      <c r="D1169" s="1">
        <v>42369</v>
      </c>
      <c r="E1169">
        <v>4247000000</v>
      </c>
      <c r="F1169">
        <v>1639000000</v>
      </c>
      <c r="G1169">
        <v>-109000000</v>
      </c>
      <c r="H1169">
        <v>5</v>
      </c>
      <c r="I1169">
        <v>-453000000</v>
      </c>
      <c r="J1169">
        <v>8005000000</v>
      </c>
      <c r="K1169">
        <v>49</v>
      </c>
      <c r="L1169">
        <v>2080000000</v>
      </c>
      <c r="M1169">
        <v>410000000</v>
      </c>
      <c r="N1169">
        <v>4000000</v>
      </c>
      <c r="O1169">
        <v>11694000000</v>
      </c>
      <c r="P1169">
        <v>278</v>
      </c>
      <c r="Q1169">
        <v>488000000</v>
      </c>
      <c r="R1169">
        <v>1805000000</v>
      </c>
      <c r="S1169">
        <v>747000000</v>
      </c>
      <c r="T1169">
        <v>-486000000</v>
      </c>
      <c r="U1169">
        <v>-589000000</v>
      </c>
      <c r="V1169">
        <v>-111000000</v>
      </c>
      <c r="W1169">
        <v>13000000</v>
      </c>
      <c r="X1169">
        <v>3124000000</v>
      </c>
      <c r="Y1169">
        <v>6980000000</v>
      </c>
      <c r="Z1169">
        <v>21</v>
      </c>
      <c r="AA1169">
        <v>3063000000</v>
      </c>
      <c r="AB1169">
        <v>178000000</v>
      </c>
      <c r="AC1169">
        <v>3849000000</v>
      </c>
      <c r="AD1169">
        <v>103000000</v>
      </c>
      <c r="AE1169">
        <v>4678000000</v>
      </c>
      <c r="AF1169">
        <v>0</v>
      </c>
      <c r="AG1169">
        <v>-2560000000</v>
      </c>
      <c r="AH1169">
        <v>3928000000</v>
      </c>
      <c r="AI1169">
        <v>327000000</v>
      </c>
      <c r="AJ1169">
        <v>77000000</v>
      </c>
      <c r="AK1169">
        <v>0</v>
      </c>
      <c r="AL1169">
        <v>762000000</v>
      </c>
      <c r="AM1169">
        <v>-1456000000</v>
      </c>
      <c r="AN1169">
        <v>1332000000</v>
      </c>
      <c r="AO1169">
        <v>-2163000000</v>
      </c>
      <c r="AP1169">
        <v>-514000000</v>
      </c>
      <c r="AQ1169">
        <v>-769000000</v>
      </c>
      <c r="AR1169">
        <v>1818000000</v>
      </c>
      <c r="AS1169">
        <v>-769000000</v>
      </c>
      <c r="AT1169">
        <v>-767000000</v>
      </c>
      <c r="AU1169">
        <v>4552000000</v>
      </c>
      <c r="AV1169">
        <v>1689000000</v>
      </c>
      <c r="AW1169">
        <v>-390000000</v>
      </c>
      <c r="AX1169">
        <v>3</v>
      </c>
      <c r="AY1169">
        <v>156000000</v>
      </c>
      <c r="AZ1169">
        <v>491000000</v>
      </c>
      <c r="BA1169">
        <v>0</v>
      </c>
      <c r="BB1169">
        <v>-1553000000</v>
      </c>
      <c r="BC1169">
        <v>0</v>
      </c>
      <c r="BD1169">
        <v>-61000000</v>
      </c>
      <c r="BE1169">
        <v>283000000</v>
      </c>
      <c r="BF1169">
        <v>45000000</v>
      </c>
      <c r="BG1169">
        <v>0</v>
      </c>
      <c r="BH1169">
        <v>4</v>
      </c>
      <c r="BI1169">
        <v>4</v>
      </c>
      <c r="BJ1169">
        <v>5</v>
      </c>
      <c r="BK1169">
        <v>168</v>
      </c>
      <c r="BL1169">
        <v>0</v>
      </c>
      <c r="BM1169">
        <v>9927000000</v>
      </c>
      <c r="BN1169">
        <v>-2214000000</v>
      </c>
      <c r="BO1169">
        <v>1764000000</v>
      </c>
      <c r="BP1169">
        <v>2000000</v>
      </c>
      <c r="BQ1169">
        <v>0</v>
      </c>
      <c r="BR1169">
        <v>26725000000</v>
      </c>
      <c r="BS1169">
        <v>11801000000</v>
      </c>
      <c r="BT1169">
        <v>4249000000</v>
      </c>
      <c r="BU1169">
        <v>16383000000</v>
      </c>
      <c r="BV1169">
        <v>10342000000</v>
      </c>
      <c r="BW1169">
        <v>26725000000</v>
      </c>
      <c r="BX1169">
        <v>14757000000</v>
      </c>
      <c r="BY1169">
        <v>0</v>
      </c>
      <c r="BZ1169">
        <v>2015</v>
      </c>
      <c r="CA1169">
        <v>-1.99</v>
      </c>
      <c r="CB1169">
        <v>386432160.80400002</v>
      </c>
      <c r="CC1169" t="str">
        <f>VLOOKUP(B1169,Securities_csv_Sector!$A$1:$H$506,4)</f>
        <v>Energy</v>
      </c>
      <c r="CD1169" t="str">
        <f>VLOOKUP(B1169,Securities_csv_Sector!$A$1:$H$506,5)</f>
        <v>Oil &amp; Gas Equipment &amp; Services</v>
      </c>
    </row>
    <row r="1170" spans="1:82">
      <c r="A1170">
        <v>1168</v>
      </c>
      <c r="B1170" t="s">
        <v>372</v>
      </c>
      <c r="C1170" t="s">
        <v>527</v>
      </c>
      <c r="D1170" s="1">
        <v>41639</v>
      </c>
      <c r="E1170">
        <v>1490000000</v>
      </c>
      <c r="F1170">
        <v>85000000</v>
      </c>
      <c r="G1170">
        <v>233000000</v>
      </c>
      <c r="H1170">
        <v>17</v>
      </c>
      <c r="I1170">
        <v>-1971000000</v>
      </c>
      <c r="J1170">
        <v>2021000000</v>
      </c>
      <c r="K1170">
        <v>68</v>
      </c>
      <c r="L1170">
        <v>1443000000</v>
      </c>
      <c r="M1170">
        <v>-7000000</v>
      </c>
      <c r="N1170">
        <v>310000000</v>
      </c>
      <c r="O1170">
        <v>4070000000</v>
      </c>
      <c r="P1170">
        <v>133</v>
      </c>
      <c r="Q1170">
        <v>0</v>
      </c>
      <c r="R1170">
        <v>8542000000</v>
      </c>
      <c r="S1170">
        <v>922000000</v>
      </c>
      <c r="T1170">
        <v>3490000000</v>
      </c>
      <c r="U1170">
        <v>2965000000</v>
      </c>
      <c r="V1170">
        <v>0</v>
      </c>
      <c r="W1170">
        <v>0</v>
      </c>
      <c r="X1170">
        <v>26645000000</v>
      </c>
      <c r="Y1170">
        <v>0</v>
      </c>
      <c r="Z1170">
        <v>64</v>
      </c>
      <c r="AA1170">
        <v>7175000000</v>
      </c>
      <c r="AB1170">
        <v>1055000000</v>
      </c>
      <c r="AC1170">
        <v>0</v>
      </c>
      <c r="AD1170">
        <v>525000000</v>
      </c>
      <c r="AE1170">
        <v>223000000</v>
      </c>
      <c r="AF1170">
        <v>-67000000</v>
      </c>
      <c r="AG1170">
        <v>5000000</v>
      </c>
      <c r="AH1170">
        <v>8903000000</v>
      </c>
      <c r="AI1170">
        <v>2439000000</v>
      </c>
      <c r="AJ1170">
        <v>0</v>
      </c>
      <c r="AK1170">
        <v>0</v>
      </c>
      <c r="AL1170">
        <v>739000000</v>
      </c>
      <c r="AM1170">
        <v>790000000</v>
      </c>
      <c r="AN1170">
        <v>3078000000</v>
      </c>
      <c r="AO1170">
        <v>-394000000</v>
      </c>
      <c r="AP1170">
        <v>-1894000000</v>
      </c>
      <c r="AQ1170">
        <v>1910000000</v>
      </c>
      <c r="AR1170">
        <v>158000000</v>
      </c>
      <c r="AS1170">
        <v>1910000000</v>
      </c>
      <c r="AT1170">
        <v>1910000000</v>
      </c>
      <c r="AU1170">
        <v>1204000000</v>
      </c>
      <c r="AV1170">
        <v>0</v>
      </c>
      <c r="AW1170">
        <v>3257000000</v>
      </c>
      <c r="AX1170">
        <v>29</v>
      </c>
      <c r="AY1170">
        <v>324000000</v>
      </c>
      <c r="AZ1170">
        <v>87000000</v>
      </c>
      <c r="BA1170">
        <v>270000000</v>
      </c>
      <c r="BB1170">
        <v>-381000000</v>
      </c>
      <c r="BC1170">
        <v>0</v>
      </c>
      <c r="BD1170">
        <v>144000000</v>
      </c>
      <c r="BE1170">
        <v>1444000000</v>
      </c>
      <c r="BF1170">
        <v>5000000</v>
      </c>
      <c r="BG1170">
        <v>916000000</v>
      </c>
      <c r="BH1170">
        <v>26</v>
      </c>
      <c r="BI1170">
        <v>26</v>
      </c>
      <c r="BJ1170">
        <v>17</v>
      </c>
      <c r="BK1170">
        <v>124</v>
      </c>
      <c r="BL1170">
        <v>0</v>
      </c>
      <c r="BM1170">
        <v>9339000000</v>
      </c>
      <c r="BN1170">
        <v>-496000000</v>
      </c>
      <c r="BO1170">
        <v>3002000000</v>
      </c>
      <c r="BP1170">
        <v>545000000</v>
      </c>
      <c r="BQ1170">
        <v>118000000</v>
      </c>
      <c r="BR1170">
        <v>32483000000</v>
      </c>
      <c r="BS1170">
        <v>3075000000</v>
      </c>
      <c r="BT1170">
        <v>2305000000</v>
      </c>
      <c r="BU1170">
        <v>11289000000</v>
      </c>
      <c r="BV1170">
        <v>21194000000</v>
      </c>
      <c r="BW1170">
        <v>32483000000</v>
      </c>
      <c r="BX1170">
        <v>11245000000</v>
      </c>
      <c r="BY1170">
        <v>0</v>
      </c>
      <c r="BZ1170">
        <v>2013</v>
      </c>
      <c r="CA1170">
        <v>6.1</v>
      </c>
      <c r="CB1170">
        <v>313114754.09799999</v>
      </c>
      <c r="CC1170" t="str">
        <f>VLOOKUP(B1170,Securities_csv_Sector!$A$1:$H$506,4)</f>
        <v>Industrials</v>
      </c>
      <c r="CD1170" t="str">
        <f>VLOOKUP(B1170,Securities_csv_Sector!$A$1:$H$506,5)</f>
        <v>Railroads</v>
      </c>
    </row>
    <row r="1171" spans="1:82">
      <c r="A1171">
        <v>1169</v>
      </c>
      <c r="B1171" t="s">
        <v>372</v>
      </c>
      <c r="C1171" t="s">
        <v>529</v>
      </c>
      <c r="D1171" s="1">
        <v>42004</v>
      </c>
      <c r="E1171">
        <v>1450000000</v>
      </c>
      <c r="F1171">
        <v>-31000000</v>
      </c>
      <c r="G1171">
        <v>104000000</v>
      </c>
      <c r="H1171">
        <v>16</v>
      </c>
      <c r="I1171">
        <v>-2118000000</v>
      </c>
      <c r="J1171">
        <v>2148000000</v>
      </c>
      <c r="K1171">
        <v>55</v>
      </c>
      <c r="L1171">
        <v>973000000</v>
      </c>
      <c r="M1171">
        <v>-13000000</v>
      </c>
      <c r="N1171">
        <v>310000000</v>
      </c>
      <c r="O1171">
        <v>4201000000</v>
      </c>
      <c r="P1171">
        <v>156</v>
      </c>
      <c r="Q1171">
        <v>0</v>
      </c>
      <c r="R1171">
        <v>8817000000</v>
      </c>
      <c r="S1171">
        <v>956000000</v>
      </c>
      <c r="T1171">
        <v>3679000000</v>
      </c>
      <c r="U1171">
        <v>3134000000</v>
      </c>
      <c r="V1171">
        <v>0</v>
      </c>
      <c r="W1171">
        <v>0</v>
      </c>
      <c r="X1171">
        <v>27694000000</v>
      </c>
      <c r="Y1171">
        <v>0</v>
      </c>
      <c r="Z1171">
        <v>64</v>
      </c>
      <c r="AA1171">
        <v>7423000000</v>
      </c>
      <c r="AB1171">
        <v>1134000000</v>
      </c>
      <c r="AC1171">
        <v>0</v>
      </c>
      <c r="AD1171">
        <v>545000000</v>
      </c>
      <c r="AE1171">
        <v>236000000</v>
      </c>
      <c r="AF1171">
        <v>2000000</v>
      </c>
      <c r="AG1171">
        <v>116000000</v>
      </c>
      <c r="AH1171">
        <v>8883000000</v>
      </c>
      <c r="AI1171">
        <v>2679000000</v>
      </c>
      <c r="AJ1171">
        <v>0</v>
      </c>
      <c r="AK1171">
        <v>0</v>
      </c>
      <c r="AL1171">
        <v>-445000000</v>
      </c>
      <c r="AM1171">
        <v>-470000000</v>
      </c>
      <c r="AN1171">
        <v>2915000000</v>
      </c>
      <c r="AO1171">
        <v>-1383000000</v>
      </c>
      <c r="AP1171">
        <v>-2002000000</v>
      </c>
      <c r="AQ1171">
        <v>2000000000</v>
      </c>
      <c r="AR1171">
        <v>281000000</v>
      </c>
      <c r="AS1171">
        <v>2000000000</v>
      </c>
      <c r="AT1171">
        <v>2000000000</v>
      </c>
      <c r="AU1171">
        <v>1222000000</v>
      </c>
      <c r="AV1171">
        <v>0</v>
      </c>
      <c r="AW1171">
        <v>3575000000</v>
      </c>
      <c r="AX1171">
        <v>31</v>
      </c>
      <c r="AY1171">
        <v>49000000</v>
      </c>
      <c r="AZ1171">
        <v>347000000</v>
      </c>
      <c r="BA1171">
        <v>228000000</v>
      </c>
      <c r="BB1171">
        <v>-398000000</v>
      </c>
      <c r="BC1171">
        <v>0</v>
      </c>
      <c r="BD1171">
        <v>114000000</v>
      </c>
      <c r="BE1171">
        <v>1312000000</v>
      </c>
      <c r="BF1171">
        <v>-394000000</v>
      </c>
      <c r="BG1171">
        <v>951000000</v>
      </c>
      <c r="BH1171">
        <v>27</v>
      </c>
      <c r="BI1171">
        <v>25</v>
      </c>
      <c r="BJ1171">
        <v>17</v>
      </c>
      <c r="BK1171">
        <v>143</v>
      </c>
      <c r="BL1171">
        <v>0</v>
      </c>
      <c r="BM1171">
        <v>10348000000</v>
      </c>
      <c r="BN1171">
        <v>-251000000</v>
      </c>
      <c r="BO1171">
        <v>2897000000</v>
      </c>
      <c r="BP1171">
        <v>102000000</v>
      </c>
      <c r="BQ1171">
        <v>0</v>
      </c>
      <c r="BR1171">
        <v>33200000000</v>
      </c>
      <c r="BS1171">
        <v>2778000000</v>
      </c>
      <c r="BT1171">
        <v>1780000000</v>
      </c>
      <c r="BU1171">
        <v>12408000000</v>
      </c>
      <c r="BV1171">
        <v>20792000000</v>
      </c>
      <c r="BW1171">
        <v>33200000000</v>
      </c>
      <c r="BX1171">
        <v>11624000000</v>
      </c>
      <c r="BY1171">
        <v>0</v>
      </c>
      <c r="BZ1171">
        <v>2014</v>
      </c>
      <c r="CA1171">
        <v>6.44</v>
      </c>
      <c r="CB1171">
        <v>310559006.21100003</v>
      </c>
      <c r="CC1171" t="str">
        <f>VLOOKUP(B1171,Securities_csv_Sector!$A$1:$H$506,4)</f>
        <v>Industrials</v>
      </c>
      <c r="CD1171" t="str">
        <f>VLOOKUP(B1171,Securities_csv_Sector!$A$1:$H$506,5)</f>
        <v>Railroads</v>
      </c>
    </row>
    <row r="1172" spans="1:82">
      <c r="A1172">
        <v>1170</v>
      </c>
      <c r="B1172" t="s">
        <v>372</v>
      </c>
      <c r="C1172" t="s">
        <v>531</v>
      </c>
      <c r="D1172" s="1">
        <v>42369</v>
      </c>
      <c r="E1172">
        <v>1294000000</v>
      </c>
      <c r="F1172">
        <v>109000000</v>
      </c>
      <c r="G1172">
        <v>103000000</v>
      </c>
      <c r="H1172">
        <v>13</v>
      </c>
      <c r="I1172">
        <v>-2385000000</v>
      </c>
      <c r="J1172">
        <v>2143000000</v>
      </c>
      <c r="K1172">
        <v>49</v>
      </c>
      <c r="L1172">
        <v>1101000000</v>
      </c>
      <c r="M1172">
        <v>-35000000</v>
      </c>
      <c r="N1172">
        <v>299000000</v>
      </c>
      <c r="O1172">
        <v>3662000000</v>
      </c>
      <c r="P1172">
        <v>113</v>
      </c>
      <c r="Q1172">
        <v>0</v>
      </c>
      <c r="R1172">
        <v>8942000000</v>
      </c>
      <c r="S1172">
        <v>1059000000</v>
      </c>
      <c r="T1172">
        <v>2987000000</v>
      </c>
      <c r="U1172">
        <v>2442000000</v>
      </c>
      <c r="V1172">
        <v>0</v>
      </c>
      <c r="W1172">
        <v>0</v>
      </c>
      <c r="X1172">
        <v>28992000000</v>
      </c>
      <c r="Y1172">
        <v>0</v>
      </c>
      <c r="Z1172">
        <v>65</v>
      </c>
      <c r="AA1172">
        <v>6849000000</v>
      </c>
      <c r="AB1172">
        <v>886000000</v>
      </c>
      <c r="AC1172">
        <v>0</v>
      </c>
      <c r="AD1172">
        <v>545000000</v>
      </c>
      <c r="AE1172">
        <v>271000000</v>
      </c>
      <c r="AF1172">
        <v>235000000</v>
      </c>
      <c r="AG1172">
        <v>-152000000</v>
      </c>
      <c r="AH1172">
        <v>9393000000</v>
      </c>
      <c r="AI1172">
        <v>2572000000</v>
      </c>
      <c r="AJ1172">
        <v>0</v>
      </c>
      <c r="AK1172">
        <v>0</v>
      </c>
      <c r="AL1172">
        <v>1083000000</v>
      </c>
      <c r="AM1172">
        <v>128000000</v>
      </c>
      <c r="AN1172">
        <v>2908000000</v>
      </c>
      <c r="AO1172">
        <v>-693000000</v>
      </c>
      <c r="AP1172">
        <v>-2087000000</v>
      </c>
      <c r="AQ1172">
        <v>1556000000</v>
      </c>
      <c r="AR1172">
        <v>290000000</v>
      </c>
      <c r="AS1172">
        <v>1556000000</v>
      </c>
      <c r="AT1172">
        <v>1556000000</v>
      </c>
      <c r="AU1172">
        <v>946000000</v>
      </c>
      <c r="AV1172">
        <v>0</v>
      </c>
      <c r="AW1172">
        <v>2884000000</v>
      </c>
      <c r="AX1172">
        <v>27</v>
      </c>
      <c r="AY1172">
        <v>63000000</v>
      </c>
      <c r="AZ1172">
        <v>194000000</v>
      </c>
      <c r="BA1172">
        <v>237000000</v>
      </c>
      <c r="BB1172">
        <v>-445000000</v>
      </c>
      <c r="BC1172">
        <v>0</v>
      </c>
      <c r="BD1172">
        <v>63000000</v>
      </c>
      <c r="BE1172">
        <v>1385000000</v>
      </c>
      <c r="BF1172">
        <v>81000000</v>
      </c>
      <c r="BG1172">
        <v>1054000000</v>
      </c>
      <c r="BH1172">
        <v>23</v>
      </c>
      <c r="BI1172">
        <v>20</v>
      </c>
      <c r="BJ1172">
        <v>15</v>
      </c>
      <c r="BK1172">
        <v>100</v>
      </c>
      <c r="BL1172">
        <v>0</v>
      </c>
      <c r="BM1172">
        <v>10191000000</v>
      </c>
      <c r="BN1172">
        <v>-1063000000</v>
      </c>
      <c r="BO1172">
        <v>2911000000</v>
      </c>
      <c r="BP1172">
        <v>700000000</v>
      </c>
      <c r="BQ1172">
        <v>0</v>
      </c>
      <c r="BR1172">
        <v>34139000000</v>
      </c>
      <c r="BS1172">
        <v>2512000000</v>
      </c>
      <c r="BT1172">
        <v>2231000000</v>
      </c>
      <c r="BU1172">
        <v>12188000000</v>
      </c>
      <c r="BV1172">
        <v>21951000000</v>
      </c>
      <c r="BW1172">
        <v>34139000000</v>
      </c>
      <c r="BX1172">
        <v>10511000000</v>
      </c>
      <c r="BY1172">
        <v>0</v>
      </c>
      <c r="BZ1172">
        <v>2015</v>
      </c>
      <c r="CA1172">
        <v>5.13</v>
      </c>
      <c r="CB1172">
        <v>303313840.15600002</v>
      </c>
      <c r="CC1172" t="str">
        <f>VLOOKUP(B1172,Securities_csv_Sector!$A$1:$H$506,4)</f>
        <v>Industrials</v>
      </c>
      <c r="CD1172" t="str">
        <f>VLOOKUP(B1172,Securities_csv_Sector!$A$1:$H$506,5)</f>
        <v>Railroads</v>
      </c>
    </row>
    <row r="1173" spans="1:82">
      <c r="A1173">
        <v>1171</v>
      </c>
      <c r="B1173" t="s">
        <v>372</v>
      </c>
      <c r="C1173" t="s">
        <v>532</v>
      </c>
      <c r="D1173" s="1">
        <v>42735</v>
      </c>
      <c r="E1173">
        <v>1460000000</v>
      </c>
      <c r="F1173">
        <v>23000000</v>
      </c>
      <c r="G1173">
        <v>71000000</v>
      </c>
      <c r="H1173">
        <v>13</v>
      </c>
      <c r="I1173">
        <v>-1887000000</v>
      </c>
      <c r="J1173">
        <v>2179000000</v>
      </c>
      <c r="K1173">
        <v>41</v>
      </c>
      <c r="L1173">
        <v>956000000</v>
      </c>
      <c r="M1173">
        <v>42000000</v>
      </c>
      <c r="N1173">
        <v>292000000</v>
      </c>
      <c r="O1173">
        <v>3045000000</v>
      </c>
      <c r="P1173">
        <v>98</v>
      </c>
      <c r="Q1173">
        <v>0</v>
      </c>
      <c r="R1173">
        <v>9140000000</v>
      </c>
      <c r="S1173">
        <v>1030000000</v>
      </c>
      <c r="T1173">
        <v>3145000000</v>
      </c>
      <c r="U1173">
        <v>2582000000</v>
      </c>
      <c r="V1173">
        <v>0</v>
      </c>
      <c r="W1173">
        <v>0</v>
      </c>
      <c r="X1173">
        <v>29751000000</v>
      </c>
      <c r="Y1173">
        <v>0</v>
      </c>
      <c r="Z1173">
        <v>69</v>
      </c>
      <c r="AA1173">
        <v>6843000000</v>
      </c>
      <c r="AB1173">
        <v>914000000</v>
      </c>
      <c r="AC1173">
        <v>0</v>
      </c>
      <c r="AD1173">
        <v>563000000</v>
      </c>
      <c r="AE1173">
        <v>257000000</v>
      </c>
      <c r="AF1173">
        <v>-75000000</v>
      </c>
      <c r="AG1173">
        <v>158000000</v>
      </c>
      <c r="AH1173">
        <v>9562000000</v>
      </c>
      <c r="AI1173">
        <v>2777000000</v>
      </c>
      <c r="AJ1173">
        <v>0</v>
      </c>
      <c r="AK1173">
        <v>0</v>
      </c>
      <c r="AL1173">
        <v>94000000</v>
      </c>
      <c r="AM1173">
        <v>-145000000</v>
      </c>
      <c r="AN1173">
        <v>3034000000</v>
      </c>
      <c r="AO1173">
        <v>-1347000000</v>
      </c>
      <c r="AP1173">
        <v>-1832000000</v>
      </c>
      <c r="AQ1173">
        <v>1668000000</v>
      </c>
      <c r="AR1173">
        <v>181000000</v>
      </c>
      <c r="AS1173">
        <v>1668000000</v>
      </c>
      <c r="AT1173">
        <v>1668000000</v>
      </c>
      <c r="AU1173">
        <v>945000000</v>
      </c>
      <c r="AV1173">
        <v>0</v>
      </c>
      <c r="AW1173">
        <v>3074000000</v>
      </c>
      <c r="AX1173">
        <v>31</v>
      </c>
      <c r="AY1173">
        <v>73000000</v>
      </c>
      <c r="AZ1173">
        <v>133000000</v>
      </c>
      <c r="BA1173">
        <v>229000000</v>
      </c>
      <c r="BB1173">
        <v>-487000000</v>
      </c>
      <c r="BC1173">
        <v>0</v>
      </c>
      <c r="BD1173">
        <v>130000000</v>
      </c>
      <c r="BE1173">
        <v>1442000000</v>
      </c>
      <c r="BF1173">
        <v>-68000000</v>
      </c>
      <c r="BG1173">
        <v>1026000000</v>
      </c>
      <c r="BH1173">
        <v>26</v>
      </c>
      <c r="BI1173">
        <v>21</v>
      </c>
      <c r="BJ1173">
        <v>17</v>
      </c>
      <c r="BK1173">
        <v>87</v>
      </c>
      <c r="BL1173">
        <v>0</v>
      </c>
      <c r="BM1173">
        <v>10425000000</v>
      </c>
      <c r="BN1173">
        <v>-746000000</v>
      </c>
      <c r="BO1173">
        <v>2743000000</v>
      </c>
      <c r="BP1173">
        <v>650000000</v>
      </c>
      <c r="BQ1173">
        <v>0</v>
      </c>
      <c r="BR1173">
        <v>34892000000</v>
      </c>
      <c r="BS1173">
        <v>2291000000</v>
      </c>
      <c r="BT1173">
        <v>2339000000</v>
      </c>
      <c r="BU1173">
        <v>12409000000</v>
      </c>
      <c r="BV1173">
        <v>22483000000</v>
      </c>
      <c r="BW1173">
        <v>34892000000</v>
      </c>
      <c r="BX1173">
        <v>9888000000</v>
      </c>
      <c r="BY1173">
        <v>0</v>
      </c>
      <c r="CC1173" t="str">
        <f>VLOOKUP(B1173,Securities_csv_Sector!$A$1:$H$506,4)</f>
        <v>Industrials</v>
      </c>
      <c r="CD1173" t="str">
        <f>VLOOKUP(B1173,Securities_csv_Sector!$A$1:$H$506,5)</f>
        <v>Railroads</v>
      </c>
    </row>
    <row r="1174" spans="1:82">
      <c r="A1174">
        <v>1172</v>
      </c>
      <c r="B1174" t="s">
        <v>373</v>
      </c>
      <c r="C1174" t="s">
        <v>527</v>
      </c>
      <c r="D1174" s="1">
        <v>41390</v>
      </c>
      <c r="E1174">
        <v>607700000</v>
      </c>
      <c r="F1174">
        <v>23100000</v>
      </c>
      <c r="G1174">
        <v>-41200000</v>
      </c>
      <c r="H1174">
        <v>11</v>
      </c>
      <c r="I1174">
        <v>-303300000</v>
      </c>
      <c r="J1174">
        <v>4738900000</v>
      </c>
      <c r="K1174">
        <v>182</v>
      </c>
      <c r="L1174">
        <v>3277100000</v>
      </c>
      <c r="M1174">
        <v>22000000</v>
      </c>
      <c r="N1174">
        <v>500000</v>
      </c>
      <c r="O1174">
        <v>2571300000</v>
      </c>
      <c r="P1174">
        <v>220</v>
      </c>
      <c r="Q1174">
        <v>0</v>
      </c>
      <c r="R1174">
        <v>1446200000</v>
      </c>
      <c r="S1174">
        <v>404800000</v>
      </c>
      <c r="T1174">
        <v>566600000</v>
      </c>
      <c r="U1174">
        <v>566600000</v>
      </c>
      <c r="V1174">
        <v>-9300000</v>
      </c>
      <c r="W1174">
        <v>0</v>
      </c>
      <c r="X1174">
        <v>1170900000</v>
      </c>
      <c r="Y1174">
        <v>988100000</v>
      </c>
      <c r="Z1174">
        <v>59</v>
      </c>
      <c r="AA1174">
        <v>3761100000</v>
      </c>
      <c r="AB1174">
        <v>61300000</v>
      </c>
      <c r="AC1174">
        <v>180600000</v>
      </c>
      <c r="AD1174">
        <v>0</v>
      </c>
      <c r="AE1174">
        <v>139500000</v>
      </c>
      <c r="AF1174">
        <v>177000000</v>
      </c>
      <c r="AG1174">
        <v>276700000</v>
      </c>
      <c r="AH1174">
        <v>994600000</v>
      </c>
      <c r="AI1174">
        <v>0</v>
      </c>
      <c r="AJ1174">
        <v>0</v>
      </c>
      <c r="AK1174">
        <v>0</v>
      </c>
      <c r="AL1174">
        <v>987300000</v>
      </c>
      <c r="AM1174">
        <v>1727300000</v>
      </c>
      <c r="AN1174">
        <v>1386300000</v>
      </c>
      <c r="AO1174">
        <v>578900000</v>
      </c>
      <c r="AP1174">
        <v>-228600000</v>
      </c>
      <c r="AQ1174">
        <v>505300000</v>
      </c>
      <c r="AR1174">
        <v>197700000</v>
      </c>
      <c r="AS1174">
        <v>505300000</v>
      </c>
      <c r="AT1174">
        <v>505300000</v>
      </c>
      <c r="AU1174">
        <v>800900000</v>
      </c>
      <c r="AV1174">
        <v>1700000</v>
      </c>
      <c r="AW1174">
        <v>607800000</v>
      </c>
      <c r="AX1174">
        <v>10</v>
      </c>
      <c r="AY1174">
        <v>484600000</v>
      </c>
      <c r="AZ1174">
        <v>525200000</v>
      </c>
      <c r="BA1174">
        <v>1965100000</v>
      </c>
      <c r="BB1174">
        <v>8700000</v>
      </c>
      <c r="BC1174">
        <v>-1900000</v>
      </c>
      <c r="BD1174">
        <v>-102300000</v>
      </c>
      <c r="BE1174">
        <v>253500000</v>
      </c>
      <c r="BF1174">
        <v>-43300000</v>
      </c>
      <c r="BG1174">
        <v>0</v>
      </c>
      <c r="BH1174">
        <v>9</v>
      </c>
      <c r="BI1174">
        <v>12</v>
      </c>
      <c r="BJ1174">
        <v>8</v>
      </c>
      <c r="BK1174">
        <v>216</v>
      </c>
      <c r="BL1174">
        <v>904200000</v>
      </c>
      <c r="BM1174">
        <v>2896800000</v>
      </c>
      <c r="BN1174">
        <v>-479400000</v>
      </c>
      <c r="BO1174">
        <v>2247400000</v>
      </c>
      <c r="BP1174">
        <v>1257800000</v>
      </c>
      <c r="BQ1174">
        <v>3675500000</v>
      </c>
      <c r="BR1174">
        <v>11242400000</v>
      </c>
      <c r="BS1174">
        <v>8418200000</v>
      </c>
      <c r="BT1174">
        <v>3830600000</v>
      </c>
      <c r="BU1174">
        <v>4717500000</v>
      </c>
      <c r="BV1174">
        <v>6524900000</v>
      </c>
      <c r="BW1174">
        <v>11242400000</v>
      </c>
      <c r="BX1174">
        <v>6332400000</v>
      </c>
      <c r="BY1174">
        <v>-2927400000</v>
      </c>
      <c r="BZ1174">
        <v>2013</v>
      </c>
      <c r="CA1174">
        <v>1.4</v>
      </c>
      <c r="CB1174">
        <v>360928571.42900002</v>
      </c>
      <c r="CC1174" t="str">
        <f>VLOOKUP(B1174,Securities_csv_Sector!$A$1:$H$506,4)</f>
        <v>Information Technology</v>
      </c>
      <c r="CD1174" t="str">
        <f>VLOOKUP(B1174,Securities_csv_Sector!$A$1:$H$506,5)</f>
        <v>Internet Software &amp; Services</v>
      </c>
    </row>
    <row r="1175" spans="1:82">
      <c r="A1175">
        <v>1173</v>
      </c>
      <c r="B1175" t="s">
        <v>373</v>
      </c>
      <c r="C1175" t="s">
        <v>529</v>
      </c>
      <c r="D1175" s="1">
        <v>41754</v>
      </c>
      <c r="E1175">
        <v>1040800000</v>
      </c>
      <c r="F1175">
        <v>-57000000</v>
      </c>
      <c r="G1175">
        <v>7000000</v>
      </c>
      <c r="H1175">
        <v>17</v>
      </c>
      <c r="I1175">
        <v>-221000000</v>
      </c>
      <c r="J1175">
        <v>3776000000</v>
      </c>
      <c r="K1175">
        <v>186</v>
      </c>
      <c r="L1175">
        <v>2291000000</v>
      </c>
      <c r="M1175">
        <v>17000000</v>
      </c>
      <c r="N1175">
        <v>300000</v>
      </c>
      <c r="O1175">
        <v>2406000000</v>
      </c>
      <c r="P1175">
        <v>240</v>
      </c>
      <c r="Q1175">
        <v>0</v>
      </c>
      <c r="R1175">
        <v>1446400000</v>
      </c>
      <c r="S1175">
        <v>334000000</v>
      </c>
      <c r="T1175">
        <v>741000000</v>
      </c>
      <c r="U1175">
        <v>741000000</v>
      </c>
      <c r="V1175">
        <v>8000000</v>
      </c>
      <c r="W1175">
        <v>0</v>
      </c>
      <c r="X1175">
        <v>1108800000</v>
      </c>
      <c r="Y1175">
        <v>988100000</v>
      </c>
      <c r="Z1175">
        <v>62</v>
      </c>
      <c r="AA1175">
        <v>3919000000</v>
      </c>
      <c r="AB1175">
        <v>103000000</v>
      </c>
      <c r="AC1175">
        <v>121500000</v>
      </c>
      <c r="AD1175">
        <v>0</v>
      </c>
      <c r="AE1175">
        <v>122400000</v>
      </c>
      <c r="AF1175">
        <v>974000000</v>
      </c>
      <c r="AG1175">
        <v>127000000</v>
      </c>
      <c r="AH1175">
        <v>990100000</v>
      </c>
      <c r="AI1175">
        <v>0</v>
      </c>
      <c r="AJ1175">
        <v>0</v>
      </c>
      <c r="AK1175">
        <v>0</v>
      </c>
      <c r="AL1175">
        <v>-1265000000</v>
      </c>
      <c r="AM1175">
        <v>-986000000</v>
      </c>
      <c r="AN1175">
        <v>1350000000</v>
      </c>
      <c r="AO1175">
        <v>-3104000000</v>
      </c>
      <c r="AP1175">
        <v>760000000</v>
      </c>
      <c r="AQ1175">
        <v>638000000</v>
      </c>
      <c r="AR1175">
        <v>172000000</v>
      </c>
      <c r="AS1175">
        <v>638000000</v>
      </c>
      <c r="AT1175">
        <v>638000000</v>
      </c>
      <c r="AU1175">
        <v>855900000</v>
      </c>
      <c r="AV1175">
        <v>88000000</v>
      </c>
      <c r="AW1175">
        <v>734000000</v>
      </c>
      <c r="AX1175">
        <v>12</v>
      </c>
      <c r="AY1175">
        <v>524100000</v>
      </c>
      <c r="AZ1175">
        <v>489700000</v>
      </c>
      <c r="BA1175">
        <v>1653800000</v>
      </c>
      <c r="BB1175">
        <v>9100000</v>
      </c>
      <c r="BC1175">
        <v>-9000000</v>
      </c>
      <c r="BD1175">
        <v>7000000</v>
      </c>
      <c r="BE1175">
        <v>296200000</v>
      </c>
      <c r="BF1175">
        <v>119000000</v>
      </c>
      <c r="BG1175">
        <v>0</v>
      </c>
      <c r="BH1175">
        <v>12</v>
      </c>
      <c r="BI1175">
        <v>20</v>
      </c>
      <c r="BJ1175">
        <v>10</v>
      </c>
      <c r="BK1175">
        <v>236</v>
      </c>
      <c r="BL1175">
        <v>918000000</v>
      </c>
      <c r="BM1175">
        <v>1100000</v>
      </c>
      <c r="BN1175">
        <v>-1680000000</v>
      </c>
      <c r="BO1175">
        <v>2179000000</v>
      </c>
      <c r="BP1175">
        <v>0</v>
      </c>
      <c r="BQ1175">
        <v>2712300000</v>
      </c>
      <c r="BR1175">
        <v>9213800000</v>
      </c>
      <c r="BS1175">
        <v>6471300000</v>
      </c>
      <c r="BT1175">
        <v>2694600000</v>
      </c>
      <c r="BU1175">
        <v>3786500000</v>
      </c>
      <c r="BV1175">
        <v>5427300000</v>
      </c>
      <c r="BW1175">
        <v>9213800000</v>
      </c>
      <c r="BX1175">
        <v>6325000000</v>
      </c>
      <c r="BY1175">
        <v>0</v>
      </c>
      <c r="BZ1175">
        <v>2014</v>
      </c>
      <c r="CA1175">
        <v>1.87</v>
      </c>
      <c r="CB1175">
        <v>341176470.588</v>
      </c>
      <c r="CC1175" t="str">
        <f>VLOOKUP(B1175,Securities_csv_Sector!$A$1:$H$506,4)</f>
        <v>Information Technology</v>
      </c>
      <c r="CD1175" t="str">
        <f>VLOOKUP(B1175,Securities_csv_Sector!$A$1:$H$506,5)</f>
        <v>Internet Software &amp; Services</v>
      </c>
    </row>
    <row r="1176" spans="1:82">
      <c r="A1176">
        <v>1174</v>
      </c>
      <c r="B1176" t="s">
        <v>373</v>
      </c>
      <c r="C1176" t="s">
        <v>531</v>
      </c>
      <c r="D1176" s="1">
        <v>42118</v>
      </c>
      <c r="E1176">
        <v>985000000</v>
      </c>
      <c r="F1176">
        <v>75000000</v>
      </c>
      <c r="G1176">
        <v>-3000000</v>
      </c>
      <c r="H1176">
        <v>16</v>
      </c>
      <c r="I1176">
        <v>-175000000</v>
      </c>
      <c r="J1176">
        <v>0</v>
      </c>
      <c r="K1176">
        <v>197</v>
      </c>
      <c r="L1176">
        <v>1922000000</v>
      </c>
      <c r="M1176">
        <v>-24000000</v>
      </c>
      <c r="N1176">
        <v>3385000000</v>
      </c>
      <c r="O1176">
        <v>2290000000</v>
      </c>
      <c r="P1176">
        <v>250</v>
      </c>
      <c r="Q1176">
        <v>0</v>
      </c>
      <c r="R1176">
        <v>1473000000</v>
      </c>
      <c r="S1176">
        <v>307000000</v>
      </c>
      <c r="T1176">
        <v>713000000</v>
      </c>
      <c r="U1176">
        <v>713000000</v>
      </c>
      <c r="V1176">
        <v>-59000000</v>
      </c>
      <c r="W1176">
        <v>0</v>
      </c>
      <c r="X1176">
        <v>1030000000</v>
      </c>
      <c r="Y1176">
        <v>1027000000</v>
      </c>
      <c r="Z1176">
        <v>63</v>
      </c>
      <c r="AA1176">
        <v>3833000000</v>
      </c>
      <c r="AB1176">
        <v>153000000</v>
      </c>
      <c r="AC1176">
        <v>90000000</v>
      </c>
      <c r="AD1176">
        <v>0</v>
      </c>
      <c r="AE1176">
        <v>146000000</v>
      </c>
      <c r="AF1176">
        <v>-645000000</v>
      </c>
      <c r="AG1176">
        <v>94000000</v>
      </c>
      <c r="AH1176">
        <v>1487000000</v>
      </c>
      <c r="AI1176">
        <v>0</v>
      </c>
      <c r="AJ1176">
        <v>0</v>
      </c>
      <c r="AK1176">
        <v>0</v>
      </c>
      <c r="AL1176">
        <v>495000000</v>
      </c>
      <c r="AM1176">
        <v>-369000000</v>
      </c>
      <c r="AN1176">
        <v>1268000000</v>
      </c>
      <c r="AO1176">
        <v>-675000000</v>
      </c>
      <c r="AP1176">
        <v>-903000000</v>
      </c>
      <c r="AQ1176">
        <v>560000000</v>
      </c>
      <c r="AR1176">
        <v>236000000</v>
      </c>
      <c r="AS1176">
        <v>560000000</v>
      </c>
      <c r="AT1176">
        <v>560000000</v>
      </c>
      <c r="AU1176">
        <v>779000000</v>
      </c>
      <c r="AV1176">
        <v>0</v>
      </c>
      <c r="AW1176">
        <v>716000000</v>
      </c>
      <c r="AX1176">
        <v>12</v>
      </c>
      <c r="AY1176">
        <v>481000000</v>
      </c>
      <c r="AZ1176">
        <v>522000000</v>
      </c>
      <c r="BA1176">
        <v>1724000000</v>
      </c>
      <c r="BB1176">
        <v>-24000000</v>
      </c>
      <c r="BC1176">
        <v>-9000000</v>
      </c>
      <c r="BD1176">
        <v>-83000000</v>
      </c>
      <c r="BE1176">
        <v>318000000</v>
      </c>
      <c r="BF1176">
        <v>20000000</v>
      </c>
      <c r="BG1176">
        <v>0</v>
      </c>
      <c r="BH1176">
        <v>12</v>
      </c>
      <c r="BI1176">
        <v>21</v>
      </c>
      <c r="BJ1176">
        <v>9</v>
      </c>
      <c r="BK1176">
        <v>245</v>
      </c>
      <c r="BL1176">
        <v>920000000</v>
      </c>
      <c r="BM1176">
        <v>53000000</v>
      </c>
      <c r="BN1176">
        <v>-1008000000</v>
      </c>
      <c r="BO1176">
        <v>2197000000</v>
      </c>
      <c r="BP1176">
        <v>0</v>
      </c>
      <c r="BQ1176">
        <v>3404000000</v>
      </c>
      <c r="BR1176">
        <v>9401000000</v>
      </c>
      <c r="BS1176">
        <v>6773000000</v>
      </c>
      <c r="BT1176">
        <v>2709000000</v>
      </c>
      <c r="BU1176">
        <v>3414000000</v>
      </c>
      <c r="BV1176">
        <v>5987000000</v>
      </c>
      <c r="BW1176">
        <v>9401000000</v>
      </c>
      <c r="BX1176">
        <v>6123000000</v>
      </c>
      <c r="BY1176">
        <v>0</v>
      </c>
      <c r="BZ1176">
        <v>2015</v>
      </c>
      <c r="CA1176">
        <v>1.77</v>
      </c>
      <c r="CB1176">
        <v>316384180.79100001</v>
      </c>
      <c r="CC1176" t="str">
        <f>VLOOKUP(B1176,Securities_csv_Sector!$A$1:$H$506,4)</f>
        <v>Information Technology</v>
      </c>
      <c r="CD1176" t="str">
        <f>VLOOKUP(B1176,Securities_csv_Sector!$A$1:$H$506,5)</f>
        <v>Internet Software &amp; Services</v>
      </c>
    </row>
    <row r="1177" spans="1:82">
      <c r="A1177">
        <v>1175</v>
      </c>
      <c r="B1177" t="s">
        <v>373</v>
      </c>
      <c r="C1177" t="s">
        <v>532</v>
      </c>
      <c r="D1177" s="1">
        <v>42489</v>
      </c>
      <c r="E1177">
        <v>1019000000</v>
      </c>
      <c r="F1177">
        <v>-16000000</v>
      </c>
      <c r="G1177">
        <v>48000000</v>
      </c>
      <c r="H1177">
        <v>8</v>
      </c>
      <c r="I1177">
        <v>-160000000</v>
      </c>
      <c r="J1177">
        <v>0</v>
      </c>
      <c r="K1177">
        <v>145</v>
      </c>
      <c r="L1177">
        <v>2868000000</v>
      </c>
      <c r="M1177">
        <v>49000000</v>
      </c>
      <c r="N1177">
        <v>2912000000</v>
      </c>
      <c r="O1177">
        <v>2173000000</v>
      </c>
      <c r="P1177">
        <v>176</v>
      </c>
      <c r="Q1177">
        <v>0</v>
      </c>
      <c r="R1177">
        <v>1591000000</v>
      </c>
      <c r="S1177">
        <v>279000000</v>
      </c>
      <c r="T1177">
        <v>345000000</v>
      </c>
      <c r="U1177">
        <v>345000000</v>
      </c>
      <c r="V1177">
        <v>-4000000</v>
      </c>
      <c r="W1177">
        <v>0</v>
      </c>
      <c r="X1177">
        <v>937000000</v>
      </c>
      <c r="Y1177">
        <v>1676000000</v>
      </c>
      <c r="Z1177">
        <v>61</v>
      </c>
      <c r="AA1177">
        <v>3373000000</v>
      </c>
      <c r="AB1177">
        <v>116000000</v>
      </c>
      <c r="AC1177">
        <v>180000000</v>
      </c>
      <c r="AD1177">
        <v>0</v>
      </c>
      <c r="AE1177">
        <v>98000000</v>
      </c>
      <c r="AF1177">
        <v>982000000</v>
      </c>
      <c r="AG1177">
        <v>163000000</v>
      </c>
      <c r="AH1177">
        <v>1490000000</v>
      </c>
      <c r="AI1177">
        <v>0</v>
      </c>
      <c r="AJ1177">
        <v>0</v>
      </c>
      <c r="AK1177">
        <v>0</v>
      </c>
      <c r="AL1177">
        <v>850000000</v>
      </c>
      <c r="AM1177">
        <v>946000000</v>
      </c>
      <c r="AN1177">
        <v>974000000</v>
      </c>
      <c r="AO1177">
        <v>-109000000</v>
      </c>
      <c r="AP1177">
        <v>85000000</v>
      </c>
      <c r="AQ1177">
        <v>229000000</v>
      </c>
      <c r="AR1177">
        <v>166000000</v>
      </c>
      <c r="AS1177">
        <v>229000000</v>
      </c>
      <c r="AT1177">
        <v>229000000</v>
      </c>
      <c r="AU1177">
        <v>813000000</v>
      </c>
      <c r="AV1177">
        <v>116000000</v>
      </c>
      <c r="AW1177">
        <v>348000000</v>
      </c>
      <c r="AX1177">
        <v>6</v>
      </c>
      <c r="AY1177">
        <v>796000000</v>
      </c>
      <c r="AZ1177">
        <v>234000000</v>
      </c>
      <c r="BA1177">
        <v>1794000000</v>
      </c>
      <c r="BB1177">
        <v>-31000000</v>
      </c>
      <c r="BC1177">
        <v>136000000</v>
      </c>
      <c r="BD1177">
        <v>-737000000</v>
      </c>
      <c r="BE1177">
        <v>413000000</v>
      </c>
      <c r="BF1177">
        <v>104000000</v>
      </c>
      <c r="BG1177">
        <v>0</v>
      </c>
      <c r="BH1177">
        <v>6</v>
      </c>
      <c r="BI1177">
        <v>12</v>
      </c>
      <c r="BJ1177">
        <v>4</v>
      </c>
      <c r="BK1177">
        <v>173</v>
      </c>
      <c r="BL1177">
        <v>861000000</v>
      </c>
      <c r="BM1177">
        <v>0</v>
      </c>
      <c r="BN1177">
        <v>-890000000</v>
      </c>
      <c r="BO1177">
        <v>2099000000</v>
      </c>
      <c r="BP1177">
        <v>849000000</v>
      </c>
      <c r="BQ1177">
        <v>2435000000</v>
      </c>
      <c r="BR1177">
        <v>10037000000</v>
      </c>
      <c r="BS1177">
        <v>6448000000</v>
      </c>
      <c r="BT1177">
        <v>3662000000</v>
      </c>
      <c r="BU1177">
        <v>2881000000</v>
      </c>
      <c r="BV1177">
        <v>7156000000</v>
      </c>
      <c r="BW1177">
        <v>10037000000</v>
      </c>
      <c r="BX1177">
        <v>5546000000</v>
      </c>
      <c r="BY1177">
        <v>0</v>
      </c>
      <c r="BZ1177">
        <v>2016</v>
      </c>
      <c r="CA1177">
        <v>0.78</v>
      </c>
      <c r="CB1177">
        <v>293589743.58999997</v>
      </c>
      <c r="CC1177" t="str">
        <f>VLOOKUP(B1177,Securities_csv_Sector!$A$1:$H$506,4)</f>
        <v>Information Technology</v>
      </c>
      <c r="CD1177" t="str">
        <f>VLOOKUP(B1177,Securities_csv_Sector!$A$1:$H$506,5)</f>
        <v>Internet Software &amp; Services</v>
      </c>
    </row>
    <row r="1178" spans="1:82">
      <c r="A1178">
        <v>1176</v>
      </c>
      <c r="B1178" t="s">
        <v>374</v>
      </c>
      <c r="C1178" t="s">
        <v>527</v>
      </c>
      <c r="D1178" s="1">
        <v>41274</v>
      </c>
      <c r="E1178">
        <v>0</v>
      </c>
      <c r="F1178">
        <v>-41900000</v>
      </c>
      <c r="G1178">
        <v>0</v>
      </c>
      <c r="H1178">
        <v>9</v>
      </c>
      <c r="I1178">
        <v>-73300000</v>
      </c>
      <c r="J1178">
        <v>1012700000</v>
      </c>
      <c r="L1178">
        <v>61270200000</v>
      </c>
      <c r="M1178">
        <v>0</v>
      </c>
      <c r="N1178">
        <v>408600000</v>
      </c>
      <c r="O1178">
        <v>0</v>
      </c>
      <c r="Q1178">
        <v>0</v>
      </c>
      <c r="R1178">
        <v>0</v>
      </c>
      <c r="S1178">
        <v>277700000</v>
      </c>
      <c r="T1178">
        <v>1289700000</v>
      </c>
      <c r="U1178">
        <v>992300000</v>
      </c>
      <c r="V1178">
        <v>68300000</v>
      </c>
      <c r="W1178">
        <v>0</v>
      </c>
      <c r="X1178">
        <v>469900000</v>
      </c>
      <c r="Y1178">
        <v>537800000</v>
      </c>
      <c r="Z1178">
        <v>0</v>
      </c>
      <c r="AA1178">
        <v>0</v>
      </c>
      <c r="AB1178">
        <v>305000000</v>
      </c>
      <c r="AC1178">
        <v>0</v>
      </c>
      <c r="AD1178">
        <v>0</v>
      </c>
      <c r="AE1178">
        <v>0</v>
      </c>
      <c r="AF1178">
        <v>-3727700000</v>
      </c>
      <c r="AG1178">
        <v>8500000</v>
      </c>
      <c r="AH1178">
        <v>0</v>
      </c>
      <c r="AI1178">
        <v>60240100000</v>
      </c>
      <c r="AJ1178">
        <v>0</v>
      </c>
      <c r="AK1178">
        <v>0</v>
      </c>
      <c r="AL1178">
        <v>-1393300000</v>
      </c>
      <c r="AM1178">
        <v>-562600000</v>
      </c>
      <c r="AN1178">
        <v>814400000</v>
      </c>
      <c r="AO1178">
        <v>-3072900000</v>
      </c>
      <c r="AP1178">
        <v>1627600000</v>
      </c>
      <c r="AQ1178">
        <v>687300000</v>
      </c>
      <c r="AR1178">
        <v>-85600000</v>
      </c>
      <c r="AS1178">
        <v>687300000</v>
      </c>
      <c r="AT1178">
        <v>687300000</v>
      </c>
      <c r="AU1178">
        <v>2049100000</v>
      </c>
      <c r="AV1178">
        <v>0</v>
      </c>
      <c r="AW1178">
        <v>0</v>
      </c>
      <c r="AX1178">
        <v>0</v>
      </c>
      <c r="AY1178">
        <v>3930200000</v>
      </c>
      <c r="AZ1178">
        <v>0</v>
      </c>
      <c r="BA1178">
        <v>81407800000</v>
      </c>
      <c r="BB1178">
        <v>-283000000</v>
      </c>
      <c r="BC1178">
        <v>-1269700000</v>
      </c>
      <c r="BD1178">
        <v>5428600000</v>
      </c>
      <c r="BE1178">
        <v>2854200000</v>
      </c>
      <c r="BF1178">
        <v>-13100000</v>
      </c>
      <c r="BG1178">
        <v>25000000</v>
      </c>
      <c r="BH1178">
        <v>24</v>
      </c>
      <c r="BI1178">
        <v>13</v>
      </c>
      <c r="BJ1178">
        <v>16</v>
      </c>
      <c r="BL1178">
        <v>0</v>
      </c>
      <c r="BM1178">
        <v>6702700000</v>
      </c>
      <c r="BN1178">
        <v>-55600000</v>
      </c>
      <c r="BO1178">
        <v>2878800000</v>
      </c>
      <c r="BP1178">
        <v>1847400000</v>
      </c>
      <c r="BQ1178">
        <v>0</v>
      </c>
      <c r="BR1178">
        <v>97463800000</v>
      </c>
      <c r="BS1178">
        <v>0</v>
      </c>
      <c r="BT1178">
        <v>0</v>
      </c>
      <c r="BU1178">
        <v>7527000000</v>
      </c>
      <c r="BV1178">
        <v>89936800000</v>
      </c>
      <c r="BW1178">
        <v>97463800000</v>
      </c>
      <c r="BX1178">
        <v>4193500000</v>
      </c>
      <c r="BY1178">
        <v>-314000000</v>
      </c>
      <c r="BZ1178">
        <v>2012</v>
      </c>
      <c r="CA1178">
        <v>2.82</v>
      </c>
      <c r="CB1178">
        <v>243723404.255</v>
      </c>
      <c r="CC1178" t="str">
        <f>VLOOKUP(B1178,Securities_csv_Sector!$A$1:$H$506,4)</f>
        <v>Financials</v>
      </c>
      <c r="CD1178" t="str">
        <f>VLOOKUP(B1178,Securities_csv_Sector!$A$1:$H$506,5)</f>
        <v>Asset Management &amp; Custody Banks</v>
      </c>
    </row>
    <row r="1179" spans="1:82">
      <c r="A1179">
        <v>1177</v>
      </c>
      <c r="B1179" t="s">
        <v>374</v>
      </c>
      <c r="C1179" t="s">
        <v>529</v>
      </c>
      <c r="D1179" s="1">
        <v>41639</v>
      </c>
      <c r="E1179">
        <v>0</v>
      </c>
      <c r="F1179">
        <v>-206200000</v>
      </c>
      <c r="G1179">
        <v>0</v>
      </c>
      <c r="H1179">
        <v>9</v>
      </c>
      <c r="I1179">
        <v>-91900000</v>
      </c>
      <c r="J1179">
        <v>1035700000</v>
      </c>
      <c r="L1179">
        <v>66721200000</v>
      </c>
      <c r="M1179">
        <v>0</v>
      </c>
      <c r="N1179">
        <v>408600000</v>
      </c>
      <c r="O1179">
        <v>0</v>
      </c>
      <c r="Q1179">
        <v>0</v>
      </c>
      <c r="R1179">
        <v>0</v>
      </c>
      <c r="S1179">
        <v>363200000</v>
      </c>
      <c r="T1179">
        <v>1297900000</v>
      </c>
      <c r="U1179">
        <v>1075500000</v>
      </c>
      <c r="V1179">
        <v>-134600000</v>
      </c>
      <c r="W1179">
        <v>0</v>
      </c>
      <c r="X1179">
        <v>458800000</v>
      </c>
      <c r="Y1179">
        <v>540700000</v>
      </c>
      <c r="Z1179">
        <v>0</v>
      </c>
      <c r="AA1179">
        <v>0</v>
      </c>
      <c r="AB1179">
        <v>344200000</v>
      </c>
      <c r="AC1179">
        <v>0</v>
      </c>
      <c r="AD1179">
        <v>0</v>
      </c>
      <c r="AE1179">
        <v>0</v>
      </c>
      <c r="AF1179">
        <v>-115700000</v>
      </c>
      <c r="AG1179">
        <v>-42700000</v>
      </c>
      <c r="AH1179">
        <v>0</v>
      </c>
      <c r="AI1179">
        <v>59827700000</v>
      </c>
      <c r="AJ1179">
        <v>0</v>
      </c>
      <c r="AK1179">
        <v>0</v>
      </c>
      <c r="AL1179">
        <v>1606800000</v>
      </c>
      <c r="AM1179">
        <v>-590300000</v>
      </c>
      <c r="AN1179">
        <v>839300000</v>
      </c>
      <c r="AO1179">
        <v>4388300000</v>
      </c>
      <c r="AP1179">
        <v>-5683300000</v>
      </c>
      <c r="AQ1179">
        <v>731300000</v>
      </c>
      <c r="AR1179">
        <v>800000</v>
      </c>
      <c r="AS1179">
        <v>731300000</v>
      </c>
      <c r="AT1179">
        <v>731300000</v>
      </c>
      <c r="AU1179">
        <v>1355200000</v>
      </c>
      <c r="AV1179">
        <v>0</v>
      </c>
      <c r="AW1179">
        <v>0</v>
      </c>
      <c r="AX1179">
        <v>0</v>
      </c>
      <c r="AY1179">
        <v>4764000000</v>
      </c>
      <c r="AZ1179">
        <v>0</v>
      </c>
      <c r="BA1179">
        <v>84098100000</v>
      </c>
      <c r="BB1179">
        <v>-244300000</v>
      </c>
      <c r="BC1179">
        <v>3165600000</v>
      </c>
      <c r="BD1179">
        <v>-5475700000</v>
      </c>
      <c r="BE1179">
        <v>3790400000</v>
      </c>
      <c r="BF1179">
        <v>-38600000</v>
      </c>
      <c r="BG1179">
        <v>20000000</v>
      </c>
      <c r="BH1179">
        <v>25</v>
      </c>
      <c r="BI1179">
        <v>14</v>
      </c>
      <c r="BJ1179">
        <v>17</v>
      </c>
      <c r="BL1179">
        <v>0</v>
      </c>
      <c r="BM1179">
        <v>7134800000</v>
      </c>
      <c r="BN1179">
        <v>-163500000</v>
      </c>
      <c r="BO1179">
        <v>2993800000</v>
      </c>
      <c r="BP1179">
        <v>3441000000</v>
      </c>
      <c r="BQ1179">
        <v>0</v>
      </c>
      <c r="BR1179" s="2">
        <v>102947300000</v>
      </c>
      <c r="BS1179">
        <v>0</v>
      </c>
      <c r="BT1179">
        <v>0</v>
      </c>
      <c r="BU1179">
        <v>7912000000</v>
      </c>
      <c r="BV1179">
        <v>95035300000</v>
      </c>
      <c r="BW1179" s="2">
        <v>102947300000</v>
      </c>
      <c r="BX1179">
        <v>4311700000</v>
      </c>
      <c r="BY1179">
        <v>-422800000</v>
      </c>
      <c r="BZ1179">
        <v>2013</v>
      </c>
      <c r="CA1179">
        <v>3.01</v>
      </c>
      <c r="CB1179">
        <v>242956810.63100001</v>
      </c>
      <c r="CC1179" t="str">
        <f>VLOOKUP(B1179,Securities_csv_Sector!$A$1:$H$506,4)</f>
        <v>Financials</v>
      </c>
      <c r="CD1179" t="str">
        <f>VLOOKUP(B1179,Securities_csv_Sector!$A$1:$H$506,5)</f>
        <v>Asset Management &amp; Custody Banks</v>
      </c>
    </row>
    <row r="1180" spans="1:82">
      <c r="A1180">
        <v>1178</v>
      </c>
      <c r="B1180" t="s">
        <v>374</v>
      </c>
      <c r="C1180" t="s">
        <v>531</v>
      </c>
      <c r="D1180" s="1">
        <v>42004</v>
      </c>
      <c r="E1180">
        <v>0</v>
      </c>
      <c r="F1180">
        <v>20900000</v>
      </c>
      <c r="G1180">
        <v>0</v>
      </c>
      <c r="H1180">
        <v>10</v>
      </c>
      <c r="I1180">
        <v>-81900000</v>
      </c>
      <c r="J1180">
        <v>1050900000</v>
      </c>
      <c r="L1180">
        <v>70161900000</v>
      </c>
      <c r="M1180">
        <v>0</v>
      </c>
      <c r="N1180">
        <v>408600000</v>
      </c>
      <c r="O1180">
        <v>0</v>
      </c>
      <c r="Q1180">
        <v>0</v>
      </c>
      <c r="R1180">
        <v>0</v>
      </c>
      <c r="S1180">
        <v>370500000</v>
      </c>
      <c r="T1180">
        <v>1371600000</v>
      </c>
      <c r="U1180">
        <v>1190200000</v>
      </c>
      <c r="V1180">
        <v>90900000</v>
      </c>
      <c r="W1180">
        <v>0</v>
      </c>
      <c r="X1180">
        <v>444300000</v>
      </c>
      <c r="Y1180">
        <v>533200000</v>
      </c>
      <c r="Z1180">
        <v>0</v>
      </c>
      <c r="AA1180">
        <v>0</v>
      </c>
      <c r="AB1180">
        <v>378400000</v>
      </c>
      <c r="AC1180">
        <v>0</v>
      </c>
      <c r="AD1180">
        <v>0</v>
      </c>
      <c r="AE1180">
        <v>0</v>
      </c>
      <c r="AF1180">
        <v>-3170700000</v>
      </c>
      <c r="AG1180">
        <v>50700000</v>
      </c>
      <c r="AH1180">
        <v>0</v>
      </c>
      <c r="AI1180">
        <v>65107200000</v>
      </c>
      <c r="AJ1180">
        <v>0</v>
      </c>
      <c r="AK1180">
        <v>0</v>
      </c>
      <c r="AL1180">
        <v>-868700000</v>
      </c>
      <c r="AM1180">
        <v>-111800000</v>
      </c>
      <c r="AN1180">
        <v>936000000</v>
      </c>
      <c r="AO1180">
        <v>7073700000</v>
      </c>
      <c r="AP1180">
        <v>-8212400000</v>
      </c>
      <c r="AQ1180">
        <v>811800000</v>
      </c>
      <c r="AR1180">
        <v>-8400000</v>
      </c>
      <c r="AS1180">
        <v>802300000</v>
      </c>
      <c r="AT1180">
        <v>811800000</v>
      </c>
      <c r="AU1180">
        <v>1568800000</v>
      </c>
      <c r="AV1180">
        <v>0</v>
      </c>
      <c r="AW1180">
        <v>0</v>
      </c>
      <c r="AX1180">
        <v>0</v>
      </c>
      <c r="AY1180">
        <v>5865100000</v>
      </c>
      <c r="AZ1180">
        <v>0</v>
      </c>
      <c r="BA1180">
        <v>90757000000</v>
      </c>
      <c r="BB1180">
        <v>-319700000</v>
      </c>
      <c r="BC1180">
        <v>8210000000</v>
      </c>
      <c r="BD1180">
        <v>-4959800000</v>
      </c>
      <c r="BE1180">
        <v>4125300000</v>
      </c>
      <c r="BF1180">
        <v>-254300000</v>
      </c>
      <c r="BG1180">
        <v>6000000</v>
      </c>
      <c r="BH1180">
        <v>26</v>
      </c>
      <c r="BI1180">
        <v>14</v>
      </c>
      <c r="BJ1180">
        <v>18</v>
      </c>
      <c r="BL1180">
        <v>0</v>
      </c>
      <c r="BM1180">
        <v>7625400000</v>
      </c>
      <c r="BN1180">
        <v>35300000</v>
      </c>
      <c r="BO1180">
        <v>3135000000</v>
      </c>
      <c r="BP1180">
        <v>3503200000</v>
      </c>
      <c r="BQ1180">
        <v>0</v>
      </c>
      <c r="BR1180" s="2">
        <v>109946500000</v>
      </c>
      <c r="BS1180">
        <v>0</v>
      </c>
      <c r="BT1180">
        <v>0</v>
      </c>
      <c r="BU1180">
        <v>8448900000</v>
      </c>
      <c r="BV1180" s="2">
        <v>101497600000</v>
      </c>
      <c r="BW1180" s="2">
        <v>109946500000</v>
      </c>
      <c r="BX1180">
        <v>4512600000</v>
      </c>
      <c r="BY1180">
        <v>-704800000</v>
      </c>
      <c r="BZ1180">
        <v>2014</v>
      </c>
      <c r="CA1180">
        <v>3.34</v>
      </c>
      <c r="CB1180">
        <v>243053892.21599999</v>
      </c>
      <c r="CC1180" t="str">
        <f>VLOOKUP(B1180,Securities_csv_Sector!$A$1:$H$506,4)</f>
        <v>Financials</v>
      </c>
      <c r="CD1180" t="str">
        <f>VLOOKUP(B1180,Securities_csv_Sector!$A$1:$H$506,5)</f>
        <v>Asset Management &amp; Custody Banks</v>
      </c>
    </row>
    <row r="1181" spans="1:82">
      <c r="A1181">
        <v>1179</v>
      </c>
      <c r="B1181" t="s">
        <v>374</v>
      </c>
      <c r="C1181" t="s">
        <v>532</v>
      </c>
      <c r="D1181" s="1">
        <v>42369</v>
      </c>
      <c r="E1181">
        <v>0</v>
      </c>
      <c r="F1181">
        <v>-16200000</v>
      </c>
      <c r="G1181">
        <v>0</v>
      </c>
      <c r="H1181">
        <v>11</v>
      </c>
      <c r="I1181">
        <v>-98500000</v>
      </c>
      <c r="J1181">
        <v>1072300000</v>
      </c>
      <c r="L1181">
        <v>76167800000</v>
      </c>
      <c r="M1181">
        <v>0</v>
      </c>
      <c r="N1181">
        <v>408600000</v>
      </c>
      <c r="O1181">
        <v>0</v>
      </c>
      <c r="Q1181">
        <v>0</v>
      </c>
      <c r="R1181">
        <v>0</v>
      </c>
      <c r="S1181">
        <v>404900000</v>
      </c>
      <c r="T1181">
        <v>1618900000</v>
      </c>
      <c r="U1181">
        <v>1465000000</v>
      </c>
      <c r="V1181">
        <v>-73800000</v>
      </c>
      <c r="W1181">
        <v>0</v>
      </c>
      <c r="X1181">
        <v>446900000</v>
      </c>
      <c r="Y1181">
        <v>526400000</v>
      </c>
      <c r="Z1181">
        <v>0</v>
      </c>
      <c r="AA1181">
        <v>0</v>
      </c>
      <c r="AB1181">
        <v>491200000</v>
      </c>
      <c r="AC1181">
        <v>0</v>
      </c>
      <c r="AD1181">
        <v>0</v>
      </c>
      <c r="AE1181">
        <v>0</v>
      </c>
      <c r="AF1181">
        <v>-7242100000</v>
      </c>
      <c r="AG1181">
        <v>198600000</v>
      </c>
      <c r="AH1181">
        <v>0</v>
      </c>
      <c r="AI1181">
        <v>70554500000</v>
      </c>
      <c r="AJ1181">
        <v>0</v>
      </c>
      <c r="AK1181">
        <v>0</v>
      </c>
      <c r="AL1181">
        <v>1161900000</v>
      </c>
      <c r="AM1181">
        <v>3394000000</v>
      </c>
      <c r="AN1181">
        <v>1834400000</v>
      </c>
      <c r="AO1181">
        <v>8534100000</v>
      </c>
      <c r="AP1181">
        <v>-6900700000</v>
      </c>
      <c r="AQ1181">
        <v>973800000</v>
      </c>
      <c r="AR1181">
        <v>-63800000</v>
      </c>
      <c r="AS1181">
        <v>950400000</v>
      </c>
      <c r="AT1181">
        <v>973800000</v>
      </c>
      <c r="AU1181">
        <v>2157000000</v>
      </c>
      <c r="AV1181">
        <v>0</v>
      </c>
      <c r="AW1181">
        <v>0</v>
      </c>
      <c r="AX1181">
        <v>0</v>
      </c>
      <c r="AY1181">
        <v>4464400000</v>
      </c>
      <c r="AZ1181">
        <v>0</v>
      </c>
      <c r="BA1181">
        <v>96868900000</v>
      </c>
      <c r="BB1181">
        <v>-372700000</v>
      </c>
      <c r="BC1181">
        <v>8123500000</v>
      </c>
      <c r="BD1181">
        <v>439900000</v>
      </c>
      <c r="BE1181">
        <v>3352900000</v>
      </c>
      <c r="BF1181">
        <v>543900000</v>
      </c>
      <c r="BG1181">
        <v>-43000000</v>
      </c>
      <c r="BH1181">
        <v>30</v>
      </c>
      <c r="BI1181">
        <v>17</v>
      </c>
      <c r="BJ1181">
        <v>20</v>
      </c>
      <c r="BL1181">
        <v>0</v>
      </c>
      <c r="BM1181">
        <v>8242800000</v>
      </c>
      <c r="BN1181">
        <v>-402900000</v>
      </c>
      <c r="BO1181">
        <v>3280600000</v>
      </c>
      <c r="BP1181">
        <v>4953200000</v>
      </c>
      <c r="BQ1181">
        <v>0</v>
      </c>
      <c r="BR1181" s="2">
        <v>116749600000</v>
      </c>
      <c r="BS1181">
        <v>0</v>
      </c>
      <c r="BT1181">
        <v>0</v>
      </c>
      <c r="BU1181">
        <v>8705900000</v>
      </c>
      <c r="BV1181" s="2">
        <v>108043700000</v>
      </c>
      <c r="BW1181" s="2">
        <v>116749600000</v>
      </c>
      <c r="BX1181">
        <v>4856500000</v>
      </c>
      <c r="BY1181">
        <v>-1033600000</v>
      </c>
      <c r="BZ1181">
        <v>2015</v>
      </c>
      <c r="CA1181">
        <v>4.03</v>
      </c>
      <c r="CB1181">
        <v>241637717.12200001</v>
      </c>
      <c r="CC1181" t="str">
        <f>VLOOKUP(B1181,Securities_csv_Sector!$A$1:$H$506,4)</f>
        <v>Financials</v>
      </c>
      <c r="CD1181" t="str">
        <f>VLOOKUP(B1181,Securities_csv_Sector!$A$1:$H$506,5)</f>
        <v>Asset Management &amp; Custody Banks</v>
      </c>
    </row>
    <row r="1182" spans="1:82">
      <c r="A1182">
        <v>1180</v>
      </c>
      <c r="B1182" t="s">
        <v>375</v>
      </c>
      <c r="C1182" t="s">
        <v>527</v>
      </c>
      <c r="D1182" s="1">
        <v>41274</v>
      </c>
      <c r="E1182">
        <v>1749656000</v>
      </c>
      <c r="F1182">
        <v>148113000</v>
      </c>
      <c r="G1182">
        <v>0</v>
      </c>
      <c r="H1182">
        <v>7</v>
      </c>
      <c r="I1182">
        <v>-947608000</v>
      </c>
      <c r="J1182">
        <v>1811459000</v>
      </c>
      <c r="K1182">
        <v>57</v>
      </c>
      <c r="L1182">
        <v>1052862000</v>
      </c>
      <c r="M1182">
        <v>-65655000</v>
      </c>
      <c r="N1182">
        <v>150805000</v>
      </c>
      <c r="O1182">
        <v>17915735000</v>
      </c>
      <c r="P1182">
        <v>279</v>
      </c>
      <c r="Q1182">
        <v>0</v>
      </c>
      <c r="R1182">
        <v>856917000</v>
      </c>
      <c r="S1182">
        <v>607021000</v>
      </c>
      <c r="T1182">
        <v>1028638000</v>
      </c>
      <c r="U1182">
        <v>866263000</v>
      </c>
      <c r="V1182">
        <v>2704000</v>
      </c>
      <c r="W1182">
        <v>-13323000</v>
      </c>
      <c r="X1182">
        <v>4283056000</v>
      </c>
      <c r="Y1182">
        <v>2004538000</v>
      </c>
      <c r="Z1182">
        <v>8</v>
      </c>
      <c r="AA1182">
        <v>1513538000</v>
      </c>
      <c r="AB1182">
        <v>259814000</v>
      </c>
      <c r="AC1182">
        <v>959240000</v>
      </c>
      <c r="AD1182">
        <v>162375000</v>
      </c>
      <c r="AE1182">
        <v>2323641000</v>
      </c>
      <c r="AF1182">
        <v>1682480000</v>
      </c>
      <c r="AG1182">
        <v>-199881000</v>
      </c>
      <c r="AH1182">
        <v>3380200000</v>
      </c>
      <c r="AI1182">
        <v>0</v>
      </c>
      <c r="AJ1182">
        <v>243803000</v>
      </c>
      <c r="AK1182">
        <v>0</v>
      </c>
      <c r="AL1182">
        <v>-622055000</v>
      </c>
      <c r="AM1182">
        <v>-147783000</v>
      </c>
      <c r="AN1182">
        <v>1200385000</v>
      </c>
      <c r="AO1182">
        <v>-1146877000</v>
      </c>
      <c r="AP1182">
        <v>-203995000</v>
      </c>
      <c r="AQ1182">
        <v>504619000</v>
      </c>
      <c r="AR1182">
        <v>86345000</v>
      </c>
      <c r="AS1182">
        <v>504619000</v>
      </c>
      <c r="AT1182">
        <v>504619000</v>
      </c>
      <c r="AU1182">
        <v>1707317000</v>
      </c>
      <c r="AV1182">
        <v>30000000</v>
      </c>
      <c r="AW1182">
        <v>1028638000</v>
      </c>
      <c r="AX1182">
        <v>5</v>
      </c>
      <c r="AY1182">
        <v>1243861000</v>
      </c>
      <c r="AZ1182">
        <v>473377000</v>
      </c>
      <c r="BA1182">
        <v>0</v>
      </c>
      <c r="BB1182">
        <v>56761000</v>
      </c>
      <c r="BC1182">
        <v>1172000</v>
      </c>
      <c r="BD1182">
        <v>-938867000</v>
      </c>
      <c r="BE1182">
        <v>0</v>
      </c>
      <c r="BF1182">
        <v>31316000</v>
      </c>
      <c r="BG1182">
        <v>0</v>
      </c>
      <c r="BH1182">
        <v>4</v>
      </c>
      <c r="BI1182">
        <v>11</v>
      </c>
      <c r="BJ1182">
        <v>3</v>
      </c>
      <c r="BK1182">
        <v>164</v>
      </c>
      <c r="BL1182">
        <v>0</v>
      </c>
      <c r="BM1182">
        <v>7124523000</v>
      </c>
      <c r="BN1182">
        <v>10515000</v>
      </c>
      <c r="BO1182">
        <v>454900000</v>
      </c>
      <c r="BP1182">
        <v>279912000</v>
      </c>
      <c r="BQ1182">
        <v>104167000</v>
      </c>
      <c r="BR1182">
        <v>14152059000</v>
      </c>
      <c r="BS1182">
        <v>5661364000</v>
      </c>
      <c r="BT1182">
        <v>2029568000</v>
      </c>
      <c r="BU1182">
        <v>7641571000</v>
      </c>
      <c r="BV1182">
        <v>6510488000</v>
      </c>
      <c r="BW1182">
        <v>14152059000</v>
      </c>
      <c r="BX1182">
        <v>19429273000</v>
      </c>
      <c r="BY1182">
        <v>-1501977000</v>
      </c>
      <c r="BZ1182">
        <v>2012</v>
      </c>
      <c r="CA1182">
        <v>1.58</v>
      </c>
      <c r="CB1182">
        <v>319379113.92400002</v>
      </c>
      <c r="CC1182" t="str">
        <f>VLOOKUP(B1182,Securities_csv_Sector!$A$1:$H$506,4)</f>
        <v>Materials</v>
      </c>
      <c r="CD1182" t="str">
        <f>VLOOKUP(B1182,Securities_csv_Sector!$A$1:$H$506,5)</f>
        <v>Steel</v>
      </c>
    </row>
    <row r="1183" spans="1:82">
      <c r="A1183">
        <v>1181</v>
      </c>
      <c r="B1183" t="s">
        <v>375</v>
      </c>
      <c r="C1183" t="s">
        <v>529</v>
      </c>
      <c r="D1183" s="1">
        <v>41639</v>
      </c>
      <c r="E1183">
        <v>1927714000</v>
      </c>
      <c r="F1183">
        <v>-103649000</v>
      </c>
      <c r="G1183">
        <v>0</v>
      </c>
      <c r="H1183">
        <v>6</v>
      </c>
      <c r="I1183">
        <v>-1196952000</v>
      </c>
      <c r="J1183">
        <v>1843353000</v>
      </c>
      <c r="K1183">
        <v>77</v>
      </c>
      <c r="L1183">
        <v>1483252000</v>
      </c>
      <c r="M1183">
        <v>-298074000</v>
      </c>
      <c r="N1183">
        <v>151010000</v>
      </c>
      <c r="O1183">
        <v>17641421000</v>
      </c>
      <c r="P1183">
        <v>327</v>
      </c>
      <c r="Q1183">
        <v>0</v>
      </c>
      <c r="R1183">
        <v>955889000</v>
      </c>
      <c r="S1183">
        <v>610208000</v>
      </c>
      <c r="T1183">
        <v>928721000</v>
      </c>
      <c r="U1183">
        <v>781826000</v>
      </c>
      <c r="V1183">
        <v>-3633000</v>
      </c>
      <c r="W1183">
        <v>9297000</v>
      </c>
      <c r="X1183">
        <v>4917024000</v>
      </c>
      <c r="Y1183">
        <v>1973608000</v>
      </c>
      <c r="Z1183">
        <v>7</v>
      </c>
      <c r="AA1183">
        <v>1410625000</v>
      </c>
      <c r="AB1183">
        <v>205594000</v>
      </c>
      <c r="AC1183">
        <v>874154000</v>
      </c>
      <c r="AD1183">
        <v>146895000</v>
      </c>
      <c r="AE1183">
        <v>2605609000</v>
      </c>
      <c r="AF1183">
        <v>276637000</v>
      </c>
      <c r="AG1183">
        <v>124594000</v>
      </c>
      <c r="AH1183">
        <v>4376900000</v>
      </c>
      <c r="AI1183">
        <v>0</v>
      </c>
      <c r="AJ1183">
        <v>264509000</v>
      </c>
      <c r="AK1183">
        <v>0</v>
      </c>
      <c r="AL1183">
        <v>748429000</v>
      </c>
      <c r="AM1183">
        <v>430390000</v>
      </c>
      <c r="AN1183">
        <v>1077949000</v>
      </c>
      <c r="AO1183">
        <v>196044000</v>
      </c>
      <c r="AP1183">
        <v>-839970000</v>
      </c>
      <c r="AQ1183">
        <v>488025000</v>
      </c>
      <c r="AR1183">
        <v>117425000</v>
      </c>
      <c r="AS1183">
        <v>488025000</v>
      </c>
      <c r="AT1183">
        <v>488025000</v>
      </c>
      <c r="AU1183">
        <v>1810987000</v>
      </c>
      <c r="AV1183">
        <v>14000000</v>
      </c>
      <c r="AW1183">
        <v>928721000</v>
      </c>
      <c r="AX1183">
        <v>5</v>
      </c>
      <c r="AY1183">
        <v>1028451000</v>
      </c>
      <c r="AZ1183">
        <v>482007000</v>
      </c>
      <c r="BA1183">
        <v>0</v>
      </c>
      <c r="BB1183">
        <v>9080000</v>
      </c>
      <c r="BC1183">
        <v>111000</v>
      </c>
      <c r="BD1183">
        <v>80345000</v>
      </c>
      <c r="BE1183">
        <v>0</v>
      </c>
      <c r="BF1183">
        <v>41916000</v>
      </c>
      <c r="BG1183">
        <v>0</v>
      </c>
      <c r="BH1183">
        <v>4</v>
      </c>
      <c r="BI1183">
        <v>10</v>
      </c>
      <c r="BJ1183">
        <v>3</v>
      </c>
      <c r="BK1183">
        <v>194</v>
      </c>
      <c r="BL1183">
        <v>0</v>
      </c>
      <c r="BM1183">
        <v>7140440000</v>
      </c>
      <c r="BN1183">
        <v>0</v>
      </c>
      <c r="BO1183">
        <v>467904000</v>
      </c>
      <c r="BP1183">
        <v>32502000</v>
      </c>
      <c r="BQ1183">
        <v>28191000</v>
      </c>
      <c r="BR1183">
        <v>15203283000</v>
      </c>
      <c r="BS1183">
        <v>6410046000</v>
      </c>
      <c r="BT1183">
        <v>1960216000</v>
      </c>
      <c r="BU1183">
        <v>7645769000</v>
      </c>
      <c r="BV1183">
        <v>7557514000</v>
      </c>
      <c r="BW1183">
        <v>15203283000</v>
      </c>
      <c r="BX1183">
        <v>19052046000</v>
      </c>
      <c r="BY1183">
        <v>-1498114000</v>
      </c>
      <c r="BZ1183">
        <v>2013</v>
      </c>
      <c r="CA1183">
        <v>1.52</v>
      </c>
      <c r="CB1183">
        <v>321069078.94700003</v>
      </c>
      <c r="CC1183" t="str">
        <f>VLOOKUP(B1183,Securities_csv_Sector!$A$1:$H$506,4)</f>
        <v>Materials</v>
      </c>
      <c r="CD1183" t="str">
        <f>VLOOKUP(B1183,Securities_csv_Sector!$A$1:$H$506,5)</f>
        <v>Steel</v>
      </c>
    </row>
    <row r="1184" spans="1:82">
      <c r="A1184">
        <v>1182</v>
      </c>
      <c r="B1184" t="s">
        <v>375</v>
      </c>
      <c r="C1184" t="s">
        <v>531</v>
      </c>
      <c r="D1184" s="1">
        <v>42004</v>
      </c>
      <c r="E1184">
        <v>1873965000</v>
      </c>
      <c r="F1184">
        <v>-179181000</v>
      </c>
      <c r="G1184">
        <v>0</v>
      </c>
      <c r="H1184">
        <v>9</v>
      </c>
      <c r="I1184">
        <v>-667982000</v>
      </c>
      <c r="J1184">
        <v>1883356000</v>
      </c>
      <c r="K1184">
        <v>54</v>
      </c>
      <c r="L1184">
        <v>1024144000</v>
      </c>
      <c r="M1184">
        <v>-45963000</v>
      </c>
      <c r="N1184">
        <v>151237000</v>
      </c>
      <c r="O1184">
        <v>19198615000</v>
      </c>
      <c r="P1184">
        <v>307</v>
      </c>
      <c r="Q1184">
        <v>0</v>
      </c>
      <c r="R1184">
        <v>1082433000</v>
      </c>
      <c r="S1184">
        <v>724423000</v>
      </c>
      <c r="T1184">
        <v>1360328000</v>
      </c>
      <c r="U1184">
        <v>1191072000</v>
      </c>
      <c r="V1184">
        <v>-4897000</v>
      </c>
      <c r="W1184">
        <v>13505000</v>
      </c>
      <c r="X1184">
        <v>5287639000</v>
      </c>
      <c r="Y1184">
        <v>2068664000</v>
      </c>
      <c r="Z1184">
        <v>9</v>
      </c>
      <c r="AA1184">
        <v>1906526000</v>
      </c>
      <c r="AB1184">
        <v>388787000</v>
      </c>
      <c r="AC1184">
        <v>862093000</v>
      </c>
      <c r="AD1184">
        <v>169256000</v>
      </c>
      <c r="AE1184">
        <v>2745032000</v>
      </c>
      <c r="AF1184">
        <v>49529000</v>
      </c>
      <c r="AG1184">
        <v>-155573000</v>
      </c>
      <c r="AH1184">
        <v>4360600000</v>
      </c>
      <c r="AI1184">
        <v>0</v>
      </c>
      <c r="AJ1184">
        <v>302648000</v>
      </c>
      <c r="AK1184">
        <v>0</v>
      </c>
      <c r="AL1184">
        <v>172950000</v>
      </c>
      <c r="AM1184">
        <v>-459108000</v>
      </c>
      <c r="AN1184">
        <v>1342898000</v>
      </c>
      <c r="AO1184">
        <v>-359047000</v>
      </c>
      <c r="AP1184">
        <v>-1438062000</v>
      </c>
      <c r="AQ1184">
        <v>713946000</v>
      </c>
      <c r="AR1184">
        <v>202874000</v>
      </c>
      <c r="AS1184">
        <v>713946000</v>
      </c>
      <c r="AT1184">
        <v>713946000</v>
      </c>
      <c r="AU1184">
        <v>2068298000</v>
      </c>
      <c r="AV1184">
        <v>25393000</v>
      </c>
      <c r="AW1184">
        <v>1360328000</v>
      </c>
      <c r="AX1184">
        <v>6</v>
      </c>
      <c r="AY1184">
        <v>955643000</v>
      </c>
      <c r="AZ1184">
        <v>504414000</v>
      </c>
      <c r="BA1184">
        <v>0</v>
      </c>
      <c r="BB1184">
        <v>-145708000</v>
      </c>
      <c r="BC1184">
        <v>-2183000</v>
      </c>
      <c r="BD1184">
        <v>-819609000</v>
      </c>
      <c r="BE1184">
        <v>0</v>
      </c>
      <c r="BF1184">
        <v>-19472000</v>
      </c>
      <c r="BG1184">
        <v>0</v>
      </c>
      <c r="BH1184">
        <v>6</v>
      </c>
      <c r="BI1184">
        <v>15</v>
      </c>
      <c r="BJ1184">
        <v>3</v>
      </c>
      <c r="BK1184">
        <v>176</v>
      </c>
      <c r="BL1184">
        <v>0</v>
      </c>
      <c r="BM1184">
        <v>7378214000</v>
      </c>
      <c r="BN1184">
        <v>5614000</v>
      </c>
      <c r="BO1184">
        <v>520805000</v>
      </c>
      <c r="BP1184">
        <v>223811000</v>
      </c>
      <c r="BQ1184">
        <v>100000000</v>
      </c>
      <c r="BR1184">
        <v>15615927000</v>
      </c>
      <c r="BS1184">
        <v>6441888000</v>
      </c>
      <c r="BT1184">
        <v>2097776000</v>
      </c>
      <c r="BU1184">
        <v>7772470000</v>
      </c>
      <c r="BV1184">
        <v>7843457000</v>
      </c>
      <c r="BW1184">
        <v>15615927000</v>
      </c>
      <c r="BX1184">
        <v>21105141000</v>
      </c>
      <c r="BY1184">
        <v>-1494629000</v>
      </c>
      <c r="BZ1184">
        <v>2014</v>
      </c>
      <c r="CA1184">
        <v>2.2200000000000002</v>
      </c>
      <c r="CB1184">
        <v>321597297.29699999</v>
      </c>
      <c r="CC1184" t="str">
        <f>VLOOKUP(B1184,Securities_csv_Sector!$A$1:$H$506,4)</f>
        <v>Materials</v>
      </c>
      <c r="CD1184" t="str">
        <f>VLOOKUP(B1184,Securities_csv_Sector!$A$1:$H$506,5)</f>
        <v>Steel</v>
      </c>
    </row>
    <row r="1185" spans="1:82">
      <c r="A1185">
        <v>1183</v>
      </c>
      <c r="B1185" t="s">
        <v>375</v>
      </c>
      <c r="C1185" t="s">
        <v>532</v>
      </c>
      <c r="D1185" s="1">
        <v>42369</v>
      </c>
      <c r="E1185">
        <v>1333858000</v>
      </c>
      <c r="F1185">
        <v>655489000</v>
      </c>
      <c r="G1185">
        <v>0</v>
      </c>
      <c r="H1185">
        <v>5</v>
      </c>
      <c r="I1185">
        <v>-374123000</v>
      </c>
      <c r="J1185">
        <v>1918970000</v>
      </c>
      <c r="K1185">
        <v>147</v>
      </c>
      <c r="L1185">
        <v>1939469000</v>
      </c>
      <c r="M1185">
        <v>593830000</v>
      </c>
      <c r="N1185">
        <v>151426000</v>
      </c>
      <c r="O1185">
        <v>14858014000</v>
      </c>
      <c r="P1185">
        <v>415</v>
      </c>
      <c r="Q1185">
        <v>0</v>
      </c>
      <c r="R1185">
        <v>718613000</v>
      </c>
      <c r="S1185">
        <v>700017000</v>
      </c>
      <c r="T1185">
        <v>877440000</v>
      </c>
      <c r="U1185">
        <v>703909000</v>
      </c>
      <c r="V1185">
        <v>-10271000</v>
      </c>
      <c r="W1185">
        <v>5329000</v>
      </c>
      <c r="X1185">
        <v>4891153000</v>
      </c>
      <c r="Y1185">
        <v>2011278000</v>
      </c>
      <c r="Z1185">
        <v>10</v>
      </c>
      <c r="AA1185">
        <v>1581262000</v>
      </c>
      <c r="AB1185">
        <v>213154000</v>
      </c>
      <c r="AC1185">
        <v>770672000</v>
      </c>
      <c r="AD1185">
        <v>173531000</v>
      </c>
      <c r="AE1185">
        <v>2145444000</v>
      </c>
      <c r="AF1185">
        <v>-475000</v>
      </c>
      <c r="AG1185">
        <v>-432399000</v>
      </c>
      <c r="AH1185">
        <v>4360600000</v>
      </c>
      <c r="AI1185">
        <v>0</v>
      </c>
      <c r="AJ1185">
        <v>369135000</v>
      </c>
      <c r="AK1185">
        <v>0</v>
      </c>
      <c r="AL1185">
        <v>-172116000</v>
      </c>
      <c r="AM1185">
        <v>915325000</v>
      </c>
      <c r="AN1185">
        <v>2157043000</v>
      </c>
      <c r="AO1185">
        <v>-789751000</v>
      </c>
      <c r="AP1185">
        <v>-441696000</v>
      </c>
      <c r="AQ1185">
        <v>357659000</v>
      </c>
      <c r="AR1185">
        <v>217912000</v>
      </c>
      <c r="AS1185">
        <v>357659000</v>
      </c>
      <c r="AT1185">
        <v>357659000</v>
      </c>
      <c r="AU1185">
        <v>1383823000</v>
      </c>
      <c r="AV1185">
        <v>244833000</v>
      </c>
      <c r="AW1185">
        <v>877440000</v>
      </c>
      <c r="AX1185">
        <v>5</v>
      </c>
      <c r="AY1185">
        <v>822916000</v>
      </c>
      <c r="AZ1185">
        <v>185644000</v>
      </c>
      <c r="BA1185">
        <v>0</v>
      </c>
      <c r="BB1185">
        <v>-351362000</v>
      </c>
      <c r="BC1185">
        <v>-2184000</v>
      </c>
      <c r="BD1185">
        <v>-67098000</v>
      </c>
      <c r="BE1185">
        <v>0</v>
      </c>
      <c r="BF1185">
        <v>-73890000</v>
      </c>
      <c r="BG1185">
        <v>0</v>
      </c>
      <c r="BH1185">
        <v>4</v>
      </c>
      <c r="BI1185">
        <v>9</v>
      </c>
      <c r="BJ1185">
        <v>2</v>
      </c>
      <c r="BK1185">
        <v>261</v>
      </c>
      <c r="BL1185">
        <v>0</v>
      </c>
      <c r="BM1185">
        <v>7255972000</v>
      </c>
      <c r="BN1185">
        <v>-66081000</v>
      </c>
      <c r="BO1185">
        <v>458989000</v>
      </c>
      <c r="BP1185">
        <v>51315000</v>
      </c>
      <c r="BQ1185">
        <v>100000000</v>
      </c>
      <c r="BR1185">
        <v>14250399000</v>
      </c>
      <c r="BS1185">
        <v>5754380000</v>
      </c>
      <c r="BT1185">
        <v>1385173000</v>
      </c>
      <c r="BU1185">
        <v>7416878000</v>
      </c>
      <c r="BV1185">
        <v>6833521000</v>
      </c>
      <c r="BW1185">
        <v>14250399000</v>
      </c>
      <c r="BX1185">
        <v>16439276000</v>
      </c>
      <c r="BY1185">
        <v>-1558128000</v>
      </c>
      <c r="BZ1185">
        <v>2015</v>
      </c>
      <c r="CA1185">
        <v>1.1100000000000001</v>
      </c>
      <c r="CB1185">
        <v>322215315.315</v>
      </c>
      <c r="CC1185" t="str">
        <f>VLOOKUP(B1185,Securities_csv_Sector!$A$1:$H$506,4)</f>
        <v>Materials</v>
      </c>
      <c r="CD1185" t="str">
        <f>VLOOKUP(B1185,Securities_csv_Sector!$A$1:$H$506,5)</f>
        <v>Steel</v>
      </c>
    </row>
    <row r="1186" spans="1:82">
      <c r="A1186">
        <v>1184</v>
      </c>
      <c r="B1186" t="s">
        <v>376</v>
      </c>
      <c r="C1186" t="s">
        <v>527</v>
      </c>
      <c r="D1186" s="1">
        <v>41301</v>
      </c>
      <c r="E1186">
        <v>976223000</v>
      </c>
      <c r="F1186">
        <v>-118940000</v>
      </c>
      <c r="G1186">
        <v>17094000</v>
      </c>
      <c r="H1186">
        <v>12</v>
      </c>
      <c r="I1186">
        <v>-183309000</v>
      </c>
      <c r="J1186">
        <v>3193623000</v>
      </c>
      <c r="K1186">
        <v>382</v>
      </c>
      <c r="L1186">
        <v>732786000</v>
      </c>
      <c r="M1186">
        <v>-78949000</v>
      </c>
      <c r="N1186">
        <v>720000</v>
      </c>
      <c r="O1186">
        <v>2053816000</v>
      </c>
      <c r="P1186">
        <v>489</v>
      </c>
      <c r="Q1186">
        <v>0</v>
      </c>
      <c r="R1186">
        <v>0</v>
      </c>
      <c r="S1186">
        <v>226235000</v>
      </c>
      <c r="T1186">
        <v>665333000</v>
      </c>
      <c r="U1186">
        <v>662039000</v>
      </c>
      <c r="V1186">
        <v>0</v>
      </c>
      <c r="W1186">
        <v>0</v>
      </c>
      <c r="X1186">
        <v>576144000</v>
      </c>
      <c r="Y1186">
        <v>641030000</v>
      </c>
      <c r="Z1186">
        <v>52</v>
      </c>
      <c r="AA1186">
        <v>2226343000</v>
      </c>
      <c r="AB1186">
        <v>99503000</v>
      </c>
      <c r="AC1186">
        <v>312332000</v>
      </c>
      <c r="AD1186">
        <v>3294000</v>
      </c>
      <c r="AE1186">
        <v>412467000</v>
      </c>
      <c r="AF1186">
        <v>-561035000</v>
      </c>
      <c r="AG1186">
        <v>97290000</v>
      </c>
      <c r="AH1186">
        <v>18998000</v>
      </c>
      <c r="AI1186">
        <v>0</v>
      </c>
      <c r="AJ1186">
        <v>0</v>
      </c>
      <c r="AK1186">
        <v>0</v>
      </c>
      <c r="AL1186">
        <v>-2049000</v>
      </c>
      <c r="AM1186">
        <v>64910000</v>
      </c>
      <c r="AN1186">
        <v>824172000</v>
      </c>
      <c r="AO1186">
        <v>-15270000</v>
      </c>
      <c r="AP1186">
        <v>-743992000</v>
      </c>
      <c r="AQ1186">
        <v>562536000</v>
      </c>
      <c r="AR1186">
        <v>147723000</v>
      </c>
      <c r="AS1186">
        <v>562536000</v>
      </c>
      <c r="AT1186">
        <v>562536000</v>
      </c>
      <c r="AU1186">
        <v>557988000</v>
      </c>
      <c r="AV1186">
        <v>0</v>
      </c>
      <c r="AW1186">
        <v>648239000</v>
      </c>
      <c r="AX1186">
        <v>15</v>
      </c>
      <c r="AY1186">
        <v>107481000</v>
      </c>
      <c r="AZ1186">
        <v>76920000</v>
      </c>
      <c r="BA1186">
        <v>0</v>
      </c>
      <c r="BB1186">
        <v>9981000</v>
      </c>
      <c r="BC1186">
        <v>0</v>
      </c>
      <c r="BD1186">
        <v>352000</v>
      </c>
      <c r="BE1186">
        <v>589321000</v>
      </c>
      <c r="BF1186">
        <v>-11723000</v>
      </c>
      <c r="BG1186">
        <v>0</v>
      </c>
      <c r="BH1186">
        <v>15</v>
      </c>
      <c r="BI1186">
        <v>14</v>
      </c>
      <c r="BJ1186">
        <v>13</v>
      </c>
      <c r="BK1186">
        <v>447</v>
      </c>
      <c r="BL1186">
        <v>1147282000</v>
      </c>
      <c r="BM1186">
        <v>3246088000</v>
      </c>
      <c r="BN1186">
        <v>-35065000</v>
      </c>
      <c r="BO1186">
        <v>430822000</v>
      </c>
      <c r="BP1186">
        <v>0</v>
      </c>
      <c r="BQ1186">
        <v>2995097000</v>
      </c>
      <c r="BR1186">
        <v>6412245000</v>
      </c>
      <c r="BS1186">
        <v>4775258000</v>
      </c>
      <c r="BT1186">
        <v>976223000</v>
      </c>
      <c r="BU1186">
        <v>4827703000</v>
      </c>
      <c r="BV1186">
        <v>1584542000</v>
      </c>
      <c r="BW1186">
        <v>6412245000</v>
      </c>
      <c r="BX1186">
        <v>4280159000</v>
      </c>
      <c r="BY1186">
        <v>-1622709000</v>
      </c>
      <c r="BZ1186">
        <v>2013</v>
      </c>
      <c r="CA1186">
        <v>0.91</v>
      </c>
      <c r="CB1186">
        <v>618171428.57099998</v>
      </c>
      <c r="CC1186" t="str">
        <f>VLOOKUP(B1186,Securities_csv_Sector!$A$1:$H$506,4)</f>
        <v>Information Technology</v>
      </c>
      <c r="CD1186" t="str">
        <f>VLOOKUP(B1186,Securities_csv_Sector!$A$1:$H$506,5)</f>
        <v>Semiconductors</v>
      </c>
    </row>
    <row r="1187" spans="1:82">
      <c r="A1187">
        <v>1185</v>
      </c>
      <c r="B1187" t="s">
        <v>376</v>
      </c>
      <c r="C1187" t="s">
        <v>529</v>
      </c>
      <c r="D1187" s="1">
        <v>41665</v>
      </c>
      <c r="E1187">
        <v>945496000</v>
      </c>
      <c r="F1187">
        <v>29000000</v>
      </c>
      <c r="G1187">
        <v>24000000</v>
      </c>
      <c r="H1187">
        <v>10</v>
      </c>
      <c r="I1187">
        <v>-255000000</v>
      </c>
      <c r="J1187">
        <v>3483342000</v>
      </c>
      <c r="K1187">
        <v>494</v>
      </c>
      <c r="L1187">
        <v>1151587000</v>
      </c>
      <c r="M1187">
        <v>25000000</v>
      </c>
      <c r="N1187">
        <v>732000</v>
      </c>
      <c r="O1187">
        <v>1862000000</v>
      </c>
      <c r="P1187">
        <v>595</v>
      </c>
      <c r="Q1187">
        <v>0</v>
      </c>
      <c r="R1187">
        <v>0</v>
      </c>
      <c r="S1187">
        <v>244000000</v>
      </c>
      <c r="T1187">
        <v>520000000</v>
      </c>
      <c r="U1187">
        <v>510000000</v>
      </c>
      <c r="V1187">
        <v>0</v>
      </c>
      <c r="W1187">
        <v>0</v>
      </c>
      <c r="X1187">
        <v>582740000</v>
      </c>
      <c r="Y1187">
        <v>643179000</v>
      </c>
      <c r="Z1187">
        <v>55</v>
      </c>
      <c r="AA1187">
        <v>2268000000</v>
      </c>
      <c r="AB1187">
        <v>70000000</v>
      </c>
      <c r="AC1187">
        <v>296012000</v>
      </c>
      <c r="AD1187">
        <v>10000000</v>
      </c>
      <c r="AE1187">
        <v>387765000</v>
      </c>
      <c r="AF1187">
        <v>-554000000</v>
      </c>
      <c r="AG1187">
        <v>-53000000</v>
      </c>
      <c r="AH1187">
        <v>1373875000</v>
      </c>
      <c r="AI1187">
        <v>0</v>
      </c>
      <c r="AJ1187">
        <v>0</v>
      </c>
      <c r="AK1187">
        <v>0</v>
      </c>
      <c r="AL1187">
        <v>1476000000</v>
      </c>
      <c r="AM1187">
        <v>419000000</v>
      </c>
      <c r="AN1187">
        <v>835000000</v>
      </c>
      <c r="AO1187">
        <v>390000000</v>
      </c>
      <c r="AP1187">
        <v>-806000000</v>
      </c>
      <c r="AQ1187">
        <v>440000000</v>
      </c>
      <c r="AR1187">
        <v>138000000</v>
      </c>
      <c r="AS1187">
        <v>440000000</v>
      </c>
      <c r="AT1187">
        <v>440000000</v>
      </c>
      <c r="AU1187">
        <v>494851000</v>
      </c>
      <c r="AV1187">
        <v>0</v>
      </c>
      <c r="AW1187">
        <v>496000000</v>
      </c>
      <c r="AX1187">
        <v>12</v>
      </c>
      <c r="AY1187">
        <v>104252000</v>
      </c>
      <c r="AZ1187">
        <v>70285000</v>
      </c>
      <c r="BA1187">
        <v>0</v>
      </c>
      <c r="BB1187">
        <v>4877000</v>
      </c>
      <c r="BC1187">
        <v>-5000000</v>
      </c>
      <c r="BD1187">
        <v>3000000</v>
      </c>
      <c r="BE1187">
        <v>475125000</v>
      </c>
      <c r="BF1187">
        <v>12000000</v>
      </c>
      <c r="BG1187">
        <v>0</v>
      </c>
      <c r="BH1187">
        <v>12</v>
      </c>
      <c r="BI1187">
        <v>11</v>
      </c>
      <c r="BJ1187">
        <v>11</v>
      </c>
      <c r="BK1187">
        <v>554</v>
      </c>
      <c r="BL1187">
        <v>1336000000</v>
      </c>
      <c r="BM1187">
        <v>3504742000</v>
      </c>
      <c r="BN1187">
        <v>-759000000</v>
      </c>
      <c r="BO1187">
        <v>436000000</v>
      </c>
      <c r="BP1187">
        <v>0</v>
      </c>
      <c r="BQ1187">
        <v>3520223000</v>
      </c>
      <c r="BR1187">
        <v>7250894000</v>
      </c>
      <c r="BS1187">
        <v>5624711000</v>
      </c>
      <c r="BT1187">
        <v>945496000</v>
      </c>
      <c r="BU1187">
        <v>4456398000</v>
      </c>
      <c r="BV1187">
        <v>2794496000</v>
      </c>
      <c r="BW1187">
        <v>7250894000</v>
      </c>
      <c r="BX1187">
        <v>4130000000</v>
      </c>
      <c r="BY1187">
        <v>-2537295000</v>
      </c>
      <c r="BZ1187">
        <v>2014</v>
      </c>
      <c r="CA1187">
        <v>0.75</v>
      </c>
      <c r="CB1187">
        <v>586666666.66700006</v>
      </c>
      <c r="CC1187" t="str">
        <f>VLOOKUP(B1187,Securities_csv_Sector!$A$1:$H$506,4)</f>
        <v>Information Technology</v>
      </c>
      <c r="CD1187" t="str">
        <f>VLOOKUP(B1187,Securities_csv_Sector!$A$1:$H$506,5)</f>
        <v>Semiconductors</v>
      </c>
    </row>
    <row r="1188" spans="1:82">
      <c r="A1188">
        <v>1186</v>
      </c>
      <c r="B1188" t="s">
        <v>376</v>
      </c>
      <c r="C1188" t="s">
        <v>531</v>
      </c>
      <c r="D1188" s="1">
        <v>42029</v>
      </c>
      <c r="E1188">
        <v>896000000</v>
      </c>
      <c r="F1188">
        <v>-49000000</v>
      </c>
      <c r="G1188">
        <v>42000000</v>
      </c>
      <c r="H1188">
        <v>14</v>
      </c>
      <c r="I1188">
        <v>-122000000</v>
      </c>
      <c r="J1188">
        <v>3855000000</v>
      </c>
      <c r="K1188">
        <v>516</v>
      </c>
      <c r="L1188">
        <v>497000000</v>
      </c>
      <c r="M1188">
        <v>-95000000</v>
      </c>
      <c r="N1188">
        <v>1000000</v>
      </c>
      <c r="O1188">
        <v>2083000000</v>
      </c>
      <c r="P1188">
        <v>638</v>
      </c>
      <c r="Q1188">
        <v>0</v>
      </c>
      <c r="R1188">
        <v>0</v>
      </c>
      <c r="S1188">
        <v>248000000</v>
      </c>
      <c r="T1188">
        <v>801000000</v>
      </c>
      <c r="U1188">
        <v>755000000</v>
      </c>
      <c r="V1188">
        <v>0</v>
      </c>
      <c r="W1188">
        <v>0</v>
      </c>
      <c r="X1188">
        <v>557000000</v>
      </c>
      <c r="Y1188">
        <v>618000000</v>
      </c>
      <c r="Z1188">
        <v>56</v>
      </c>
      <c r="AA1188">
        <v>2599000000</v>
      </c>
      <c r="AB1188">
        <v>124000000</v>
      </c>
      <c r="AC1188">
        <v>222000000</v>
      </c>
      <c r="AD1188">
        <v>46000000</v>
      </c>
      <c r="AE1188">
        <v>483000000</v>
      </c>
      <c r="AF1188">
        <v>-625000000</v>
      </c>
      <c r="AG1188">
        <v>-63000000</v>
      </c>
      <c r="AH1188">
        <v>1398000000</v>
      </c>
      <c r="AI1188">
        <v>0</v>
      </c>
      <c r="AJ1188">
        <v>0</v>
      </c>
      <c r="AK1188">
        <v>0</v>
      </c>
      <c r="AL1188">
        <v>-3000000</v>
      </c>
      <c r="AM1188">
        <v>-655000000</v>
      </c>
      <c r="AN1188">
        <v>906000000</v>
      </c>
      <c r="AO1188">
        <v>-834000000</v>
      </c>
      <c r="AP1188">
        <v>-727000000</v>
      </c>
      <c r="AQ1188">
        <v>631000000</v>
      </c>
      <c r="AR1188">
        <v>230000000</v>
      </c>
      <c r="AS1188">
        <v>631000000</v>
      </c>
      <c r="AT1188">
        <v>631000000</v>
      </c>
      <c r="AU1188">
        <v>537000000</v>
      </c>
      <c r="AV1188">
        <v>0</v>
      </c>
      <c r="AW1188">
        <v>759000000</v>
      </c>
      <c r="AX1188">
        <v>16</v>
      </c>
      <c r="AY1188">
        <v>91000000</v>
      </c>
      <c r="AZ1188">
        <v>70000000</v>
      </c>
      <c r="BA1188">
        <v>0</v>
      </c>
      <c r="BB1188">
        <v>8000000</v>
      </c>
      <c r="BC1188">
        <v>-3000000</v>
      </c>
      <c r="BD1188">
        <v>20000000</v>
      </c>
      <c r="BE1188">
        <v>489000000</v>
      </c>
      <c r="BF1188">
        <v>4000000</v>
      </c>
      <c r="BG1188">
        <v>0</v>
      </c>
      <c r="BH1188">
        <v>16</v>
      </c>
      <c r="BI1188">
        <v>17</v>
      </c>
      <c r="BJ1188">
        <v>13</v>
      </c>
      <c r="BK1188">
        <v>584</v>
      </c>
      <c r="BL1188">
        <v>1360000000</v>
      </c>
      <c r="BM1188">
        <v>3949000000</v>
      </c>
      <c r="BN1188">
        <v>-660000000</v>
      </c>
      <c r="BO1188">
        <v>480000000</v>
      </c>
      <c r="BP1188">
        <v>0</v>
      </c>
      <c r="BQ1188">
        <v>4126000000</v>
      </c>
      <c r="BR1188">
        <v>7201000000</v>
      </c>
      <c r="BS1188">
        <v>5713000000</v>
      </c>
      <c r="BT1188">
        <v>896000000</v>
      </c>
      <c r="BU1188">
        <v>4418000000</v>
      </c>
      <c r="BV1188">
        <v>2783000000</v>
      </c>
      <c r="BW1188">
        <v>7201000000</v>
      </c>
      <c r="BX1188">
        <v>4682000000</v>
      </c>
      <c r="BY1188">
        <v>-3395000000</v>
      </c>
      <c r="BZ1188">
        <v>2015</v>
      </c>
      <c r="CA1188">
        <v>1.1399999999999999</v>
      </c>
      <c r="CB1188">
        <v>553508771.92999995</v>
      </c>
      <c r="CC1188" t="str">
        <f>VLOOKUP(B1188,Securities_csv_Sector!$A$1:$H$506,4)</f>
        <v>Information Technology</v>
      </c>
      <c r="CD1188" t="str">
        <f>VLOOKUP(B1188,Securities_csv_Sector!$A$1:$H$506,5)</f>
        <v>Semiconductors</v>
      </c>
    </row>
    <row r="1189" spans="1:82">
      <c r="A1189">
        <v>1187</v>
      </c>
      <c r="B1189" t="s">
        <v>376</v>
      </c>
      <c r="C1189" t="s">
        <v>532</v>
      </c>
      <c r="D1189" s="1">
        <v>42400</v>
      </c>
      <c r="E1189">
        <v>938000000</v>
      </c>
      <c r="F1189">
        <v>-32000000</v>
      </c>
      <c r="G1189">
        <v>43000000</v>
      </c>
      <c r="H1189">
        <v>14</v>
      </c>
      <c r="I1189">
        <v>-86000000</v>
      </c>
      <c r="J1189">
        <v>4170000000</v>
      </c>
      <c r="K1189">
        <v>214</v>
      </c>
      <c r="L1189">
        <v>596000000</v>
      </c>
      <c r="M1189">
        <v>66000000</v>
      </c>
      <c r="N1189">
        <v>1000000</v>
      </c>
      <c r="O1189">
        <v>2199000000</v>
      </c>
      <c r="P1189">
        <v>257</v>
      </c>
      <c r="Q1189">
        <v>0</v>
      </c>
      <c r="R1189">
        <v>0</v>
      </c>
      <c r="S1189">
        <v>226000000</v>
      </c>
      <c r="T1189">
        <v>790000000</v>
      </c>
      <c r="U1189">
        <v>743000000</v>
      </c>
      <c r="V1189">
        <v>0</v>
      </c>
      <c r="W1189">
        <v>0</v>
      </c>
      <c r="X1189">
        <v>466000000</v>
      </c>
      <c r="Y1189">
        <v>618000000</v>
      </c>
      <c r="Z1189">
        <v>56</v>
      </c>
      <c r="AA1189">
        <v>2811000000</v>
      </c>
      <c r="AB1189">
        <v>129000000</v>
      </c>
      <c r="AC1189">
        <v>166000000</v>
      </c>
      <c r="AD1189">
        <v>47000000</v>
      </c>
      <c r="AE1189">
        <v>418000000</v>
      </c>
      <c r="AF1189">
        <v>-339000000</v>
      </c>
      <c r="AG1189">
        <v>-69000000</v>
      </c>
      <c r="AH1189">
        <v>10000000</v>
      </c>
      <c r="AI1189">
        <v>0</v>
      </c>
      <c r="AJ1189">
        <v>0</v>
      </c>
      <c r="AK1189">
        <v>87000000</v>
      </c>
      <c r="AL1189">
        <v>-3000000</v>
      </c>
      <c r="AM1189">
        <v>99000000</v>
      </c>
      <c r="AN1189">
        <v>1175000000</v>
      </c>
      <c r="AO1189">
        <v>-676000000</v>
      </c>
      <c r="AP1189">
        <v>-400000000</v>
      </c>
      <c r="AQ1189">
        <v>614000000</v>
      </c>
      <c r="AR1189">
        <v>386000000</v>
      </c>
      <c r="AS1189">
        <v>614000000</v>
      </c>
      <c r="AT1189">
        <v>614000000</v>
      </c>
      <c r="AU1189">
        <v>505000000</v>
      </c>
      <c r="AV1189">
        <v>131000000</v>
      </c>
      <c r="AW1189">
        <v>747000000</v>
      </c>
      <c r="AX1189">
        <v>15</v>
      </c>
      <c r="AY1189">
        <v>67000000</v>
      </c>
      <c r="AZ1189">
        <v>93000000</v>
      </c>
      <c r="BA1189">
        <v>0</v>
      </c>
      <c r="BB1189">
        <v>-4000000</v>
      </c>
      <c r="BC1189">
        <v>-3000000</v>
      </c>
      <c r="BD1189">
        <v>25000000</v>
      </c>
      <c r="BE1189">
        <v>453000000</v>
      </c>
      <c r="BF1189">
        <v>-16000000</v>
      </c>
      <c r="BG1189">
        <v>0</v>
      </c>
      <c r="BH1189">
        <v>15</v>
      </c>
      <c r="BI1189">
        <v>17</v>
      </c>
      <c r="BJ1189">
        <v>12</v>
      </c>
      <c r="BK1189">
        <v>240</v>
      </c>
      <c r="BL1189">
        <v>1331000000</v>
      </c>
      <c r="BM1189">
        <v>4350000000</v>
      </c>
      <c r="BN1189">
        <v>-467000000</v>
      </c>
      <c r="BO1189">
        <v>602000000</v>
      </c>
      <c r="BP1189">
        <v>1413000000</v>
      </c>
      <c r="BQ1189">
        <v>4441000000</v>
      </c>
      <c r="BR1189">
        <v>7370000000</v>
      </c>
      <c r="BS1189">
        <v>6053000000</v>
      </c>
      <c r="BT1189">
        <v>2351000000</v>
      </c>
      <c r="BU1189">
        <v>4469000000</v>
      </c>
      <c r="BV1189">
        <v>2901000000</v>
      </c>
      <c r="BW1189">
        <v>7370000000</v>
      </c>
      <c r="BX1189">
        <v>5010000000</v>
      </c>
      <c r="BY1189">
        <v>-4048000000</v>
      </c>
      <c r="BZ1189">
        <v>2016</v>
      </c>
      <c r="CA1189">
        <v>1.1299999999999999</v>
      </c>
      <c r="CB1189">
        <v>543362831.85800004</v>
      </c>
      <c r="CC1189" t="str">
        <f>VLOOKUP(B1189,Securities_csv_Sector!$A$1:$H$506,4)</f>
        <v>Information Technology</v>
      </c>
      <c r="CD1189" t="str">
        <f>VLOOKUP(B1189,Securities_csv_Sector!$A$1:$H$506,5)</f>
        <v>Semiconductors</v>
      </c>
    </row>
    <row r="1190" spans="1:82">
      <c r="A1190">
        <v>1188</v>
      </c>
      <c r="B1190" t="s">
        <v>377</v>
      </c>
      <c r="C1190" t="s">
        <v>527</v>
      </c>
      <c r="D1190" s="1">
        <v>41274</v>
      </c>
      <c r="E1190">
        <v>1358900000</v>
      </c>
      <c r="F1190">
        <v>-101200000</v>
      </c>
      <c r="G1190">
        <v>-9600000</v>
      </c>
      <c r="H1190">
        <v>20</v>
      </c>
      <c r="I1190">
        <v>-177200000</v>
      </c>
      <c r="J1190">
        <v>634100000</v>
      </c>
      <c r="K1190">
        <v>12</v>
      </c>
      <c r="L1190">
        <v>183800000</v>
      </c>
      <c r="M1190">
        <v>7700000</v>
      </c>
      <c r="N1190">
        <v>304700000</v>
      </c>
      <c r="O1190">
        <v>3414400000</v>
      </c>
      <c r="P1190">
        <v>145</v>
      </c>
      <c r="Q1190">
        <v>85200000</v>
      </c>
      <c r="R1190">
        <v>0</v>
      </c>
      <c r="S1190">
        <v>163700000</v>
      </c>
      <c r="T1190">
        <v>628100000</v>
      </c>
      <c r="U1190">
        <v>552000000</v>
      </c>
      <c r="V1190">
        <v>4100000</v>
      </c>
      <c r="W1190">
        <v>0</v>
      </c>
      <c r="X1190">
        <v>560200000</v>
      </c>
      <c r="Y1190">
        <v>2370200000</v>
      </c>
      <c r="Z1190">
        <v>38</v>
      </c>
      <c r="AA1190">
        <v>2094100000</v>
      </c>
      <c r="AB1190">
        <v>161500000</v>
      </c>
      <c r="AC1190">
        <v>654100000</v>
      </c>
      <c r="AD1190">
        <v>76100000</v>
      </c>
      <c r="AE1190">
        <v>696400000</v>
      </c>
      <c r="AF1190">
        <v>0</v>
      </c>
      <c r="AG1190">
        <v>24900000</v>
      </c>
      <c r="AH1190">
        <v>1706500000</v>
      </c>
      <c r="AI1190">
        <v>0</v>
      </c>
      <c r="AJ1190">
        <v>3500000</v>
      </c>
      <c r="AK1190">
        <v>0</v>
      </c>
      <c r="AL1190">
        <v>-255500000</v>
      </c>
      <c r="AM1190">
        <v>13600000</v>
      </c>
      <c r="AN1190">
        <v>618500000</v>
      </c>
      <c r="AO1190">
        <v>-446000000</v>
      </c>
      <c r="AP1190">
        <v>-163000000</v>
      </c>
      <c r="AQ1190">
        <v>401300000</v>
      </c>
      <c r="AR1190">
        <v>122100000</v>
      </c>
      <c r="AS1190">
        <v>401300000</v>
      </c>
      <c r="AT1190">
        <v>390500000</v>
      </c>
      <c r="AU1190">
        <v>1248200000</v>
      </c>
      <c r="AV1190">
        <v>52900000</v>
      </c>
      <c r="AW1190">
        <v>637700000</v>
      </c>
      <c r="AX1190">
        <v>12</v>
      </c>
      <c r="AY1190">
        <v>281200000</v>
      </c>
      <c r="AZ1190">
        <v>142700000</v>
      </c>
      <c r="BA1190">
        <v>0</v>
      </c>
      <c r="BB1190">
        <v>-789000000</v>
      </c>
      <c r="BC1190">
        <v>15000000</v>
      </c>
      <c r="BD1190">
        <v>14200000</v>
      </c>
      <c r="BE1190">
        <v>944500000</v>
      </c>
      <c r="BF1190">
        <v>0</v>
      </c>
      <c r="BG1190">
        <v>0</v>
      </c>
      <c r="BH1190">
        <v>10</v>
      </c>
      <c r="BI1190">
        <v>28</v>
      </c>
      <c r="BJ1190">
        <v>7</v>
      </c>
      <c r="BK1190">
        <v>100</v>
      </c>
      <c r="BL1190">
        <v>0</v>
      </c>
      <c r="BM1190">
        <v>2294900000</v>
      </c>
      <c r="BN1190">
        <v>-92300000</v>
      </c>
      <c r="BO1190">
        <v>1403500000</v>
      </c>
      <c r="BP1190">
        <v>211900000</v>
      </c>
      <c r="BQ1190">
        <v>0</v>
      </c>
      <c r="BR1190">
        <v>6222000000</v>
      </c>
      <c r="BS1190">
        <v>2271100000</v>
      </c>
      <c r="BT1190">
        <v>1570800000</v>
      </c>
      <c r="BU1190">
        <v>1996700000</v>
      </c>
      <c r="BV1190">
        <v>4225300000</v>
      </c>
      <c r="BW1190">
        <v>6222000000</v>
      </c>
      <c r="BX1190">
        <v>5508500000</v>
      </c>
      <c r="BY1190">
        <v>-448000000</v>
      </c>
      <c r="BZ1190">
        <v>2012</v>
      </c>
      <c r="CA1190">
        <v>1.38</v>
      </c>
      <c r="CB1190">
        <v>290797101.449</v>
      </c>
      <c r="CC1190" t="str">
        <f>VLOOKUP(B1190,Securities_csv_Sector!$A$1:$H$506,4)</f>
        <v>Consumer Discretionary</v>
      </c>
      <c r="CD1190" t="str">
        <f>VLOOKUP(B1190,Securities_csv_Sector!$A$1:$H$506,5)</f>
        <v>Housewares &amp; Specialties</v>
      </c>
    </row>
    <row r="1191" spans="1:82">
      <c r="A1191">
        <v>1189</v>
      </c>
      <c r="B1191" t="s">
        <v>377</v>
      </c>
      <c r="C1191" t="s">
        <v>529</v>
      </c>
      <c r="D1191" s="1">
        <v>41639</v>
      </c>
      <c r="E1191">
        <v>1429700000</v>
      </c>
      <c r="F1191">
        <v>-19000000</v>
      </c>
      <c r="G1191">
        <v>-18500000</v>
      </c>
      <c r="H1191">
        <v>23</v>
      </c>
      <c r="I1191">
        <v>-138200000</v>
      </c>
      <c r="J1191">
        <v>654300000</v>
      </c>
      <c r="K1191">
        <v>14</v>
      </c>
      <c r="L1191">
        <v>226300000</v>
      </c>
      <c r="M1191">
        <v>-61600000</v>
      </c>
      <c r="N1191">
        <v>297500000</v>
      </c>
      <c r="O1191">
        <v>3482100000</v>
      </c>
      <c r="P1191">
        <v>142</v>
      </c>
      <c r="Q1191">
        <v>0</v>
      </c>
      <c r="R1191">
        <v>108300000</v>
      </c>
      <c r="S1191">
        <v>158900000</v>
      </c>
      <c r="T1191">
        <v>596600000</v>
      </c>
      <c r="U1191">
        <v>536300000</v>
      </c>
      <c r="V1191">
        <v>-2600000</v>
      </c>
      <c r="W1191">
        <v>0</v>
      </c>
      <c r="X1191">
        <v>539600000</v>
      </c>
      <c r="Y1191">
        <v>2361100000</v>
      </c>
      <c r="Z1191">
        <v>38</v>
      </c>
      <c r="AA1191">
        <v>2124900000</v>
      </c>
      <c r="AB1191">
        <v>120000000</v>
      </c>
      <c r="AC1191">
        <v>614500000</v>
      </c>
      <c r="AD1191">
        <v>60300000</v>
      </c>
      <c r="AE1191">
        <v>684400000</v>
      </c>
      <c r="AF1191">
        <v>0</v>
      </c>
      <c r="AG1191">
        <v>-22600000</v>
      </c>
      <c r="AH1191">
        <v>1661600000</v>
      </c>
      <c r="AI1191">
        <v>0</v>
      </c>
      <c r="AJ1191">
        <v>3500000</v>
      </c>
      <c r="AK1191">
        <v>0</v>
      </c>
      <c r="AL1191">
        <v>-35800000</v>
      </c>
      <c r="AM1191">
        <v>42500000</v>
      </c>
      <c r="AN1191">
        <v>605200000</v>
      </c>
      <c r="AO1191">
        <v>-613500000</v>
      </c>
      <c r="AP1191">
        <v>53400000</v>
      </c>
      <c r="AQ1191">
        <v>474600000</v>
      </c>
      <c r="AR1191">
        <v>74900000</v>
      </c>
      <c r="AS1191">
        <v>474600000</v>
      </c>
      <c r="AT1191">
        <v>416300000</v>
      </c>
      <c r="AU1191">
        <v>1239500000</v>
      </c>
      <c r="AV1191">
        <v>110300000</v>
      </c>
      <c r="AW1191">
        <v>615100000</v>
      </c>
      <c r="AX1191">
        <v>11</v>
      </c>
      <c r="AY1191">
        <v>268900000</v>
      </c>
      <c r="AZ1191">
        <v>135400000</v>
      </c>
      <c r="BA1191">
        <v>0</v>
      </c>
      <c r="BB1191">
        <v>-645200000</v>
      </c>
      <c r="BC1191">
        <v>-1200000</v>
      </c>
      <c r="BD1191">
        <v>191600000</v>
      </c>
      <c r="BE1191">
        <v>620300000</v>
      </c>
      <c r="BF1191">
        <v>0</v>
      </c>
      <c r="BG1191">
        <v>0</v>
      </c>
      <c r="BH1191">
        <v>10</v>
      </c>
      <c r="BI1191">
        <v>26</v>
      </c>
      <c r="BJ1191">
        <v>8</v>
      </c>
      <c r="BK1191">
        <v>100</v>
      </c>
      <c r="BL1191">
        <v>0</v>
      </c>
      <c r="BM1191">
        <v>2242100000</v>
      </c>
      <c r="BN1191">
        <v>-418200000</v>
      </c>
      <c r="BO1191">
        <v>1399500000</v>
      </c>
      <c r="BP1191">
        <v>174800000</v>
      </c>
      <c r="BQ1191">
        <v>0</v>
      </c>
      <c r="BR1191">
        <v>6069700000</v>
      </c>
      <c r="BS1191">
        <v>2285600000</v>
      </c>
      <c r="BT1191">
        <v>1604500000</v>
      </c>
      <c r="BU1191">
        <v>2071500000</v>
      </c>
      <c r="BV1191">
        <v>3998200000</v>
      </c>
      <c r="BW1191">
        <v>6069700000</v>
      </c>
      <c r="BX1191">
        <v>5607000000</v>
      </c>
      <c r="BY1191">
        <v>-477200000</v>
      </c>
      <c r="BZ1191">
        <v>2013</v>
      </c>
      <c r="CA1191">
        <v>1.64</v>
      </c>
      <c r="CB1191">
        <v>289390243.90200001</v>
      </c>
      <c r="CC1191" t="str">
        <f>VLOOKUP(B1191,Securities_csv_Sector!$A$1:$H$506,4)</f>
        <v>Consumer Discretionary</v>
      </c>
      <c r="CD1191" t="str">
        <f>VLOOKUP(B1191,Securities_csv_Sector!$A$1:$H$506,5)</f>
        <v>Housewares &amp; Specialties</v>
      </c>
    </row>
    <row r="1192" spans="1:82">
      <c r="A1192">
        <v>1190</v>
      </c>
      <c r="B1192" t="s">
        <v>377</v>
      </c>
      <c r="C1192" t="s">
        <v>531</v>
      </c>
      <c r="D1192" s="1">
        <v>42004</v>
      </c>
      <c r="E1192">
        <v>1491200000</v>
      </c>
      <c r="F1192">
        <v>-140900000</v>
      </c>
      <c r="G1192">
        <v>-82200000</v>
      </c>
      <c r="H1192">
        <v>20</v>
      </c>
      <c r="I1192">
        <v>-161900000</v>
      </c>
      <c r="J1192">
        <v>739000000</v>
      </c>
      <c r="K1192">
        <v>11</v>
      </c>
      <c r="L1192">
        <v>199400000</v>
      </c>
      <c r="M1192">
        <v>-28200000</v>
      </c>
      <c r="N1192">
        <v>288700000</v>
      </c>
      <c r="O1192">
        <v>3523600000</v>
      </c>
      <c r="P1192">
        <v>121</v>
      </c>
      <c r="Q1192">
        <v>39100000</v>
      </c>
      <c r="R1192">
        <v>105700000</v>
      </c>
      <c r="S1192">
        <v>156100000</v>
      </c>
      <c r="T1192">
        <v>522500000</v>
      </c>
      <c r="U1192">
        <v>462100000</v>
      </c>
      <c r="V1192">
        <v>-28100000</v>
      </c>
      <c r="W1192">
        <v>0</v>
      </c>
      <c r="X1192">
        <v>559100000</v>
      </c>
      <c r="Y1192">
        <v>2546000000</v>
      </c>
      <c r="Z1192">
        <v>38</v>
      </c>
      <c r="AA1192">
        <v>2203400000</v>
      </c>
      <c r="AB1192">
        <v>89100000</v>
      </c>
      <c r="AC1192">
        <v>887200000</v>
      </c>
      <c r="AD1192">
        <v>60400000</v>
      </c>
      <c r="AE1192">
        <v>708500000</v>
      </c>
      <c r="AF1192">
        <v>0</v>
      </c>
      <c r="AG1192">
        <v>27400000</v>
      </c>
      <c r="AH1192">
        <v>2084500000</v>
      </c>
      <c r="AI1192">
        <v>0</v>
      </c>
      <c r="AJ1192">
        <v>3500000</v>
      </c>
      <c r="AK1192">
        <v>0</v>
      </c>
      <c r="AL1192">
        <v>593900000</v>
      </c>
      <c r="AM1192">
        <v>-26900000</v>
      </c>
      <c r="AN1192">
        <v>634100000</v>
      </c>
      <c r="AO1192">
        <v>119000000</v>
      </c>
      <c r="AP1192">
        <v>-751900000</v>
      </c>
      <c r="AQ1192">
        <v>377800000</v>
      </c>
      <c r="AR1192">
        <v>241900000</v>
      </c>
      <c r="AS1192">
        <v>377800000</v>
      </c>
      <c r="AT1192">
        <v>373000000</v>
      </c>
      <c r="AU1192">
        <v>1248200000</v>
      </c>
      <c r="AV1192">
        <v>52800000</v>
      </c>
      <c r="AW1192">
        <v>604700000</v>
      </c>
      <c r="AX1192">
        <v>11</v>
      </c>
      <c r="AY1192">
        <v>240700000</v>
      </c>
      <c r="AZ1192">
        <v>136100000</v>
      </c>
      <c r="BA1192">
        <v>0</v>
      </c>
      <c r="BB1192">
        <v>-794400000</v>
      </c>
      <c r="BC1192">
        <v>-500000</v>
      </c>
      <c r="BD1192">
        <v>-590000000</v>
      </c>
      <c r="BE1192">
        <v>630600000</v>
      </c>
      <c r="BF1192">
        <v>0</v>
      </c>
      <c r="BG1192">
        <v>0</v>
      </c>
      <c r="BH1192">
        <v>8</v>
      </c>
      <c r="BI1192">
        <v>25</v>
      </c>
      <c r="BJ1192">
        <v>7</v>
      </c>
      <c r="BK1192">
        <v>84</v>
      </c>
      <c r="BL1192">
        <v>0</v>
      </c>
      <c r="BM1192">
        <v>2111200000</v>
      </c>
      <c r="BN1192">
        <v>-302500000</v>
      </c>
      <c r="BO1192">
        <v>1545900000</v>
      </c>
      <c r="BP1192">
        <v>397400000</v>
      </c>
      <c r="BQ1192">
        <v>0</v>
      </c>
      <c r="BR1192">
        <v>6564300000</v>
      </c>
      <c r="BS1192">
        <v>2292200000</v>
      </c>
      <c r="BT1192">
        <v>1888600000</v>
      </c>
      <c r="BU1192">
        <v>1851400000</v>
      </c>
      <c r="BV1192">
        <v>4712900000</v>
      </c>
      <c r="BW1192">
        <v>6564300000</v>
      </c>
      <c r="BX1192">
        <v>5727000000</v>
      </c>
      <c r="BY1192">
        <v>-493100000</v>
      </c>
      <c r="BZ1192">
        <v>2014</v>
      </c>
      <c r="CA1192">
        <v>1.37</v>
      </c>
      <c r="CB1192">
        <v>275766423.35799998</v>
      </c>
      <c r="CC1192" t="str">
        <f>VLOOKUP(B1192,Securities_csv_Sector!$A$1:$H$506,4)</f>
        <v>Consumer Discretionary</v>
      </c>
      <c r="CD1192" t="str">
        <f>VLOOKUP(B1192,Securities_csv_Sector!$A$1:$H$506,5)</f>
        <v>Housewares &amp; Specialties</v>
      </c>
    </row>
    <row r="1193" spans="1:82">
      <c r="A1193">
        <v>1191</v>
      </c>
      <c r="B1193" t="s">
        <v>377</v>
      </c>
      <c r="C1193" t="s">
        <v>532</v>
      </c>
      <c r="D1193" s="1">
        <v>42369</v>
      </c>
      <c r="E1193">
        <v>1556500000</v>
      </c>
      <c r="F1193">
        <v>-33800000</v>
      </c>
      <c r="G1193">
        <v>-184000000</v>
      </c>
      <c r="H1193">
        <v>19</v>
      </c>
      <c r="I1193">
        <v>-211400000</v>
      </c>
      <c r="J1193">
        <v>801400000</v>
      </c>
      <c r="K1193">
        <v>14</v>
      </c>
      <c r="L1193">
        <v>274800000</v>
      </c>
      <c r="M1193">
        <v>-97800000</v>
      </c>
      <c r="N1193">
        <v>287500000</v>
      </c>
      <c r="O1193">
        <v>3611100000</v>
      </c>
      <c r="P1193">
        <v>125</v>
      </c>
      <c r="Q1193">
        <v>38500000</v>
      </c>
      <c r="R1193">
        <v>226600000</v>
      </c>
      <c r="S1193">
        <v>171600000</v>
      </c>
      <c r="T1193">
        <v>417400000</v>
      </c>
      <c r="U1193">
        <v>337500000</v>
      </c>
      <c r="V1193">
        <v>-12800000</v>
      </c>
      <c r="W1193">
        <v>0</v>
      </c>
      <c r="X1193">
        <v>599200000</v>
      </c>
      <c r="Y1193">
        <v>2791200000</v>
      </c>
      <c r="Z1193">
        <v>39</v>
      </c>
      <c r="AA1193">
        <v>2304600000</v>
      </c>
      <c r="AB1193">
        <v>78200000</v>
      </c>
      <c r="AC1193">
        <v>1063700000</v>
      </c>
      <c r="AD1193">
        <v>79900000</v>
      </c>
      <c r="AE1193">
        <v>721800000</v>
      </c>
      <c r="AF1193">
        <v>0</v>
      </c>
      <c r="AG1193">
        <v>44000000</v>
      </c>
      <c r="AH1193">
        <v>2687600000</v>
      </c>
      <c r="AI1193">
        <v>0</v>
      </c>
      <c r="AJ1193">
        <v>3500000</v>
      </c>
      <c r="AK1193">
        <v>0</v>
      </c>
      <c r="AL1193">
        <v>537600000</v>
      </c>
      <c r="AM1193">
        <v>75400000</v>
      </c>
      <c r="AN1193">
        <v>565800000</v>
      </c>
      <c r="AO1193">
        <v>172300000</v>
      </c>
      <c r="AP1193">
        <v>-649900000</v>
      </c>
      <c r="AQ1193">
        <v>350000000</v>
      </c>
      <c r="AR1193">
        <v>131800000</v>
      </c>
      <c r="AS1193">
        <v>350000000</v>
      </c>
      <c r="AT1193">
        <v>259300000</v>
      </c>
      <c r="AU1193">
        <v>1250700000</v>
      </c>
      <c r="AV1193">
        <v>77200000</v>
      </c>
      <c r="AW1193">
        <v>601400000</v>
      </c>
      <c r="AX1193">
        <v>10</v>
      </c>
      <c r="AY1193">
        <v>291900000</v>
      </c>
      <c r="AZ1193">
        <v>246200000</v>
      </c>
      <c r="BA1193">
        <v>43300000</v>
      </c>
      <c r="BB1193">
        <v>-833800000</v>
      </c>
      <c r="BC1193">
        <v>0</v>
      </c>
      <c r="BD1193">
        <v>-438500000</v>
      </c>
      <c r="BE1193">
        <v>548800000</v>
      </c>
      <c r="BF1193">
        <v>0</v>
      </c>
      <c r="BG1193">
        <v>0</v>
      </c>
      <c r="BH1193">
        <v>6</v>
      </c>
      <c r="BI1193">
        <v>19</v>
      </c>
      <c r="BJ1193">
        <v>6</v>
      </c>
      <c r="BK1193">
        <v>89</v>
      </c>
      <c r="BL1193">
        <v>0</v>
      </c>
      <c r="BM1193">
        <v>2090900000</v>
      </c>
      <c r="BN1193">
        <v>-186100000</v>
      </c>
      <c r="BO1193">
        <v>1626000000</v>
      </c>
      <c r="BP1193">
        <v>388800000</v>
      </c>
      <c r="BQ1193">
        <v>0</v>
      </c>
      <c r="BR1193">
        <v>7278000000</v>
      </c>
      <c r="BS1193">
        <v>2493500000</v>
      </c>
      <c r="BT1193">
        <v>1988600000</v>
      </c>
      <c r="BU1193">
        <v>1822900000</v>
      </c>
      <c r="BV1193">
        <v>5455100000</v>
      </c>
      <c r="BW1193">
        <v>7278000000</v>
      </c>
      <c r="BX1193">
        <v>5915700000</v>
      </c>
      <c r="BY1193">
        <v>-523100000</v>
      </c>
      <c r="BZ1193">
        <v>2015</v>
      </c>
      <c r="CA1193">
        <v>1.3</v>
      </c>
      <c r="CB1193">
        <v>269230769.23100001</v>
      </c>
      <c r="CC1193" t="str">
        <f>VLOOKUP(B1193,Securities_csv_Sector!$A$1:$H$506,4)</f>
        <v>Consumer Discretionary</v>
      </c>
      <c r="CD1193" t="str">
        <f>VLOOKUP(B1193,Securities_csv_Sector!$A$1:$H$506,5)</f>
        <v>Housewares &amp; Specialties</v>
      </c>
    </row>
    <row r="1194" spans="1:82">
      <c r="A1194">
        <v>1192</v>
      </c>
      <c r="B1194" t="s">
        <v>378</v>
      </c>
      <c r="C1194" t="s">
        <v>527</v>
      </c>
      <c r="D1194" s="1">
        <v>41455</v>
      </c>
      <c r="E1194">
        <v>1350000000</v>
      </c>
      <c r="F1194">
        <v>0</v>
      </c>
      <c r="G1194">
        <v>1593000000</v>
      </c>
      <c r="H1194">
        <v>4</v>
      </c>
      <c r="I1194">
        <v>-332000000</v>
      </c>
      <c r="J1194">
        <v>12281000000</v>
      </c>
      <c r="K1194">
        <v>110</v>
      </c>
      <c r="L1194">
        <v>2381000000</v>
      </c>
      <c r="M1194">
        <v>-15000000</v>
      </c>
      <c r="N1194">
        <v>6000000</v>
      </c>
      <c r="O1194">
        <v>0</v>
      </c>
      <c r="P1194">
        <v>214</v>
      </c>
      <c r="Q1194">
        <v>0</v>
      </c>
      <c r="R1194">
        <v>152000000</v>
      </c>
      <c r="S1194">
        <v>548000000</v>
      </c>
      <c r="T1194">
        <v>173000000</v>
      </c>
      <c r="U1194">
        <v>173000000</v>
      </c>
      <c r="V1194">
        <v>-65000000</v>
      </c>
      <c r="W1194">
        <v>100000000</v>
      </c>
      <c r="X1194">
        <v>2992000000</v>
      </c>
      <c r="Y1194">
        <v>2725000000</v>
      </c>
      <c r="Z1194">
        <v>100</v>
      </c>
      <c r="AA1194">
        <v>8891000000</v>
      </c>
      <c r="AB1194">
        <v>-374000000</v>
      </c>
      <c r="AC1194">
        <v>2186000000</v>
      </c>
      <c r="AD1194">
        <v>0</v>
      </c>
      <c r="AE1194">
        <v>0</v>
      </c>
      <c r="AF1194">
        <v>-12000000</v>
      </c>
      <c r="AG1194">
        <v>-91000000</v>
      </c>
      <c r="AH1194">
        <v>0</v>
      </c>
      <c r="AI1194">
        <v>2499000000</v>
      </c>
      <c r="AJ1194">
        <v>118000000</v>
      </c>
      <c r="AK1194">
        <v>0</v>
      </c>
      <c r="AL1194">
        <v>2514000000</v>
      </c>
      <c r="AM1194">
        <v>1313000000</v>
      </c>
      <c r="AN1194">
        <v>501000000</v>
      </c>
      <c r="AO1194">
        <v>2486000000</v>
      </c>
      <c r="AP1194">
        <v>-1674000000</v>
      </c>
      <c r="AQ1194">
        <v>506000000</v>
      </c>
      <c r="AR1194">
        <v>-488000000</v>
      </c>
      <c r="AS1194">
        <v>506000000</v>
      </c>
      <c r="AT1194">
        <v>606000000</v>
      </c>
      <c r="AU1194">
        <v>1582000000</v>
      </c>
      <c r="AV1194">
        <v>1737000000</v>
      </c>
      <c r="AW1194">
        <v>-1597000000</v>
      </c>
      <c r="AX1194">
        <v>18</v>
      </c>
      <c r="AY1194">
        <v>598000000</v>
      </c>
      <c r="AZ1194">
        <v>680000000</v>
      </c>
      <c r="BA1194">
        <v>821000000</v>
      </c>
      <c r="BB1194">
        <v>271000000</v>
      </c>
      <c r="BC1194">
        <v>0</v>
      </c>
      <c r="BD1194">
        <v>-1330000000</v>
      </c>
      <c r="BE1194">
        <v>624000000</v>
      </c>
      <c r="BF1194">
        <v>0</v>
      </c>
      <c r="BG1194">
        <v>548000000</v>
      </c>
      <c r="BH1194">
        <v>2</v>
      </c>
      <c r="BI1194">
        <v>1</v>
      </c>
      <c r="BJ1194">
        <v>6</v>
      </c>
      <c r="BK1194">
        <v>214</v>
      </c>
      <c r="BL1194">
        <v>0</v>
      </c>
      <c r="BM1194">
        <v>0</v>
      </c>
      <c r="BN1194">
        <v>-8000000</v>
      </c>
      <c r="BO1194">
        <v>8203000000</v>
      </c>
      <c r="BP1194">
        <v>0</v>
      </c>
      <c r="BQ1194">
        <v>0</v>
      </c>
      <c r="BR1194">
        <v>15643000000</v>
      </c>
      <c r="BS1194">
        <v>4643000000</v>
      </c>
      <c r="BT1194">
        <v>2171000000</v>
      </c>
      <c r="BU1194">
        <v>12558000000</v>
      </c>
      <c r="BV1194">
        <v>3065000000</v>
      </c>
      <c r="BW1194">
        <v>15623000000</v>
      </c>
      <c r="BX1194">
        <v>8891000000</v>
      </c>
      <c r="BY1194">
        <v>0</v>
      </c>
      <c r="CC1194" t="str">
        <f>VLOOKUP(B1194,Securities_csv_Sector!$A$1:$H$506,4)</f>
        <v>Consumer Discretionary</v>
      </c>
      <c r="CD1194" t="str">
        <f>VLOOKUP(B1194,Securities_csv_Sector!$A$1:$H$506,5)</f>
        <v>Publishing</v>
      </c>
    </row>
    <row r="1195" spans="1:82">
      <c r="A1195">
        <v>1193</v>
      </c>
      <c r="B1195" t="s">
        <v>378</v>
      </c>
      <c r="C1195" t="s">
        <v>529</v>
      </c>
      <c r="D1195" s="1">
        <v>41820</v>
      </c>
      <c r="E1195">
        <v>1464000000</v>
      </c>
      <c r="F1195">
        <v>-102000000</v>
      </c>
      <c r="G1195">
        <v>-653000000</v>
      </c>
      <c r="H1195">
        <v>2</v>
      </c>
      <c r="I1195">
        <v>-358000000</v>
      </c>
      <c r="J1195">
        <v>12390000000</v>
      </c>
      <c r="K1195">
        <v>139</v>
      </c>
      <c r="L1195">
        <v>3145000000</v>
      </c>
      <c r="M1195">
        <v>24000000</v>
      </c>
      <c r="N1195">
        <v>6000000</v>
      </c>
      <c r="O1195">
        <v>0</v>
      </c>
      <c r="P1195">
        <v>233</v>
      </c>
      <c r="Q1195">
        <v>0</v>
      </c>
      <c r="R1195">
        <v>224000000</v>
      </c>
      <c r="S1195">
        <v>552000000</v>
      </c>
      <c r="T1195">
        <v>-178000000</v>
      </c>
      <c r="U1195">
        <v>-178000000</v>
      </c>
      <c r="V1195">
        <v>27000000</v>
      </c>
      <c r="W1195">
        <v>90000000</v>
      </c>
      <c r="X1195">
        <v>3009000000</v>
      </c>
      <c r="Y1195">
        <v>2782000000</v>
      </c>
      <c r="Z1195">
        <v>100</v>
      </c>
      <c r="AA1195">
        <v>8486000000</v>
      </c>
      <c r="AB1195">
        <v>-614000000</v>
      </c>
      <c r="AC1195">
        <v>2137000000</v>
      </c>
      <c r="AD1195">
        <v>0</v>
      </c>
      <c r="AE1195">
        <v>0</v>
      </c>
      <c r="AF1195">
        <v>-84000000</v>
      </c>
      <c r="AG1195">
        <v>1000000</v>
      </c>
      <c r="AH1195">
        <v>0</v>
      </c>
      <c r="AI1195">
        <v>2609000000</v>
      </c>
      <c r="AJ1195">
        <v>156000000</v>
      </c>
      <c r="AK1195">
        <v>0</v>
      </c>
      <c r="AL1195">
        <v>217000000</v>
      </c>
      <c r="AM1195">
        <v>933000000</v>
      </c>
      <c r="AN1195">
        <v>1029000000</v>
      </c>
      <c r="AO1195">
        <v>189000000</v>
      </c>
      <c r="AP1195">
        <v>-285000000</v>
      </c>
      <c r="AQ1195">
        <v>239000000</v>
      </c>
      <c r="AR1195">
        <v>260000000</v>
      </c>
      <c r="AS1195">
        <v>239000000</v>
      </c>
      <c r="AT1195">
        <v>436000000</v>
      </c>
      <c r="AU1195">
        <v>1454000000</v>
      </c>
      <c r="AV1195">
        <v>94000000</v>
      </c>
      <c r="AW1195">
        <v>317000000</v>
      </c>
      <c r="AX1195">
        <v>4</v>
      </c>
      <c r="AY1195">
        <v>682000000</v>
      </c>
      <c r="AZ1195">
        <v>671000000</v>
      </c>
      <c r="BA1195">
        <v>800000000</v>
      </c>
      <c r="BB1195">
        <v>610000000</v>
      </c>
      <c r="BC1195">
        <v>-4000000</v>
      </c>
      <c r="BD1195">
        <v>157000000</v>
      </c>
      <c r="BE1195">
        <v>582000000</v>
      </c>
      <c r="BF1195">
        <v>0</v>
      </c>
      <c r="BG1195">
        <v>552000000</v>
      </c>
      <c r="BH1195">
        <v>2</v>
      </c>
      <c r="BI1195">
        <v>1</v>
      </c>
      <c r="BJ1195">
        <v>3</v>
      </c>
      <c r="BK1195">
        <v>233</v>
      </c>
      <c r="BL1195">
        <v>0</v>
      </c>
      <c r="BM1195">
        <v>237000000</v>
      </c>
      <c r="BN1195">
        <v>0</v>
      </c>
      <c r="BO1195">
        <v>7523000000</v>
      </c>
      <c r="BP1195">
        <v>0</v>
      </c>
      <c r="BQ1195">
        <v>0</v>
      </c>
      <c r="BR1195">
        <v>16489000000</v>
      </c>
      <c r="BS1195">
        <v>5270000000</v>
      </c>
      <c r="BT1195">
        <v>2264000000</v>
      </c>
      <c r="BU1195">
        <v>13243000000</v>
      </c>
      <c r="BV1195">
        <v>3226000000</v>
      </c>
      <c r="BW1195">
        <v>16469000000</v>
      </c>
      <c r="BX1195">
        <v>8486000000</v>
      </c>
      <c r="BY1195">
        <v>0</v>
      </c>
      <c r="CC1195" t="str">
        <f>VLOOKUP(B1195,Securities_csv_Sector!$A$1:$H$506,4)</f>
        <v>Consumer Discretionary</v>
      </c>
      <c r="CD1195" t="str">
        <f>VLOOKUP(B1195,Securities_csv_Sector!$A$1:$H$506,5)</f>
        <v>Publishing</v>
      </c>
    </row>
    <row r="1196" spans="1:82">
      <c r="A1196">
        <v>1194</v>
      </c>
      <c r="B1196" t="s">
        <v>378</v>
      </c>
      <c r="C1196" t="s">
        <v>531</v>
      </c>
      <c r="D1196" s="1">
        <v>42185</v>
      </c>
      <c r="E1196">
        <v>1363000000</v>
      </c>
      <c r="F1196">
        <v>29000000</v>
      </c>
      <c r="G1196">
        <v>75000000</v>
      </c>
      <c r="H1196">
        <v>1</v>
      </c>
      <c r="I1196">
        <v>-308000000</v>
      </c>
      <c r="J1196">
        <v>12433000000</v>
      </c>
      <c r="K1196">
        <v>92</v>
      </c>
      <c r="L1196">
        <v>1951000000</v>
      </c>
      <c r="M1196">
        <v>18000000</v>
      </c>
      <c r="N1196">
        <v>6000000</v>
      </c>
      <c r="O1196">
        <v>0</v>
      </c>
      <c r="P1196">
        <v>190</v>
      </c>
      <c r="Q1196">
        <v>219000000</v>
      </c>
      <c r="R1196">
        <v>166000000</v>
      </c>
      <c r="S1196">
        <v>498000000</v>
      </c>
      <c r="T1196">
        <v>552000000</v>
      </c>
      <c r="U1196">
        <v>552000000</v>
      </c>
      <c r="V1196">
        <v>-94000000</v>
      </c>
      <c r="W1196">
        <v>58000000</v>
      </c>
      <c r="X1196">
        <v>2690000000</v>
      </c>
      <c r="Y1196">
        <v>3063000000</v>
      </c>
      <c r="Z1196">
        <v>100</v>
      </c>
      <c r="AA1196">
        <v>8524000000</v>
      </c>
      <c r="AB1196">
        <v>185000000</v>
      </c>
      <c r="AC1196">
        <v>2203000000</v>
      </c>
      <c r="AD1196">
        <v>0</v>
      </c>
      <c r="AE1196">
        <v>0</v>
      </c>
      <c r="AF1196">
        <v>-370000000</v>
      </c>
      <c r="AG1196">
        <v>12000000</v>
      </c>
      <c r="AH1196">
        <v>0</v>
      </c>
      <c r="AI1196">
        <v>2379000000</v>
      </c>
      <c r="AJ1196">
        <v>171000000</v>
      </c>
      <c r="AK1196">
        <v>0</v>
      </c>
      <c r="AL1196">
        <v>-129000000</v>
      </c>
      <c r="AM1196">
        <v>-873000000</v>
      </c>
      <c r="AN1196">
        <v>988000000</v>
      </c>
      <c r="AO1196">
        <v>-190000000</v>
      </c>
      <c r="AP1196">
        <v>-1671000000</v>
      </c>
      <c r="AQ1196">
        <v>-147000000</v>
      </c>
      <c r="AR1196">
        <v>509000000</v>
      </c>
      <c r="AS1196">
        <v>-147000000</v>
      </c>
      <c r="AT1196">
        <v>367000000</v>
      </c>
      <c r="AU1196">
        <v>1283000000</v>
      </c>
      <c r="AV1196">
        <v>84000000</v>
      </c>
      <c r="AW1196">
        <v>363000000</v>
      </c>
      <c r="AX1196">
        <v>4</v>
      </c>
      <c r="AY1196">
        <v>467000000</v>
      </c>
      <c r="AZ1196">
        <v>780000000</v>
      </c>
      <c r="BA1196">
        <v>747000000</v>
      </c>
      <c r="BB1196">
        <v>-582000000</v>
      </c>
      <c r="BC1196">
        <v>-1000000</v>
      </c>
      <c r="BD1196">
        <v>-993000000</v>
      </c>
      <c r="BE1196">
        <v>623000000</v>
      </c>
      <c r="BF1196">
        <v>0</v>
      </c>
      <c r="BG1196">
        <v>498000000</v>
      </c>
      <c r="BH1196">
        <v>6</v>
      </c>
      <c r="BI1196">
        <v>5</v>
      </c>
      <c r="BJ1196">
        <v>2</v>
      </c>
      <c r="BK1196">
        <v>190</v>
      </c>
      <c r="BL1196">
        <v>0</v>
      </c>
      <c r="BM1196">
        <v>88000000</v>
      </c>
      <c r="BN1196">
        <v>-30000000</v>
      </c>
      <c r="BO1196">
        <v>7579000000</v>
      </c>
      <c r="BP1196">
        <v>0</v>
      </c>
      <c r="BQ1196">
        <v>0</v>
      </c>
      <c r="BR1196">
        <v>15035000000</v>
      </c>
      <c r="BS1196">
        <v>4014000000</v>
      </c>
      <c r="BT1196">
        <v>2110000000</v>
      </c>
      <c r="BU1196">
        <v>11945000000</v>
      </c>
      <c r="BV1196">
        <v>3070000000</v>
      </c>
      <c r="BW1196">
        <v>15015000000</v>
      </c>
      <c r="BX1196">
        <v>8524000000</v>
      </c>
      <c r="BY1196">
        <v>0</v>
      </c>
      <c r="CC1196" t="str">
        <f>VLOOKUP(B1196,Securities_csv_Sector!$A$1:$H$506,4)</f>
        <v>Consumer Discretionary</v>
      </c>
      <c r="CD1196" t="str">
        <f>VLOOKUP(B1196,Securities_csv_Sector!$A$1:$H$506,5)</f>
        <v>Publishing</v>
      </c>
    </row>
    <row r="1197" spans="1:82">
      <c r="A1197">
        <v>1195</v>
      </c>
      <c r="B1197" t="s">
        <v>378</v>
      </c>
      <c r="C1197" t="s">
        <v>532</v>
      </c>
      <c r="D1197" s="1">
        <v>42551</v>
      </c>
      <c r="E1197">
        <v>1588000000</v>
      </c>
      <c r="F1197">
        <v>22000000</v>
      </c>
      <c r="G1197">
        <v>18000000</v>
      </c>
      <c r="H1197">
        <v>2</v>
      </c>
      <c r="I1197">
        <v>-256000000</v>
      </c>
      <c r="J1197">
        <v>12434000000</v>
      </c>
      <c r="K1197">
        <v>88</v>
      </c>
      <c r="L1197">
        <v>2147000000</v>
      </c>
      <c r="M1197">
        <v>35000000</v>
      </c>
      <c r="N1197">
        <v>6000000</v>
      </c>
      <c r="O1197">
        <v>0</v>
      </c>
      <c r="P1197">
        <v>159</v>
      </c>
      <c r="Q1197">
        <v>602000000</v>
      </c>
      <c r="R1197">
        <v>171000000</v>
      </c>
      <c r="S1197">
        <v>505000000</v>
      </c>
      <c r="T1197">
        <v>181000000</v>
      </c>
      <c r="U1197">
        <v>181000000</v>
      </c>
      <c r="V1197">
        <v>-36000000</v>
      </c>
      <c r="W1197">
        <v>30000000</v>
      </c>
      <c r="X1197">
        <v>2405000000</v>
      </c>
      <c r="Y1197">
        <v>3714000000</v>
      </c>
      <c r="Z1197">
        <v>100</v>
      </c>
      <c r="AA1197">
        <v>8292000000</v>
      </c>
      <c r="AB1197">
        <v>-54000000</v>
      </c>
      <c r="AC1197">
        <v>2207000000</v>
      </c>
      <c r="AD1197">
        <v>0</v>
      </c>
      <c r="AE1197">
        <v>0</v>
      </c>
      <c r="AF1197">
        <v>-105000000</v>
      </c>
      <c r="AG1197">
        <v>316000000</v>
      </c>
      <c r="AH1197">
        <v>369000000</v>
      </c>
      <c r="AI1197">
        <v>2270000000</v>
      </c>
      <c r="AJ1197">
        <v>218000000</v>
      </c>
      <c r="AK1197">
        <v>0</v>
      </c>
      <c r="AL1197">
        <v>342000000</v>
      </c>
      <c r="AM1197">
        <v>-22000000</v>
      </c>
      <c r="AN1197">
        <v>952000000</v>
      </c>
      <c r="AO1197">
        <v>150000000</v>
      </c>
      <c r="AP1197">
        <v>-1124000000</v>
      </c>
      <c r="AQ1197">
        <v>179000000</v>
      </c>
      <c r="AR1197">
        <v>-176000000</v>
      </c>
      <c r="AS1197">
        <v>179000000</v>
      </c>
      <c r="AT1197">
        <v>235000000</v>
      </c>
      <c r="AU1197">
        <v>1229000000</v>
      </c>
      <c r="AV1197">
        <v>247000000</v>
      </c>
      <c r="AW1197">
        <v>90000000</v>
      </c>
      <c r="AX1197">
        <v>1</v>
      </c>
      <c r="AY1197">
        <v>396000000</v>
      </c>
      <c r="AZ1197">
        <v>513000000</v>
      </c>
      <c r="BA1197">
        <v>854000000</v>
      </c>
      <c r="BB1197">
        <v>-1026000000</v>
      </c>
      <c r="BC1197">
        <v>-4000000</v>
      </c>
      <c r="BD1197">
        <v>-763000000</v>
      </c>
      <c r="BE1197">
        <v>699000000</v>
      </c>
      <c r="BF1197">
        <v>0</v>
      </c>
      <c r="BG1197">
        <v>505000000</v>
      </c>
      <c r="BH1197">
        <v>2</v>
      </c>
      <c r="BI1197">
        <v>2</v>
      </c>
      <c r="BJ1197">
        <v>2</v>
      </c>
      <c r="BK1197">
        <v>159</v>
      </c>
      <c r="BL1197">
        <v>0</v>
      </c>
      <c r="BM1197">
        <v>150000000</v>
      </c>
      <c r="BN1197">
        <v>-41000000</v>
      </c>
      <c r="BO1197">
        <v>7450000000</v>
      </c>
      <c r="BP1197">
        <v>0</v>
      </c>
      <c r="BQ1197">
        <v>0</v>
      </c>
      <c r="BR1197">
        <v>15483000000</v>
      </c>
      <c r="BS1197">
        <v>3889000000</v>
      </c>
      <c r="BT1197">
        <v>2442000000</v>
      </c>
      <c r="BU1197">
        <v>11564000000</v>
      </c>
      <c r="BV1197">
        <v>3899000000</v>
      </c>
      <c r="BW1197">
        <v>15463000000</v>
      </c>
      <c r="BX1197">
        <v>8292000000</v>
      </c>
      <c r="BY1197">
        <v>0</v>
      </c>
      <c r="CC1197" t="str">
        <f>VLOOKUP(B1197,Securities_csv_Sector!$A$1:$H$506,4)</f>
        <v>Consumer Discretionary</v>
      </c>
      <c r="CD1197" t="str">
        <f>VLOOKUP(B1197,Securities_csv_Sector!$A$1:$H$506,5)</f>
        <v>Publishing</v>
      </c>
    </row>
    <row r="1198" spans="1:82">
      <c r="A1198">
        <v>1196</v>
      </c>
      <c r="B1198" t="s">
        <v>379</v>
      </c>
      <c r="C1198" t="s">
        <v>527</v>
      </c>
      <c r="D1198" s="1">
        <v>41455</v>
      </c>
      <c r="E1198">
        <v>1350000000</v>
      </c>
      <c r="F1198">
        <v>0</v>
      </c>
      <c r="G1198">
        <v>1593000000</v>
      </c>
      <c r="H1198">
        <v>4</v>
      </c>
      <c r="I1198">
        <v>-332000000</v>
      </c>
      <c r="J1198">
        <v>12281000000</v>
      </c>
      <c r="K1198">
        <v>110</v>
      </c>
      <c r="L1198">
        <v>2381000000</v>
      </c>
      <c r="M1198">
        <v>-15000000</v>
      </c>
      <c r="N1198">
        <v>6000000</v>
      </c>
      <c r="O1198">
        <v>0</v>
      </c>
      <c r="P1198">
        <v>214</v>
      </c>
      <c r="Q1198">
        <v>0</v>
      </c>
      <c r="R1198">
        <v>152000000</v>
      </c>
      <c r="S1198">
        <v>548000000</v>
      </c>
      <c r="T1198">
        <v>173000000</v>
      </c>
      <c r="U1198">
        <v>173000000</v>
      </c>
      <c r="V1198">
        <v>-65000000</v>
      </c>
      <c r="W1198">
        <v>100000000</v>
      </c>
      <c r="X1198">
        <v>2992000000</v>
      </c>
      <c r="Y1198">
        <v>2725000000</v>
      </c>
      <c r="Z1198">
        <v>100</v>
      </c>
      <c r="AA1198">
        <v>8891000000</v>
      </c>
      <c r="AB1198">
        <v>-374000000</v>
      </c>
      <c r="AC1198">
        <v>2186000000</v>
      </c>
      <c r="AD1198">
        <v>0</v>
      </c>
      <c r="AE1198">
        <v>0</v>
      </c>
      <c r="AF1198">
        <v>-12000000</v>
      </c>
      <c r="AG1198">
        <v>-91000000</v>
      </c>
      <c r="AH1198">
        <v>0</v>
      </c>
      <c r="AI1198">
        <v>2499000000</v>
      </c>
      <c r="AJ1198">
        <v>118000000</v>
      </c>
      <c r="AK1198">
        <v>0</v>
      </c>
      <c r="AL1198">
        <v>2514000000</v>
      </c>
      <c r="AM1198">
        <v>1313000000</v>
      </c>
      <c r="AN1198">
        <v>501000000</v>
      </c>
      <c r="AO1198">
        <v>2486000000</v>
      </c>
      <c r="AP1198">
        <v>-1674000000</v>
      </c>
      <c r="AQ1198">
        <v>506000000</v>
      </c>
      <c r="AR1198">
        <v>-488000000</v>
      </c>
      <c r="AS1198">
        <v>506000000</v>
      </c>
      <c r="AT1198">
        <v>606000000</v>
      </c>
      <c r="AU1198">
        <v>1582000000</v>
      </c>
      <c r="AV1198">
        <v>1737000000</v>
      </c>
      <c r="AW1198">
        <v>-1597000000</v>
      </c>
      <c r="AX1198">
        <v>18</v>
      </c>
      <c r="AY1198">
        <v>598000000</v>
      </c>
      <c r="AZ1198">
        <v>680000000</v>
      </c>
      <c r="BA1198">
        <v>821000000</v>
      </c>
      <c r="BB1198">
        <v>271000000</v>
      </c>
      <c r="BC1198">
        <v>0</v>
      </c>
      <c r="BD1198">
        <v>-1330000000</v>
      </c>
      <c r="BE1198">
        <v>624000000</v>
      </c>
      <c r="BF1198">
        <v>0</v>
      </c>
      <c r="BG1198">
        <v>548000000</v>
      </c>
      <c r="BH1198">
        <v>2</v>
      </c>
      <c r="BI1198">
        <v>1</v>
      </c>
      <c r="BJ1198">
        <v>6</v>
      </c>
      <c r="BK1198">
        <v>214</v>
      </c>
      <c r="BL1198">
        <v>0</v>
      </c>
      <c r="BM1198">
        <v>0</v>
      </c>
      <c r="BN1198">
        <v>-8000000</v>
      </c>
      <c r="BO1198">
        <v>8203000000</v>
      </c>
      <c r="BP1198">
        <v>0</v>
      </c>
      <c r="BQ1198">
        <v>0</v>
      </c>
      <c r="BR1198">
        <v>15643000000</v>
      </c>
      <c r="BS1198">
        <v>4643000000</v>
      </c>
      <c r="BT1198">
        <v>2171000000</v>
      </c>
      <c r="BU1198">
        <v>12558000000</v>
      </c>
      <c r="BV1198">
        <v>3065000000</v>
      </c>
      <c r="BW1198">
        <v>15623000000</v>
      </c>
      <c r="BX1198">
        <v>8891000000</v>
      </c>
      <c r="BY1198">
        <v>0</v>
      </c>
      <c r="CC1198" t="str">
        <f>VLOOKUP(B1198,Securities_csv_Sector!$A$1:$H$506,4)</f>
        <v>Consumer Discretionary</v>
      </c>
      <c r="CD1198" t="str">
        <f>VLOOKUP(B1198,Securities_csv_Sector!$A$1:$H$506,5)</f>
        <v>Publishing</v>
      </c>
    </row>
    <row r="1199" spans="1:82">
      <c r="A1199">
        <v>1197</v>
      </c>
      <c r="B1199" t="s">
        <v>379</v>
      </c>
      <c r="C1199" t="s">
        <v>529</v>
      </c>
      <c r="D1199" s="1">
        <v>41820</v>
      </c>
      <c r="E1199">
        <v>1464000000</v>
      </c>
      <c r="F1199">
        <v>-102000000</v>
      </c>
      <c r="G1199">
        <v>-653000000</v>
      </c>
      <c r="H1199">
        <v>2</v>
      </c>
      <c r="I1199">
        <v>-358000000</v>
      </c>
      <c r="J1199">
        <v>12390000000</v>
      </c>
      <c r="K1199">
        <v>139</v>
      </c>
      <c r="L1199">
        <v>3145000000</v>
      </c>
      <c r="M1199">
        <v>24000000</v>
      </c>
      <c r="N1199">
        <v>6000000</v>
      </c>
      <c r="O1199">
        <v>0</v>
      </c>
      <c r="P1199">
        <v>233</v>
      </c>
      <c r="Q1199">
        <v>0</v>
      </c>
      <c r="R1199">
        <v>224000000</v>
      </c>
      <c r="S1199">
        <v>552000000</v>
      </c>
      <c r="T1199">
        <v>-178000000</v>
      </c>
      <c r="U1199">
        <v>-178000000</v>
      </c>
      <c r="V1199">
        <v>27000000</v>
      </c>
      <c r="W1199">
        <v>90000000</v>
      </c>
      <c r="X1199">
        <v>3009000000</v>
      </c>
      <c r="Y1199">
        <v>2782000000</v>
      </c>
      <c r="Z1199">
        <v>100</v>
      </c>
      <c r="AA1199">
        <v>8486000000</v>
      </c>
      <c r="AB1199">
        <v>-614000000</v>
      </c>
      <c r="AC1199">
        <v>2137000000</v>
      </c>
      <c r="AD1199">
        <v>0</v>
      </c>
      <c r="AE1199">
        <v>0</v>
      </c>
      <c r="AF1199">
        <v>-84000000</v>
      </c>
      <c r="AG1199">
        <v>1000000</v>
      </c>
      <c r="AH1199">
        <v>0</v>
      </c>
      <c r="AI1199">
        <v>2609000000</v>
      </c>
      <c r="AJ1199">
        <v>156000000</v>
      </c>
      <c r="AK1199">
        <v>0</v>
      </c>
      <c r="AL1199">
        <v>217000000</v>
      </c>
      <c r="AM1199">
        <v>933000000</v>
      </c>
      <c r="AN1199">
        <v>1029000000</v>
      </c>
      <c r="AO1199">
        <v>189000000</v>
      </c>
      <c r="AP1199">
        <v>-285000000</v>
      </c>
      <c r="AQ1199">
        <v>239000000</v>
      </c>
      <c r="AR1199">
        <v>260000000</v>
      </c>
      <c r="AS1199">
        <v>239000000</v>
      </c>
      <c r="AT1199">
        <v>436000000</v>
      </c>
      <c r="AU1199">
        <v>1454000000</v>
      </c>
      <c r="AV1199">
        <v>94000000</v>
      </c>
      <c r="AW1199">
        <v>317000000</v>
      </c>
      <c r="AX1199">
        <v>4</v>
      </c>
      <c r="AY1199">
        <v>682000000</v>
      </c>
      <c r="AZ1199">
        <v>671000000</v>
      </c>
      <c r="BA1199">
        <v>800000000</v>
      </c>
      <c r="BB1199">
        <v>610000000</v>
      </c>
      <c r="BC1199">
        <v>-4000000</v>
      </c>
      <c r="BD1199">
        <v>157000000</v>
      </c>
      <c r="BE1199">
        <v>582000000</v>
      </c>
      <c r="BF1199">
        <v>0</v>
      </c>
      <c r="BG1199">
        <v>552000000</v>
      </c>
      <c r="BH1199">
        <v>2</v>
      </c>
      <c r="BI1199">
        <v>1</v>
      </c>
      <c r="BJ1199">
        <v>3</v>
      </c>
      <c r="BK1199">
        <v>233</v>
      </c>
      <c r="BL1199">
        <v>0</v>
      </c>
      <c r="BM1199">
        <v>237000000</v>
      </c>
      <c r="BN1199">
        <v>0</v>
      </c>
      <c r="BO1199">
        <v>7523000000</v>
      </c>
      <c r="BP1199">
        <v>0</v>
      </c>
      <c r="BQ1199">
        <v>0</v>
      </c>
      <c r="BR1199">
        <v>16489000000</v>
      </c>
      <c r="BS1199">
        <v>5270000000</v>
      </c>
      <c r="BT1199">
        <v>2264000000</v>
      </c>
      <c r="BU1199">
        <v>13243000000</v>
      </c>
      <c r="BV1199">
        <v>3226000000</v>
      </c>
      <c r="BW1199">
        <v>16469000000</v>
      </c>
      <c r="BX1199">
        <v>8486000000</v>
      </c>
      <c r="BY1199">
        <v>0</v>
      </c>
      <c r="BZ1199">
        <v>2014</v>
      </c>
      <c r="CA1199">
        <v>0.41</v>
      </c>
      <c r="CB1199">
        <v>582926829.26800001</v>
      </c>
      <c r="CC1199" t="str">
        <f>VLOOKUP(B1199,Securities_csv_Sector!$A$1:$H$506,4)</f>
        <v>Consumer Discretionary</v>
      </c>
      <c r="CD1199" t="str">
        <f>VLOOKUP(B1199,Securities_csv_Sector!$A$1:$H$506,5)</f>
        <v>Publishing</v>
      </c>
    </row>
    <row r="1200" spans="1:82">
      <c r="A1200">
        <v>1198</v>
      </c>
      <c r="B1200" t="s">
        <v>379</v>
      </c>
      <c r="C1200" t="s">
        <v>531</v>
      </c>
      <c r="D1200" s="1">
        <v>42185</v>
      </c>
      <c r="E1200">
        <v>1363000000</v>
      </c>
      <c r="F1200">
        <v>29000000</v>
      </c>
      <c r="G1200">
        <v>75000000</v>
      </c>
      <c r="H1200">
        <v>1</v>
      </c>
      <c r="I1200">
        <v>-308000000</v>
      </c>
      <c r="J1200">
        <v>12433000000</v>
      </c>
      <c r="K1200">
        <v>92</v>
      </c>
      <c r="L1200">
        <v>1951000000</v>
      </c>
      <c r="M1200">
        <v>18000000</v>
      </c>
      <c r="N1200">
        <v>6000000</v>
      </c>
      <c r="O1200">
        <v>0</v>
      </c>
      <c r="P1200">
        <v>190</v>
      </c>
      <c r="Q1200">
        <v>219000000</v>
      </c>
      <c r="R1200">
        <v>166000000</v>
      </c>
      <c r="S1200">
        <v>498000000</v>
      </c>
      <c r="T1200">
        <v>552000000</v>
      </c>
      <c r="U1200">
        <v>552000000</v>
      </c>
      <c r="V1200">
        <v>-94000000</v>
      </c>
      <c r="W1200">
        <v>58000000</v>
      </c>
      <c r="X1200">
        <v>2690000000</v>
      </c>
      <c r="Y1200">
        <v>3063000000</v>
      </c>
      <c r="Z1200">
        <v>100</v>
      </c>
      <c r="AA1200">
        <v>8524000000</v>
      </c>
      <c r="AB1200">
        <v>185000000</v>
      </c>
      <c r="AC1200">
        <v>2203000000</v>
      </c>
      <c r="AD1200">
        <v>0</v>
      </c>
      <c r="AE1200">
        <v>0</v>
      </c>
      <c r="AF1200">
        <v>-370000000</v>
      </c>
      <c r="AG1200">
        <v>12000000</v>
      </c>
      <c r="AH1200">
        <v>0</v>
      </c>
      <c r="AI1200">
        <v>2379000000</v>
      </c>
      <c r="AJ1200">
        <v>171000000</v>
      </c>
      <c r="AK1200">
        <v>0</v>
      </c>
      <c r="AL1200">
        <v>-129000000</v>
      </c>
      <c r="AM1200">
        <v>-873000000</v>
      </c>
      <c r="AN1200">
        <v>988000000</v>
      </c>
      <c r="AO1200">
        <v>-190000000</v>
      </c>
      <c r="AP1200">
        <v>-1671000000</v>
      </c>
      <c r="AQ1200">
        <v>-147000000</v>
      </c>
      <c r="AR1200">
        <v>509000000</v>
      </c>
      <c r="AS1200">
        <v>-147000000</v>
      </c>
      <c r="AT1200">
        <v>367000000</v>
      </c>
      <c r="AU1200">
        <v>1283000000</v>
      </c>
      <c r="AV1200">
        <v>84000000</v>
      </c>
      <c r="AW1200">
        <v>363000000</v>
      </c>
      <c r="AX1200">
        <v>4</v>
      </c>
      <c r="AY1200">
        <v>467000000</v>
      </c>
      <c r="AZ1200">
        <v>780000000</v>
      </c>
      <c r="BA1200">
        <v>747000000</v>
      </c>
      <c r="BB1200">
        <v>-582000000</v>
      </c>
      <c r="BC1200">
        <v>-1000000</v>
      </c>
      <c r="BD1200">
        <v>-993000000</v>
      </c>
      <c r="BE1200">
        <v>623000000</v>
      </c>
      <c r="BF1200">
        <v>0</v>
      </c>
      <c r="BG1200">
        <v>498000000</v>
      </c>
      <c r="BH1200">
        <v>6</v>
      </c>
      <c r="BI1200">
        <v>5</v>
      </c>
      <c r="BJ1200">
        <v>2</v>
      </c>
      <c r="BK1200">
        <v>190</v>
      </c>
      <c r="BL1200">
        <v>0</v>
      </c>
      <c r="BM1200">
        <v>88000000</v>
      </c>
      <c r="BN1200">
        <v>-30000000</v>
      </c>
      <c r="BO1200">
        <v>7579000000</v>
      </c>
      <c r="BP1200">
        <v>0</v>
      </c>
      <c r="BQ1200">
        <v>0</v>
      </c>
      <c r="BR1200">
        <v>15035000000</v>
      </c>
      <c r="BS1200">
        <v>4014000000</v>
      </c>
      <c r="BT1200">
        <v>2110000000</v>
      </c>
      <c r="BU1200">
        <v>11945000000</v>
      </c>
      <c r="BV1200">
        <v>3070000000</v>
      </c>
      <c r="BW1200">
        <v>15015000000</v>
      </c>
      <c r="BX1200">
        <v>8524000000</v>
      </c>
      <c r="BY1200">
        <v>0</v>
      </c>
      <c r="BZ1200">
        <v>2015</v>
      </c>
      <c r="CA1200">
        <v>-0.26</v>
      </c>
      <c r="CB1200">
        <v>565384615.38499999</v>
      </c>
      <c r="CC1200" t="str">
        <f>VLOOKUP(B1200,Securities_csv_Sector!$A$1:$H$506,4)</f>
        <v>Consumer Discretionary</v>
      </c>
      <c r="CD1200" t="str">
        <f>VLOOKUP(B1200,Securities_csv_Sector!$A$1:$H$506,5)</f>
        <v>Publishing</v>
      </c>
    </row>
    <row r="1201" spans="1:82">
      <c r="A1201">
        <v>1199</v>
      </c>
      <c r="B1201" t="s">
        <v>379</v>
      </c>
      <c r="C1201" t="s">
        <v>532</v>
      </c>
      <c r="D1201" s="1">
        <v>42551</v>
      </c>
      <c r="E1201">
        <v>1588000000</v>
      </c>
      <c r="F1201">
        <v>22000000</v>
      </c>
      <c r="G1201">
        <v>18000000</v>
      </c>
      <c r="H1201">
        <v>2</v>
      </c>
      <c r="I1201">
        <v>-256000000</v>
      </c>
      <c r="J1201">
        <v>12434000000</v>
      </c>
      <c r="K1201">
        <v>88</v>
      </c>
      <c r="L1201">
        <v>2147000000</v>
      </c>
      <c r="M1201">
        <v>35000000</v>
      </c>
      <c r="N1201">
        <v>6000000</v>
      </c>
      <c r="O1201">
        <v>0</v>
      </c>
      <c r="P1201">
        <v>159</v>
      </c>
      <c r="Q1201">
        <v>602000000</v>
      </c>
      <c r="R1201">
        <v>171000000</v>
      </c>
      <c r="S1201">
        <v>505000000</v>
      </c>
      <c r="T1201">
        <v>181000000</v>
      </c>
      <c r="U1201">
        <v>181000000</v>
      </c>
      <c r="V1201">
        <v>-36000000</v>
      </c>
      <c r="W1201">
        <v>30000000</v>
      </c>
      <c r="X1201">
        <v>2405000000</v>
      </c>
      <c r="Y1201">
        <v>3714000000</v>
      </c>
      <c r="Z1201">
        <v>100</v>
      </c>
      <c r="AA1201">
        <v>8292000000</v>
      </c>
      <c r="AB1201">
        <v>-54000000</v>
      </c>
      <c r="AC1201">
        <v>2207000000</v>
      </c>
      <c r="AD1201">
        <v>0</v>
      </c>
      <c r="AE1201">
        <v>0</v>
      </c>
      <c r="AF1201">
        <v>-105000000</v>
      </c>
      <c r="AG1201">
        <v>316000000</v>
      </c>
      <c r="AH1201">
        <v>369000000</v>
      </c>
      <c r="AI1201">
        <v>2270000000</v>
      </c>
      <c r="AJ1201">
        <v>218000000</v>
      </c>
      <c r="AK1201">
        <v>0</v>
      </c>
      <c r="AL1201">
        <v>342000000</v>
      </c>
      <c r="AM1201">
        <v>-22000000</v>
      </c>
      <c r="AN1201">
        <v>952000000</v>
      </c>
      <c r="AO1201">
        <v>150000000</v>
      </c>
      <c r="AP1201">
        <v>-1124000000</v>
      </c>
      <c r="AQ1201">
        <v>179000000</v>
      </c>
      <c r="AR1201">
        <v>-176000000</v>
      </c>
      <c r="AS1201">
        <v>179000000</v>
      </c>
      <c r="AT1201">
        <v>235000000</v>
      </c>
      <c r="AU1201">
        <v>1229000000</v>
      </c>
      <c r="AV1201">
        <v>247000000</v>
      </c>
      <c r="AW1201">
        <v>90000000</v>
      </c>
      <c r="AX1201">
        <v>1</v>
      </c>
      <c r="AY1201">
        <v>396000000</v>
      </c>
      <c r="AZ1201">
        <v>513000000</v>
      </c>
      <c r="BA1201">
        <v>854000000</v>
      </c>
      <c r="BB1201">
        <v>-1026000000</v>
      </c>
      <c r="BC1201">
        <v>-4000000</v>
      </c>
      <c r="BD1201">
        <v>-763000000</v>
      </c>
      <c r="BE1201">
        <v>699000000</v>
      </c>
      <c r="BF1201">
        <v>0</v>
      </c>
      <c r="BG1201">
        <v>505000000</v>
      </c>
      <c r="BH1201">
        <v>2</v>
      </c>
      <c r="BI1201">
        <v>2</v>
      </c>
      <c r="BJ1201">
        <v>2</v>
      </c>
      <c r="BK1201">
        <v>159</v>
      </c>
      <c r="BL1201">
        <v>0</v>
      </c>
      <c r="BM1201">
        <v>150000000</v>
      </c>
      <c r="BN1201">
        <v>-41000000</v>
      </c>
      <c r="BO1201">
        <v>7450000000</v>
      </c>
      <c r="BP1201">
        <v>0</v>
      </c>
      <c r="BQ1201">
        <v>0</v>
      </c>
      <c r="BR1201">
        <v>15483000000</v>
      </c>
      <c r="BS1201">
        <v>3889000000</v>
      </c>
      <c r="BT1201">
        <v>2442000000</v>
      </c>
      <c r="BU1201">
        <v>11564000000</v>
      </c>
      <c r="BV1201">
        <v>3899000000</v>
      </c>
      <c r="BW1201">
        <v>15463000000</v>
      </c>
      <c r="BX1201">
        <v>8292000000</v>
      </c>
      <c r="BY1201">
        <v>0</v>
      </c>
      <c r="BZ1201">
        <v>2016</v>
      </c>
      <c r="CA1201">
        <v>0.3</v>
      </c>
      <c r="CB1201">
        <v>596666666.66700006</v>
      </c>
      <c r="CC1201" t="str">
        <f>VLOOKUP(B1201,Securities_csv_Sector!$A$1:$H$506,4)</f>
        <v>Consumer Discretionary</v>
      </c>
      <c r="CD1201" t="str">
        <f>VLOOKUP(B1201,Securities_csv_Sector!$A$1:$H$506,5)</f>
        <v>Publishing</v>
      </c>
    </row>
    <row r="1202" spans="1:82">
      <c r="A1202">
        <v>1200</v>
      </c>
      <c r="B1202" t="s">
        <v>380</v>
      </c>
      <c r="C1202" t="s">
        <v>527</v>
      </c>
      <c r="D1202" s="1">
        <v>41274</v>
      </c>
      <c r="E1202">
        <v>94171000</v>
      </c>
      <c r="F1202">
        <v>573000</v>
      </c>
      <c r="G1202">
        <v>0</v>
      </c>
      <c r="H1202">
        <v>7</v>
      </c>
      <c r="I1202">
        <v>0</v>
      </c>
      <c r="J1202">
        <v>0</v>
      </c>
      <c r="L1202">
        <v>5248000</v>
      </c>
      <c r="M1202">
        <v>0</v>
      </c>
      <c r="N1202">
        <v>2572092000</v>
      </c>
      <c r="O1202">
        <v>21306000</v>
      </c>
      <c r="Q1202">
        <v>0</v>
      </c>
      <c r="R1202">
        <v>0</v>
      </c>
      <c r="S1202">
        <v>163700000</v>
      </c>
      <c r="T1202">
        <v>389242000</v>
      </c>
      <c r="U1202">
        <v>266099000</v>
      </c>
      <c r="V1202">
        <v>0</v>
      </c>
      <c r="W1202">
        <v>0</v>
      </c>
      <c r="X1202">
        <v>5042137000</v>
      </c>
      <c r="Y1202">
        <v>16945000</v>
      </c>
      <c r="Z1202">
        <v>96</v>
      </c>
      <c r="AA1202">
        <v>463275000</v>
      </c>
      <c r="AB1202">
        <v>1061000</v>
      </c>
      <c r="AC1202">
        <v>242125000</v>
      </c>
      <c r="AD1202">
        <v>123143000</v>
      </c>
      <c r="AE1202">
        <v>0</v>
      </c>
      <c r="AF1202">
        <v>-1058960000</v>
      </c>
      <c r="AG1202">
        <v>8184000</v>
      </c>
      <c r="AH1202">
        <v>2711853000</v>
      </c>
      <c r="AI1202">
        <v>0</v>
      </c>
      <c r="AJ1202">
        <v>0</v>
      </c>
      <c r="AK1202">
        <v>0</v>
      </c>
      <c r="AL1202">
        <v>691892000</v>
      </c>
      <c r="AM1202">
        <v>1083000</v>
      </c>
      <c r="AN1202">
        <v>326469000</v>
      </c>
      <c r="AO1202">
        <v>682988000</v>
      </c>
      <c r="AP1202">
        <v>-1008374000</v>
      </c>
      <c r="AQ1202">
        <v>159152000</v>
      </c>
      <c r="AR1202">
        <v>-17817000</v>
      </c>
      <c r="AS1202">
        <v>114538000</v>
      </c>
      <c r="AT1202">
        <v>141895000</v>
      </c>
      <c r="AU1202">
        <v>21659000</v>
      </c>
      <c r="AV1202">
        <v>11538000</v>
      </c>
      <c r="AW1202">
        <v>389242000</v>
      </c>
      <c r="AX1202">
        <v>80</v>
      </c>
      <c r="AY1202">
        <v>101234000</v>
      </c>
      <c r="AZ1202">
        <v>0</v>
      </c>
      <c r="BA1202">
        <v>0</v>
      </c>
      <c r="BB1202">
        <v>0</v>
      </c>
      <c r="BC1202">
        <v>-3147000</v>
      </c>
      <c r="BD1202">
        <v>50586000</v>
      </c>
      <c r="BE1202">
        <v>52530000</v>
      </c>
      <c r="BF1202">
        <v>12677000</v>
      </c>
      <c r="BG1202">
        <v>147515000</v>
      </c>
      <c r="BH1202">
        <v>55</v>
      </c>
      <c r="BI1202">
        <v>11</v>
      </c>
      <c r="BJ1202">
        <v>33</v>
      </c>
      <c r="BL1202">
        <v>0</v>
      </c>
      <c r="BM1202">
        <v>-768661000</v>
      </c>
      <c r="BN1202">
        <v>270036000</v>
      </c>
      <c r="BO1202">
        <v>38123000</v>
      </c>
      <c r="BP1202">
        <v>158000000</v>
      </c>
      <c r="BQ1202">
        <v>0</v>
      </c>
      <c r="BR1202">
        <v>5429348000</v>
      </c>
      <c r="BS1202">
        <v>0</v>
      </c>
      <c r="BT1202">
        <v>0</v>
      </c>
      <c r="BU1202">
        <v>2412794000</v>
      </c>
      <c r="BV1202">
        <v>3016554000</v>
      </c>
      <c r="BW1202">
        <v>5429348000</v>
      </c>
      <c r="BX1202">
        <v>484581000</v>
      </c>
      <c r="BY1202">
        <v>0</v>
      </c>
      <c r="BZ1202">
        <v>2012</v>
      </c>
      <c r="CA1202">
        <v>0.86</v>
      </c>
      <c r="CB1202">
        <v>185060465.116</v>
      </c>
      <c r="CC1202" t="str">
        <f>VLOOKUP(B1202,Securities_csv_Sector!$A$1:$H$506,4)</f>
        <v>Real Estate</v>
      </c>
      <c r="CD1202" t="str">
        <f>VLOOKUP(B1202,Securities_csv_Sector!$A$1:$H$506,5)</f>
        <v>Retail REITs</v>
      </c>
    </row>
    <row r="1203" spans="1:82">
      <c r="A1203">
        <v>1201</v>
      </c>
      <c r="B1203" t="s">
        <v>380</v>
      </c>
      <c r="C1203" t="s">
        <v>529</v>
      </c>
      <c r="D1203" s="1">
        <v>41639</v>
      </c>
      <c r="E1203">
        <v>143963000</v>
      </c>
      <c r="F1203">
        <v>-2116000</v>
      </c>
      <c r="G1203">
        <v>0</v>
      </c>
      <c r="H1203">
        <v>5</v>
      </c>
      <c r="I1203">
        <v>-1429483000</v>
      </c>
      <c r="J1203">
        <v>0</v>
      </c>
      <c r="L1203">
        <v>10257000</v>
      </c>
      <c r="M1203">
        <v>0</v>
      </c>
      <c r="N1203">
        <v>5767878000</v>
      </c>
      <c r="O1203">
        <v>38851000</v>
      </c>
      <c r="Q1203">
        <v>0</v>
      </c>
      <c r="R1203">
        <v>0</v>
      </c>
      <c r="S1203">
        <v>327437000</v>
      </c>
      <c r="T1203">
        <v>545847000</v>
      </c>
      <c r="U1203">
        <v>364405000</v>
      </c>
      <c r="V1203">
        <v>0</v>
      </c>
      <c r="W1203">
        <v>0</v>
      </c>
      <c r="X1203">
        <v>8796609000</v>
      </c>
      <c r="Y1203">
        <v>15660000</v>
      </c>
      <c r="Z1203">
        <v>95</v>
      </c>
      <c r="AA1203">
        <v>741358000</v>
      </c>
      <c r="AB1203">
        <v>2350000</v>
      </c>
      <c r="AC1203">
        <v>935459000</v>
      </c>
      <c r="AD1203">
        <v>181442000</v>
      </c>
      <c r="AE1203">
        <v>0</v>
      </c>
      <c r="AF1203">
        <v>-29321000</v>
      </c>
      <c r="AG1203">
        <v>19114000</v>
      </c>
      <c r="AH1203">
        <v>4038840000</v>
      </c>
      <c r="AI1203">
        <v>0</v>
      </c>
      <c r="AJ1203">
        <v>35911000</v>
      </c>
      <c r="AK1203">
        <v>0</v>
      </c>
      <c r="AL1203">
        <v>94524000</v>
      </c>
      <c r="AM1203">
        <v>5009000</v>
      </c>
      <c r="AN1203">
        <v>518906000</v>
      </c>
      <c r="AO1203">
        <v>818114000</v>
      </c>
      <c r="AP1203">
        <v>-1332011000</v>
      </c>
      <c r="AQ1203">
        <v>245564000</v>
      </c>
      <c r="AR1203">
        <v>-71812000</v>
      </c>
      <c r="AS1203">
        <v>203634000</v>
      </c>
      <c r="AT1203">
        <v>179894000</v>
      </c>
      <c r="AU1203">
        <v>39323000</v>
      </c>
      <c r="AV1203">
        <v>13303000</v>
      </c>
      <c r="AW1203">
        <v>545847000</v>
      </c>
      <c r="AX1203">
        <v>70</v>
      </c>
      <c r="AY1203">
        <v>127133000</v>
      </c>
      <c r="AZ1203">
        <v>0</v>
      </c>
      <c r="BA1203">
        <v>0</v>
      </c>
      <c r="BB1203">
        <v>0</v>
      </c>
      <c r="BC1203">
        <v>-13422000</v>
      </c>
      <c r="BD1203">
        <v>126793000</v>
      </c>
      <c r="BE1203">
        <v>192280000</v>
      </c>
      <c r="BF1203">
        <v>0</v>
      </c>
      <c r="BG1203">
        <v>306769000</v>
      </c>
      <c r="BH1203">
        <v>47</v>
      </c>
      <c r="BI1203">
        <v>7</v>
      </c>
      <c r="BJ1203">
        <v>31</v>
      </c>
      <c r="BL1203">
        <v>0</v>
      </c>
      <c r="BM1203">
        <v>-991794000</v>
      </c>
      <c r="BN1203">
        <v>1189380000</v>
      </c>
      <c r="BO1203">
        <v>56881000</v>
      </c>
      <c r="BP1203">
        <v>128000000</v>
      </c>
      <c r="BQ1203">
        <v>0</v>
      </c>
      <c r="BR1203">
        <v>9924441000</v>
      </c>
      <c r="BS1203">
        <v>0</v>
      </c>
      <c r="BT1203">
        <v>0</v>
      </c>
      <c r="BU1203">
        <v>5385447000</v>
      </c>
      <c r="BV1203">
        <v>4538994000</v>
      </c>
      <c r="BW1203">
        <v>9924441000</v>
      </c>
      <c r="BX1203">
        <v>780209000</v>
      </c>
      <c r="BY1203">
        <v>0</v>
      </c>
      <c r="BZ1203">
        <v>2013</v>
      </c>
      <c r="CA1203">
        <v>1.06</v>
      </c>
      <c r="CB1203">
        <v>231664150.94299999</v>
      </c>
      <c r="CC1203" t="str">
        <f>VLOOKUP(B1203,Securities_csv_Sector!$A$1:$H$506,4)</f>
        <v>Real Estate</v>
      </c>
      <c r="CD1203" t="str">
        <f>VLOOKUP(B1203,Securities_csv_Sector!$A$1:$H$506,5)</f>
        <v>Retail REITs</v>
      </c>
    </row>
    <row r="1204" spans="1:82">
      <c r="A1204">
        <v>1202</v>
      </c>
      <c r="B1204" t="s">
        <v>380</v>
      </c>
      <c r="C1204" t="s">
        <v>531</v>
      </c>
      <c r="D1204" s="1">
        <v>42004</v>
      </c>
      <c r="E1204">
        <v>166962000</v>
      </c>
      <c r="F1204">
        <v>-3064000</v>
      </c>
      <c r="G1204">
        <v>39205000</v>
      </c>
      <c r="H1204">
        <v>5</v>
      </c>
      <c r="I1204">
        <v>-1228243000</v>
      </c>
      <c r="J1204">
        <v>0</v>
      </c>
      <c r="L1204">
        <v>3852000</v>
      </c>
      <c r="M1204">
        <v>0</v>
      </c>
      <c r="N1204">
        <v>6464987000</v>
      </c>
      <c r="O1204">
        <v>53871000</v>
      </c>
      <c r="Q1204">
        <v>0</v>
      </c>
      <c r="R1204">
        <v>0</v>
      </c>
      <c r="S1204">
        <v>382064000</v>
      </c>
      <c r="T1204">
        <v>666128000</v>
      </c>
      <c r="U1204">
        <v>449762000</v>
      </c>
      <c r="V1204">
        <v>0</v>
      </c>
      <c r="W1204">
        <v>0</v>
      </c>
      <c r="X1204">
        <v>9781540000</v>
      </c>
      <c r="Y1204">
        <v>15470000</v>
      </c>
      <c r="Z1204">
        <v>94</v>
      </c>
      <c r="AA1204">
        <v>879634000</v>
      </c>
      <c r="AB1204">
        <v>3461000</v>
      </c>
      <c r="AC1204">
        <v>1039724000</v>
      </c>
      <c r="AD1204">
        <v>216366000</v>
      </c>
      <c r="AE1204">
        <v>0</v>
      </c>
      <c r="AF1204">
        <v>-42222000</v>
      </c>
      <c r="AG1204">
        <v>20130000</v>
      </c>
      <c r="AH1204">
        <v>4707947000</v>
      </c>
      <c r="AI1204">
        <v>0</v>
      </c>
      <c r="AJ1204">
        <v>27698000</v>
      </c>
      <c r="AK1204">
        <v>0</v>
      </c>
      <c r="AL1204">
        <v>602881000</v>
      </c>
      <c r="AM1204">
        <v>-6405000</v>
      </c>
      <c r="AN1204">
        <v>627692000</v>
      </c>
      <c r="AO1204">
        <v>540762000</v>
      </c>
      <c r="AP1204">
        <v>-1174859000</v>
      </c>
      <c r="AQ1204">
        <v>270635000</v>
      </c>
      <c r="AR1204">
        <v>-43378000</v>
      </c>
      <c r="AS1204">
        <v>227558000</v>
      </c>
      <c r="AT1204">
        <v>267835000</v>
      </c>
      <c r="AU1204">
        <v>64386000</v>
      </c>
      <c r="AV1204">
        <v>4126000</v>
      </c>
      <c r="AW1204">
        <v>666128000</v>
      </c>
      <c r="AX1204">
        <v>71</v>
      </c>
      <c r="AY1204">
        <v>107650000</v>
      </c>
      <c r="AZ1204">
        <v>0</v>
      </c>
      <c r="BA1204">
        <v>0</v>
      </c>
      <c r="BB1204">
        <v>0</v>
      </c>
      <c r="BC1204">
        <v>-9796000</v>
      </c>
      <c r="BD1204">
        <v>95606000</v>
      </c>
      <c r="BE1204">
        <v>273614000</v>
      </c>
      <c r="BF1204">
        <v>0</v>
      </c>
      <c r="BG1204">
        <v>374661000</v>
      </c>
      <c r="BH1204">
        <v>48</v>
      </c>
      <c r="BI1204">
        <v>8</v>
      </c>
      <c r="BJ1204">
        <v>29</v>
      </c>
      <c r="BL1204">
        <v>0</v>
      </c>
      <c r="BM1204">
        <v>-1246964000</v>
      </c>
      <c r="BN1204">
        <v>467077000</v>
      </c>
      <c r="BO1204">
        <v>51085000</v>
      </c>
      <c r="BP1204">
        <v>223000000</v>
      </c>
      <c r="BQ1204">
        <v>0</v>
      </c>
      <c r="BR1204">
        <v>11012622000</v>
      </c>
      <c r="BS1204">
        <v>0</v>
      </c>
      <c r="BT1204">
        <v>0</v>
      </c>
      <c r="BU1204">
        <v>5613401000</v>
      </c>
      <c r="BV1204">
        <v>5399221000</v>
      </c>
      <c r="BW1204">
        <v>11012622000</v>
      </c>
      <c r="BX1204">
        <v>933505000</v>
      </c>
      <c r="BY1204">
        <v>0</v>
      </c>
      <c r="BZ1204">
        <v>2014</v>
      </c>
      <c r="CA1204">
        <v>1.04</v>
      </c>
      <c r="CB1204">
        <v>260225961.53799999</v>
      </c>
      <c r="CC1204" t="str">
        <f>VLOOKUP(B1204,Securities_csv_Sector!$A$1:$H$506,4)</f>
        <v>Real Estate</v>
      </c>
      <c r="CD1204" t="str">
        <f>VLOOKUP(B1204,Securities_csv_Sector!$A$1:$H$506,5)</f>
        <v>Retail REITs</v>
      </c>
    </row>
    <row r="1205" spans="1:82">
      <c r="A1205">
        <v>1203</v>
      </c>
      <c r="B1205" t="s">
        <v>380</v>
      </c>
      <c r="C1205" t="s">
        <v>532</v>
      </c>
      <c r="D1205" s="1">
        <v>42369</v>
      </c>
      <c r="E1205">
        <v>166170000</v>
      </c>
      <c r="F1205">
        <v>-2641000</v>
      </c>
      <c r="G1205">
        <v>22243000</v>
      </c>
      <c r="H1205">
        <v>4</v>
      </c>
      <c r="I1205">
        <v>-1266885000</v>
      </c>
      <c r="J1205">
        <v>0</v>
      </c>
      <c r="L1205">
        <v>40294000</v>
      </c>
      <c r="M1205">
        <v>0</v>
      </c>
      <c r="N1205">
        <v>7666428000</v>
      </c>
      <c r="O1205">
        <v>55352000</v>
      </c>
      <c r="Q1205">
        <v>0</v>
      </c>
      <c r="R1205">
        <v>0</v>
      </c>
      <c r="S1205">
        <v>421168000</v>
      </c>
      <c r="T1205">
        <v>731939000</v>
      </c>
      <c r="U1205">
        <v>498860000</v>
      </c>
      <c r="V1205">
        <v>0</v>
      </c>
      <c r="W1205">
        <v>0</v>
      </c>
      <c r="X1205">
        <v>10618884000</v>
      </c>
      <c r="Y1205">
        <v>15321000</v>
      </c>
      <c r="Z1205">
        <v>95</v>
      </c>
      <c r="AA1205">
        <v>967933000</v>
      </c>
      <c r="AB1205">
        <v>3169000</v>
      </c>
      <c r="AC1205">
        <v>1034417000</v>
      </c>
      <c r="AD1205">
        <v>233079000</v>
      </c>
      <c r="AE1205">
        <v>0</v>
      </c>
      <c r="AF1205">
        <v>22013000</v>
      </c>
      <c r="AG1205">
        <v>6168000</v>
      </c>
      <c r="AH1205">
        <v>4603486000</v>
      </c>
      <c r="AI1205">
        <v>0</v>
      </c>
      <c r="AJ1205">
        <v>21737000</v>
      </c>
      <c r="AK1205">
        <v>0</v>
      </c>
      <c r="AL1205">
        <v>-93612000</v>
      </c>
      <c r="AM1205">
        <v>36442000</v>
      </c>
      <c r="AN1205">
        <v>692303000</v>
      </c>
      <c r="AO1205">
        <v>523194000</v>
      </c>
      <c r="AP1205">
        <v>-1179055000</v>
      </c>
      <c r="AQ1205">
        <v>283766000</v>
      </c>
      <c r="AR1205">
        <v>-17247000</v>
      </c>
      <c r="AS1205">
        <v>256686000</v>
      </c>
      <c r="AT1205">
        <v>283766000</v>
      </c>
      <c r="AU1205">
        <v>81678000</v>
      </c>
      <c r="AV1205">
        <v>10560000</v>
      </c>
      <c r="AW1205">
        <v>731939000</v>
      </c>
      <c r="AX1205">
        <v>72</v>
      </c>
      <c r="AY1205">
        <v>75276000</v>
      </c>
      <c r="AZ1205">
        <v>0</v>
      </c>
      <c r="BA1205">
        <v>0</v>
      </c>
      <c r="BB1205">
        <v>0</v>
      </c>
      <c r="BC1205">
        <v>-7383000</v>
      </c>
      <c r="BD1205">
        <v>65817000</v>
      </c>
      <c r="BE1205">
        <v>304881000</v>
      </c>
      <c r="BF1205">
        <v>0</v>
      </c>
      <c r="BG1205">
        <v>409215000</v>
      </c>
      <c r="BH1205">
        <v>49</v>
      </c>
      <c r="BI1205">
        <v>8</v>
      </c>
      <c r="BJ1205">
        <v>28</v>
      </c>
      <c r="BL1205">
        <v>0</v>
      </c>
      <c r="BM1205">
        <v>-1530210000</v>
      </c>
      <c r="BN1205">
        <v>1186186000</v>
      </c>
      <c r="BO1205">
        <v>49298000</v>
      </c>
      <c r="BP1205">
        <v>238000000</v>
      </c>
      <c r="BQ1205">
        <v>0</v>
      </c>
      <c r="BR1205">
        <v>11865870000</v>
      </c>
      <c r="BS1205">
        <v>0</v>
      </c>
      <c r="BT1205">
        <v>0</v>
      </c>
      <c r="BU1205">
        <v>6531596000</v>
      </c>
      <c r="BV1205">
        <v>5334274000</v>
      </c>
      <c r="BW1205">
        <v>11865870000</v>
      </c>
      <c r="BX1205">
        <v>1023285000</v>
      </c>
      <c r="BY1205">
        <v>0</v>
      </c>
      <c r="BZ1205">
        <v>2015</v>
      </c>
      <c r="CA1205">
        <v>1.0900000000000001</v>
      </c>
      <c r="CB1205">
        <v>260335779.817</v>
      </c>
      <c r="CC1205" t="str">
        <f>VLOOKUP(B1205,Securities_csv_Sector!$A$1:$H$506,4)</f>
        <v>Real Estate</v>
      </c>
      <c r="CD1205" t="str">
        <f>VLOOKUP(B1205,Securities_csv_Sector!$A$1:$H$506,5)</f>
        <v>Retail REITs</v>
      </c>
    </row>
    <row r="1206" spans="1:82">
      <c r="A1206">
        <v>1204</v>
      </c>
      <c r="B1206" t="s">
        <v>381</v>
      </c>
      <c r="C1206" t="s">
        <v>527</v>
      </c>
      <c r="D1206" s="1">
        <v>41274</v>
      </c>
      <c r="E1206">
        <v>1333489000</v>
      </c>
      <c r="F1206">
        <v>-14774000</v>
      </c>
      <c r="G1206">
        <v>26377000</v>
      </c>
      <c r="H1206">
        <v>17</v>
      </c>
      <c r="I1206">
        <v>-1866153000</v>
      </c>
      <c r="J1206">
        <v>1324698000</v>
      </c>
      <c r="K1206">
        <v>21</v>
      </c>
      <c r="L1206">
        <v>583618000</v>
      </c>
      <c r="M1206">
        <v>33343000</v>
      </c>
      <c r="N1206">
        <v>2458000</v>
      </c>
      <c r="O1206">
        <v>8540319000</v>
      </c>
      <c r="P1206">
        <v>98</v>
      </c>
      <c r="Q1206">
        <v>0</v>
      </c>
      <c r="R1206">
        <v>2294459000</v>
      </c>
      <c r="S1206">
        <v>335852000</v>
      </c>
      <c r="T1206">
        <v>1096144000</v>
      </c>
      <c r="U1206">
        <v>858506000</v>
      </c>
      <c r="V1206">
        <v>0</v>
      </c>
      <c r="W1206">
        <v>123024000</v>
      </c>
      <c r="X1206">
        <v>10114340000</v>
      </c>
      <c r="Y1206">
        <v>0</v>
      </c>
      <c r="Z1206">
        <v>16</v>
      </c>
      <c r="AA1206">
        <v>1643802000</v>
      </c>
      <c r="AB1206">
        <v>180758000</v>
      </c>
      <c r="AC1206">
        <v>996206000</v>
      </c>
      <c r="AD1206">
        <v>237638000</v>
      </c>
      <c r="AE1206">
        <v>517014000</v>
      </c>
      <c r="AF1206">
        <v>35299000</v>
      </c>
      <c r="AG1206">
        <v>12490000</v>
      </c>
      <c r="AH1206">
        <v>6515372000</v>
      </c>
      <c r="AI1206">
        <v>1221405000</v>
      </c>
      <c r="AJ1206">
        <v>2102841000</v>
      </c>
      <c r="AK1206">
        <v>0</v>
      </c>
      <c r="AL1206">
        <v>1593381000</v>
      </c>
      <c r="AM1206">
        <v>508806000</v>
      </c>
      <c r="AN1206">
        <v>983995000</v>
      </c>
      <c r="AO1206">
        <v>1339010000</v>
      </c>
      <c r="AP1206">
        <v>-1814199000</v>
      </c>
      <c r="AQ1206">
        <v>360619000</v>
      </c>
      <c r="AR1206">
        <v>210771000</v>
      </c>
      <c r="AS1206">
        <v>360619000</v>
      </c>
      <c r="AT1206">
        <v>677748000</v>
      </c>
      <c r="AU1206">
        <v>1397948000</v>
      </c>
      <c r="AV1206">
        <v>0</v>
      </c>
      <c r="AW1206">
        <v>953479000</v>
      </c>
      <c r="AX1206">
        <v>9</v>
      </c>
      <c r="AY1206">
        <v>758664000</v>
      </c>
      <c r="AZ1206">
        <v>266080000</v>
      </c>
      <c r="BA1206">
        <v>651480000</v>
      </c>
      <c r="BB1206">
        <v>-216798000</v>
      </c>
      <c r="BC1206">
        <v>6948000</v>
      </c>
      <c r="BD1206">
        <v>16655000</v>
      </c>
      <c r="BE1206">
        <v>0</v>
      </c>
      <c r="BF1206">
        <v>-337217000</v>
      </c>
      <c r="BG1206">
        <v>205334000</v>
      </c>
      <c r="BH1206">
        <v>8</v>
      </c>
      <c r="BI1206">
        <v>40</v>
      </c>
      <c r="BJ1206">
        <v>4</v>
      </c>
      <c r="BK1206">
        <v>80</v>
      </c>
      <c r="BL1206">
        <v>0</v>
      </c>
      <c r="BM1206">
        <v>2059024000</v>
      </c>
      <c r="BN1206">
        <v>325556000</v>
      </c>
      <c r="BO1206">
        <v>491725000</v>
      </c>
      <c r="BP1206">
        <v>828025000</v>
      </c>
      <c r="BQ1206">
        <v>0</v>
      </c>
      <c r="BR1206">
        <v>15855275000</v>
      </c>
      <c r="BS1206">
        <v>2764660000</v>
      </c>
      <c r="BT1206">
        <v>2812994000</v>
      </c>
      <c r="BU1206">
        <v>2129609000</v>
      </c>
      <c r="BV1206">
        <v>13725666000</v>
      </c>
      <c r="BW1206">
        <v>15855275000</v>
      </c>
      <c r="BX1206">
        <v>10184121000</v>
      </c>
      <c r="BY1206">
        <v>-1039773000</v>
      </c>
      <c r="BZ1206">
        <v>2012</v>
      </c>
      <c r="CA1206">
        <v>1.75</v>
      </c>
      <c r="CB1206">
        <v>206068000</v>
      </c>
      <c r="CC1206" t="str">
        <f>VLOOKUP(B1206,Securities_csv_Sector!$A$1:$H$506,4)</f>
        <v>Energy</v>
      </c>
      <c r="CD1206" t="str">
        <f>VLOOKUP(B1206,Securities_csv_Sector!$A$1:$H$506,5)</f>
        <v>Oil &amp; Gas Exploration &amp; Production</v>
      </c>
    </row>
    <row r="1207" spans="1:82">
      <c r="A1207">
        <v>1205</v>
      </c>
      <c r="B1207" t="s">
        <v>381</v>
      </c>
      <c r="C1207" t="s">
        <v>529</v>
      </c>
      <c r="D1207" s="1">
        <v>41639</v>
      </c>
      <c r="E1207">
        <v>1273102000</v>
      </c>
      <c r="F1207">
        <v>-189809000</v>
      </c>
      <c r="G1207">
        <v>46562000</v>
      </c>
      <c r="H1207">
        <v>11</v>
      </c>
      <c r="I1207">
        <v>-2256585000</v>
      </c>
      <c r="J1207">
        <v>1433600000</v>
      </c>
      <c r="K1207">
        <v>5</v>
      </c>
      <c r="L1207">
        <v>145565000</v>
      </c>
      <c r="M1207">
        <v>99937000</v>
      </c>
      <c r="N1207">
        <v>2458000</v>
      </c>
      <c r="O1207">
        <v>10222213000</v>
      </c>
      <c r="P1207">
        <v>88</v>
      </c>
      <c r="Q1207">
        <v>0</v>
      </c>
      <c r="R1207">
        <v>1364084000</v>
      </c>
      <c r="S1207">
        <v>384377000</v>
      </c>
      <c r="T1207">
        <v>1025816000</v>
      </c>
      <c r="U1207">
        <v>755170000</v>
      </c>
      <c r="V1207">
        <v>0</v>
      </c>
      <c r="W1207">
        <v>110517000</v>
      </c>
      <c r="X1207">
        <v>9231954000</v>
      </c>
      <c r="Y1207">
        <v>0</v>
      </c>
      <c r="Z1207">
        <v>14</v>
      </c>
      <c r="AA1207">
        <v>1649666000</v>
      </c>
      <c r="AB1207">
        <v>166080000</v>
      </c>
      <c r="AC1207">
        <v>1024562000</v>
      </c>
      <c r="AD1207">
        <v>270646000</v>
      </c>
      <c r="AE1207">
        <v>188286000</v>
      </c>
      <c r="AF1207">
        <v>-363755000</v>
      </c>
      <c r="AG1207">
        <v>111064000</v>
      </c>
      <c r="AH1207">
        <v>7753657000</v>
      </c>
      <c r="AI1207">
        <v>1229838000</v>
      </c>
      <c r="AJ1207">
        <v>2507329000</v>
      </c>
      <c r="AK1207">
        <v>0</v>
      </c>
      <c r="AL1207">
        <v>977000000</v>
      </c>
      <c r="AM1207">
        <v>-434305000</v>
      </c>
      <c r="AN1207">
        <v>1294767000</v>
      </c>
      <c r="AO1207">
        <v>912959000</v>
      </c>
      <c r="AP1207">
        <v>-2642031000</v>
      </c>
      <c r="AQ1207">
        <v>266533000</v>
      </c>
      <c r="AR1207">
        <v>340656000</v>
      </c>
      <c r="AS1207">
        <v>266533000</v>
      </c>
      <c r="AT1207">
        <v>589090000</v>
      </c>
      <c r="AU1207">
        <v>1109510000</v>
      </c>
      <c r="AV1207">
        <v>0</v>
      </c>
      <c r="AW1207">
        <v>880618000</v>
      </c>
      <c r="AX1207">
        <v>7</v>
      </c>
      <c r="AY1207">
        <v>3850403000</v>
      </c>
      <c r="AZ1207">
        <v>961363000</v>
      </c>
      <c r="BA1207">
        <v>882116000</v>
      </c>
      <c r="BB1207">
        <v>-121987000</v>
      </c>
      <c r="BC1207">
        <v>10312000</v>
      </c>
      <c r="BD1207">
        <v>-21691000</v>
      </c>
      <c r="BE1207">
        <v>1048230000</v>
      </c>
      <c r="BF1207">
        <v>-28419000</v>
      </c>
      <c r="BG1207">
        <v>239343000</v>
      </c>
      <c r="BH1207">
        <v>6</v>
      </c>
      <c r="BI1207">
        <v>32</v>
      </c>
      <c r="BJ1207">
        <v>2</v>
      </c>
      <c r="BK1207">
        <v>81</v>
      </c>
      <c r="BL1207">
        <v>0</v>
      </c>
      <c r="BM1207">
        <v>2020815000</v>
      </c>
      <c r="BN1207">
        <v>604531000</v>
      </c>
      <c r="BO1207">
        <v>541586000</v>
      </c>
      <c r="BP1207">
        <v>575112000</v>
      </c>
      <c r="BQ1207">
        <v>0</v>
      </c>
      <c r="BR1207">
        <v>17741481000</v>
      </c>
      <c r="BS1207">
        <v>2404724000</v>
      </c>
      <c r="BT1207">
        <v>2730330000</v>
      </c>
      <c r="BU1207">
        <v>2337851000</v>
      </c>
      <c r="BV1207">
        <v>15403630000</v>
      </c>
      <c r="BW1207">
        <v>17741481000</v>
      </c>
      <c r="BX1207">
        <v>11871879000</v>
      </c>
      <c r="BY1207">
        <v>-997035000</v>
      </c>
      <c r="BZ1207">
        <v>2013</v>
      </c>
      <c r="CA1207">
        <v>1.29</v>
      </c>
      <c r="CB1207">
        <v>206614728.68200001</v>
      </c>
      <c r="CC1207" t="str">
        <f>VLOOKUP(B1207,Securities_csv_Sector!$A$1:$H$506,4)</f>
        <v>Energy</v>
      </c>
      <c r="CD1207" t="str">
        <f>VLOOKUP(B1207,Securities_csv_Sector!$A$1:$H$506,5)</f>
        <v>Oil &amp; Gas Exploration &amp; Production</v>
      </c>
    </row>
    <row r="1208" spans="1:82">
      <c r="A1208">
        <v>1206</v>
      </c>
      <c r="B1208" t="s">
        <v>381</v>
      </c>
      <c r="C1208" t="s">
        <v>531</v>
      </c>
      <c r="D1208" s="1">
        <v>42004</v>
      </c>
      <c r="E1208">
        <v>996290000</v>
      </c>
      <c r="F1208">
        <v>381513000</v>
      </c>
      <c r="G1208">
        <v>-78351000</v>
      </c>
      <c r="H1208">
        <v>53</v>
      </c>
      <c r="I1208">
        <v>-1779150000</v>
      </c>
      <c r="J1208">
        <v>1541583000</v>
      </c>
      <c r="K1208">
        <v>7</v>
      </c>
      <c r="L1208">
        <v>172812000</v>
      </c>
      <c r="M1208">
        <v>160860000</v>
      </c>
      <c r="N1208">
        <v>2458000</v>
      </c>
      <c r="O1208">
        <v>10088548000</v>
      </c>
      <c r="P1208">
        <v>55</v>
      </c>
      <c r="Q1208">
        <v>0</v>
      </c>
      <c r="R1208">
        <v>1676979000</v>
      </c>
      <c r="S1208">
        <v>306038000</v>
      </c>
      <c r="T1208">
        <v>1176036000</v>
      </c>
      <c r="U1208">
        <v>819873000</v>
      </c>
      <c r="V1208">
        <v>0</v>
      </c>
      <c r="W1208">
        <v>117415000</v>
      </c>
      <c r="X1208">
        <v>11662437000</v>
      </c>
      <c r="Y1208">
        <v>0</v>
      </c>
      <c r="Z1208">
        <v>17</v>
      </c>
      <c r="AA1208">
        <v>2106543000</v>
      </c>
      <c r="AB1208">
        <v>151158000</v>
      </c>
      <c r="AC1208">
        <v>1014740000</v>
      </c>
      <c r="AD1208">
        <v>356163000</v>
      </c>
      <c r="AE1208">
        <v>189967000</v>
      </c>
      <c r="AF1208">
        <v>-793827000</v>
      </c>
      <c r="AG1208">
        <v>-564455000</v>
      </c>
      <c r="AH1208">
        <v>7150142000</v>
      </c>
      <c r="AI1208">
        <v>1132653000</v>
      </c>
      <c r="AJ1208">
        <v>3413768000</v>
      </c>
      <c r="AK1208">
        <v>0</v>
      </c>
      <c r="AL1208">
        <v>1123486000</v>
      </c>
      <c r="AM1208">
        <v>23886000</v>
      </c>
      <c r="AN1208">
        <v>1285610000</v>
      </c>
      <c r="AO1208">
        <v>1304499000</v>
      </c>
      <c r="AP1208">
        <v>-2566223000</v>
      </c>
      <c r="AQ1208">
        <v>314107000</v>
      </c>
      <c r="AR1208">
        <v>258159000</v>
      </c>
      <c r="AS1208">
        <v>314107000</v>
      </c>
      <c r="AT1208">
        <v>668715000</v>
      </c>
      <c r="AU1208">
        <v>745494000</v>
      </c>
      <c r="AV1208">
        <v>0</v>
      </c>
      <c r="AW1208">
        <v>1143571000</v>
      </c>
      <c r="AX1208">
        <v>9</v>
      </c>
      <c r="AY1208">
        <v>144699000</v>
      </c>
      <c r="AZ1208">
        <v>198971000</v>
      </c>
      <c r="BA1208">
        <v>330109000</v>
      </c>
      <c r="BB1208">
        <v>-136353000</v>
      </c>
      <c r="BC1208">
        <v>-60000000</v>
      </c>
      <c r="BD1208">
        <v>6754000</v>
      </c>
      <c r="BE1208">
        <v>36424000</v>
      </c>
      <c r="BF1208">
        <v>80387000</v>
      </c>
      <c r="BG1208">
        <v>294684000</v>
      </c>
      <c r="BH1208">
        <v>7</v>
      </c>
      <c r="BI1208">
        <v>138</v>
      </c>
      <c r="BJ1208">
        <v>3</v>
      </c>
      <c r="BK1208">
        <v>47</v>
      </c>
      <c r="BL1208">
        <v>0</v>
      </c>
      <c r="BM1208">
        <v>138128000</v>
      </c>
      <c r="BN1208">
        <v>1132289000</v>
      </c>
      <c r="BO1208">
        <v>674887000</v>
      </c>
      <c r="BP1208">
        <v>1065946000</v>
      </c>
      <c r="BQ1208">
        <v>0</v>
      </c>
      <c r="BR1208">
        <v>15261773000</v>
      </c>
      <c r="BS1208">
        <v>1307244000</v>
      </c>
      <c r="BT1208">
        <v>2392345000</v>
      </c>
      <c r="BU1208">
        <v>592115000</v>
      </c>
      <c r="BV1208">
        <v>14669658000</v>
      </c>
      <c r="BW1208">
        <v>15261773000</v>
      </c>
      <c r="BX1208">
        <v>12195091000</v>
      </c>
      <c r="BY1208">
        <v>-953701000</v>
      </c>
      <c r="BZ1208">
        <v>2014</v>
      </c>
      <c r="CA1208">
        <v>1.5</v>
      </c>
      <c r="CB1208">
        <v>209404666.667</v>
      </c>
      <c r="CC1208" t="str">
        <f>VLOOKUP(B1208,Securities_csv_Sector!$A$1:$H$506,4)</f>
        <v>Energy</v>
      </c>
      <c r="CD1208" t="str">
        <f>VLOOKUP(B1208,Securities_csv_Sector!$A$1:$H$506,5)</f>
        <v>Oil &amp; Gas Exploration &amp; Production</v>
      </c>
    </row>
    <row r="1209" spans="1:82">
      <c r="A1209">
        <v>1207</v>
      </c>
      <c r="B1209" t="s">
        <v>381</v>
      </c>
      <c r="C1209" t="s">
        <v>532</v>
      </c>
      <c r="D1209" s="1">
        <v>42369</v>
      </c>
      <c r="E1209">
        <v>745025000</v>
      </c>
      <c r="F1209">
        <v>157051000</v>
      </c>
      <c r="G1209">
        <v>-177167000</v>
      </c>
      <c r="H1209">
        <v>73</v>
      </c>
      <c r="I1209">
        <v>-1188312000</v>
      </c>
      <c r="J1209">
        <v>1378444000</v>
      </c>
      <c r="K1209">
        <v>6</v>
      </c>
      <c r="L1209">
        <v>97619000</v>
      </c>
      <c r="M1209">
        <v>6050000</v>
      </c>
      <c r="N1209">
        <v>2458000</v>
      </c>
      <c r="O1209">
        <v>5641052000</v>
      </c>
      <c r="P1209">
        <v>60</v>
      </c>
      <c r="Q1209">
        <v>0</v>
      </c>
      <c r="R1209">
        <v>1700963000</v>
      </c>
      <c r="S1209">
        <v>354620000</v>
      </c>
      <c r="T1209">
        <v>938663000</v>
      </c>
      <c r="U1209">
        <v>521876000</v>
      </c>
      <c r="V1209">
        <v>0</v>
      </c>
      <c r="W1209">
        <v>125300000</v>
      </c>
      <c r="X1209">
        <v>12373989000</v>
      </c>
      <c r="Y1209">
        <v>0</v>
      </c>
      <c r="Z1209">
        <v>27</v>
      </c>
      <c r="AA1209">
        <v>2122154000</v>
      </c>
      <c r="AB1209">
        <v>136600000</v>
      </c>
      <c r="AC1209">
        <v>1017258000</v>
      </c>
      <c r="AD1209">
        <v>416787000</v>
      </c>
      <c r="AE1209">
        <v>204780000</v>
      </c>
      <c r="AF1209">
        <v>33915000</v>
      </c>
      <c r="AG1209">
        <v>-223596000</v>
      </c>
      <c r="AH1209">
        <v>8323582000</v>
      </c>
      <c r="AI1209">
        <v>948221000</v>
      </c>
      <c r="AJ1209">
        <v>3430538000</v>
      </c>
      <c r="AK1209">
        <v>0</v>
      </c>
      <c r="AL1209">
        <v>757282000</v>
      </c>
      <c r="AM1209">
        <v>-75150000</v>
      </c>
      <c r="AN1209">
        <v>1006980000</v>
      </c>
      <c r="AO1209">
        <v>108589000</v>
      </c>
      <c r="AP1209">
        <v>-1190719000</v>
      </c>
      <c r="AQ1209">
        <v>244977000</v>
      </c>
      <c r="AR1209">
        <v>422137000</v>
      </c>
      <c r="AS1209">
        <v>244977000</v>
      </c>
      <c r="AT1209">
        <v>385276000</v>
      </c>
      <c r="AU1209">
        <v>593979000</v>
      </c>
      <c r="AV1209">
        <v>83673000</v>
      </c>
      <c r="AW1209">
        <v>996159000</v>
      </c>
      <c r="AX1209">
        <v>13</v>
      </c>
      <c r="AY1209">
        <v>131433000</v>
      </c>
      <c r="AZ1209">
        <v>78832000</v>
      </c>
      <c r="BA1209">
        <v>236251000</v>
      </c>
      <c r="BB1209">
        <v>-127242000</v>
      </c>
      <c r="BC1209">
        <v>0</v>
      </c>
      <c r="BD1209">
        <v>-36322000</v>
      </c>
      <c r="BE1209">
        <v>16964000</v>
      </c>
      <c r="BF1209">
        <v>-88477000</v>
      </c>
      <c r="BG1209">
        <v>354620000</v>
      </c>
      <c r="BH1209">
        <v>7</v>
      </c>
      <c r="BI1209">
        <v>155</v>
      </c>
      <c r="BJ1209">
        <v>3</v>
      </c>
      <c r="BK1209">
        <v>47</v>
      </c>
      <c r="BL1209">
        <v>0</v>
      </c>
      <c r="BM1209">
        <v>0</v>
      </c>
      <c r="BN1209">
        <v>396329000</v>
      </c>
      <c r="BO1209">
        <v>693331000</v>
      </c>
      <c r="BP1209">
        <v>656990000</v>
      </c>
      <c r="BQ1209">
        <v>0</v>
      </c>
      <c r="BR1209">
        <v>15446111000</v>
      </c>
      <c r="BS1209">
        <v>975210000</v>
      </c>
      <c r="BT1209">
        <v>1638266000</v>
      </c>
      <c r="BU1209">
        <v>335798000</v>
      </c>
      <c r="BV1209">
        <v>15110313000</v>
      </c>
      <c r="BW1209">
        <v>15446111000</v>
      </c>
      <c r="BX1209">
        <v>7763206000</v>
      </c>
      <c r="BY1209">
        <v>-917862000</v>
      </c>
      <c r="BZ1209">
        <v>2015</v>
      </c>
      <c r="CA1209">
        <v>1.17</v>
      </c>
      <c r="CB1209">
        <v>209382051.28200001</v>
      </c>
      <c r="CC1209" t="str">
        <f>VLOOKUP(B1209,Securities_csv_Sector!$A$1:$H$506,4)</f>
        <v>Energy</v>
      </c>
      <c r="CD1209" t="str">
        <f>VLOOKUP(B1209,Securities_csv_Sector!$A$1:$H$506,5)</f>
        <v>Oil &amp; Gas Exploration &amp; Production</v>
      </c>
    </row>
    <row r="1210" spans="1:82">
      <c r="A1210">
        <v>1208</v>
      </c>
      <c r="B1210" t="s">
        <v>382</v>
      </c>
      <c r="C1210" t="s">
        <v>527</v>
      </c>
      <c r="D1210" s="1">
        <v>41639</v>
      </c>
      <c r="E1210">
        <v>9894400000</v>
      </c>
      <c r="F1210">
        <v>0</v>
      </c>
      <c r="G1210">
        <v>32800000</v>
      </c>
      <c r="H1210">
        <v>28</v>
      </c>
      <c r="I1210">
        <v>-212000000</v>
      </c>
      <c r="J1210">
        <v>817100000</v>
      </c>
      <c r="K1210">
        <v>22</v>
      </c>
      <c r="L1210">
        <v>2710500000</v>
      </c>
      <c r="M1210">
        <v>0</v>
      </c>
      <c r="N1210">
        <v>59600000</v>
      </c>
      <c r="O1210">
        <v>0</v>
      </c>
      <c r="P1210">
        <v>95</v>
      </c>
      <c r="Q1210">
        <v>0</v>
      </c>
      <c r="R1210">
        <v>832600000</v>
      </c>
      <c r="S1210">
        <v>277500000</v>
      </c>
      <c r="T1210">
        <v>1858100000</v>
      </c>
      <c r="U1210">
        <v>1660900000</v>
      </c>
      <c r="V1210">
        <v>-128800000</v>
      </c>
      <c r="W1210">
        <v>15900000</v>
      </c>
      <c r="X1210">
        <v>737400000</v>
      </c>
      <c r="Y1210">
        <v>8916000000</v>
      </c>
      <c r="Z1210">
        <v>100</v>
      </c>
      <c r="AA1210">
        <v>14584500000</v>
      </c>
      <c r="AB1210">
        <v>565200000</v>
      </c>
      <c r="AC1210">
        <v>386000000</v>
      </c>
      <c r="AD1210">
        <v>197200000</v>
      </c>
      <c r="AE1210">
        <v>1288000000</v>
      </c>
      <c r="AF1210">
        <v>0</v>
      </c>
      <c r="AG1210">
        <v>0</v>
      </c>
      <c r="AH1210">
        <v>4033400000</v>
      </c>
      <c r="AI1210">
        <v>131800000</v>
      </c>
      <c r="AJ1210">
        <v>485500000</v>
      </c>
      <c r="AK1210">
        <v>202000000</v>
      </c>
      <c r="AL1210">
        <v>-407100000</v>
      </c>
      <c r="AM1210">
        <v>32200000</v>
      </c>
      <c r="AN1210">
        <v>1809000000</v>
      </c>
      <c r="AO1210">
        <v>-1419800000</v>
      </c>
      <c r="AP1210">
        <v>-228200000</v>
      </c>
      <c r="AQ1210">
        <v>991100000</v>
      </c>
      <c r="AR1210">
        <v>68600000</v>
      </c>
      <c r="AS1210">
        <v>991100000</v>
      </c>
      <c r="AT1210">
        <v>991100000</v>
      </c>
      <c r="AU1210">
        <v>6632600000</v>
      </c>
      <c r="AV1210">
        <v>0</v>
      </c>
      <c r="AW1210">
        <v>1825300000</v>
      </c>
      <c r="AX1210">
        <v>13</v>
      </c>
      <c r="AY1210">
        <v>275200000</v>
      </c>
      <c r="AZ1210">
        <v>1003000000</v>
      </c>
      <c r="BA1210">
        <v>2377000000</v>
      </c>
      <c r="BB1210">
        <v>-191600000</v>
      </c>
      <c r="BC1210">
        <v>-99600000</v>
      </c>
      <c r="BD1210">
        <v>-16200000</v>
      </c>
      <c r="BE1210">
        <v>685100000</v>
      </c>
      <c r="BF1210">
        <v>351300000</v>
      </c>
      <c r="BG1210">
        <v>0</v>
      </c>
      <c r="BH1210">
        <v>11</v>
      </c>
      <c r="BI1210">
        <v>46</v>
      </c>
      <c r="BJ1210">
        <v>7</v>
      </c>
      <c r="BK1210">
        <v>84</v>
      </c>
      <c r="BL1210">
        <v>0</v>
      </c>
      <c r="BM1210">
        <v>8961200000</v>
      </c>
      <c r="BN1210">
        <v>-531900000</v>
      </c>
      <c r="BO1210">
        <v>0</v>
      </c>
      <c r="BP1210">
        <v>6300000</v>
      </c>
      <c r="BQ1210">
        <v>18200000</v>
      </c>
      <c r="BR1210">
        <v>22098700000</v>
      </c>
      <c r="BS1210">
        <v>11652300000</v>
      </c>
      <c r="BT1210">
        <v>12277700000</v>
      </c>
      <c r="BU1210">
        <v>3582400000</v>
      </c>
      <c r="BV1210">
        <v>18516300000</v>
      </c>
      <c r="BW1210">
        <v>22098700000</v>
      </c>
      <c r="BX1210">
        <v>14584500000</v>
      </c>
      <c r="BY1210">
        <v>-6063900000</v>
      </c>
      <c r="BZ1210">
        <v>2013</v>
      </c>
      <c r="CA1210">
        <v>3.73</v>
      </c>
      <c r="CB1210">
        <v>265710455.764</v>
      </c>
      <c r="CC1210" t="str">
        <f>VLOOKUP(B1210,Securities_csv_Sector!$A$1:$H$506,4)</f>
        <v>Consumer Discretionary</v>
      </c>
      <c r="CD1210" t="str">
        <f>VLOOKUP(B1210,Securities_csv_Sector!$A$1:$H$506,5)</f>
        <v>Advertising</v>
      </c>
    </row>
    <row r="1211" spans="1:82">
      <c r="A1211">
        <v>1209</v>
      </c>
      <c r="B1211" t="s">
        <v>382</v>
      </c>
      <c r="C1211" t="s">
        <v>529</v>
      </c>
      <c r="D1211" s="1">
        <v>42004</v>
      </c>
      <c r="E1211">
        <v>10279500000</v>
      </c>
      <c r="F1211">
        <v>0</v>
      </c>
      <c r="G1211">
        <v>43100000</v>
      </c>
      <c r="H1211">
        <v>39</v>
      </c>
      <c r="I1211">
        <v>-213000000</v>
      </c>
      <c r="J1211">
        <v>818600000</v>
      </c>
      <c r="K1211">
        <v>20</v>
      </c>
      <c r="L1211">
        <v>2388100000</v>
      </c>
      <c r="M1211">
        <v>0</v>
      </c>
      <c r="N1211">
        <v>59600000</v>
      </c>
      <c r="O1211">
        <v>12602100000</v>
      </c>
      <c r="P1211">
        <v>92</v>
      </c>
      <c r="Q1211">
        <v>0</v>
      </c>
      <c r="R1211">
        <v>543900000</v>
      </c>
      <c r="S1211">
        <v>287200000</v>
      </c>
      <c r="T1211">
        <v>1987200000</v>
      </c>
      <c r="U1211">
        <v>1810000000</v>
      </c>
      <c r="V1211">
        <v>-273900000</v>
      </c>
      <c r="W1211">
        <v>16200000</v>
      </c>
      <c r="X1211">
        <v>708000000</v>
      </c>
      <c r="Y1211">
        <v>8822200000</v>
      </c>
      <c r="Z1211">
        <v>18</v>
      </c>
      <c r="AA1211">
        <v>2715700000</v>
      </c>
      <c r="AB1211">
        <v>593100000</v>
      </c>
      <c r="AC1211">
        <v>389400000</v>
      </c>
      <c r="AD1211">
        <v>177200000</v>
      </c>
      <c r="AE1211">
        <v>1166600000</v>
      </c>
      <c r="AF1211">
        <v>21000000</v>
      </c>
      <c r="AG1211">
        <v>0</v>
      </c>
      <c r="AH1211">
        <v>4542100000</v>
      </c>
      <c r="AI1211">
        <v>148200000</v>
      </c>
      <c r="AJ1211">
        <v>471300000</v>
      </c>
      <c r="AK1211">
        <v>185700000</v>
      </c>
      <c r="AL1211">
        <v>497000000</v>
      </c>
      <c r="AM1211">
        <v>-322400000</v>
      </c>
      <c r="AN1211">
        <v>1476500000</v>
      </c>
      <c r="AO1211">
        <v>-1258100000</v>
      </c>
      <c r="AP1211">
        <v>-266900000</v>
      </c>
      <c r="AQ1211">
        <v>1104000000</v>
      </c>
      <c r="AR1211">
        <v>62400000</v>
      </c>
      <c r="AS1211">
        <v>1104000000</v>
      </c>
      <c r="AT1211">
        <v>1104000000</v>
      </c>
      <c r="AU1211">
        <v>6524700000</v>
      </c>
      <c r="AV1211">
        <v>0</v>
      </c>
      <c r="AW1211">
        <v>1944100000</v>
      </c>
      <c r="AX1211">
        <v>13</v>
      </c>
      <c r="AY1211">
        <v>280900000</v>
      </c>
      <c r="AZ1211">
        <v>998100000</v>
      </c>
      <c r="BA1211">
        <v>1774000000</v>
      </c>
      <c r="BB1211">
        <v>-618200000</v>
      </c>
      <c r="BC1211">
        <v>-112200000</v>
      </c>
      <c r="BD1211">
        <v>-74900000</v>
      </c>
      <c r="BE1211">
        <v>774300000</v>
      </c>
      <c r="BF1211">
        <v>-106200000</v>
      </c>
      <c r="BG1211">
        <v>294400000</v>
      </c>
      <c r="BH1211">
        <v>12</v>
      </c>
      <c r="BI1211">
        <v>64</v>
      </c>
      <c r="BJ1211">
        <v>7</v>
      </c>
      <c r="BK1211">
        <v>82</v>
      </c>
      <c r="BL1211">
        <v>0</v>
      </c>
      <c r="BM1211">
        <v>9576900000</v>
      </c>
      <c r="BN1211">
        <v>-1093200000</v>
      </c>
      <c r="BO1211">
        <v>477200000</v>
      </c>
      <c r="BP1211">
        <v>7600000</v>
      </c>
      <c r="BQ1211">
        <v>2200000</v>
      </c>
      <c r="BR1211">
        <v>21428400000</v>
      </c>
      <c r="BS1211">
        <v>11079700000</v>
      </c>
      <c r="BT1211">
        <v>12061100000</v>
      </c>
      <c r="BU1211">
        <v>2850000000</v>
      </c>
      <c r="BV1211">
        <v>18578400000</v>
      </c>
      <c r="BW1211">
        <v>21428400000</v>
      </c>
      <c r="BX1211">
        <v>15317800000</v>
      </c>
      <c r="BY1211">
        <v>-6986900000</v>
      </c>
      <c r="BZ1211">
        <v>2014</v>
      </c>
      <c r="CA1211">
        <v>4.2699999999999996</v>
      </c>
      <c r="CB1211">
        <v>258548009.368</v>
      </c>
      <c r="CC1211" t="str">
        <f>VLOOKUP(B1211,Securities_csv_Sector!$A$1:$H$506,4)</f>
        <v>Consumer Discretionary</v>
      </c>
      <c r="CD1211" t="str">
        <f>VLOOKUP(B1211,Securities_csv_Sector!$A$1:$H$506,5)</f>
        <v>Advertising</v>
      </c>
    </row>
    <row r="1212" spans="1:82">
      <c r="A1212">
        <v>1210</v>
      </c>
      <c r="B1212" t="s">
        <v>382</v>
      </c>
      <c r="C1212" t="s">
        <v>531</v>
      </c>
      <c r="D1212" s="1">
        <v>42369</v>
      </c>
      <c r="E1212">
        <v>11414600000</v>
      </c>
      <c r="F1212">
        <v>0</v>
      </c>
      <c r="G1212">
        <v>39600000</v>
      </c>
      <c r="H1212">
        <v>45</v>
      </c>
      <c r="I1212">
        <v>-202700000</v>
      </c>
      <c r="J1212">
        <v>859900000</v>
      </c>
      <c r="K1212">
        <v>18</v>
      </c>
      <c r="L1212">
        <v>2605200000</v>
      </c>
      <c r="M1212">
        <v>0</v>
      </c>
      <c r="N1212">
        <v>59600000</v>
      </c>
      <c r="O1212">
        <v>12491400000</v>
      </c>
      <c r="P1212">
        <v>84</v>
      </c>
      <c r="Q1212">
        <v>0</v>
      </c>
      <c r="R1212">
        <v>469100000</v>
      </c>
      <c r="S1212">
        <v>281900000</v>
      </c>
      <c r="T1212">
        <v>1959700000</v>
      </c>
      <c r="U1212">
        <v>1778600000</v>
      </c>
      <c r="V1212">
        <v>-262600000</v>
      </c>
      <c r="W1212">
        <v>8400000</v>
      </c>
      <c r="X1212">
        <v>692700000</v>
      </c>
      <c r="Y1212">
        <v>8676400000</v>
      </c>
      <c r="Z1212">
        <v>17</v>
      </c>
      <c r="AA1212">
        <v>2643000000</v>
      </c>
      <c r="AB1212">
        <v>583600000</v>
      </c>
      <c r="AC1212">
        <v>344800000</v>
      </c>
      <c r="AD1212">
        <v>181100000</v>
      </c>
      <c r="AE1212">
        <v>1122700000</v>
      </c>
      <c r="AF1212">
        <v>-500000</v>
      </c>
      <c r="AG1212">
        <v>0</v>
      </c>
      <c r="AH1212">
        <v>3564200000</v>
      </c>
      <c r="AI1212">
        <v>136600000</v>
      </c>
      <c r="AJ1212">
        <v>437000000</v>
      </c>
      <c r="AK1212">
        <v>167900000</v>
      </c>
      <c r="AL1212">
        <v>-1100000</v>
      </c>
      <c r="AM1212">
        <v>217100000</v>
      </c>
      <c r="AN1212">
        <v>2172300000</v>
      </c>
      <c r="AO1212">
        <v>-1429100000</v>
      </c>
      <c r="AP1212">
        <v>-263500000</v>
      </c>
      <c r="AQ1212">
        <v>1093900000</v>
      </c>
      <c r="AR1212">
        <v>129400000</v>
      </c>
      <c r="AS1212">
        <v>1093900000</v>
      </c>
      <c r="AT1212">
        <v>1093900000</v>
      </c>
      <c r="AU1212">
        <v>7220900000</v>
      </c>
      <c r="AV1212">
        <v>0</v>
      </c>
      <c r="AW1212">
        <v>1920100000</v>
      </c>
      <c r="AX1212">
        <v>13</v>
      </c>
      <c r="AY1212">
        <v>279700000</v>
      </c>
      <c r="AZ1212">
        <v>1017200000</v>
      </c>
      <c r="BA1212">
        <v>1798400000</v>
      </c>
      <c r="BB1212">
        <v>-1015400000</v>
      </c>
      <c r="BC1212">
        <v>-88200000</v>
      </c>
      <c r="BD1212">
        <v>-60300000</v>
      </c>
      <c r="BE1212">
        <v>800500000</v>
      </c>
      <c r="BF1212">
        <v>557600000</v>
      </c>
      <c r="BG1212">
        <v>291100000</v>
      </c>
      <c r="BH1212">
        <v>12</v>
      </c>
      <c r="BI1212">
        <v>73</v>
      </c>
      <c r="BJ1212">
        <v>7</v>
      </c>
      <c r="BK1212">
        <v>76</v>
      </c>
      <c r="BL1212">
        <v>0</v>
      </c>
      <c r="BM1212">
        <v>10178200000</v>
      </c>
      <c r="BN1212">
        <v>-740900000</v>
      </c>
      <c r="BO1212">
        <v>431800000</v>
      </c>
      <c r="BP1212">
        <v>1006600000</v>
      </c>
      <c r="BQ1212">
        <v>14500000</v>
      </c>
      <c r="BR1212">
        <v>22110700000</v>
      </c>
      <c r="BS1212">
        <v>11980500000</v>
      </c>
      <c r="BT1212">
        <v>14219600000</v>
      </c>
      <c r="BU1212">
        <v>2452400000</v>
      </c>
      <c r="BV1212">
        <v>19658300000</v>
      </c>
      <c r="BW1212">
        <v>22110700000</v>
      </c>
      <c r="BX1212">
        <v>15134400000</v>
      </c>
      <c r="BY1212">
        <v>-7629900000</v>
      </c>
      <c r="BZ1212">
        <v>2015</v>
      </c>
      <c r="CA1212">
        <v>4.43</v>
      </c>
      <c r="CB1212">
        <v>246930022.57300001</v>
      </c>
      <c r="CC1212" t="str">
        <f>VLOOKUP(B1212,Securities_csv_Sector!$A$1:$H$506,4)</f>
        <v>Consumer Discretionary</v>
      </c>
      <c r="CD1212" t="str">
        <f>VLOOKUP(B1212,Securities_csv_Sector!$A$1:$H$506,5)</f>
        <v>Advertising</v>
      </c>
    </row>
    <row r="1213" spans="1:82">
      <c r="A1213">
        <v>1211</v>
      </c>
      <c r="B1213" t="s">
        <v>382</v>
      </c>
      <c r="C1213" t="s">
        <v>532</v>
      </c>
      <c r="D1213" s="1">
        <v>42735</v>
      </c>
      <c r="E1213">
        <v>12012900000</v>
      </c>
      <c r="F1213">
        <v>0</v>
      </c>
      <c r="G1213">
        <v>42600000</v>
      </c>
      <c r="H1213">
        <v>53</v>
      </c>
      <c r="I1213">
        <v>-165500000</v>
      </c>
      <c r="J1213">
        <v>798300000</v>
      </c>
      <c r="K1213">
        <v>22</v>
      </c>
      <c r="L1213">
        <v>3002200000</v>
      </c>
      <c r="M1213">
        <v>0</v>
      </c>
      <c r="N1213">
        <v>44600000</v>
      </c>
      <c r="O1213">
        <v>12671200000</v>
      </c>
      <c r="P1213">
        <v>91</v>
      </c>
      <c r="Q1213">
        <v>0</v>
      </c>
      <c r="R1213">
        <v>480500000</v>
      </c>
      <c r="S1213">
        <v>277500000</v>
      </c>
      <c r="T1213">
        <v>2051500000</v>
      </c>
      <c r="U1213">
        <v>1841800000</v>
      </c>
      <c r="V1213">
        <v>-75500000</v>
      </c>
      <c r="W1213">
        <v>5400000</v>
      </c>
      <c r="X1213">
        <v>674800000</v>
      </c>
      <c r="Y1213">
        <v>8976100000</v>
      </c>
      <c r="Z1213">
        <v>18</v>
      </c>
      <c r="AA1213">
        <v>2745700000</v>
      </c>
      <c r="AB1213">
        <v>600500000</v>
      </c>
      <c r="AC1213">
        <v>427400000</v>
      </c>
      <c r="AD1213">
        <v>209700000</v>
      </c>
      <c r="AE1213">
        <v>1125400000</v>
      </c>
      <c r="AF1213">
        <v>-7300000</v>
      </c>
      <c r="AG1213">
        <v>0</v>
      </c>
      <c r="AH1213">
        <v>4920500000</v>
      </c>
      <c r="AI1213">
        <v>120400000</v>
      </c>
      <c r="AJ1213">
        <v>497600000</v>
      </c>
      <c r="AK1213">
        <v>201600000</v>
      </c>
      <c r="AL1213">
        <v>388400000</v>
      </c>
      <c r="AM1213">
        <v>397000000</v>
      </c>
      <c r="AN1213">
        <v>1931200000</v>
      </c>
      <c r="AO1213">
        <v>-977100000</v>
      </c>
      <c r="AP1213">
        <v>-481600000</v>
      </c>
      <c r="AQ1213">
        <v>1148600000</v>
      </c>
      <c r="AR1213">
        <v>84000000</v>
      </c>
      <c r="AS1213">
        <v>1148600000</v>
      </c>
      <c r="AT1213">
        <v>1148600000</v>
      </c>
      <c r="AU1213">
        <v>7510800000</v>
      </c>
      <c r="AV1213">
        <v>0</v>
      </c>
      <c r="AW1213">
        <v>2008900000</v>
      </c>
      <c r="AX1213">
        <v>13</v>
      </c>
      <c r="AY1213">
        <v>244700000</v>
      </c>
      <c r="AZ1213">
        <v>1063000000</v>
      </c>
      <c r="BA1213">
        <v>1969200000</v>
      </c>
      <c r="BB1213">
        <v>-1356000000</v>
      </c>
      <c r="BC1213">
        <v>-146000000</v>
      </c>
      <c r="BD1213">
        <v>-308800000</v>
      </c>
      <c r="BE1213">
        <v>892300000</v>
      </c>
      <c r="BF1213">
        <v>323000000</v>
      </c>
      <c r="BG1213">
        <v>292900000</v>
      </c>
      <c r="BH1213">
        <v>12</v>
      </c>
      <c r="BI1213">
        <v>85</v>
      </c>
      <c r="BJ1213">
        <v>7</v>
      </c>
      <c r="BK1213">
        <v>83</v>
      </c>
      <c r="BL1213">
        <v>0</v>
      </c>
      <c r="BM1213">
        <v>5677200000</v>
      </c>
      <c r="BN1213">
        <v>-648100000</v>
      </c>
      <c r="BO1213">
        <v>443900000</v>
      </c>
      <c r="BP1213">
        <v>28800000</v>
      </c>
      <c r="BQ1213">
        <v>20600000</v>
      </c>
      <c r="BR1213">
        <v>23165400000</v>
      </c>
      <c r="BS1213">
        <v>12722000000</v>
      </c>
      <c r="BT1213">
        <v>14010900000</v>
      </c>
      <c r="BU1213">
        <v>2162000000</v>
      </c>
      <c r="BV1213">
        <v>21003400000</v>
      </c>
      <c r="BW1213">
        <v>23165400000</v>
      </c>
      <c r="BX1213">
        <v>15416900000</v>
      </c>
      <c r="BY1213">
        <v>-3002100000</v>
      </c>
      <c r="CC1213" t="str">
        <f>VLOOKUP(B1213,Securities_csv_Sector!$A$1:$H$506,4)</f>
        <v>Consumer Discretionary</v>
      </c>
      <c r="CD1213" t="str">
        <f>VLOOKUP(B1213,Securities_csv_Sector!$A$1:$H$506,5)</f>
        <v>Advertising</v>
      </c>
    </row>
    <row r="1214" spans="1:82">
      <c r="A1214">
        <v>1212</v>
      </c>
      <c r="B1214" t="s">
        <v>383</v>
      </c>
      <c r="C1214" t="s">
        <v>527</v>
      </c>
      <c r="D1214" s="1">
        <v>41274</v>
      </c>
      <c r="E1214">
        <v>2111243000</v>
      </c>
      <c r="F1214">
        <v>4404000</v>
      </c>
      <c r="G1214">
        <v>4328000</v>
      </c>
      <c r="H1214">
        <v>28</v>
      </c>
      <c r="I1214">
        <v>-300719000</v>
      </c>
      <c r="J1214">
        <v>1083910000</v>
      </c>
      <c r="K1214">
        <v>11</v>
      </c>
      <c r="L1214">
        <v>248128000</v>
      </c>
      <c r="M1214">
        <v>-276904000</v>
      </c>
      <c r="N1214">
        <v>1130000</v>
      </c>
      <c r="O1214">
        <v>3084766000</v>
      </c>
      <c r="P1214">
        <v>120</v>
      </c>
      <c r="Q1214">
        <v>0</v>
      </c>
      <c r="R1214">
        <v>79544000</v>
      </c>
      <c r="S1214">
        <v>178894000</v>
      </c>
      <c r="T1214">
        <v>981721000</v>
      </c>
      <c r="U1214">
        <v>941521000</v>
      </c>
      <c r="V1214">
        <v>0</v>
      </c>
      <c r="W1214">
        <v>0</v>
      </c>
      <c r="X1214">
        <v>2211590000</v>
      </c>
      <c r="Y1214">
        <v>758410000</v>
      </c>
      <c r="Z1214">
        <v>50</v>
      </c>
      <c r="AA1214">
        <v>3097418000</v>
      </c>
      <c r="AB1214">
        <v>355775000</v>
      </c>
      <c r="AC1214">
        <v>0</v>
      </c>
      <c r="AD1214">
        <v>40200000</v>
      </c>
      <c r="AE1214">
        <v>2276331000</v>
      </c>
      <c r="AF1214">
        <v>4157000</v>
      </c>
      <c r="AG1214">
        <v>730171000</v>
      </c>
      <c r="AH1214">
        <v>1095734000</v>
      </c>
      <c r="AI1214">
        <v>5347000</v>
      </c>
      <c r="AJ1214">
        <v>0</v>
      </c>
      <c r="AK1214">
        <v>0</v>
      </c>
      <c r="AL1214">
        <v>297946000</v>
      </c>
      <c r="AM1214">
        <v>-113424000</v>
      </c>
      <c r="AN1214">
        <v>1251555000</v>
      </c>
      <c r="AO1214">
        <v>-1047572000</v>
      </c>
      <c r="AP1214">
        <v>-317407000</v>
      </c>
      <c r="AQ1214">
        <v>585746000</v>
      </c>
      <c r="AR1214">
        <v>-979000</v>
      </c>
      <c r="AS1214">
        <v>585746000</v>
      </c>
      <c r="AT1214">
        <v>585746000</v>
      </c>
      <c r="AU1214">
        <v>181174000</v>
      </c>
      <c r="AV1214">
        <v>0</v>
      </c>
      <c r="AW1214">
        <v>977393000</v>
      </c>
      <c r="AX1214">
        <v>16</v>
      </c>
      <c r="AY1214">
        <v>40892000</v>
      </c>
      <c r="AZ1214">
        <v>27315000</v>
      </c>
      <c r="BA1214">
        <v>161400000</v>
      </c>
      <c r="BB1214">
        <v>0</v>
      </c>
      <c r="BC1214">
        <v>0</v>
      </c>
      <c r="BD1214">
        <v>-20845000</v>
      </c>
      <c r="BE1214">
        <v>192737000</v>
      </c>
      <c r="BF1214">
        <v>30223000</v>
      </c>
      <c r="BG1214">
        <v>0</v>
      </c>
      <c r="BH1214">
        <v>15</v>
      </c>
      <c r="BI1214">
        <v>45</v>
      </c>
      <c r="BJ1214">
        <v>9</v>
      </c>
      <c r="BK1214">
        <v>20</v>
      </c>
      <c r="BL1214">
        <v>0</v>
      </c>
      <c r="BM1214">
        <v>1023267000</v>
      </c>
      <c r="BN1214">
        <v>-1381773000</v>
      </c>
      <c r="BO1214">
        <v>2120025000</v>
      </c>
      <c r="BP1214">
        <v>222000</v>
      </c>
      <c r="BQ1214">
        <v>0</v>
      </c>
      <c r="BR1214">
        <v>5749187000</v>
      </c>
      <c r="BS1214">
        <v>2732948000</v>
      </c>
      <c r="BT1214">
        <v>2272865000</v>
      </c>
      <c r="BU1214">
        <v>2108307000</v>
      </c>
      <c r="BV1214">
        <v>3640880000</v>
      </c>
      <c r="BW1214">
        <v>5749187000</v>
      </c>
      <c r="BX1214">
        <v>6182184000</v>
      </c>
      <c r="BY1214">
        <v>0</v>
      </c>
      <c r="BZ1214">
        <v>2012</v>
      </c>
      <c r="CA1214">
        <v>4.83</v>
      </c>
      <c r="CB1214">
        <v>121272463.76800001</v>
      </c>
      <c r="CC1214" t="str">
        <f>VLOOKUP(B1214,Securities_csv_Sector!$A$1:$H$506,4)</f>
        <v>Consumer Discretionary</v>
      </c>
      <c r="CD1214" t="str">
        <f>VLOOKUP(B1214,Securities_csv_Sector!$A$1:$H$506,5)</f>
        <v>Specialty Stores</v>
      </c>
    </row>
    <row r="1215" spans="1:82">
      <c r="A1215">
        <v>1213</v>
      </c>
      <c r="B1215" t="s">
        <v>383</v>
      </c>
      <c r="C1215" t="s">
        <v>529</v>
      </c>
      <c r="D1215" s="1">
        <v>41639</v>
      </c>
      <c r="E1215">
        <v>2241225000</v>
      </c>
      <c r="F1215">
        <v>-16937000</v>
      </c>
      <c r="G1215">
        <v>4531000</v>
      </c>
      <c r="H1215">
        <v>34</v>
      </c>
      <c r="I1215">
        <v>-395881000</v>
      </c>
      <c r="J1215">
        <v>1118929000</v>
      </c>
      <c r="K1215">
        <v>10</v>
      </c>
      <c r="L1215">
        <v>231318000</v>
      </c>
      <c r="M1215">
        <v>-96876000</v>
      </c>
      <c r="N1215">
        <v>1059000</v>
      </c>
      <c r="O1215">
        <v>3280236000</v>
      </c>
      <c r="P1215">
        <v>117</v>
      </c>
      <c r="Q1215">
        <v>0</v>
      </c>
      <c r="R1215">
        <v>80713000</v>
      </c>
      <c r="S1215">
        <v>185234000</v>
      </c>
      <c r="T1215">
        <v>1108016000</v>
      </c>
      <c r="U1215">
        <v>1058942000</v>
      </c>
      <c r="V1215">
        <v>0</v>
      </c>
      <c r="W1215">
        <v>0</v>
      </c>
      <c r="X1215">
        <v>2425103000</v>
      </c>
      <c r="Y1215">
        <v>756225000</v>
      </c>
      <c r="Z1215">
        <v>51</v>
      </c>
      <c r="AA1215">
        <v>3369001000</v>
      </c>
      <c r="AB1215">
        <v>388650000</v>
      </c>
      <c r="AC1215">
        <v>0</v>
      </c>
      <c r="AD1215">
        <v>49074000</v>
      </c>
      <c r="AE1215">
        <v>2375047000</v>
      </c>
      <c r="AF1215">
        <v>5396000</v>
      </c>
      <c r="AG1215">
        <v>159710000</v>
      </c>
      <c r="AH1215">
        <v>1396141000</v>
      </c>
      <c r="AI1215">
        <v>13066000</v>
      </c>
      <c r="AJ1215">
        <v>0</v>
      </c>
      <c r="AK1215">
        <v>0</v>
      </c>
      <c r="AL1215">
        <v>299752000</v>
      </c>
      <c r="AM1215">
        <v>-16810000</v>
      </c>
      <c r="AN1215">
        <v>908026000</v>
      </c>
      <c r="AO1215">
        <v>-536082000</v>
      </c>
      <c r="AP1215">
        <v>-388754000</v>
      </c>
      <c r="AQ1215">
        <v>670292000</v>
      </c>
      <c r="AR1215">
        <v>235000</v>
      </c>
      <c r="AS1215">
        <v>670292000</v>
      </c>
      <c r="AT1215">
        <v>670292000</v>
      </c>
      <c r="AU1215">
        <v>198123000</v>
      </c>
      <c r="AV1215">
        <v>0</v>
      </c>
      <c r="AW1215">
        <v>1103485000</v>
      </c>
      <c r="AX1215">
        <v>17</v>
      </c>
      <c r="AY1215">
        <v>37613000</v>
      </c>
      <c r="AZ1215">
        <v>30713000</v>
      </c>
      <c r="BA1215">
        <v>181718000</v>
      </c>
      <c r="BB1215">
        <v>0</v>
      </c>
      <c r="BC1215">
        <v>0</v>
      </c>
      <c r="BD1215">
        <v>1731000</v>
      </c>
      <c r="BE1215">
        <v>201023000</v>
      </c>
      <c r="BF1215">
        <v>6368000</v>
      </c>
      <c r="BG1215">
        <v>0</v>
      </c>
      <c r="BH1215">
        <v>16</v>
      </c>
      <c r="BI1215">
        <v>54</v>
      </c>
      <c r="BJ1215">
        <v>10</v>
      </c>
      <c r="BK1215">
        <v>19</v>
      </c>
      <c r="BL1215">
        <v>0</v>
      </c>
      <c r="BM1215">
        <v>846333000</v>
      </c>
      <c r="BN1215">
        <v>-863678000</v>
      </c>
      <c r="BO1215">
        <v>2265516000</v>
      </c>
      <c r="BP1215">
        <v>67000</v>
      </c>
      <c r="BQ1215">
        <v>0</v>
      </c>
      <c r="BR1215">
        <v>6067208000</v>
      </c>
      <c r="BS1215">
        <v>2835201000</v>
      </c>
      <c r="BT1215">
        <v>2423010000</v>
      </c>
      <c r="BU1215">
        <v>1966321000</v>
      </c>
      <c r="BV1215">
        <v>4100887000</v>
      </c>
      <c r="BW1215">
        <v>6067208000</v>
      </c>
      <c r="BX1215">
        <v>6649237000</v>
      </c>
      <c r="BY1215">
        <v>0</v>
      </c>
      <c r="BZ1215">
        <v>2013</v>
      </c>
      <c r="CA1215">
        <v>6.14</v>
      </c>
      <c r="CB1215">
        <v>109168078.176</v>
      </c>
      <c r="CC1215" t="str">
        <f>VLOOKUP(B1215,Securities_csv_Sector!$A$1:$H$506,4)</f>
        <v>Consumer Discretionary</v>
      </c>
      <c r="CD1215" t="str">
        <f>VLOOKUP(B1215,Securities_csv_Sector!$A$1:$H$506,5)</f>
        <v>Specialty Stores</v>
      </c>
    </row>
    <row r="1216" spans="1:82">
      <c r="A1216">
        <v>1214</v>
      </c>
      <c r="B1216" t="s">
        <v>383</v>
      </c>
      <c r="C1216" t="s">
        <v>531</v>
      </c>
      <c r="D1216" s="1">
        <v>42004</v>
      </c>
      <c r="E1216">
        <v>2623437000</v>
      </c>
      <c r="F1216">
        <v>-19271000</v>
      </c>
      <c r="G1216">
        <v>5098000</v>
      </c>
      <c r="H1216">
        <v>39</v>
      </c>
      <c r="I1216">
        <v>-429987000</v>
      </c>
      <c r="J1216">
        <v>1194929000</v>
      </c>
      <c r="K1216">
        <v>9</v>
      </c>
      <c r="L1216">
        <v>250560000</v>
      </c>
      <c r="M1216">
        <v>-179742000</v>
      </c>
      <c r="N1216">
        <v>1016000</v>
      </c>
      <c r="O1216">
        <v>3507180000</v>
      </c>
      <c r="P1216">
        <v>109</v>
      </c>
      <c r="Q1216">
        <v>0</v>
      </c>
      <c r="R1216">
        <v>102422000</v>
      </c>
      <c r="S1216">
        <v>196291000</v>
      </c>
      <c r="T1216">
        <v>1275472000</v>
      </c>
      <c r="U1216">
        <v>1222182000</v>
      </c>
      <c r="V1216">
        <v>0</v>
      </c>
      <c r="W1216">
        <v>0</v>
      </c>
      <c r="X1216">
        <v>2658560000</v>
      </c>
      <c r="Y1216">
        <v>756384000</v>
      </c>
      <c r="Z1216">
        <v>51</v>
      </c>
      <c r="AA1216">
        <v>3708901000</v>
      </c>
      <c r="AB1216">
        <v>444000000</v>
      </c>
      <c r="AC1216">
        <v>0</v>
      </c>
      <c r="AD1216">
        <v>53290000</v>
      </c>
      <c r="AE1216">
        <v>2554789000</v>
      </c>
      <c r="AF1216">
        <v>3705000</v>
      </c>
      <c r="AG1216">
        <v>434626000</v>
      </c>
      <c r="AH1216">
        <v>1388397000</v>
      </c>
      <c r="AI1216">
        <v>13349000</v>
      </c>
      <c r="AJ1216">
        <v>0</v>
      </c>
      <c r="AK1216">
        <v>0</v>
      </c>
      <c r="AL1216">
        <v>-72000</v>
      </c>
      <c r="AM1216">
        <v>19242000</v>
      </c>
      <c r="AN1216">
        <v>1190430000</v>
      </c>
      <c r="AO1216">
        <v>-747786000</v>
      </c>
      <c r="AP1216">
        <v>-423402000</v>
      </c>
      <c r="AQ1216">
        <v>778182000</v>
      </c>
      <c r="AR1216">
        <v>-18976000</v>
      </c>
      <c r="AS1216">
        <v>778182000</v>
      </c>
      <c r="AT1216">
        <v>778182000</v>
      </c>
      <c r="AU1216">
        <v>213211000</v>
      </c>
      <c r="AV1216">
        <v>0</v>
      </c>
      <c r="AW1216">
        <v>1270374000</v>
      </c>
      <c r="AX1216">
        <v>18</v>
      </c>
      <c r="AY1216">
        <v>38410000</v>
      </c>
      <c r="AZ1216">
        <v>46820000</v>
      </c>
      <c r="BA1216">
        <v>189836000</v>
      </c>
      <c r="BB1216">
        <v>0</v>
      </c>
      <c r="BC1216">
        <v>0</v>
      </c>
      <c r="BD1216">
        <v>2880000</v>
      </c>
      <c r="BE1216">
        <v>209548000</v>
      </c>
      <c r="BF1216">
        <v>-680000</v>
      </c>
      <c r="BG1216">
        <v>0</v>
      </c>
      <c r="BH1216">
        <v>17</v>
      </c>
      <c r="BI1216">
        <v>61</v>
      </c>
      <c r="BJ1216">
        <v>11</v>
      </c>
      <c r="BK1216">
        <v>18</v>
      </c>
      <c r="BL1216">
        <v>0</v>
      </c>
      <c r="BM1216">
        <v>822473000</v>
      </c>
      <c r="BN1216">
        <v>-796864000</v>
      </c>
      <c r="BO1216">
        <v>2438527000</v>
      </c>
      <c r="BP1216">
        <v>25000</v>
      </c>
      <c r="BQ1216">
        <v>0</v>
      </c>
      <c r="BR1216">
        <v>6532083000</v>
      </c>
      <c r="BS1216">
        <v>3065380000</v>
      </c>
      <c r="BT1216">
        <v>2813298000</v>
      </c>
      <c r="BU1216">
        <v>2018418000</v>
      </c>
      <c r="BV1216">
        <v>4513665000</v>
      </c>
      <c r="BW1216">
        <v>6532083000</v>
      </c>
      <c r="BX1216">
        <v>7216081000</v>
      </c>
      <c r="BY1216">
        <v>0</v>
      </c>
      <c r="BZ1216">
        <v>2014</v>
      </c>
      <c r="CA1216">
        <v>7.46</v>
      </c>
      <c r="CB1216">
        <v>104313941.01899999</v>
      </c>
      <c r="CC1216" t="str">
        <f>VLOOKUP(B1216,Securities_csv_Sector!$A$1:$H$506,4)</f>
        <v>Consumer Discretionary</v>
      </c>
      <c r="CD1216" t="str">
        <f>VLOOKUP(B1216,Securities_csv_Sector!$A$1:$H$506,5)</f>
        <v>Specialty Stores</v>
      </c>
    </row>
    <row r="1217" spans="1:82">
      <c r="A1217">
        <v>1215</v>
      </c>
      <c r="B1217" t="s">
        <v>383</v>
      </c>
      <c r="C1217" t="s">
        <v>532</v>
      </c>
      <c r="D1217" s="1">
        <v>42369</v>
      </c>
      <c r="E1217">
        <v>2813720000</v>
      </c>
      <c r="F1217">
        <v>-23858000</v>
      </c>
      <c r="G1217">
        <v>3474000</v>
      </c>
      <c r="H1217">
        <v>47</v>
      </c>
      <c r="I1217">
        <v>-414020000</v>
      </c>
      <c r="J1217">
        <v>1281497000</v>
      </c>
      <c r="K1217">
        <v>4</v>
      </c>
      <c r="L1217">
        <v>116301000</v>
      </c>
      <c r="M1217">
        <v>-76226000</v>
      </c>
      <c r="N1217">
        <v>977000</v>
      </c>
      <c r="O1217">
        <v>3804031000</v>
      </c>
      <c r="P1217">
        <v>99</v>
      </c>
      <c r="Q1217">
        <v>0</v>
      </c>
      <c r="R1217">
        <v>79772000</v>
      </c>
      <c r="S1217">
        <v>212362000</v>
      </c>
      <c r="T1217">
        <v>1517495000</v>
      </c>
      <c r="U1217">
        <v>1460366000</v>
      </c>
      <c r="V1217">
        <v>0</v>
      </c>
      <c r="W1217">
        <v>0</v>
      </c>
      <c r="X1217">
        <v>2861556000</v>
      </c>
      <c r="Y1217">
        <v>757142000</v>
      </c>
      <c r="Z1217">
        <v>52</v>
      </c>
      <c r="AA1217">
        <v>4162643000</v>
      </c>
      <c r="AB1217">
        <v>529150000</v>
      </c>
      <c r="AC1217">
        <v>0</v>
      </c>
      <c r="AD1217">
        <v>57129000</v>
      </c>
      <c r="AE1217">
        <v>2631015000</v>
      </c>
      <c r="AF1217">
        <v>4074000</v>
      </c>
      <c r="AG1217">
        <v>271310000</v>
      </c>
      <c r="AH1217">
        <v>1390018000</v>
      </c>
      <c r="AI1217">
        <v>13219000</v>
      </c>
      <c r="AJ1217">
        <v>0</v>
      </c>
      <c r="AK1217">
        <v>0</v>
      </c>
      <c r="AL1217">
        <v>-25000</v>
      </c>
      <c r="AM1217">
        <v>-134259000</v>
      </c>
      <c r="AN1217">
        <v>1281476000</v>
      </c>
      <c r="AO1217">
        <v>-1008547000</v>
      </c>
      <c r="AP1217">
        <v>-407188000</v>
      </c>
      <c r="AQ1217">
        <v>931216000</v>
      </c>
      <c r="AR1217">
        <v>-56990000</v>
      </c>
      <c r="AS1217">
        <v>931216000</v>
      </c>
      <c r="AT1217">
        <v>931216000</v>
      </c>
      <c r="AU1217">
        <v>233687000</v>
      </c>
      <c r="AV1217">
        <v>0</v>
      </c>
      <c r="AW1217">
        <v>1514021000</v>
      </c>
      <c r="AX1217">
        <v>19</v>
      </c>
      <c r="AY1217">
        <v>34741000</v>
      </c>
      <c r="AZ1217">
        <v>29023000</v>
      </c>
      <c r="BA1217">
        <v>232678000</v>
      </c>
      <c r="BB1217">
        <v>0</v>
      </c>
      <c r="BC1217">
        <v>0</v>
      </c>
      <c r="BD1217">
        <v>2758000</v>
      </c>
      <c r="BE1217">
        <v>199182000</v>
      </c>
      <c r="BF1217">
        <v>23662000</v>
      </c>
      <c r="BG1217">
        <v>0</v>
      </c>
      <c r="BH1217">
        <v>18</v>
      </c>
      <c r="BI1217">
        <v>74</v>
      </c>
      <c r="BJ1217">
        <v>12</v>
      </c>
      <c r="BK1217">
        <v>12</v>
      </c>
      <c r="BL1217">
        <v>0</v>
      </c>
      <c r="BM1217">
        <v>678840000</v>
      </c>
      <c r="BN1217">
        <v>-1071600000</v>
      </c>
      <c r="BO1217">
        <v>2648622000</v>
      </c>
      <c r="BP1217">
        <v>0</v>
      </c>
      <c r="BQ1217">
        <v>0</v>
      </c>
      <c r="BR1217">
        <v>6676684000</v>
      </c>
      <c r="BS1217">
        <v>3010026000</v>
      </c>
      <c r="BT1217">
        <v>3046398000</v>
      </c>
      <c r="BU1217">
        <v>1961314000</v>
      </c>
      <c r="BV1217">
        <v>4715370000</v>
      </c>
      <c r="BW1217">
        <v>6676684000</v>
      </c>
      <c r="BX1217">
        <v>7966674000</v>
      </c>
      <c r="BY1217">
        <v>0</v>
      </c>
      <c r="BZ1217">
        <v>2015</v>
      </c>
      <c r="CA1217">
        <v>9.32</v>
      </c>
      <c r="CB1217">
        <v>99915879.828299999</v>
      </c>
      <c r="CC1217" t="str">
        <f>VLOOKUP(B1217,Securities_csv_Sector!$A$1:$H$506,4)</f>
        <v>Consumer Discretionary</v>
      </c>
      <c r="CD1217" t="str">
        <f>VLOOKUP(B1217,Securities_csv_Sector!$A$1:$H$506,5)</f>
        <v>Specialty Stores</v>
      </c>
    </row>
    <row r="1218" spans="1:82">
      <c r="A1218">
        <v>1216</v>
      </c>
      <c r="B1218" t="s">
        <v>384</v>
      </c>
      <c r="C1218" t="s">
        <v>527</v>
      </c>
      <c r="D1218" s="1">
        <v>41274</v>
      </c>
      <c r="E1218">
        <v>6690000000</v>
      </c>
      <c r="F1218">
        <v>452000000</v>
      </c>
      <c r="G1218">
        <v>80000000</v>
      </c>
      <c r="H1218">
        <v>11</v>
      </c>
      <c r="I1218">
        <v>-7874000000</v>
      </c>
      <c r="J1218">
        <v>7441000000</v>
      </c>
      <c r="K1218">
        <v>22</v>
      </c>
      <c r="L1218">
        <v>1592000000</v>
      </c>
      <c r="M1218">
        <v>-242000000</v>
      </c>
      <c r="N1218">
        <v>178000000</v>
      </c>
      <c r="O1218">
        <v>6530000000</v>
      </c>
      <c r="P1218">
        <v>130</v>
      </c>
      <c r="Q1218">
        <v>0</v>
      </c>
      <c r="R1218">
        <v>9849000000</v>
      </c>
      <c r="S1218">
        <v>3585000000</v>
      </c>
      <c r="T1218">
        <v>6279000000</v>
      </c>
      <c r="U1218">
        <v>6125000000</v>
      </c>
      <c r="V1218">
        <v>0</v>
      </c>
      <c r="W1218">
        <v>363000000</v>
      </c>
      <c r="X1218">
        <v>52064000000</v>
      </c>
      <c r="Y1218">
        <v>0</v>
      </c>
      <c r="Z1218">
        <v>68</v>
      </c>
      <c r="AA1218">
        <v>13570000000</v>
      </c>
      <c r="AB1218">
        <v>2659000000</v>
      </c>
      <c r="AC1218">
        <v>0</v>
      </c>
      <c r="AD1218">
        <v>154000000</v>
      </c>
      <c r="AE1218">
        <v>1344000000</v>
      </c>
      <c r="AF1218">
        <v>4000000</v>
      </c>
      <c r="AG1218">
        <v>-958000000</v>
      </c>
      <c r="AH1218">
        <v>7023000000</v>
      </c>
      <c r="AI1218">
        <v>2654000000</v>
      </c>
      <c r="AJ1218">
        <v>32000000</v>
      </c>
      <c r="AK1218">
        <v>0</v>
      </c>
      <c r="AL1218">
        <v>1736000000</v>
      </c>
      <c r="AM1218">
        <v>-2189000000</v>
      </c>
      <c r="AN1218">
        <v>11299000000</v>
      </c>
      <c r="AO1218">
        <v>-846000000</v>
      </c>
      <c r="AP1218">
        <v>-12642000000</v>
      </c>
      <c r="AQ1218">
        <v>4598000000</v>
      </c>
      <c r="AR1218">
        <v>4058000000</v>
      </c>
      <c r="AS1218">
        <v>4598000000</v>
      </c>
      <c r="AT1218">
        <v>3829000000</v>
      </c>
      <c r="AU1218">
        <v>4916000000</v>
      </c>
      <c r="AV1218">
        <v>1907000000</v>
      </c>
      <c r="AW1218">
        <v>6199000000</v>
      </c>
      <c r="AX1218">
        <v>31</v>
      </c>
      <c r="AY1218">
        <v>0</v>
      </c>
      <c r="AZ1218">
        <v>1640000000</v>
      </c>
      <c r="BA1218">
        <v>0</v>
      </c>
      <c r="BB1218">
        <v>-502000000</v>
      </c>
      <c r="BC1218">
        <v>12000000</v>
      </c>
      <c r="BD1218">
        <v>-4772000000</v>
      </c>
      <c r="BE1218">
        <v>0</v>
      </c>
      <c r="BF1218">
        <v>-194000000</v>
      </c>
      <c r="BG1218">
        <v>3585000000</v>
      </c>
      <c r="BH1218">
        <v>30</v>
      </c>
      <c r="BI1218">
        <v>15</v>
      </c>
      <c r="BJ1218">
        <v>23</v>
      </c>
      <c r="BK1218">
        <v>112</v>
      </c>
      <c r="BL1218">
        <v>0</v>
      </c>
      <c r="BM1218">
        <v>37990000000</v>
      </c>
      <c r="BN1218">
        <v>-466000000</v>
      </c>
      <c r="BO1218">
        <v>1879000000</v>
      </c>
      <c r="BP1218">
        <v>600000000</v>
      </c>
      <c r="BQ1218">
        <v>0</v>
      </c>
      <c r="BR1218">
        <v>64210000000</v>
      </c>
      <c r="BS1218">
        <v>9492000000</v>
      </c>
      <c r="BT1218">
        <v>7290000000</v>
      </c>
      <c r="BU1218">
        <v>40016000000</v>
      </c>
      <c r="BV1218">
        <v>24194000000</v>
      </c>
      <c r="BW1218">
        <v>64210000000</v>
      </c>
      <c r="BX1218">
        <v>20100000000</v>
      </c>
      <c r="BY1218">
        <v>-5091000000</v>
      </c>
      <c r="BZ1218">
        <v>2012</v>
      </c>
      <c r="CA1218">
        <v>5.67</v>
      </c>
      <c r="CB1218">
        <v>810934744.26800001</v>
      </c>
      <c r="CC1218" t="str">
        <f>VLOOKUP(B1218,Securities_csv_Sector!$A$1:$H$506,4)</f>
        <v>Energy</v>
      </c>
      <c r="CD1218" t="str">
        <f>VLOOKUP(B1218,Securities_csv_Sector!$A$1:$H$506,5)</f>
        <v>Oil &amp; Gas Exploration &amp; Production</v>
      </c>
    </row>
    <row r="1219" spans="1:82">
      <c r="A1219">
        <v>1217</v>
      </c>
      <c r="B1219" t="s">
        <v>384</v>
      </c>
      <c r="C1219" t="s">
        <v>529</v>
      </c>
      <c r="D1219" s="1">
        <v>41639</v>
      </c>
      <c r="E1219">
        <v>8434000000</v>
      </c>
      <c r="F1219">
        <v>-747000000</v>
      </c>
      <c r="G1219">
        <v>1282000000</v>
      </c>
      <c r="H1219">
        <v>14</v>
      </c>
      <c r="I1219">
        <v>-7357000000</v>
      </c>
      <c r="J1219">
        <v>7515000000</v>
      </c>
      <c r="K1219">
        <v>40</v>
      </c>
      <c r="L1219">
        <v>3393000000</v>
      </c>
      <c r="M1219">
        <v>79000000</v>
      </c>
      <c r="N1219">
        <v>178000000</v>
      </c>
      <c r="O1219">
        <v>6497000000</v>
      </c>
      <c r="P1219">
        <v>134</v>
      </c>
      <c r="Q1219">
        <v>0</v>
      </c>
      <c r="R1219">
        <v>10698000000</v>
      </c>
      <c r="S1219">
        <v>4203000000</v>
      </c>
      <c r="T1219">
        <v>7883000000</v>
      </c>
      <c r="U1219">
        <v>7751000000</v>
      </c>
      <c r="V1219">
        <v>0</v>
      </c>
      <c r="W1219">
        <v>395000000</v>
      </c>
      <c r="X1219">
        <v>55821000000</v>
      </c>
      <c r="Y1219">
        <v>0</v>
      </c>
      <c r="Z1219">
        <v>68</v>
      </c>
      <c r="AA1219">
        <v>13673000000</v>
      </c>
      <c r="AB1219">
        <v>3214000000</v>
      </c>
      <c r="AC1219">
        <v>0</v>
      </c>
      <c r="AD1219">
        <v>132000000</v>
      </c>
      <c r="AE1219">
        <v>1200000000</v>
      </c>
      <c r="AF1219">
        <v>1619000000</v>
      </c>
      <c r="AG1219">
        <v>634000000</v>
      </c>
      <c r="AH1219">
        <v>6939000000</v>
      </c>
      <c r="AI1219">
        <v>2299000000</v>
      </c>
      <c r="AJ1219">
        <v>246000000</v>
      </c>
      <c r="AK1219">
        <v>0</v>
      </c>
      <c r="AL1219">
        <v>-690000000</v>
      </c>
      <c r="AM1219">
        <v>1801000000</v>
      </c>
      <c r="AN1219">
        <v>12778000000</v>
      </c>
      <c r="AO1219">
        <v>-2933000000</v>
      </c>
      <c r="AP1219">
        <v>-8044000000</v>
      </c>
      <c r="AQ1219">
        <v>5903000000</v>
      </c>
      <c r="AR1219">
        <v>2266000000</v>
      </c>
      <c r="AS1219">
        <v>5903000000</v>
      </c>
      <c r="AT1219">
        <v>4932000000</v>
      </c>
      <c r="AU1219">
        <v>5674000000</v>
      </c>
      <c r="AV1219">
        <v>761000000</v>
      </c>
      <c r="AW1219">
        <v>6601000000</v>
      </c>
      <c r="AX1219">
        <v>33</v>
      </c>
      <c r="AY1219">
        <v>0</v>
      </c>
      <c r="AZ1219">
        <v>1056000000</v>
      </c>
      <c r="BA1219">
        <v>0</v>
      </c>
      <c r="BB1219">
        <v>-303000000</v>
      </c>
      <c r="BC1219">
        <v>9000000</v>
      </c>
      <c r="BD1219">
        <v>-2306000000</v>
      </c>
      <c r="BE1219">
        <v>0</v>
      </c>
      <c r="BF1219">
        <v>440000000</v>
      </c>
      <c r="BG1219">
        <v>4203000000</v>
      </c>
      <c r="BH1219">
        <v>38</v>
      </c>
      <c r="BI1219">
        <v>18</v>
      </c>
      <c r="BJ1219">
        <v>29</v>
      </c>
      <c r="BK1219">
        <v>120</v>
      </c>
      <c r="BL1219">
        <v>0</v>
      </c>
      <c r="BM1219">
        <v>41831000000</v>
      </c>
      <c r="BN1219">
        <v>-699000000</v>
      </c>
      <c r="BO1219">
        <v>2108000000</v>
      </c>
      <c r="BP1219">
        <v>0</v>
      </c>
      <c r="BQ1219">
        <v>0</v>
      </c>
      <c r="BR1219">
        <v>69443000000</v>
      </c>
      <c r="BS1219">
        <v>11323000000</v>
      </c>
      <c r="BT1219">
        <v>8434000000</v>
      </c>
      <c r="BU1219">
        <v>43126000000</v>
      </c>
      <c r="BV1219">
        <v>26317000000</v>
      </c>
      <c r="BW1219">
        <v>69443000000</v>
      </c>
      <c r="BX1219">
        <v>20170000000</v>
      </c>
      <c r="BY1219">
        <v>-6095000000</v>
      </c>
      <c r="BZ1219">
        <v>2013</v>
      </c>
      <c r="CA1219">
        <v>7.33</v>
      </c>
      <c r="CB1219">
        <v>805320600.273</v>
      </c>
      <c r="CC1219" t="str">
        <f>VLOOKUP(B1219,Securities_csv_Sector!$A$1:$H$506,4)</f>
        <v>Energy</v>
      </c>
      <c r="CD1219" t="str">
        <f>VLOOKUP(B1219,Securities_csv_Sector!$A$1:$H$506,5)</f>
        <v>Oil &amp; Gas Exploration &amp; Production</v>
      </c>
    </row>
    <row r="1220" spans="1:82">
      <c r="A1220">
        <v>1218</v>
      </c>
      <c r="B1220" t="s">
        <v>384</v>
      </c>
      <c r="C1220" t="s">
        <v>531</v>
      </c>
      <c r="D1220" s="1">
        <v>42004</v>
      </c>
      <c r="E1220">
        <v>8244000000</v>
      </c>
      <c r="F1220">
        <v>1413000000</v>
      </c>
      <c r="G1220">
        <v>2635000000</v>
      </c>
      <c r="H1220">
        <v>2</v>
      </c>
      <c r="I1220">
        <v>-8930000000</v>
      </c>
      <c r="J1220">
        <v>7599000000</v>
      </c>
      <c r="K1220">
        <v>95</v>
      </c>
      <c r="L1220">
        <v>7808000000</v>
      </c>
      <c r="M1220">
        <v>-112000000</v>
      </c>
      <c r="N1220">
        <v>178000000</v>
      </c>
      <c r="O1220">
        <v>6803000000</v>
      </c>
      <c r="P1220">
        <v>168</v>
      </c>
      <c r="Q1220">
        <v>0</v>
      </c>
      <c r="R1220">
        <v>6218000000</v>
      </c>
      <c r="S1220">
        <v>4261000000</v>
      </c>
      <c r="T1220">
        <v>1301000000</v>
      </c>
      <c r="U1220">
        <v>1224000000</v>
      </c>
      <c r="V1220">
        <v>0</v>
      </c>
      <c r="W1220">
        <v>331000000</v>
      </c>
      <c r="X1220">
        <v>39730000000</v>
      </c>
      <c r="Y1220">
        <v>0</v>
      </c>
      <c r="Z1220">
        <v>65</v>
      </c>
      <c r="AA1220">
        <v>12509000000</v>
      </c>
      <c r="AB1220">
        <v>1685000000</v>
      </c>
      <c r="AC1220">
        <v>0</v>
      </c>
      <c r="AD1220">
        <v>77000000</v>
      </c>
      <c r="AE1220">
        <v>1052000000</v>
      </c>
      <c r="AF1220">
        <v>4177000000</v>
      </c>
      <c r="AG1220">
        <v>-584000000</v>
      </c>
      <c r="AH1220">
        <v>6838000000</v>
      </c>
      <c r="AI1220">
        <v>2656000000</v>
      </c>
      <c r="AJ1220">
        <v>0</v>
      </c>
      <c r="AK1220">
        <v>0</v>
      </c>
      <c r="AL1220">
        <v>-4126000000</v>
      </c>
      <c r="AM1220">
        <v>396000000</v>
      </c>
      <c r="AN1220">
        <v>11068000000</v>
      </c>
      <c r="AO1220">
        <v>-2202000000</v>
      </c>
      <c r="AP1220">
        <v>-8470000000</v>
      </c>
      <c r="AQ1220">
        <v>630000000</v>
      </c>
      <c r="AR1220">
        <v>5371000000</v>
      </c>
      <c r="AS1220">
        <v>616000000</v>
      </c>
      <c r="AT1220">
        <v>-130000000</v>
      </c>
      <c r="AU1220">
        <v>4206000000</v>
      </c>
      <c r="AV1220">
        <v>7529000000</v>
      </c>
      <c r="AW1220">
        <v>-1334000000</v>
      </c>
      <c r="AX1220">
        <v>7</v>
      </c>
      <c r="AY1220">
        <v>0</v>
      </c>
      <c r="AZ1220">
        <v>807000000</v>
      </c>
      <c r="BA1220">
        <v>0</v>
      </c>
      <c r="BB1220">
        <v>-357000000</v>
      </c>
      <c r="BC1220">
        <v>126000000</v>
      </c>
      <c r="BD1220">
        <v>-3717000000</v>
      </c>
      <c r="BE1220">
        <v>0</v>
      </c>
      <c r="BF1220">
        <v>89000000</v>
      </c>
      <c r="BG1220">
        <v>4261000000</v>
      </c>
      <c r="BH1220">
        <v>6</v>
      </c>
      <c r="BI1220">
        <v>4</v>
      </c>
      <c r="BJ1220">
        <v>3</v>
      </c>
      <c r="BK1220">
        <v>156</v>
      </c>
      <c r="BL1220">
        <v>0</v>
      </c>
      <c r="BM1220">
        <v>36067000000</v>
      </c>
      <c r="BN1220">
        <v>4008000000</v>
      </c>
      <c r="BO1220">
        <v>2053000000</v>
      </c>
      <c r="BP1220">
        <v>0</v>
      </c>
      <c r="BQ1220">
        <v>0</v>
      </c>
      <c r="BR1220">
        <v>56259000000</v>
      </c>
      <c r="BS1220">
        <v>13873000000</v>
      </c>
      <c r="BT1220">
        <v>8244000000</v>
      </c>
      <c r="BU1220">
        <v>34959000000</v>
      </c>
      <c r="BV1220">
        <v>21300000000</v>
      </c>
      <c r="BW1220">
        <v>56259000000</v>
      </c>
      <c r="BX1220">
        <v>19312000000</v>
      </c>
      <c r="BY1220">
        <v>-8528000000</v>
      </c>
      <c r="BZ1220">
        <v>2014</v>
      </c>
      <c r="CA1220">
        <v>0.79</v>
      </c>
      <c r="CB1220">
        <v>797468354.42999995</v>
      </c>
      <c r="CC1220" t="str">
        <f>VLOOKUP(B1220,Securities_csv_Sector!$A$1:$H$506,4)</f>
        <v>Energy</v>
      </c>
      <c r="CD1220" t="str">
        <f>VLOOKUP(B1220,Securities_csv_Sector!$A$1:$H$506,5)</f>
        <v>Oil &amp; Gas Exploration &amp; Production</v>
      </c>
    </row>
    <row r="1221" spans="1:82">
      <c r="A1221">
        <v>1219</v>
      </c>
      <c r="B1221" t="s">
        <v>384</v>
      </c>
      <c r="C1221" t="s">
        <v>532</v>
      </c>
      <c r="D1221" s="1">
        <v>42369</v>
      </c>
      <c r="E1221">
        <v>5282000000</v>
      </c>
      <c r="F1221">
        <v>1431000000</v>
      </c>
      <c r="G1221">
        <v>219000000</v>
      </c>
      <c r="H1221">
        <v>32</v>
      </c>
      <c r="I1221">
        <v>-5272000000</v>
      </c>
      <c r="J1221">
        <v>7640000000</v>
      </c>
      <c r="K1221">
        <v>64</v>
      </c>
      <c r="L1221">
        <v>4394000000</v>
      </c>
      <c r="M1221">
        <v>-24000000</v>
      </c>
      <c r="N1221">
        <v>178000000</v>
      </c>
      <c r="O1221">
        <v>5804000000</v>
      </c>
      <c r="P1221">
        <v>137</v>
      </c>
      <c r="Q1221">
        <v>0</v>
      </c>
      <c r="R1221">
        <v>5362000000</v>
      </c>
      <c r="S1221">
        <v>4544000000</v>
      </c>
      <c r="T1221">
        <v>-9537000000</v>
      </c>
      <c r="U1221">
        <v>-9684000000</v>
      </c>
      <c r="V1221">
        <v>0</v>
      </c>
      <c r="W1221">
        <v>208000000</v>
      </c>
      <c r="X1221">
        <v>31639000000</v>
      </c>
      <c r="Y1221">
        <v>0</v>
      </c>
      <c r="Z1221">
        <v>53</v>
      </c>
      <c r="AA1221">
        <v>6676000000</v>
      </c>
      <c r="AB1221">
        <v>-1330000000</v>
      </c>
      <c r="AC1221">
        <v>0</v>
      </c>
      <c r="AD1221">
        <v>147000000</v>
      </c>
      <c r="AE1221">
        <v>986000000</v>
      </c>
      <c r="AF1221">
        <v>819000000</v>
      </c>
      <c r="AG1221">
        <v>-2320000000</v>
      </c>
      <c r="AH1221">
        <v>6883000000</v>
      </c>
      <c r="AI1221">
        <v>2396000000</v>
      </c>
      <c r="AJ1221">
        <v>0</v>
      </c>
      <c r="AK1221">
        <v>0</v>
      </c>
      <c r="AL1221">
        <v>4304000000</v>
      </c>
      <c r="AM1221">
        <v>-588000000</v>
      </c>
      <c r="AN1221">
        <v>3351000000</v>
      </c>
      <c r="AO1221">
        <v>1484000000</v>
      </c>
      <c r="AP1221">
        <v>-5423000000</v>
      </c>
      <c r="AQ1221">
        <v>-7829000000</v>
      </c>
      <c r="AR1221">
        <v>8166000000</v>
      </c>
      <c r="AS1221">
        <v>-7829000000</v>
      </c>
      <c r="AT1221">
        <v>-8146000000</v>
      </c>
      <c r="AU1221">
        <v>2970000000</v>
      </c>
      <c r="AV1221">
        <v>10275000000</v>
      </c>
      <c r="AW1221">
        <v>-9756000000</v>
      </c>
      <c r="AX1221">
        <v>78</v>
      </c>
      <c r="AY1221">
        <v>0</v>
      </c>
      <c r="AZ1221">
        <v>1052000000</v>
      </c>
      <c r="BA1221">
        <v>110000000</v>
      </c>
      <c r="BB1221">
        <v>-307000000</v>
      </c>
      <c r="BC1221">
        <v>0</v>
      </c>
      <c r="BD1221">
        <v>-970000000</v>
      </c>
      <c r="BE1221">
        <v>0</v>
      </c>
      <c r="BF1221">
        <v>-617000000</v>
      </c>
      <c r="BG1221">
        <v>4544000000</v>
      </c>
      <c r="BH1221">
        <v>78</v>
      </c>
      <c r="BI1221">
        <v>40</v>
      </c>
      <c r="BJ1221">
        <v>63</v>
      </c>
      <c r="BK1221">
        <v>123</v>
      </c>
      <c r="BL1221">
        <v>0</v>
      </c>
      <c r="BM1221">
        <v>25960000000</v>
      </c>
      <c r="BN1221">
        <v>-556000000</v>
      </c>
      <c r="BO1221">
        <v>1613000000</v>
      </c>
      <c r="BP1221">
        <v>1450000000</v>
      </c>
      <c r="BQ1221">
        <v>0</v>
      </c>
      <c r="BR1221">
        <v>43437000000</v>
      </c>
      <c r="BS1221">
        <v>9402000000</v>
      </c>
      <c r="BT1221">
        <v>6842000000</v>
      </c>
      <c r="BU1221">
        <v>24350000000</v>
      </c>
      <c r="BV1221">
        <v>19087000000</v>
      </c>
      <c r="BW1221">
        <v>43437000000</v>
      </c>
      <c r="BX1221">
        <v>12480000000</v>
      </c>
      <c r="BY1221">
        <v>-9121000000</v>
      </c>
      <c r="BZ1221">
        <v>2015</v>
      </c>
      <c r="CA1221">
        <v>-10.23</v>
      </c>
      <c r="CB1221">
        <v>765298142.71700001</v>
      </c>
      <c r="CC1221" t="str">
        <f>VLOOKUP(B1221,Securities_csv_Sector!$A$1:$H$506,4)</f>
        <v>Energy</v>
      </c>
      <c r="CD1221" t="str">
        <f>VLOOKUP(B1221,Securities_csv_Sector!$A$1:$H$506,5)</f>
        <v>Oil &amp; Gas Exploration &amp; Production</v>
      </c>
    </row>
    <row r="1222" spans="1:82">
      <c r="A1222">
        <v>1220</v>
      </c>
      <c r="B1222" t="s">
        <v>385</v>
      </c>
      <c r="C1222" t="s">
        <v>527</v>
      </c>
      <c r="D1222" s="1">
        <v>41425</v>
      </c>
      <c r="E1222">
        <v>4228700000</v>
      </c>
      <c r="F1222">
        <v>6500000</v>
      </c>
      <c r="G1222">
        <v>6600000</v>
      </c>
      <c r="H1222">
        <v>32</v>
      </c>
      <c r="I1222">
        <v>-98700000</v>
      </c>
      <c r="J1222">
        <v>659500000</v>
      </c>
      <c r="K1222">
        <v>107</v>
      </c>
      <c r="L1222">
        <v>4179800000</v>
      </c>
      <c r="M1222">
        <v>0</v>
      </c>
      <c r="N1222">
        <v>3700000</v>
      </c>
      <c r="O1222">
        <v>0</v>
      </c>
      <c r="P1222">
        <v>113</v>
      </c>
      <c r="Q1222">
        <v>34100000</v>
      </c>
      <c r="R1222">
        <v>53300000</v>
      </c>
      <c r="S1222">
        <v>154400000</v>
      </c>
      <c r="T1222">
        <v>911400000</v>
      </c>
      <c r="U1222">
        <v>911400000</v>
      </c>
      <c r="V1222">
        <v>0</v>
      </c>
      <c r="W1222">
        <v>0</v>
      </c>
      <c r="X1222">
        <v>346000000</v>
      </c>
      <c r="Y1222">
        <v>533900000</v>
      </c>
      <c r="Z1222">
        <v>100</v>
      </c>
      <c r="AA1222">
        <v>2326200000</v>
      </c>
      <c r="AB1222">
        <v>342400000</v>
      </c>
      <c r="AC1222">
        <v>45200000</v>
      </c>
      <c r="AD1222">
        <v>0</v>
      </c>
      <c r="AE1222">
        <v>0</v>
      </c>
      <c r="AF1222">
        <v>-712600000</v>
      </c>
      <c r="AG1222">
        <v>-16600000</v>
      </c>
      <c r="AH1222">
        <v>0</v>
      </c>
      <c r="AI1222">
        <v>369100000</v>
      </c>
      <c r="AJ1222">
        <v>0</v>
      </c>
      <c r="AK1222">
        <v>0</v>
      </c>
      <c r="AL1222">
        <v>0</v>
      </c>
      <c r="AM1222">
        <v>-1500000</v>
      </c>
      <c r="AN1222">
        <v>675300000</v>
      </c>
      <c r="AO1222">
        <v>-858500000</v>
      </c>
      <c r="AP1222">
        <v>181700000</v>
      </c>
      <c r="AQ1222">
        <v>569000000</v>
      </c>
      <c r="AR1222">
        <v>28900000</v>
      </c>
      <c r="AS1222">
        <v>569000000</v>
      </c>
      <c r="AT1222">
        <v>569000000</v>
      </c>
      <c r="AU1222">
        <v>168100000</v>
      </c>
      <c r="AV1222">
        <v>0</v>
      </c>
      <c r="AW1222">
        <v>904800000</v>
      </c>
      <c r="AX1222">
        <v>39</v>
      </c>
      <c r="AY1222">
        <v>2800000</v>
      </c>
      <c r="AZ1222">
        <v>86500000</v>
      </c>
      <c r="BA1222">
        <v>39500000</v>
      </c>
      <c r="BB1222">
        <v>22000000</v>
      </c>
      <c r="BC1222">
        <v>-381800000</v>
      </c>
      <c r="BD1222">
        <v>993000000</v>
      </c>
      <c r="BE1222">
        <v>68500000</v>
      </c>
      <c r="BF1222">
        <v>-66900000</v>
      </c>
      <c r="BG1222">
        <v>0</v>
      </c>
      <c r="BH1222">
        <v>39</v>
      </c>
      <c r="BI1222">
        <v>51</v>
      </c>
      <c r="BJ1222">
        <v>24</v>
      </c>
      <c r="BK1222">
        <v>113</v>
      </c>
      <c r="BL1222">
        <v>0</v>
      </c>
      <c r="BM1222">
        <v>1088500000</v>
      </c>
      <c r="BN1222">
        <v>0</v>
      </c>
      <c r="BO1222">
        <v>1421400000</v>
      </c>
      <c r="BP1222">
        <v>0</v>
      </c>
      <c r="BQ1222">
        <v>398200000</v>
      </c>
      <c r="BR1222">
        <v>6163700000</v>
      </c>
      <c r="BS1222">
        <v>4832600000</v>
      </c>
      <c r="BT1222">
        <v>4268200000</v>
      </c>
      <c r="BU1222">
        <v>1773700000</v>
      </c>
      <c r="BV1222">
        <v>4390000000</v>
      </c>
      <c r="BW1222">
        <v>6163700000</v>
      </c>
      <c r="BX1222">
        <v>2326200000</v>
      </c>
      <c r="BY1222">
        <v>0</v>
      </c>
      <c r="BZ1222">
        <v>2013</v>
      </c>
      <c r="CA1222">
        <v>1.56</v>
      </c>
      <c r="CB1222">
        <v>364743589.74400002</v>
      </c>
      <c r="CC1222" t="str">
        <f>VLOOKUP(B1222,Securities_csv_Sector!$A$1:$H$506,4)</f>
        <v>Information Technology</v>
      </c>
      <c r="CD1222" t="str">
        <f>VLOOKUP(B1222,Securities_csv_Sector!$A$1:$H$506,5)</f>
        <v>Internet Software &amp; Services</v>
      </c>
    </row>
    <row r="1223" spans="1:82">
      <c r="A1223">
        <v>1221</v>
      </c>
      <c r="B1223" t="s">
        <v>385</v>
      </c>
      <c r="C1223" t="s">
        <v>529</v>
      </c>
      <c r="D1223" s="1">
        <v>41790</v>
      </c>
      <c r="E1223">
        <v>227100000</v>
      </c>
      <c r="F1223">
        <v>-22100000</v>
      </c>
      <c r="G1223">
        <v>5400000</v>
      </c>
      <c r="H1223">
        <v>35</v>
      </c>
      <c r="I1223">
        <v>-84100000</v>
      </c>
      <c r="J1223">
        <v>794400000</v>
      </c>
      <c r="K1223">
        <v>107</v>
      </c>
      <c r="L1223">
        <v>4351100000</v>
      </c>
      <c r="M1223">
        <v>0</v>
      </c>
      <c r="N1223">
        <v>3600000</v>
      </c>
      <c r="O1223">
        <v>0</v>
      </c>
      <c r="P1223">
        <v>113</v>
      </c>
      <c r="Q1223">
        <v>37100000</v>
      </c>
      <c r="R1223">
        <v>55700000</v>
      </c>
      <c r="S1223">
        <v>175300000</v>
      </c>
      <c r="T1223">
        <v>988100000</v>
      </c>
      <c r="U1223">
        <v>988100000</v>
      </c>
      <c r="V1223">
        <v>0</v>
      </c>
      <c r="W1223">
        <v>0</v>
      </c>
      <c r="X1223">
        <v>342200000</v>
      </c>
      <c r="Y1223">
        <v>540300000</v>
      </c>
      <c r="Z1223">
        <v>100</v>
      </c>
      <c r="AA1223">
        <v>2518900000</v>
      </c>
      <c r="AB1223">
        <v>360600000</v>
      </c>
      <c r="AC1223">
        <v>40600000</v>
      </c>
      <c r="AD1223">
        <v>0</v>
      </c>
      <c r="AE1223">
        <v>0</v>
      </c>
      <c r="AF1223">
        <v>230100000</v>
      </c>
      <c r="AG1223">
        <v>45100000</v>
      </c>
      <c r="AH1223">
        <v>0</v>
      </c>
      <c r="AI1223">
        <v>385600000</v>
      </c>
      <c r="AJ1223">
        <v>0</v>
      </c>
      <c r="AK1223">
        <v>0</v>
      </c>
      <c r="AL1223">
        <v>0</v>
      </c>
      <c r="AM1223">
        <v>45200000</v>
      </c>
      <c r="AN1223">
        <v>880900000</v>
      </c>
      <c r="AO1223">
        <v>-519600000</v>
      </c>
      <c r="AP1223">
        <v>-316100000</v>
      </c>
      <c r="AQ1223">
        <v>627500000</v>
      </c>
      <c r="AR1223">
        <v>23300000</v>
      </c>
      <c r="AS1223">
        <v>627500000</v>
      </c>
      <c r="AT1223">
        <v>627500000</v>
      </c>
      <c r="AU1223">
        <v>197700000</v>
      </c>
      <c r="AV1223">
        <v>0</v>
      </c>
      <c r="AW1223">
        <v>982700000</v>
      </c>
      <c r="AX1223">
        <v>39</v>
      </c>
      <c r="AY1223">
        <v>21800000</v>
      </c>
      <c r="AZ1223">
        <v>55000000</v>
      </c>
      <c r="BA1223">
        <v>4211800000</v>
      </c>
      <c r="BB1223">
        <v>21500000</v>
      </c>
      <c r="BC1223">
        <v>240700000</v>
      </c>
      <c r="BD1223">
        <v>-462100000</v>
      </c>
      <c r="BE1223">
        <v>98500000</v>
      </c>
      <c r="BF1223">
        <v>31800000</v>
      </c>
      <c r="BG1223">
        <v>0</v>
      </c>
      <c r="BH1223">
        <v>39</v>
      </c>
      <c r="BI1223">
        <v>56</v>
      </c>
      <c r="BJ1223">
        <v>25</v>
      </c>
      <c r="BK1223">
        <v>113</v>
      </c>
      <c r="BL1223">
        <v>0</v>
      </c>
      <c r="BM1223">
        <v>957500000</v>
      </c>
      <c r="BN1223">
        <v>-249700000</v>
      </c>
      <c r="BO1223">
        <v>1536200000</v>
      </c>
      <c r="BP1223">
        <v>0</v>
      </c>
      <c r="BQ1223">
        <v>398700000</v>
      </c>
      <c r="BR1223">
        <v>6370100000</v>
      </c>
      <c r="BS1223">
        <v>5002500000</v>
      </c>
      <c r="BT1223">
        <v>4438900000</v>
      </c>
      <c r="BU1223">
        <v>1777000000</v>
      </c>
      <c r="BV1223">
        <v>4593100000</v>
      </c>
      <c r="BW1223">
        <v>6370100000</v>
      </c>
      <c r="BX1223">
        <v>2518900000</v>
      </c>
      <c r="BY1223">
        <v>0</v>
      </c>
      <c r="BZ1223">
        <v>2014</v>
      </c>
      <c r="CA1223">
        <v>1.72</v>
      </c>
      <c r="CB1223">
        <v>364825581.39499998</v>
      </c>
      <c r="CC1223" t="str">
        <f>VLOOKUP(B1223,Securities_csv_Sector!$A$1:$H$506,4)</f>
        <v>Information Technology</v>
      </c>
      <c r="CD1223" t="str">
        <f>VLOOKUP(B1223,Securities_csv_Sector!$A$1:$H$506,5)</f>
        <v>Internet Software &amp; Services</v>
      </c>
    </row>
    <row r="1224" spans="1:82">
      <c r="A1224">
        <v>1222</v>
      </c>
      <c r="B1224" t="s">
        <v>385</v>
      </c>
      <c r="C1224" t="s">
        <v>531</v>
      </c>
      <c r="D1224" s="1">
        <v>42155</v>
      </c>
      <c r="E1224">
        <v>262100000</v>
      </c>
      <c r="F1224">
        <v>-29800000</v>
      </c>
      <c r="G1224">
        <v>6400000</v>
      </c>
      <c r="H1224">
        <v>38</v>
      </c>
      <c r="I1224">
        <v>-102800000</v>
      </c>
      <c r="J1224">
        <v>880100000</v>
      </c>
      <c r="K1224">
        <v>105</v>
      </c>
      <c r="L1224">
        <v>4443400000</v>
      </c>
      <c r="M1224">
        <v>0</v>
      </c>
      <c r="N1224">
        <v>3600000</v>
      </c>
      <c r="O1224">
        <v>0</v>
      </c>
      <c r="P1224">
        <v>111</v>
      </c>
      <c r="Q1224">
        <v>0</v>
      </c>
      <c r="R1224">
        <v>1800000</v>
      </c>
      <c r="S1224">
        <v>182800000</v>
      </c>
      <c r="T1224">
        <v>1060000000</v>
      </c>
      <c r="U1224">
        <v>1060000000</v>
      </c>
      <c r="V1224">
        <v>0</v>
      </c>
      <c r="W1224">
        <v>0</v>
      </c>
      <c r="X1224">
        <v>353900000</v>
      </c>
      <c r="Y1224">
        <v>561500000</v>
      </c>
      <c r="Z1224">
        <v>100</v>
      </c>
      <c r="AA1224">
        <v>2739600000</v>
      </c>
      <c r="AB1224">
        <v>385100000</v>
      </c>
      <c r="AC1224">
        <v>32400000</v>
      </c>
      <c r="AD1224">
        <v>0</v>
      </c>
      <c r="AE1224">
        <v>0</v>
      </c>
      <c r="AF1224">
        <v>-300900000</v>
      </c>
      <c r="AG1224">
        <v>51100000</v>
      </c>
      <c r="AH1224">
        <v>0</v>
      </c>
      <c r="AI1224">
        <v>399800000</v>
      </c>
      <c r="AJ1224">
        <v>0</v>
      </c>
      <c r="AK1224">
        <v>0</v>
      </c>
      <c r="AL1224">
        <v>0</v>
      </c>
      <c r="AM1224">
        <v>17500000</v>
      </c>
      <c r="AN1224">
        <v>895200000</v>
      </c>
      <c r="AO1224">
        <v>-592700000</v>
      </c>
      <c r="AP1224">
        <v>-285000000</v>
      </c>
      <c r="AQ1224">
        <v>674900000</v>
      </c>
      <c r="AR1224">
        <v>28600000</v>
      </c>
      <c r="AS1224">
        <v>674900000</v>
      </c>
      <c r="AT1224">
        <v>674900000</v>
      </c>
      <c r="AU1224">
        <v>214500000</v>
      </c>
      <c r="AV1224">
        <v>0</v>
      </c>
      <c r="AW1224">
        <v>1053600000</v>
      </c>
      <c r="AX1224">
        <v>38</v>
      </c>
      <c r="AY1224">
        <v>31700000</v>
      </c>
      <c r="AZ1224">
        <v>63700000</v>
      </c>
      <c r="BA1224">
        <v>4310900000</v>
      </c>
      <c r="BB1224">
        <v>7500000</v>
      </c>
      <c r="BC1224">
        <v>141500000</v>
      </c>
      <c r="BD1224">
        <v>118700000</v>
      </c>
      <c r="BE1224">
        <v>107200000</v>
      </c>
      <c r="BF1224">
        <v>-12400000</v>
      </c>
      <c r="BG1224">
        <v>0</v>
      </c>
      <c r="BH1224">
        <v>39</v>
      </c>
      <c r="BI1224">
        <v>59</v>
      </c>
      <c r="BJ1224">
        <v>25</v>
      </c>
      <c r="BK1224">
        <v>111</v>
      </c>
      <c r="BL1224">
        <v>0</v>
      </c>
      <c r="BM1224">
        <v>894300000</v>
      </c>
      <c r="BN1224">
        <v>-182400000</v>
      </c>
      <c r="BO1224">
        <v>1686000000</v>
      </c>
      <c r="BP1224">
        <v>0</v>
      </c>
      <c r="BQ1224">
        <v>366600000</v>
      </c>
      <c r="BR1224">
        <v>6467500000</v>
      </c>
      <c r="BS1224">
        <v>5088200000</v>
      </c>
      <c r="BT1224">
        <v>4573000000</v>
      </c>
      <c r="BU1224">
        <v>1785500000</v>
      </c>
      <c r="BV1224">
        <v>4682000000</v>
      </c>
      <c r="BW1224">
        <v>6467500000</v>
      </c>
      <c r="BX1224">
        <v>2739600000</v>
      </c>
      <c r="BY1224">
        <v>0</v>
      </c>
      <c r="BZ1224">
        <v>2015</v>
      </c>
      <c r="CA1224">
        <v>1.86</v>
      </c>
      <c r="CB1224">
        <v>362849462.366</v>
      </c>
      <c r="CC1224" t="str">
        <f>VLOOKUP(B1224,Securities_csv_Sector!$A$1:$H$506,4)</f>
        <v>Information Technology</v>
      </c>
      <c r="CD1224" t="str">
        <f>VLOOKUP(B1224,Securities_csv_Sector!$A$1:$H$506,5)</f>
        <v>Internet Software &amp; Services</v>
      </c>
    </row>
    <row r="1225" spans="1:82">
      <c r="A1225">
        <v>1223</v>
      </c>
      <c r="B1225" t="s">
        <v>385</v>
      </c>
      <c r="C1225" t="s">
        <v>532</v>
      </c>
      <c r="D1225" s="1">
        <v>42521</v>
      </c>
      <c r="E1225">
        <v>304500000</v>
      </c>
      <c r="F1225">
        <v>-35700000</v>
      </c>
      <c r="G1225">
        <v>4500000</v>
      </c>
      <c r="H1225">
        <v>40</v>
      </c>
      <c r="I1225">
        <v>-97700000</v>
      </c>
      <c r="J1225">
        <v>952700000</v>
      </c>
      <c r="K1225">
        <v>100</v>
      </c>
      <c r="L1225">
        <v>4129000000</v>
      </c>
      <c r="M1225">
        <v>0</v>
      </c>
      <c r="N1225">
        <v>3600000</v>
      </c>
      <c r="O1225">
        <v>0</v>
      </c>
      <c r="P1225">
        <v>111</v>
      </c>
      <c r="Q1225">
        <v>0</v>
      </c>
      <c r="R1225">
        <v>22100000</v>
      </c>
      <c r="S1225">
        <v>190800000</v>
      </c>
      <c r="T1225">
        <v>1151100000</v>
      </c>
      <c r="U1225">
        <v>1151100000</v>
      </c>
      <c r="V1225">
        <v>0</v>
      </c>
      <c r="W1225">
        <v>0</v>
      </c>
      <c r="X1225">
        <v>353000000</v>
      </c>
      <c r="Y1225">
        <v>657100000</v>
      </c>
      <c r="Z1225">
        <v>100</v>
      </c>
      <c r="AA1225">
        <v>2951900000</v>
      </c>
      <c r="AB1225">
        <v>394300000</v>
      </c>
      <c r="AC1225">
        <v>69500000</v>
      </c>
      <c r="AD1225">
        <v>0</v>
      </c>
      <c r="AE1225">
        <v>0</v>
      </c>
      <c r="AF1225">
        <v>-587900000</v>
      </c>
      <c r="AG1225">
        <v>63300000</v>
      </c>
      <c r="AH1225">
        <v>0</v>
      </c>
      <c r="AI1225">
        <v>441100000</v>
      </c>
      <c r="AJ1225">
        <v>0</v>
      </c>
      <c r="AK1225">
        <v>0</v>
      </c>
      <c r="AL1225">
        <v>0</v>
      </c>
      <c r="AM1225">
        <v>-38500000</v>
      </c>
      <c r="AN1225">
        <v>1018200000</v>
      </c>
      <c r="AO1225">
        <v>-993600000</v>
      </c>
      <c r="AP1225">
        <v>-63100000</v>
      </c>
      <c r="AQ1225">
        <v>756800000</v>
      </c>
      <c r="AR1225">
        <v>44100000</v>
      </c>
      <c r="AS1225">
        <v>756800000</v>
      </c>
      <c r="AT1225">
        <v>756800000</v>
      </c>
      <c r="AU1225">
        <v>444700000</v>
      </c>
      <c r="AV1225">
        <v>0</v>
      </c>
      <c r="AW1225">
        <v>1146600000</v>
      </c>
      <c r="AX1225">
        <v>39</v>
      </c>
      <c r="AY1225">
        <v>56500000</v>
      </c>
      <c r="AZ1225">
        <v>69300000</v>
      </c>
      <c r="BA1225">
        <v>4061400000</v>
      </c>
      <c r="BB1225">
        <v>29200000</v>
      </c>
      <c r="BC1225">
        <v>-279200000</v>
      </c>
      <c r="BD1225">
        <v>622500000</v>
      </c>
      <c r="BE1225">
        <v>141100000</v>
      </c>
      <c r="BF1225">
        <v>-1100000</v>
      </c>
      <c r="BG1225">
        <v>0</v>
      </c>
      <c r="BH1225">
        <v>39</v>
      </c>
      <c r="BI1225">
        <v>60</v>
      </c>
      <c r="BJ1225">
        <v>26</v>
      </c>
      <c r="BK1225">
        <v>111</v>
      </c>
      <c r="BL1225">
        <v>0</v>
      </c>
      <c r="BM1225">
        <v>926200000</v>
      </c>
      <c r="BN1225">
        <v>-107900000</v>
      </c>
      <c r="BO1225">
        <v>1805300000</v>
      </c>
      <c r="BP1225">
        <v>0</v>
      </c>
      <c r="BQ1225">
        <v>220600000</v>
      </c>
      <c r="BR1225">
        <v>6440800000</v>
      </c>
      <c r="BS1225">
        <v>4863600000</v>
      </c>
      <c r="BT1225">
        <v>4365900000</v>
      </c>
      <c r="BU1225">
        <v>1911700000</v>
      </c>
      <c r="BV1225">
        <v>4529100000</v>
      </c>
      <c r="BW1225">
        <v>6440800000</v>
      </c>
      <c r="BX1225">
        <v>2951900000</v>
      </c>
      <c r="BY1225">
        <v>0</v>
      </c>
      <c r="BZ1225">
        <v>2016</v>
      </c>
      <c r="CA1225">
        <v>2.1</v>
      </c>
      <c r="CB1225">
        <v>360380952.38099998</v>
      </c>
      <c r="CC1225" t="str">
        <f>VLOOKUP(B1225,Securities_csv_Sector!$A$1:$H$506,4)</f>
        <v>Information Technology</v>
      </c>
      <c r="CD1225" t="str">
        <f>VLOOKUP(B1225,Securities_csv_Sector!$A$1:$H$506,5)</f>
        <v>Internet Software &amp; Services</v>
      </c>
    </row>
    <row r="1226" spans="1:82">
      <c r="A1226">
        <v>1224</v>
      </c>
      <c r="B1226" t="s">
        <v>386</v>
      </c>
      <c r="C1226" t="s">
        <v>527</v>
      </c>
      <c r="D1226" s="1">
        <v>41274</v>
      </c>
      <c r="E1226">
        <v>0</v>
      </c>
      <c r="F1226">
        <v>0</v>
      </c>
      <c r="G1226">
        <v>0</v>
      </c>
      <c r="H1226">
        <v>5</v>
      </c>
      <c r="I1226">
        <v>-84200000</v>
      </c>
      <c r="J1226">
        <v>5261300000</v>
      </c>
      <c r="L1226">
        <v>5138700000</v>
      </c>
      <c r="M1226">
        <v>0</v>
      </c>
      <c r="N1226">
        <v>3900000</v>
      </c>
      <c r="O1226">
        <v>90800000</v>
      </c>
      <c r="Q1226">
        <v>0</v>
      </c>
      <c r="R1226">
        <v>0</v>
      </c>
      <c r="S1226">
        <v>65900000</v>
      </c>
      <c r="T1226">
        <v>384700000</v>
      </c>
      <c r="U1226">
        <v>369300000</v>
      </c>
      <c r="V1226">
        <v>0</v>
      </c>
      <c r="W1226">
        <v>0</v>
      </c>
      <c r="X1226">
        <v>330400000</v>
      </c>
      <c r="Y1226">
        <v>1954500000</v>
      </c>
      <c r="Z1226">
        <v>0</v>
      </c>
      <c r="AA1226">
        <v>0</v>
      </c>
      <c r="AB1226">
        <v>124000000</v>
      </c>
      <c r="AC1226">
        <v>199000000</v>
      </c>
      <c r="AD1226">
        <v>15400000</v>
      </c>
      <c r="AE1226">
        <v>0</v>
      </c>
      <c r="AF1226">
        <v>-3143600000</v>
      </c>
      <c r="AG1226">
        <v>0</v>
      </c>
      <c r="AH1226">
        <v>0</v>
      </c>
      <c r="AI1226">
        <v>26220600000</v>
      </c>
      <c r="AJ1226">
        <v>0</v>
      </c>
      <c r="AK1226">
        <v>0</v>
      </c>
      <c r="AL1226">
        <v>2028300000</v>
      </c>
      <c r="AM1226">
        <v>-179500000</v>
      </c>
      <c r="AN1226">
        <v>513600000</v>
      </c>
      <c r="AO1226">
        <v>2209700000</v>
      </c>
      <c r="AP1226">
        <v>-2902800000</v>
      </c>
      <c r="AQ1226">
        <v>245300000</v>
      </c>
      <c r="AR1226">
        <v>122500000</v>
      </c>
      <c r="AS1226">
        <v>245300000</v>
      </c>
      <c r="AT1226">
        <v>245300000</v>
      </c>
      <c r="AU1226">
        <v>0</v>
      </c>
      <c r="AV1226">
        <v>0</v>
      </c>
      <c r="AW1226">
        <v>0</v>
      </c>
      <c r="AX1226">
        <v>0</v>
      </c>
      <c r="AY1226">
        <v>944800000</v>
      </c>
      <c r="AZ1226">
        <v>0</v>
      </c>
      <c r="BA1226">
        <v>21750500000</v>
      </c>
      <c r="BB1226">
        <v>-270400000</v>
      </c>
      <c r="BC1226">
        <v>621300000</v>
      </c>
      <c r="BD1226">
        <v>325000000</v>
      </c>
      <c r="BE1226">
        <v>489600000</v>
      </c>
      <c r="BF1226">
        <v>-26300000</v>
      </c>
      <c r="BG1226">
        <v>76000000</v>
      </c>
      <c r="BH1226">
        <v>27</v>
      </c>
      <c r="BI1226">
        <v>7</v>
      </c>
      <c r="BJ1226">
        <v>18</v>
      </c>
      <c r="BL1226">
        <v>0</v>
      </c>
      <c r="BM1226">
        <v>756200000</v>
      </c>
      <c r="BN1226">
        <v>-222000000</v>
      </c>
      <c r="BO1226">
        <v>803800000</v>
      </c>
      <c r="BP1226">
        <v>2386500000</v>
      </c>
      <c r="BQ1226">
        <v>131400000</v>
      </c>
      <c r="BR1226">
        <v>30324400000</v>
      </c>
      <c r="BS1226">
        <v>0</v>
      </c>
      <c r="BT1226">
        <v>0</v>
      </c>
      <c r="BU1226">
        <v>5038800000</v>
      </c>
      <c r="BV1226">
        <v>25285600000</v>
      </c>
      <c r="BW1226">
        <v>30324400000</v>
      </c>
      <c r="BX1226">
        <v>1355300000</v>
      </c>
      <c r="BY1226">
        <v>-712200000</v>
      </c>
      <c r="BZ1226">
        <v>2012</v>
      </c>
      <c r="CA1226">
        <v>0.72</v>
      </c>
      <c r="CB1226">
        <v>340694444.44400001</v>
      </c>
      <c r="CC1226" t="str">
        <f>VLOOKUP(B1226,Securities_csv_Sector!$A$1:$H$506,4)</f>
        <v>Financials</v>
      </c>
      <c r="CD1226" t="str">
        <f>VLOOKUP(B1226,Securities_csv_Sector!$A$1:$H$506,5)</f>
        <v>Thrifts &amp; Mortgage Finance</v>
      </c>
    </row>
    <row r="1227" spans="1:82">
      <c r="A1227">
        <v>1225</v>
      </c>
      <c r="B1227" t="s">
        <v>386</v>
      </c>
      <c r="C1227" t="s">
        <v>529</v>
      </c>
      <c r="D1227" s="1">
        <v>41639</v>
      </c>
      <c r="E1227">
        <v>0</v>
      </c>
      <c r="F1227">
        <v>0</v>
      </c>
      <c r="G1227">
        <v>0</v>
      </c>
      <c r="H1227">
        <v>5</v>
      </c>
      <c r="I1227">
        <v>-84000000</v>
      </c>
      <c r="J1227">
        <v>5277000000</v>
      </c>
      <c r="L1227">
        <v>5383500000</v>
      </c>
      <c r="M1227">
        <v>0</v>
      </c>
      <c r="N1227">
        <v>3900000</v>
      </c>
      <c r="O1227">
        <v>81100000</v>
      </c>
      <c r="Q1227">
        <v>0</v>
      </c>
      <c r="R1227">
        <v>0</v>
      </c>
      <c r="S1227">
        <v>66500000</v>
      </c>
      <c r="T1227">
        <v>382300000</v>
      </c>
      <c r="U1227">
        <v>347600000</v>
      </c>
      <c r="V1227">
        <v>0</v>
      </c>
      <c r="W1227">
        <v>0</v>
      </c>
      <c r="X1227">
        <v>304100000</v>
      </c>
      <c r="Y1227">
        <v>1954500000</v>
      </c>
      <c r="Z1227">
        <v>0</v>
      </c>
      <c r="AA1227">
        <v>0</v>
      </c>
      <c r="AB1227">
        <v>115200000</v>
      </c>
      <c r="AC1227">
        <v>172800000</v>
      </c>
      <c r="AD1227">
        <v>34700000</v>
      </c>
      <c r="AE1227">
        <v>0</v>
      </c>
      <c r="AF1227">
        <v>-3237700000</v>
      </c>
      <c r="AG1227">
        <v>0</v>
      </c>
      <c r="AH1227">
        <v>0</v>
      </c>
      <c r="AI1227">
        <v>29082800000</v>
      </c>
      <c r="AJ1227">
        <v>0</v>
      </c>
      <c r="AK1227">
        <v>0</v>
      </c>
      <c r="AL1227">
        <v>2653000000</v>
      </c>
      <c r="AM1227">
        <v>-127000000</v>
      </c>
      <c r="AN1227">
        <v>379400000</v>
      </c>
      <c r="AO1227">
        <v>2796300000</v>
      </c>
      <c r="AP1227">
        <v>-3302700000</v>
      </c>
      <c r="AQ1227">
        <v>232400000</v>
      </c>
      <c r="AR1227">
        <v>87000000</v>
      </c>
      <c r="AS1227">
        <v>232400000</v>
      </c>
      <c r="AT1227">
        <v>232400000</v>
      </c>
      <c r="AU1227">
        <v>0</v>
      </c>
      <c r="AV1227">
        <v>0</v>
      </c>
      <c r="AW1227">
        <v>0</v>
      </c>
      <c r="AX1227">
        <v>0</v>
      </c>
      <c r="AY1227">
        <v>1049400000</v>
      </c>
      <c r="AZ1227">
        <v>0</v>
      </c>
      <c r="BA1227">
        <v>22557300000</v>
      </c>
      <c r="BB1227">
        <v>-321300000</v>
      </c>
      <c r="BC1227">
        <v>806800000</v>
      </c>
      <c r="BD1227">
        <v>19000000</v>
      </c>
      <c r="BE1227">
        <v>391900000</v>
      </c>
      <c r="BF1227">
        <v>-75000000</v>
      </c>
      <c r="BG1227">
        <v>69900000</v>
      </c>
      <c r="BH1227">
        <v>26</v>
      </c>
      <c r="BI1227">
        <v>8</v>
      </c>
      <c r="BJ1227">
        <v>17</v>
      </c>
      <c r="BL1227">
        <v>0</v>
      </c>
      <c r="BM1227">
        <v>779000000</v>
      </c>
      <c r="BN1227">
        <v>-458700000</v>
      </c>
      <c r="BO1227">
        <v>812800000</v>
      </c>
      <c r="BP1227">
        <v>5057000000</v>
      </c>
      <c r="BQ1227">
        <v>123600000</v>
      </c>
      <c r="BR1227">
        <v>33213700000</v>
      </c>
      <c r="BS1227">
        <v>0</v>
      </c>
      <c r="BT1227">
        <v>0</v>
      </c>
      <c r="BU1227">
        <v>4568400000</v>
      </c>
      <c r="BV1227">
        <v>28645300000</v>
      </c>
      <c r="BW1227">
        <v>33213700000</v>
      </c>
      <c r="BX1227">
        <v>1346100000</v>
      </c>
      <c r="BY1227">
        <v>-1170200000</v>
      </c>
      <c r="BZ1227">
        <v>2013</v>
      </c>
      <c r="CA1227">
        <v>0.74</v>
      </c>
      <c r="CB1227">
        <v>314054054.05400002</v>
      </c>
      <c r="CC1227" t="str">
        <f>VLOOKUP(B1227,Securities_csv_Sector!$A$1:$H$506,4)</f>
        <v>Financials</v>
      </c>
      <c r="CD1227" t="str">
        <f>VLOOKUP(B1227,Securities_csv_Sector!$A$1:$H$506,5)</f>
        <v>Thrifts &amp; Mortgage Finance</v>
      </c>
    </row>
    <row r="1228" spans="1:82">
      <c r="A1228">
        <v>1226</v>
      </c>
      <c r="B1228" t="s">
        <v>386</v>
      </c>
      <c r="C1228" t="s">
        <v>531</v>
      </c>
      <c r="D1228" s="1">
        <v>42004</v>
      </c>
      <c r="E1228">
        <v>0</v>
      </c>
      <c r="F1228">
        <v>0</v>
      </c>
      <c r="G1228">
        <v>0</v>
      </c>
      <c r="H1228">
        <v>5</v>
      </c>
      <c r="I1228">
        <v>-53500000</v>
      </c>
      <c r="J1228">
        <v>5291200000</v>
      </c>
      <c r="L1228">
        <v>5457100000</v>
      </c>
      <c r="M1228">
        <v>0</v>
      </c>
      <c r="N1228">
        <v>3900000</v>
      </c>
      <c r="O1228">
        <v>80900000</v>
      </c>
      <c r="Q1228">
        <v>0</v>
      </c>
      <c r="R1228">
        <v>0</v>
      </c>
      <c r="S1228">
        <v>64400000</v>
      </c>
      <c r="T1228">
        <v>418400000</v>
      </c>
      <c r="U1228">
        <v>380600000</v>
      </c>
      <c r="V1228">
        <v>0</v>
      </c>
      <c r="W1228">
        <v>0</v>
      </c>
      <c r="X1228">
        <v>277800000</v>
      </c>
      <c r="Y1228">
        <v>1954500000</v>
      </c>
      <c r="Z1228">
        <v>0</v>
      </c>
      <c r="AA1228">
        <v>0</v>
      </c>
      <c r="AB1228">
        <v>128900000</v>
      </c>
      <c r="AC1228">
        <v>148000000</v>
      </c>
      <c r="AD1228">
        <v>37800000</v>
      </c>
      <c r="AE1228">
        <v>0</v>
      </c>
      <c r="AF1228">
        <v>-2172700000</v>
      </c>
      <c r="AG1228">
        <v>0</v>
      </c>
      <c r="AH1228">
        <v>0</v>
      </c>
      <c r="AI1228">
        <v>31264200000</v>
      </c>
      <c r="AJ1228">
        <v>0</v>
      </c>
      <c r="AK1228">
        <v>0</v>
      </c>
      <c r="AL1228">
        <v>-987400000</v>
      </c>
      <c r="AM1228">
        <v>539300000</v>
      </c>
      <c r="AN1228">
        <v>350000000</v>
      </c>
      <c r="AO1228">
        <v>2399600000</v>
      </c>
      <c r="AP1228">
        <v>-2210300000</v>
      </c>
      <c r="AQ1228">
        <v>251700000</v>
      </c>
      <c r="AR1228">
        <v>71100000</v>
      </c>
      <c r="AS1228">
        <v>251700000</v>
      </c>
      <c r="AT1228">
        <v>251700000</v>
      </c>
      <c r="AU1228">
        <v>0</v>
      </c>
      <c r="AV1228">
        <v>0</v>
      </c>
      <c r="AW1228">
        <v>0</v>
      </c>
      <c r="AX1228">
        <v>0</v>
      </c>
      <c r="AY1228">
        <v>1063200000</v>
      </c>
      <c r="AZ1228">
        <v>0</v>
      </c>
      <c r="BA1228">
        <v>26138200000</v>
      </c>
      <c r="BB1228">
        <v>-327200000</v>
      </c>
      <c r="BC1228">
        <v>3580900000</v>
      </c>
      <c r="BD1228">
        <v>15900000</v>
      </c>
      <c r="BE1228">
        <v>500600000</v>
      </c>
      <c r="BF1228">
        <v>-37200000</v>
      </c>
      <c r="BG1228">
        <v>65400000</v>
      </c>
      <c r="BH1228">
        <v>28</v>
      </c>
      <c r="BI1228">
        <v>8</v>
      </c>
      <c r="BJ1228">
        <v>18</v>
      </c>
      <c r="BL1228">
        <v>0</v>
      </c>
      <c r="BM1228">
        <v>826700000</v>
      </c>
      <c r="BN1228">
        <v>3000000</v>
      </c>
      <c r="BO1228">
        <v>816700000</v>
      </c>
      <c r="BP1228">
        <v>3691700000</v>
      </c>
      <c r="BQ1228">
        <v>668600000</v>
      </c>
      <c r="BR1228">
        <v>35997100000</v>
      </c>
      <c r="BS1228">
        <v>0</v>
      </c>
      <c r="BT1228">
        <v>0</v>
      </c>
      <c r="BU1228">
        <v>4633100000</v>
      </c>
      <c r="BV1228">
        <v>31364000000</v>
      </c>
      <c r="BW1228">
        <v>35997100000</v>
      </c>
      <c r="BX1228">
        <v>1381400000</v>
      </c>
      <c r="BY1228">
        <v>-1161500000</v>
      </c>
      <c r="BZ1228">
        <v>2014</v>
      </c>
      <c r="CA1228">
        <v>0.84</v>
      </c>
      <c r="CB1228">
        <v>299642857.14300001</v>
      </c>
      <c r="CC1228" t="str">
        <f>VLOOKUP(B1228,Securities_csv_Sector!$A$1:$H$506,4)</f>
        <v>Financials</v>
      </c>
      <c r="CD1228" t="str">
        <f>VLOOKUP(B1228,Securities_csv_Sector!$A$1:$H$506,5)</f>
        <v>Thrifts &amp; Mortgage Finance</v>
      </c>
    </row>
    <row r="1229" spans="1:82">
      <c r="A1229">
        <v>1227</v>
      </c>
      <c r="B1229" t="s">
        <v>386</v>
      </c>
      <c r="C1229" t="s">
        <v>532</v>
      </c>
      <c r="D1229" s="1">
        <v>42369</v>
      </c>
      <c r="E1229">
        <v>0</v>
      </c>
      <c r="F1229">
        <v>0</v>
      </c>
      <c r="G1229">
        <v>0</v>
      </c>
      <c r="H1229">
        <v>5</v>
      </c>
      <c r="I1229">
        <v>-80300000</v>
      </c>
      <c r="J1229">
        <v>5337700000</v>
      </c>
      <c r="L1229">
        <v>6784200000</v>
      </c>
      <c r="M1229">
        <v>0</v>
      </c>
      <c r="N1229">
        <v>3900000</v>
      </c>
      <c r="O1229">
        <v>95500000</v>
      </c>
      <c r="Q1229">
        <v>0</v>
      </c>
      <c r="R1229">
        <v>0</v>
      </c>
      <c r="S1229">
        <v>63200000</v>
      </c>
      <c r="T1229">
        <v>431800000</v>
      </c>
      <c r="U1229">
        <v>390500000</v>
      </c>
      <c r="V1229">
        <v>0</v>
      </c>
      <c r="W1229">
        <v>0</v>
      </c>
      <c r="X1229">
        <v>257800000</v>
      </c>
      <c r="Y1229">
        <v>1958700000</v>
      </c>
      <c r="Z1229">
        <v>0</v>
      </c>
      <c r="AA1229">
        <v>0</v>
      </c>
      <c r="AB1229">
        <v>130400000</v>
      </c>
      <c r="AC1229">
        <v>129100000</v>
      </c>
      <c r="AD1229">
        <v>41300000</v>
      </c>
      <c r="AE1229">
        <v>0</v>
      </c>
      <c r="AF1229">
        <v>-3281200000</v>
      </c>
      <c r="AG1229">
        <v>0</v>
      </c>
      <c r="AH1229">
        <v>0</v>
      </c>
      <c r="AI1229">
        <v>34378400000</v>
      </c>
      <c r="AJ1229">
        <v>0</v>
      </c>
      <c r="AK1229">
        <v>0</v>
      </c>
      <c r="AL1229">
        <v>618200000</v>
      </c>
      <c r="AM1229">
        <v>-298400000</v>
      </c>
      <c r="AN1229">
        <v>328300000</v>
      </c>
      <c r="AO1229">
        <v>2720500000</v>
      </c>
      <c r="AP1229">
        <v>-3347200000</v>
      </c>
      <c r="AQ1229">
        <v>260100000</v>
      </c>
      <c r="AR1229">
        <v>90800000</v>
      </c>
      <c r="AS1229">
        <v>260100000</v>
      </c>
      <c r="AT1229">
        <v>260100000</v>
      </c>
      <c r="AU1229">
        <v>0</v>
      </c>
      <c r="AV1229">
        <v>0</v>
      </c>
      <c r="AW1229">
        <v>0</v>
      </c>
      <c r="AX1229">
        <v>0</v>
      </c>
      <c r="AY1229">
        <v>1132700000</v>
      </c>
      <c r="AZ1229">
        <v>0</v>
      </c>
      <c r="BA1229">
        <v>28417400000</v>
      </c>
      <c r="BB1229">
        <v>-329000000</v>
      </c>
      <c r="BC1229">
        <v>2279200000</v>
      </c>
      <c r="BD1229">
        <v>14300000</v>
      </c>
      <c r="BE1229">
        <v>382400000</v>
      </c>
      <c r="BF1229">
        <v>-92600000</v>
      </c>
      <c r="BG1229">
        <v>57300000</v>
      </c>
      <c r="BH1229">
        <v>27</v>
      </c>
      <c r="BI1229">
        <v>8</v>
      </c>
      <c r="BJ1229">
        <v>18</v>
      </c>
      <c r="BL1229">
        <v>0</v>
      </c>
      <c r="BM1229">
        <v>880800000</v>
      </c>
      <c r="BN1229">
        <v>24300000</v>
      </c>
      <c r="BO1229">
        <v>836700000</v>
      </c>
      <c r="BP1229">
        <v>4307300000</v>
      </c>
      <c r="BQ1229">
        <v>380500000</v>
      </c>
      <c r="BR1229">
        <v>38877400000</v>
      </c>
      <c r="BS1229">
        <v>0</v>
      </c>
      <c r="BT1229">
        <v>0</v>
      </c>
      <c r="BU1229">
        <v>4731600000</v>
      </c>
      <c r="BV1229">
        <v>34145800000</v>
      </c>
      <c r="BW1229">
        <v>38877400000</v>
      </c>
      <c r="BX1229">
        <v>1421300000</v>
      </c>
      <c r="BY1229">
        <v>-1161800000</v>
      </c>
      <c r="BZ1229">
        <v>2015</v>
      </c>
      <c r="CA1229">
        <v>0.86</v>
      </c>
      <c r="CB1229">
        <v>302441860.46499997</v>
      </c>
      <c r="CC1229" t="str">
        <f>VLOOKUP(B1229,Securities_csv_Sector!$A$1:$H$506,4)</f>
        <v>Financials</v>
      </c>
      <c r="CD1229" t="str">
        <f>VLOOKUP(B1229,Securities_csv_Sector!$A$1:$H$506,5)</f>
        <v>Thrifts &amp; Mortgage Finance</v>
      </c>
    </row>
    <row r="1230" spans="1:82">
      <c r="A1230">
        <v>1228</v>
      </c>
      <c r="B1230" t="s">
        <v>387</v>
      </c>
      <c r="C1230" t="s">
        <v>527</v>
      </c>
      <c r="D1230" s="1">
        <v>41274</v>
      </c>
      <c r="E1230">
        <v>2502037000</v>
      </c>
      <c r="F1230">
        <v>144097000</v>
      </c>
      <c r="G1230">
        <v>6844000</v>
      </c>
      <c r="H1230">
        <v>402</v>
      </c>
      <c r="I1230">
        <v>-176586000</v>
      </c>
      <c r="J1230">
        <v>223847000</v>
      </c>
      <c r="K1230">
        <v>33</v>
      </c>
      <c r="L1230">
        <v>913276000</v>
      </c>
      <c r="M1230">
        <v>-599000</v>
      </c>
      <c r="N1230">
        <v>323338000</v>
      </c>
      <c r="O1230">
        <v>1582398000</v>
      </c>
      <c r="P1230">
        <v>112</v>
      </c>
      <c r="Q1230">
        <v>94434000</v>
      </c>
      <c r="R1230">
        <v>69222000</v>
      </c>
      <c r="S1230">
        <v>255556000</v>
      </c>
      <c r="T1230">
        <v>626998000</v>
      </c>
      <c r="U1230">
        <v>511770000</v>
      </c>
      <c r="V1230">
        <v>3222000</v>
      </c>
      <c r="W1230">
        <v>0</v>
      </c>
      <c r="X1230">
        <v>626569000</v>
      </c>
      <c r="Y1230">
        <v>2136138000</v>
      </c>
      <c r="Z1230">
        <v>59</v>
      </c>
      <c r="AA1230">
        <v>2241315000</v>
      </c>
      <c r="AB1230">
        <v>114287000</v>
      </c>
      <c r="AC1230">
        <v>166214000</v>
      </c>
      <c r="AD1230">
        <v>115228000</v>
      </c>
      <c r="AE1230">
        <v>179678000</v>
      </c>
      <c r="AF1230">
        <v>-8721000</v>
      </c>
      <c r="AG1230">
        <v>72757000</v>
      </c>
      <c r="AH1230">
        <v>3642375000</v>
      </c>
      <c r="AI1230">
        <v>1061035000</v>
      </c>
      <c r="AJ1230">
        <v>296370000</v>
      </c>
      <c r="AK1230">
        <v>0</v>
      </c>
      <c r="AL1230">
        <v>-210000000</v>
      </c>
      <c r="AM1230">
        <v>57038000</v>
      </c>
      <c r="AN1230">
        <v>660188000</v>
      </c>
      <c r="AO1230">
        <v>-519640000</v>
      </c>
      <c r="AP1230">
        <v>-86732000</v>
      </c>
      <c r="AQ1230">
        <v>445163000</v>
      </c>
      <c r="AR1230">
        <v>-319838000</v>
      </c>
      <c r="AS1230">
        <v>445163000</v>
      </c>
      <c r="AT1230">
        <v>397483000</v>
      </c>
      <c r="AU1230">
        <v>1968378000</v>
      </c>
      <c r="AV1230">
        <v>17176000</v>
      </c>
      <c r="AW1230">
        <v>620154000</v>
      </c>
      <c r="AX1230">
        <v>16</v>
      </c>
      <c r="AY1230">
        <v>563374000</v>
      </c>
      <c r="AZ1230">
        <v>114184000</v>
      </c>
      <c r="BA1230">
        <v>0</v>
      </c>
      <c r="BB1230">
        <v>-681213000</v>
      </c>
      <c r="BC1230">
        <v>0</v>
      </c>
      <c r="BD1230">
        <v>98575000</v>
      </c>
      <c r="BE1230">
        <v>864256000</v>
      </c>
      <c r="BF1230">
        <v>44676000</v>
      </c>
      <c r="BG1230">
        <v>0</v>
      </c>
      <c r="BH1230">
        <v>13</v>
      </c>
      <c r="BI1230">
        <v>463</v>
      </c>
      <c r="BJ1230">
        <v>12</v>
      </c>
      <c r="BK1230">
        <v>105</v>
      </c>
      <c r="BL1230">
        <v>114250000</v>
      </c>
      <c r="BM1230">
        <v>4744802000</v>
      </c>
      <c r="BN1230">
        <v>9314000</v>
      </c>
      <c r="BO1230">
        <v>1489735000</v>
      </c>
      <c r="BP1230">
        <v>375000000</v>
      </c>
      <c r="BQ1230">
        <v>36611000</v>
      </c>
      <c r="BR1230">
        <v>7859891000</v>
      </c>
      <c r="BS1230">
        <v>3212127000</v>
      </c>
      <c r="BT1230">
        <v>2877037000</v>
      </c>
      <c r="BU1230">
        <v>110631000</v>
      </c>
      <c r="BV1230">
        <v>7749260000</v>
      </c>
      <c r="BW1230">
        <v>7859891000</v>
      </c>
      <c r="BX1230">
        <v>3823713000</v>
      </c>
      <c r="BY1230">
        <v>-4500795000</v>
      </c>
      <c r="BZ1230">
        <v>2012</v>
      </c>
      <c r="CA1230">
        <v>2.2200000000000002</v>
      </c>
      <c r="CB1230">
        <v>200523873.87400001</v>
      </c>
      <c r="CC1230" t="str">
        <f>VLOOKUP(B1230,Securities_csv_Sector!$A$1:$H$506,4)</f>
        <v>Industrials</v>
      </c>
      <c r="CD1230" t="str">
        <f>VLOOKUP(B1230,Securities_csv_Sector!$A$1:$H$506,5)</f>
        <v>Technology, Hardware, Software and Supplies</v>
      </c>
    </row>
    <row r="1231" spans="1:82">
      <c r="A1231">
        <v>1229</v>
      </c>
      <c r="B1231" t="s">
        <v>387</v>
      </c>
      <c r="C1231" t="s">
        <v>529</v>
      </c>
      <c r="D1231" s="1">
        <v>41639</v>
      </c>
      <c r="E1231">
        <v>2227755000</v>
      </c>
      <c r="F1231">
        <v>182567000</v>
      </c>
      <c r="G1231">
        <v>-32639000</v>
      </c>
      <c r="H1231">
        <v>70</v>
      </c>
      <c r="I1231">
        <v>-137512000</v>
      </c>
      <c r="J1231">
        <v>196977000</v>
      </c>
      <c r="K1231">
        <v>42</v>
      </c>
      <c r="L1231">
        <v>907806000</v>
      </c>
      <c r="M1231">
        <v>67188000</v>
      </c>
      <c r="N1231">
        <v>323338000</v>
      </c>
      <c r="O1231">
        <v>1650622000</v>
      </c>
      <c r="P1231">
        <v>127</v>
      </c>
      <c r="Q1231">
        <v>73751000</v>
      </c>
      <c r="R1231">
        <v>39701000</v>
      </c>
      <c r="S1231">
        <v>211243000</v>
      </c>
      <c r="T1231">
        <v>493222000</v>
      </c>
      <c r="U1231">
        <v>383954000</v>
      </c>
      <c r="V1231">
        <v>-12973000</v>
      </c>
      <c r="W1231">
        <v>0</v>
      </c>
      <c r="X1231">
        <v>471317000</v>
      </c>
      <c r="Y1231">
        <v>1734871000</v>
      </c>
      <c r="Z1231">
        <v>56</v>
      </c>
      <c r="AA1231">
        <v>2140713000</v>
      </c>
      <c r="AB1231">
        <v>77967000</v>
      </c>
      <c r="AC1231">
        <v>120387000</v>
      </c>
      <c r="AD1231">
        <v>109268000</v>
      </c>
      <c r="AE1231">
        <v>103580000</v>
      </c>
      <c r="AF1231">
        <v>-3599000</v>
      </c>
      <c r="AG1231">
        <v>-105971000</v>
      </c>
      <c r="AH1231">
        <v>3346295000</v>
      </c>
      <c r="AI1231">
        <v>962363000</v>
      </c>
      <c r="AJ1231">
        <v>296370000</v>
      </c>
      <c r="AK1231">
        <v>0</v>
      </c>
      <c r="AL1231">
        <v>-667594000</v>
      </c>
      <c r="AM1231">
        <v>-15055000</v>
      </c>
      <c r="AN1231">
        <v>624824000</v>
      </c>
      <c r="AO1231">
        <v>-868062000</v>
      </c>
      <c r="AP1231">
        <v>241156000</v>
      </c>
      <c r="AQ1231">
        <v>142835000</v>
      </c>
      <c r="AR1231">
        <v>84185000</v>
      </c>
      <c r="AS1231">
        <v>142835000</v>
      </c>
      <c r="AT1231">
        <v>305987000</v>
      </c>
      <c r="AU1231">
        <v>1601655000</v>
      </c>
      <c r="AV1231">
        <v>84344000</v>
      </c>
      <c r="AW1231">
        <v>525861000</v>
      </c>
      <c r="AX1231">
        <v>14</v>
      </c>
      <c r="AY1231">
        <v>571807000</v>
      </c>
      <c r="AZ1231">
        <v>194043000</v>
      </c>
      <c r="BA1231">
        <v>0</v>
      </c>
      <c r="BB1231">
        <v>-574556000</v>
      </c>
      <c r="BC1231">
        <v>6753000</v>
      </c>
      <c r="BD1231">
        <v>382267000</v>
      </c>
      <c r="BE1231">
        <v>657411000</v>
      </c>
      <c r="BF1231">
        <v>24402000</v>
      </c>
      <c r="BG1231">
        <v>0</v>
      </c>
      <c r="BH1231">
        <v>10</v>
      </c>
      <c r="BI1231">
        <v>187</v>
      </c>
      <c r="BJ1231">
        <v>4</v>
      </c>
      <c r="BK1231">
        <v>123</v>
      </c>
      <c r="BL1231">
        <v>110412000</v>
      </c>
      <c r="BM1231">
        <v>4715564000</v>
      </c>
      <c r="BN1231">
        <v>0</v>
      </c>
      <c r="BO1231">
        <v>1420096000</v>
      </c>
      <c r="BP1231">
        <v>0</v>
      </c>
      <c r="BQ1231">
        <v>31128000</v>
      </c>
      <c r="BR1231">
        <v>6772708000</v>
      </c>
      <c r="BS1231">
        <v>2838212000</v>
      </c>
      <c r="BT1231">
        <v>2227755000</v>
      </c>
      <c r="BU1231">
        <v>205176000</v>
      </c>
      <c r="BV1231">
        <v>6567532000</v>
      </c>
      <c r="BW1231">
        <v>6772708000</v>
      </c>
      <c r="BX1231">
        <v>3791335000</v>
      </c>
      <c r="BY1231">
        <v>-4456742000</v>
      </c>
      <c r="BZ1231">
        <v>2013</v>
      </c>
      <c r="CA1231">
        <v>0.71</v>
      </c>
      <c r="CB1231">
        <v>201176056.338</v>
      </c>
      <c r="CC1231" t="str">
        <f>VLOOKUP(B1231,Securities_csv_Sector!$A$1:$H$506,4)</f>
        <v>Industrials</v>
      </c>
      <c r="CD1231" t="str">
        <f>VLOOKUP(B1231,Securities_csv_Sector!$A$1:$H$506,5)</f>
        <v>Technology, Hardware, Software and Supplies</v>
      </c>
    </row>
    <row r="1232" spans="1:82">
      <c r="A1232">
        <v>1230</v>
      </c>
      <c r="B1232" t="s">
        <v>387</v>
      </c>
      <c r="C1232" t="s">
        <v>531</v>
      </c>
      <c r="D1232" s="1">
        <v>42004</v>
      </c>
      <c r="E1232">
        <v>1990344000</v>
      </c>
      <c r="F1232">
        <v>164714000</v>
      </c>
      <c r="G1232">
        <v>-45738000</v>
      </c>
      <c r="H1232">
        <v>432</v>
      </c>
      <c r="I1232">
        <v>-180556000</v>
      </c>
      <c r="J1232">
        <v>178852000</v>
      </c>
      <c r="K1232">
        <v>48</v>
      </c>
      <c r="L1232">
        <v>1054118000</v>
      </c>
      <c r="M1232">
        <v>9104000</v>
      </c>
      <c r="N1232">
        <v>323338000</v>
      </c>
      <c r="O1232">
        <v>1680791000</v>
      </c>
      <c r="P1232">
        <v>119</v>
      </c>
      <c r="Q1232">
        <v>98806000</v>
      </c>
      <c r="R1232">
        <v>114950000</v>
      </c>
      <c r="S1232">
        <v>198088000</v>
      </c>
      <c r="T1232">
        <v>522084000</v>
      </c>
      <c r="U1232">
        <v>431196000</v>
      </c>
      <c r="V1232">
        <v>-29082000</v>
      </c>
      <c r="W1232">
        <v>0</v>
      </c>
      <c r="X1232">
        <v>485471000</v>
      </c>
      <c r="Y1232">
        <v>1672721000</v>
      </c>
      <c r="Z1232">
        <v>56</v>
      </c>
      <c r="AA1232">
        <v>2140713000</v>
      </c>
      <c r="AB1232">
        <v>112815000</v>
      </c>
      <c r="AC1232">
        <v>82173000</v>
      </c>
      <c r="AD1232">
        <v>90888000</v>
      </c>
      <c r="AE1232">
        <v>84827000</v>
      </c>
      <c r="AF1232">
        <v>-51855000</v>
      </c>
      <c r="AG1232">
        <v>-121855000</v>
      </c>
      <c r="AH1232">
        <v>2927127000</v>
      </c>
      <c r="AI1232">
        <v>819721000</v>
      </c>
      <c r="AJ1232">
        <v>296370000</v>
      </c>
      <c r="AK1232">
        <v>0</v>
      </c>
      <c r="AL1232">
        <v>-91325000</v>
      </c>
      <c r="AM1232">
        <v>167330000</v>
      </c>
      <c r="AN1232">
        <v>655526000</v>
      </c>
      <c r="AO1232">
        <v>-311844000</v>
      </c>
      <c r="AP1232">
        <v>-147270000</v>
      </c>
      <c r="AQ1232">
        <v>333755000</v>
      </c>
      <c r="AR1232">
        <v>23790000</v>
      </c>
      <c r="AS1232">
        <v>333755000</v>
      </c>
      <c r="AT1232">
        <v>318381000</v>
      </c>
      <c r="AU1232">
        <v>1466163000</v>
      </c>
      <c r="AV1232">
        <v>84560000</v>
      </c>
      <c r="AW1232">
        <v>567822000</v>
      </c>
      <c r="AX1232">
        <v>15</v>
      </c>
      <c r="AY1232">
        <v>577123000</v>
      </c>
      <c r="AZ1232">
        <v>109444000</v>
      </c>
      <c r="BA1232">
        <v>0</v>
      </c>
      <c r="BB1232">
        <v>-846156000</v>
      </c>
      <c r="BC1232">
        <v>-530000</v>
      </c>
      <c r="BD1232">
        <v>85141000</v>
      </c>
      <c r="BE1232">
        <v>768773000</v>
      </c>
      <c r="BF1232">
        <v>29555000</v>
      </c>
      <c r="BG1232">
        <v>0</v>
      </c>
      <c r="BH1232">
        <v>11</v>
      </c>
      <c r="BI1232">
        <v>558</v>
      </c>
      <c r="BJ1232">
        <v>9</v>
      </c>
      <c r="BK1232">
        <v>116</v>
      </c>
      <c r="BL1232">
        <v>109931000</v>
      </c>
      <c r="BM1232">
        <v>4897708000</v>
      </c>
      <c r="BN1232">
        <v>-50003000</v>
      </c>
      <c r="BO1232">
        <v>1378400000</v>
      </c>
      <c r="BP1232">
        <v>324879000</v>
      </c>
      <c r="BQ1232">
        <v>49135000</v>
      </c>
      <c r="BR1232">
        <v>6499702000</v>
      </c>
      <c r="BS1232">
        <v>2763687000</v>
      </c>
      <c r="BT1232">
        <v>2315223000</v>
      </c>
      <c r="BU1232">
        <v>77259000</v>
      </c>
      <c r="BV1232">
        <v>6422443000</v>
      </c>
      <c r="BW1232">
        <v>6499702000</v>
      </c>
      <c r="BX1232">
        <v>3821504000</v>
      </c>
      <c r="BY1232">
        <v>-4477032000</v>
      </c>
      <c r="BZ1232">
        <v>2014</v>
      </c>
      <c r="CA1232">
        <v>1.65</v>
      </c>
      <c r="CB1232">
        <v>202275757.57600001</v>
      </c>
      <c r="CC1232" t="str">
        <f>VLOOKUP(B1232,Securities_csv_Sector!$A$1:$H$506,4)</f>
        <v>Industrials</v>
      </c>
      <c r="CD1232" t="str">
        <f>VLOOKUP(B1232,Securities_csv_Sector!$A$1:$H$506,5)</f>
        <v>Technology, Hardware, Software and Supplies</v>
      </c>
    </row>
    <row r="1233" spans="1:82">
      <c r="A1233">
        <v>1231</v>
      </c>
      <c r="B1233" t="s">
        <v>387</v>
      </c>
      <c r="C1233" t="s">
        <v>532</v>
      </c>
      <c r="D1233" s="1">
        <v>42369</v>
      </c>
      <c r="E1233">
        <v>1817966000</v>
      </c>
      <c r="F1233">
        <v>82767000</v>
      </c>
      <c r="G1233">
        <v>94838000</v>
      </c>
      <c r="H1233">
        <v>228</v>
      </c>
      <c r="I1233">
        <v>-166329000</v>
      </c>
      <c r="J1233">
        <v>161280000</v>
      </c>
      <c r="K1233">
        <v>34</v>
      </c>
      <c r="L1233">
        <v>650557000</v>
      </c>
      <c r="M1233">
        <v>-7621000</v>
      </c>
      <c r="N1233">
        <v>323338000</v>
      </c>
      <c r="O1233">
        <v>1558591000</v>
      </c>
      <c r="P1233">
        <v>102</v>
      </c>
      <c r="Q1233">
        <v>70294000</v>
      </c>
      <c r="R1233">
        <v>205668000</v>
      </c>
      <c r="S1233">
        <v>173312000</v>
      </c>
      <c r="T1233">
        <v>698408000</v>
      </c>
      <c r="U1233">
        <v>610825000</v>
      </c>
      <c r="V1233">
        <v>-44387000</v>
      </c>
      <c r="W1233">
        <v>0</v>
      </c>
      <c r="X1233">
        <v>510750000</v>
      </c>
      <c r="Y1233">
        <v>1745957000</v>
      </c>
      <c r="Z1233">
        <v>56</v>
      </c>
      <c r="AA1233">
        <v>2019469000</v>
      </c>
      <c r="AB1233">
        <v>189778000</v>
      </c>
      <c r="AC1233">
        <v>187378000</v>
      </c>
      <c r="AD1233">
        <v>87583000</v>
      </c>
      <c r="AE1233">
        <v>88824000</v>
      </c>
      <c r="AF1233">
        <v>-67522000</v>
      </c>
      <c r="AG1233">
        <v>-89042000</v>
      </c>
      <c r="AH1233">
        <v>2507912000</v>
      </c>
      <c r="AI1233">
        <v>763054000</v>
      </c>
      <c r="AJ1233">
        <v>296370000</v>
      </c>
      <c r="AK1233">
        <v>0</v>
      </c>
      <c r="AL1233">
        <v>-275120000</v>
      </c>
      <c r="AM1233">
        <v>-403561000</v>
      </c>
      <c r="AN1233">
        <v>514639000</v>
      </c>
      <c r="AO1233">
        <v>-570725000</v>
      </c>
      <c r="AP1233">
        <v>-303088000</v>
      </c>
      <c r="AQ1233">
        <v>407943000</v>
      </c>
      <c r="AR1233">
        <v>-103651000</v>
      </c>
      <c r="AS1233">
        <v>407943000</v>
      </c>
      <c r="AT1233">
        <v>421047000</v>
      </c>
      <c r="AU1233">
        <v>1399081000</v>
      </c>
      <c r="AV1233">
        <v>25782000</v>
      </c>
      <c r="AW1233">
        <v>603570000</v>
      </c>
      <c r="AX1233">
        <v>17</v>
      </c>
      <c r="AY1233">
        <v>544221000</v>
      </c>
      <c r="AZ1233">
        <v>64325000</v>
      </c>
      <c r="BA1233">
        <v>0</v>
      </c>
      <c r="BB1233">
        <v>-888635000</v>
      </c>
      <c r="BC1233">
        <v>4603000</v>
      </c>
      <c r="BD1233">
        <v>-69237000</v>
      </c>
      <c r="BE1233">
        <v>673739000</v>
      </c>
      <c r="BF1233">
        <v>32556000</v>
      </c>
      <c r="BG1233">
        <v>0</v>
      </c>
      <c r="BH1233">
        <v>17</v>
      </c>
      <c r="BI1233">
        <v>342</v>
      </c>
      <c r="BJ1233">
        <v>11</v>
      </c>
      <c r="BK1233">
        <v>98</v>
      </c>
      <c r="BL1233">
        <v>110156000</v>
      </c>
      <c r="BM1233">
        <v>5155537000</v>
      </c>
      <c r="BN1233">
        <v>-131719000</v>
      </c>
      <c r="BO1233">
        <v>1279961000</v>
      </c>
      <c r="BP1233">
        <v>461085000</v>
      </c>
      <c r="BQ1233">
        <v>117021000</v>
      </c>
      <c r="BR1233">
        <v>6141462000</v>
      </c>
      <c r="BS1233">
        <v>2319808000</v>
      </c>
      <c r="BT1233">
        <v>2279051000</v>
      </c>
      <c r="BU1233">
        <v>178721000</v>
      </c>
      <c r="BV1233">
        <v>5962740000</v>
      </c>
      <c r="BW1233">
        <v>6141461000</v>
      </c>
      <c r="BX1233">
        <v>3578060000</v>
      </c>
      <c r="BY1233">
        <v>-4573305000</v>
      </c>
      <c r="BZ1233">
        <v>2015</v>
      </c>
      <c r="CA1233">
        <v>2.04</v>
      </c>
      <c r="CB1233">
        <v>199972058.824</v>
      </c>
      <c r="CC1233" t="str">
        <f>VLOOKUP(B1233,Securities_csv_Sector!$A$1:$H$506,4)</f>
        <v>Industrials</v>
      </c>
      <c r="CD1233" t="str">
        <f>VLOOKUP(B1233,Securities_csv_Sector!$A$1:$H$506,5)</f>
        <v>Technology, Hardware, Software and Supplies</v>
      </c>
    </row>
    <row r="1234" spans="1:82">
      <c r="A1234">
        <v>1232</v>
      </c>
      <c r="B1234" t="s">
        <v>388</v>
      </c>
      <c r="C1234" t="s">
        <v>527</v>
      </c>
      <c r="D1234" s="1">
        <v>41274</v>
      </c>
      <c r="E1234">
        <v>309500000</v>
      </c>
      <c r="F1234">
        <v>68700000</v>
      </c>
      <c r="G1234">
        <v>487100000</v>
      </c>
      <c r="H1234">
        <v>19</v>
      </c>
      <c r="I1234">
        <v>-1803400000</v>
      </c>
      <c r="J1234">
        <v>56600000</v>
      </c>
      <c r="K1234">
        <v>64</v>
      </c>
      <c r="L1234">
        <v>1272400000</v>
      </c>
      <c r="M1234">
        <v>-61500000</v>
      </c>
      <c r="N1234">
        <v>353400000</v>
      </c>
      <c r="O1234">
        <v>13908300000</v>
      </c>
      <c r="P1234">
        <v>116</v>
      </c>
      <c r="Q1234">
        <v>0</v>
      </c>
      <c r="R1234">
        <v>940000000</v>
      </c>
      <c r="S1234">
        <v>0</v>
      </c>
      <c r="T1234">
        <v>1787300000</v>
      </c>
      <c r="U1234">
        <v>1628900000</v>
      </c>
      <c r="V1234">
        <v>25200000</v>
      </c>
      <c r="W1234">
        <v>0</v>
      </c>
      <c r="X1234">
        <v>5201600000</v>
      </c>
      <c r="Y1234">
        <v>0</v>
      </c>
      <c r="Z1234">
        <v>16</v>
      </c>
      <c r="AA1234">
        <v>2688500000</v>
      </c>
      <c r="AB1234">
        <v>517300000</v>
      </c>
      <c r="AC1234">
        <v>0</v>
      </c>
      <c r="AD1234">
        <v>158400000</v>
      </c>
      <c r="AE1234">
        <v>782400000</v>
      </c>
      <c r="AF1234">
        <v>-1117500000</v>
      </c>
      <c r="AG1234">
        <v>-8300000</v>
      </c>
      <c r="AH1234">
        <v>4317400000</v>
      </c>
      <c r="AI1234">
        <v>8298300000</v>
      </c>
      <c r="AJ1234">
        <v>0</v>
      </c>
      <c r="AK1234">
        <v>0</v>
      </c>
      <c r="AL1234">
        <v>1167200000</v>
      </c>
      <c r="AM1234">
        <v>-834300000</v>
      </c>
      <c r="AN1234">
        <v>1519000000</v>
      </c>
      <c r="AO1234">
        <v>209500000</v>
      </c>
      <c r="AP1234">
        <v>-2588000000</v>
      </c>
      <c r="AQ1234">
        <v>1111600000</v>
      </c>
      <c r="AR1234">
        <v>715800000</v>
      </c>
      <c r="AS1234">
        <v>1111600000</v>
      </c>
      <c r="AT1234">
        <v>1111600000</v>
      </c>
      <c r="AU1234">
        <v>902100000</v>
      </c>
      <c r="AV1234">
        <v>20000000</v>
      </c>
      <c r="AW1234">
        <v>1300200000</v>
      </c>
      <c r="AX1234">
        <v>8</v>
      </c>
      <c r="AY1234">
        <v>646600000</v>
      </c>
      <c r="AZ1234">
        <v>331700000</v>
      </c>
      <c r="BA1234">
        <v>0</v>
      </c>
      <c r="BB1234">
        <v>-159500000</v>
      </c>
      <c r="BC1234">
        <v>0</v>
      </c>
      <c r="BD1234">
        <v>332900000</v>
      </c>
      <c r="BE1234">
        <v>1578100000</v>
      </c>
      <c r="BF1234">
        <v>-307300000</v>
      </c>
      <c r="BG1234">
        <v>517400000</v>
      </c>
      <c r="BH1234">
        <v>10</v>
      </c>
      <c r="BI1234">
        <v>28</v>
      </c>
      <c r="BJ1234">
        <v>7</v>
      </c>
      <c r="BK1234">
        <v>96</v>
      </c>
      <c r="BL1234">
        <v>279300000</v>
      </c>
      <c r="BM1234">
        <v>5596400000</v>
      </c>
      <c r="BN1234">
        <v>-148200000</v>
      </c>
      <c r="BO1234">
        <v>571600000</v>
      </c>
      <c r="BP1234">
        <v>3562700000</v>
      </c>
      <c r="BQ1234">
        <v>1192700000</v>
      </c>
      <c r="BR1234">
        <v>18627800000</v>
      </c>
      <c r="BS1234">
        <v>4481300000</v>
      </c>
      <c r="BT1234">
        <v>3872200000</v>
      </c>
      <c r="BU1234">
        <v>5846900000</v>
      </c>
      <c r="BV1234">
        <v>10707700000</v>
      </c>
      <c r="BW1234">
        <v>16554600000</v>
      </c>
      <c r="BX1234">
        <v>16596800000</v>
      </c>
      <c r="BY1234">
        <v>0</v>
      </c>
      <c r="BZ1234">
        <v>2012</v>
      </c>
      <c r="CA1234">
        <v>3.13</v>
      </c>
      <c r="CB1234">
        <v>355143769.96799999</v>
      </c>
      <c r="CC1234" t="str">
        <f>VLOOKUP(B1234,Securities_csv_Sector!$A$1:$H$506,4)</f>
        <v>Industrials</v>
      </c>
      <c r="CD1234" t="str">
        <f>VLOOKUP(B1234,Securities_csv_Sector!$A$1:$H$506,5)</f>
        <v>Construction &amp; Farm Machinery &amp; Heavy Trucks</v>
      </c>
    </row>
    <row r="1235" spans="1:82">
      <c r="A1235">
        <v>1233</v>
      </c>
      <c r="B1235" t="s">
        <v>388</v>
      </c>
      <c r="C1235" t="s">
        <v>529</v>
      </c>
      <c r="D1235" s="1">
        <v>41639</v>
      </c>
      <c r="E1235">
        <v>391700000</v>
      </c>
      <c r="F1235">
        <v>-197500000</v>
      </c>
      <c r="G1235">
        <v>486100000</v>
      </c>
      <c r="H1235">
        <v>18</v>
      </c>
      <c r="I1235">
        <v>-1872800000</v>
      </c>
      <c r="J1235">
        <v>106200000</v>
      </c>
      <c r="K1235">
        <v>99</v>
      </c>
      <c r="L1235">
        <v>1750100000</v>
      </c>
      <c r="M1235">
        <v>-39600000</v>
      </c>
      <c r="N1235">
        <v>354300000</v>
      </c>
      <c r="O1235">
        <v>13900700000</v>
      </c>
      <c r="P1235">
        <v>169</v>
      </c>
      <c r="Q1235">
        <v>0</v>
      </c>
      <c r="R1235">
        <v>973300000</v>
      </c>
      <c r="S1235">
        <v>0</v>
      </c>
      <c r="T1235">
        <v>1850900000</v>
      </c>
      <c r="U1235">
        <v>1695000000</v>
      </c>
      <c r="V1235">
        <v>-20800000</v>
      </c>
      <c r="W1235">
        <v>0</v>
      </c>
      <c r="X1235">
        <v>5841700000</v>
      </c>
      <c r="Y1235">
        <v>0</v>
      </c>
      <c r="Z1235">
        <v>17</v>
      </c>
      <c r="AA1235">
        <v>2760300000</v>
      </c>
      <c r="AB1235">
        <v>523700000</v>
      </c>
      <c r="AC1235">
        <v>0</v>
      </c>
      <c r="AD1235">
        <v>155900000</v>
      </c>
      <c r="AE1235">
        <v>813600000</v>
      </c>
      <c r="AF1235">
        <v>-624800000</v>
      </c>
      <c r="AG1235">
        <v>699000000</v>
      </c>
      <c r="AH1235">
        <v>5765300000</v>
      </c>
      <c r="AI1235">
        <v>8812100000</v>
      </c>
      <c r="AJ1235">
        <v>0</v>
      </c>
      <c r="AK1235">
        <v>0</v>
      </c>
      <c r="AL1235">
        <v>525900000</v>
      </c>
      <c r="AM1235">
        <v>477700000</v>
      </c>
      <c r="AN1235">
        <v>2375700000</v>
      </c>
      <c r="AO1235">
        <v>273800000</v>
      </c>
      <c r="AP1235">
        <v>-2151000000</v>
      </c>
      <c r="AQ1235">
        <v>1171300000</v>
      </c>
      <c r="AR1235">
        <v>931300000</v>
      </c>
      <c r="AS1235">
        <v>1171300000</v>
      </c>
      <c r="AT1235">
        <v>1171300000</v>
      </c>
      <c r="AU1235">
        <v>1019600000</v>
      </c>
      <c r="AV1235">
        <v>12900000</v>
      </c>
      <c r="AW1235">
        <v>1364800000</v>
      </c>
      <c r="AX1235">
        <v>8</v>
      </c>
      <c r="AY1235">
        <v>912800000</v>
      </c>
      <c r="AZ1235">
        <v>308100000</v>
      </c>
      <c r="BA1235">
        <v>0</v>
      </c>
      <c r="BB1235">
        <v>8700000</v>
      </c>
      <c r="BC1235">
        <v>0</v>
      </c>
      <c r="BD1235">
        <v>346600000</v>
      </c>
      <c r="BE1235">
        <v>1828200000</v>
      </c>
      <c r="BF1235">
        <v>-188800000</v>
      </c>
      <c r="BG1235">
        <v>571700000</v>
      </c>
      <c r="BH1235">
        <v>10</v>
      </c>
      <c r="BI1235">
        <v>26</v>
      </c>
      <c r="BJ1235">
        <v>7</v>
      </c>
      <c r="BK1235">
        <v>142</v>
      </c>
      <c r="BL1235">
        <v>251400000</v>
      </c>
      <c r="BM1235">
        <v>6165100000</v>
      </c>
      <c r="BN1235">
        <v>31000000</v>
      </c>
      <c r="BO1235">
        <v>559500000</v>
      </c>
      <c r="BP1235">
        <v>2658900000</v>
      </c>
      <c r="BQ1235">
        <v>1267500000</v>
      </c>
      <c r="BR1235">
        <v>20725500000</v>
      </c>
      <c r="BS1235">
        <v>5158900000</v>
      </c>
      <c r="BT1235">
        <v>3050600000</v>
      </c>
      <c r="BU1235">
        <v>6634300000</v>
      </c>
      <c r="BV1235">
        <v>11617400000</v>
      </c>
      <c r="BW1235">
        <v>18251700000</v>
      </c>
      <c r="BX1235">
        <v>16661000000</v>
      </c>
      <c r="BY1235">
        <v>0</v>
      </c>
      <c r="BZ1235">
        <v>2013</v>
      </c>
      <c r="CA1235">
        <v>3.31</v>
      </c>
      <c r="CB1235">
        <v>353867069.486</v>
      </c>
      <c r="CC1235" t="str">
        <f>VLOOKUP(B1235,Securities_csv_Sector!$A$1:$H$506,4)</f>
        <v>Industrials</v>
      </c>
      <c r="CD1235" t="str">
        <f>VLOOKUP(B1235,Securities_csv_Sector!$A$1:$H$506,5)</f>
        <v>Construction &amp; Farm Machinery &amp; Heavy Trucks</v>
      </c>
    </row>
    <row r="1236" spans="1:82">
      <c r="A1236">
        <v>1234</v>
      </c>
      <c r="B1236" t="s">
        <v>388</v>
      </c>
      <c r="C1236" t="s">
        <v>531</v>
      </c>
      <c r="D1236" s="1">
        <v>42004</v>
      </c>
      <c r="E1236">
        <v>384500000</v>
      </c>
      <c r="F1236">
        <v>-304100000</v>
      </c>
      <c r="G1236">
        <v>479400000</v>
      </c>
      <c r="H1236">
        <v>20</v>
      </c>
      <c r="I1236">
        <v>-1537300000</v>
      </c>
      <c r="J1236">
        <v>156700000</v>
      </c>
      <c r="K1236">
        <v>99</v>
      </c>
      <c r="L1236">
        <v>1737600000</v>
      </c>
      <c r="M1236">
        <v>-189500000</v>
      </c>
      <c r="N1236">
        <v>355200000</v>
      </c>
      <c r="O1236">
        <v>15481600000</v>
      </c>
      <c r="P1236">
        <v>174</v>
      </c>
      <c r="Q1236">
        <v>0</v>
      </c>
      <c r="R1236">
        <v>909200000</v>
      </c>
      <c r="S1236">
        <v>0</v>
      </c>
      <c r="T1236">
        <v>2151300000</v>
      </c>
      <c r="U1236">
        <v>2017600000</v>
      </c>
      <c r="V1236">
        <v>-83700000</v>
      </c>
      <c r="W1236">
        <v>0</v>
      </c>
      <c r="X1236">
        <v>5553800000</v>
      </c>
      <c r="Y1236">
        <v>0</v>
      </c>
      <c r="Z1236">
        <v>16</v>
      </c>
      <c r="AA1236">
        <v>3052800000</v>
      </c>
      <c r="AB1236">
        <v>658800000</v>
      </c>
      <c r="AC1236">
        <v>0</v>
      </c>
      <c r="AD1236">
        <v>133700000</v>
      </c>
      <c r="AE1236">
        <v>925700000</v>
      </c>
      <c r="AF1236">
        <v>-391200000</v>
      </c>
      <c r="AG1236">
        <v>669100000</v>
      </c>
      <c r="AH1236">
        <v>5588700000</v>
      </c>
      <c r="AI1236">
        <v>9042600000</v>
      </c>
      <c r="AJ1236">
        <v>0</v>
      </c>
      <c r="AK1236">
        <v>0</v>
      </c>
      <c r="AL1236">
        <v>116900000</v>
      </c>
      <c r="AM1236">
        <v>-12500000</v>
      </c>
      <c r="AN1236">
        <v>2123600000</v>
      </c>
      <c r="AO1236">
        <v>-520500000</v>
      </c>
      <c r="AP1236">
        <v>-1531900000</v>
      </c>
      <c r="AQ1236">
        <v>1358800000</v>
      </c>
      <c r="AR1236">
        <v>794400000</v>
      </c>
      <c r="AS1236">
        <v>1358800000</v>
      </c>
      <c r="AT1236">
        <v>1358800000</v>
      </c>
      <c r="AU1236">
        <v>1047100000</v>
      </c>
      <c r="AV1236">
        <v>15400000</v>
      </c>
      <c r="AW1236">
        <v>1671900000</v>
      </c>
      <c r="AX1236">
        <v>9</v>
      </c>
      <c r="AY1236">
        <v>749500000</v>
      </c>
      <c r="AZ1236">
        <v>290500000</v>
      </c>
      <c r="BA1236">
        <v>0</v>
      </c>
      <c r="BB1236">
        <v>-579800000</v>
      </c>
      <c r="BC1236">
        <v>0</v>
      </c>
      <c r="BD1236">
        <v>396600000</v>
      </c>
      <c r="BE1236">
        <v>1689700000</v>
      </c>
      <c r="BF1236">
        <v>-205100000</v>
      </c>
      <c r="BG1236">
        <v>588500000</v>
      </c>
      <c r="BH1236">
        <v>11</v>
      </c>
      <c r="BI1236">
        <v>30</v>
      </c>
      <c r="BJ1236">
        <v>7</v>
      </c>
      <c r="BK1236">
        <v>144</v>
      </c>
      <c r="BL1236">
        <v>215600000</v>
      </c>
      <c r="BM1236">
        <v>6863800000</v>
      </c>
      <c r="BN1236">
        <v>-13600000</v>
      </c>
      <c r="BO1236">
        <v>561400000</v>
      </c>
      <c r="BP1236">
        <v>2641900000</v>
      </c>
      <c r="BQ1236">
        <v>1272000000</v>
      </c>
      <c r="BR1236">
        <v>20618800000</v>
      </c>
      <c r="BS1236">
        <v>5272900000</v>
      </c>
      <c r="BT1236">
        <v>3026400000</v>
      </c>
      <c r="BU1236">
        <v>6753200000</v>
      </c>
      <c r="BV1236">
        <v>11214000000</v>
      </c>
      <c r="BW1236">
        <v>17967200000</v>
      </c>
      <c r="BX1236">
        <v>18534400000</v>
      </c>
      <c r="BY1236">
        <v>-42700000</v>
      </c>
      <c r="BZ1236">
        <v>2014</v>
      </c>
      <c r="CA1236">
        <v>3.83</v>
      </c>
      <c r="CB1236">
        <v>354778067.88499999</v>
      </c>
      <c r="CC1236" t="str">
        <f>VLOOKUP(B1236,Securities_csv_Sector!$A$1:$H$506,4)</f>
        <v>Industrials</v>
      </c>
      <c r="CD1236" t="str">
        <f>VLOOKUP(B1236,Securities_csv_Sector!$A$1:$H$506,5)</f>
        <v>Construction &amp; Farm Machinery &amp; Heavy Trucks</v>
      </c>
    </row>
    <row r="1237" spans="1:82">
      <c r="A1237">
        <v>1235</v>
      </c>
      <c r="B1237" t="s">
        <v>388</v>
      </c>
      <c r="C1237" t="s">
        <v>532</v>
      </c>
      <c r="D1237" s="1">
        <v>42369</v>
      </c>
      <c r="E1237">
        <v>356900000</v>
      </c>
      <c r="F1237">
        <v>-168100000</v>
      </c>
      <c r="G1237">
        <v>453300000</v>
      </c>
      <c r="H1237">
        <v>23</v>
      </c>
      <c r="I1237">
        <v>-1725200000</v>
      </c>
      <c r="J1237">
        <v>69300000</v>
      </c>
      <c r="K1237">
        <v>110</v>
      </c>
      <c r="L1237">
        <v>2016400000</v>
      </c>
      <c r="M1237">
        <v>64300000</v>
      </c>
      <c r="N1237">
        <v>351300000</v>
      </c>
      <c r="O1237">
        <v>15292100000</v>
      </c>
      <c r="P1237">
        <v>171</v>
      </c>
      <c r="Q1237">
        <v>0</v>
      </c>
      <c r="R1237">
        <v>889100000</v>
      </c>
      <c r="S1237">
        <v>0</v>
      </c>
      <c r="T1237">
        <v>2455100000</v>
      </c>
      <c r="U1237">
        <v>2337100000</v>
      </c>
      <c r="V1237">
        <v>-105800000</v>
      </c>
      <c r="W1237">
        <v>0</v>
      </c>
      <c r="X1237">
        <v>5549400000</v>
      </c>
      <c r="Y1237">
        <v>0</v>
      </c>
      <c r="Z1237">
        <v>18</v>
      </c>
      <c r="AA1237">
        <v>3379200000</v>
      </c>
      <c r="AB1237">
        <v>733100000</v>
      </c>
      <c r="AC1237">
        <v>0</v>
      </c>
      <c r="AD1237">
        <v>118000000</v>
      </c>
      <c r="AE1237">
        <v>796500000</v>
      </c>
      <c r="AF1237">
        <v>-676900000</v>
      </c>
      <c r="AG1237">
        <v>339500000</v>
      </c>
      <c r="AH1237">
        <v>5795000000</v>
      </c>
      <c r="AI1237">
        <v>9303600000</v>
      </c>
      <c r="AJ1237">
        <v>0</v>
      </c>
      <c r="AK1237">
        <v>0</v>
      </c>
      <c r="AL1237">
        <v>663800000</v>
      </c>
      <c r="AM1237">
        <v>278800000</v>
      </c>
      <c r="AN1237">
        <v>2556000000</v>
      </c>
      <c r="AO1237">
        <v>-196500000</v>
      </c>
      <c r="AP1237">
        <v>-1974900000</v>
      </c>
      <c r="AQ1237">
        <v>1604000000</v>
      </c>
      <c r="AR1237">
        <v>848000000</v>
      </c>
      <c r="AS1237">
        <v>1604000000</v>
      </c>
      <c r="AT1237">
        <v>1604000000</v>
      </c>
      <c r="AU1237">
        <v>879000000</v>
      </c>
      <c r="AV1237">
        <v>12400000</v>
      </c>
      <c r="AW1237">
        <v>2001800000</v>
      </c>
      <c r="AX1237">
        <v>11</v>
      </c>
      <c r="AY1237">
        <v>871100000</v>
      </c>
      <c r="AZ1237">
        <v>245700000</v>
      </c>
      <c r="BA1237">
        <v>0</v>
      </c>
      <c r="BB1237">
        <v>-1017000000</v>
      </c>
      <c r="BC1237">
        <v>0</v>
      </c>
      <c r="BD1237">
        <v>427200000</v>
      </c>
      <c r="BE1237">
        <v>1767600000</v>
      </c>
      <c r="BF1237">
        <v>-131700000</v>
      </c>
      <c r="BG1237">
        <v>583700000</v>
      </c>
      <c r="BH1237">
        <v>13</v>
      </c>
      <c r="BI1237">
        <v>34</v>
      </c>
      <c r="BJ1237">
        <v>9</v>
      </c>
      <c r="BK1237">
        <v>146</v>
      </c>
      <c r="BL1237">
        <v>239800000</v>
      </c>
      <c r="BM1237">
        <v>7536800000</v>
      </c>
      <c r="BN1237">
        <v>-179800000</v>
      </c>
      <c r="BO1237">
        <v>541500000</v>
      </c>
      <c r="BP1237">
        <v>2796500000</v>
      </c>
      <c r="BQ1237">
        <v>1448100000</v>
      </c>
      <c r="BR1237">
        <v>21109800000</v>
      </c>
      <c r="BS1237">
        <v>5385700000</v>
      </c>
      <c r="BT1237">
        <v>3153400000</v>
      </c>
      <c r="BU1237">
        <v>6940400000</v>
      </c>
      <c r="BV1237">
        <v>11605100000</v>
      </c>
      <c r="BW1237">
        <v>18545500000</v>
      </c>
      <c r="BX1237">
        <v>18671300000</v>
      </c>
      <c r="BY1237">
        <v>0</v>
      </c>
      <c r="BZ1237">
        <v>2015</v>
      </c>
      <c r="CA1237">
        <v>4.5199999999999996</v>
      </c>
      <c r="CB1237">
        <v>354867256.63700002</v>
      </c>
      <c r="CC1237" t="str">
        <f>VLOOKUP(B1237,Securities_csv_Sector!$A$1:$H$506,4)</f>
        <v>Industrials</v>
      </c>
      <c r="CD1237" t="str">
        <f>VLOOKUP(B1237,Securities_csv_Sector!$A$1:$H$506,5)</f>
        <v>Construction &amp; Farm Machinery &amp; Heavy Trucks</v>
      </c>
    </row>
    <row r="1238" spans="1:82">
      <c r="A1238">
        <v>1236</v>
      </c>
      <c r="B1238" t="s">
        <v>389</v>
      </c>
      <c r="C1238" t="s">
        <v>527</v>
      </c>
      <c r="D1238" s="1">
        <v>41639</v>
      </c>
      <c r="E1238">
        <v>2656000000</v>
      </c>
      <c r="F1238">
        <v>-152000000</v>
      </c>
      <c r="G1238">
        <v>49000000</v>
      </c>
      <c r="H1238">
        <v>6</v>
      </c>
      <c r="I1238">
        <v>-5207000000</v>
      </c>
      <c r="J1238">
        <v>0</v>
      </c>
      <c r="K1238">
        <v>8</v>
      </c>
      <c r="L1238">
        <v>597000000</v>
      </c>
      <c r="M1238">
        <v>-10000000</v>
      </c>
      <c r="N1238">
        <v>9550000000</v>
      </c>
      <c r="O1238">
        <v>11759000000</v>
      </c>
      <c r="P1238">
        <v>80</v>
      </c>
      <c r="Q1238">
        <v>0</v>
      </c>
      <c r="R1238">
        <v>7823000000</v>
      </c>
      <c r="S1238">
        <v>2077000000</v>
      </c>
      <c r="T1238">
        <v>1811000000</v>
      </c>
      <c r="U1238">
        <v>1096000000</v>
      </c>
      <c r="V1238">
        <v>0</v>
      </c>
      <c r="W1238">
        <v>0</v>
      </c>
      <c r="X1238">
        <v>41252000000</v>
      </c>
      <c r="Y1238">
        <v>0</v>
      </c>
      <c r="Z1238">
        <v>25</v>
      </c>
      <c r="AA1238">
        <v>3839000000</v>
      </c>
      <c r="AB1238">
        <v>268000000</v>
      </c>
      <c r="AC1238">
        <v>0</v>
      </c>
      <c r="AD1238">
        <v>715000000</v>
      </c>
      <c r="AE1238">
        <v>454000000</v>
      </c>
      <c r="AF1238">
        <v>15000000</v>
      </c>
      <c r="AG1238">
        <v>-250000000</v>
      </c>
      <c r="AH1238">
        <v>12717000000</v>
      </c>
      <c r="AI1238">
        <v>2427000000</v>
      </c>
      <c r="AJ1238">
        <v>252000000</v>
      </c>
      <c r="AK1238">
        <v>0</v>
      </c>
      <c r="AL1238">
        <v>1353000000</v>
      </c>
      <c r="AM1238">
        <v>-105000000</v>
      </c>
      <c r="AN1238">
        <v>3427000000</v>
      </c>
      <c r="AO1238">
        <v>1575000000</v>
      </c>
      <c r="AP1238">
        <v>-5107000000</v>
      </c>
      <c r="AQ1238">
        <v>828000000</v>
      </c>
      <c r="AR1238">
        <v>1525000000</v>
      </c>
      <c r="AS1238">
        <v>814000000</v>
      </c>
      <c r="AT1238">
        <v>828000000</v>
      </c>
      <c r="AU1238">
        <v>2431000000</v>
      </c>
      <c r="AV1238">
        <v>0</v>
      </c>
      <c r="AW1238">
        <v>1762000000</v>
      </c>
      <c r="AX1238">
        <v>11</v>
      </c>
      <c r="AY1238">
        <v>5949000000</v>
      </c>
      <c r="AZ1238">
        <v>2495000000</v>
      </c>
      <c r="BA1238">
        <v>2774000000</v>
      </c>
      <c r="BB1238">
        <v>50000000</v>
      </c>
      <c r="BC1238">
        <v>-41000000</v>
      </c>
      <c r="BD1238">
        <v>85000000</v>
      </c>
      <c r="BE1238">
        <v>12978000000</v>
      </c>
      <c r="BF1238">
        <v>-591000000</v>
      </c>
      <c r="BG1238">
        <v>2077000000</v>
      </c>
      <c r="BH1238">
        <v>7</v>
      </c>
      <c r="BI1238">
        <v>8</v>
      </c>
      <c r="BJ1238">
        <v>5</v>
      </c>
      <c r="BK1238">
        <v>74</v>
      </c>
      <c r="BL1238">
        <v>0</v>
      </c>
      <c r="BM1238">
        <v>4742000000</v>
      </c>
      <c r="BN1238">
        <v>1045000000</v>
      </c>
      <c r="BO1238">
        <v>0</v>
      </c>
      <c r="BP1238">
        <v>2063000000</v>
      </c>
      <c r="BQ1238">
        <v>0</v>
      </c>
      <c r="BR1238">
        <v>55605000000</v>
      </c>
      <c r="BS1238">
        <v>5977000000</v>
      </c>
      <c r="BT1238">
        <v>7493000000</v>
      </c>
      <c r="BU1238">
        <v>14342000000</v>
      </c>
      <c r="BV1238">
        <v>41011000000</v>
      </c>
      <c r="BW1238">
        <v>55353000000</v>
      </c>
      <c r="BX1238">
        <v>15598000000</v>
      </c>
      <c r="BY1238">
        <v>0</v>
      </c>
      <c r="BZ1238">
        <v>2013</v>
      </c>
      <c r="CA1238">
        <v>1.83</v>
      </c>
      <c r="CB1238">
        <v>452459016.39300001</v>
      </c>
      <c r="CC1238" t="str">
        <f>VLOOKUP(B1238,Securities_csv_Sector!$A$1:$H$506,4)</f>
        <v>Utilities</v>
      </c>
      <c r="CD1238" t="str">
        <f>VLOOKUP(B1238,Securities_csv_Sector!$A$1:$H$506,5)</f>
        <v>MultiUtilities</v>
      </c>
    </row>
    <row r="1239" spans="1:82">
      <c r="A1239">
        <v>1237</v>
      </c>
      <c r="B1239" t="s">
        <v>389</v>
      </c>
      <c r="C1239" t="s">
        <v>529</v>
      </c>
      <c r="D1239" s="1">
        <v>42004</v>
      </c>
      <c r="E1239">
        <v>1441000000</v>
      </c>
      <c r="F1239">
        <v>13000000</v>
      </c>
      <c r="G1239">
        <v>79000000</v>
      </c>
      <c r="H1239">
        <v>9</v>
      </c>
      <c r="I1239">
        <v>-4833000000</v>
      </c>
      <c r="J1239">
        <v>0</v>
      </c>
      <c r="K1239">
        <v>8</v>
      </c>
      <c r="L1239">
        <v>449000000</v>
      </c>
      <c r="M1239">
        <v>-22000000</v>
      </c>
      <c r="N1239">
        <v>10421000000</v>
      </c>
      <c r="O1239">
        <v>12207000000</v>
      </c>
      <c r="P1239">
        <v>108</v>
      </c>
      <c r="Q1239">
        <v>0</v>
      </c>
      <c r="R1239">
        <v>8513000000</v>
      </c>
      <c r="S1239">
        <v>2433000000</v>
      </c>
      <c r="T1239">
        <v>2529000000</v>
      </c>
      <c r="U1239">
        <v>1795000000</v>
      </c>
      <c r="V1239">
        <v>0</v>
      </c>
      <c r="W1239">
        <v>0</v>
      </c>
      <c r="X1239">
        <v>43941000000</v>
      </c>
      <c r="Y1239">
        <v>0</v>
      </c>
      <c r="Z1239">
        <v>29</v>
      </c>
      <c r="AA1239">
        <v>4883000000</v>
      </c>
      <c r="AB1239">
        <v>345000000</v>
      </c>
      <c r="AC1239">
        <v>0</v>
      </c>
      <c r="AD1239">
        <v>734000000</v>
      </c>
      <c r="AE1239">
        <v>476000000</v>
      </c>
      <c r="AF1239">
        <v>2000000</v>
      </c>
      <c r="AG1239">
        <v>315000000</v>
      </c>
      <c r="AH1239">
        <v>15050000000</v>
      </c>
      <c r="AI1239">
        <v>2512000000</v>
      </c>
      <c r="AJ1239">
        <v>252000000</v>
      </c>
      <c r="AK1239">
        <v>0</v>
      </c>
      <c r="AL1239">
        <v>876000000</v>
      </c>
      <c r="AM1239">
        <v>-145000000</v>
      </c>
      <c r="AN1239">
        <v>3690000000</v>
      </c>
      <c r="AO1239">
        <v>879000000</v>
      </c>
      <c r="AP1239">
        <v>-4714000000</v>
      </c>
      <c r="AQ1239">
        <v>1450000000</v>
      </c>
      <c r="AR1239">
        <v>992000000</v>
      </c>
      <c r="AS1239">
        <v>1436000000</v>
      </c>
      <c r="AT1239">
        <v>1450000000</v>
      </c>
      <c r="AU1239">
        <v>1934000000</v>
      </c>
      <c r="AV1239">
        <v>0</v>
      </c>
      <c r="AW1239">
        <v>2450000000</v>
      </c>
      <c r="AX1239">
        <v>14</v>
      </c>
      <c r="AY1239">
        <v>7285000000</v>
      </c>
      <c r="AZ1239">
        <v>3530000000</v>
      </c>
      <c r="BA1239">
        <v>3846000000</v>
      </c>
      <c r="BB1239">
        <v>11000000</v>
      </c>
      <c r="BC1239">
        <v>29000000</v>
      </c>
      <c r="BD1239">
        <v>117000000</v>
      </c>
      <c r="BE1239">
        <v>14644000000</v>
      </c>
      <c r="BF1239">
        <v>-1491000000</v>
      </c>
      <c r="BG1239">
        <v>2433000000</v>
      </c>
      <c r="BH1239">
        <v>11</v>
      </c>
      <c r="BI1239">
        <v>11</v>
      </c>
      <c r="BJ1239">
        <v>8</v>
      </c>
      <c r="BK1239">
        <v>100</v>
      </c>
      <c r="BL1239">
        <v>0</v>
      </c>
      <c r="BM1239">
        <v>5316000000</v>
      </c>
      <c r="BN1239">
        <v>802000000</v>
      </c>
      <c r="BO1239">
        <v>0</v>
      </c>
      <c r="BP1239">
        <v>633000000</v>
      </c>
      <c r="BQ1239">
        <v>0</v>
      </c>
      <c r="BR1239">
        <v>60127000000</v>
      </c>
      <c r="BS1239">
        <v>6389000000</v>
      </c>
      <c r="BT1239">
        <v>5920000000</v>
      </c>
      <c r="BU1239">
        <v>15748000000</v>
      </c>
      <c r="BV1239">
        <v>44127000000</v>
      </c>
      <c r="BW1239">
        <v>59875000000</v>
      </c>
      <c r="BX1239">
        <v>17090000000</v>
      </c>
      <c r="BY1239">
        <v>0</v>
      </c>
      <c r="BZ1239">
        <v>2014</v>
      </c>
      <c r="CA1239">
        <v>3.07</v>
      </c>
      <c r="CB1239">
        <v>472312703.583</v>
      </c>
      <c r="CC1239" t="str">
        <f>VLOOKUP(B1239,Securities_csv_Sector!$A$1:$H$506,4)</f>
        <v>Utilities</v>
      </c>
      <c r="CD1239" t="str">
        <f>VLOOKUP(B1239,Securities_csv_Sector!$A$1:$H$506,5)</f>
        <v>MultiUtilities</v>
      </c>
    </row>
    <row r="1240" spans="1:82">
      <c r="A1240">
        <v>1238</v>
      </c>
      <c r="B1240" t="s">
        <v>389</v>
      </c>
      <c r="C1240" t="s">
        <v>531</v>
      </c>
      <c r="D1240" s="1">
        <v>42369</v>
      </c>
      <c r="E1240">
        <v>1620000000</v>
      </c>
      <c r="F1240">
        <v>-177000000</v>
      </c>
      <c r="G1240">
        <v>126000000</v>
      </c>
      <c r="H1240">
        <v>5</v>
      </c>
      <c r="I1240">
        <v>-5173000000</v>
      </c>
      <c r="J1240">
        <v>0</v>
      </c>
      <c r="K1240">
        <v>6</v>
      </c>
      <c r="L1240">
        <v>357000000</v>
      </c>
      <c r="M1240">
        <v>37000000</v>
      </c>
      <c r="N1240">
        <v>11282000000</v>
      </c>
      <c r="O1240">
        <v>12713000000</v>
      </c>
      <c r="P1240">
        <v>91</v>
      </c>
      <c r="Q1240">
        <v>0</v>
      </c>
      <c r="R1240">
        <v>9206000000</v>
      </c>
      <c r="S1240">
        <v>2612000000</v>
      </c>
      <c r="T1240">
        <v>1634000000</v>
      </c>
      <c r="U1240">
        <v>861000000</v>
      </c>
      <c r="V1240">
        <v>0</v>
      </c>
      <c r="W1240">
        <v>0</v>
      </c>
      <c r="X1240">
        <v>46723000000</v>
      </c>
      <c r="Y1240">
        <v>0</v>
      </c>
      <c r="Z1240">
        <v>24</v>
      </c>
      <c r="AA1240">
        <v>4120000000</v>
      </c>
      <c r="AB1240">
        <v>-27000000</v>
      </c>
      <c r="AC1240">
        <v>0</v>
      </c>
      <c r="AD1240">
        <v>773000000</v>
      </c>
      <c r="AE1240">
        <v>439000000</v>
      </c>
      <c r="AF1240">
        <v>-124000000</v>
      </c>
      <c r="AG1240">
        <v>-12000000</v>
      </c>
      <c r="AH1240">
        <v>15925000000</v>
      </c>
      <c r="AI1240">
        <v>2605000000</v>
      </c>
      <c r="AJ1240">
        <v>252000000</v>
      </c>
      <c r="AK1240">
        <v>0</v>
      </c>
      <c r="AL1240">
        <v>1506000000</v>
      </c>
      <c r="AM1240">
        <v>-28000000</v>
      </c>
      <c r="AN1240">
        <v>3780000000</v>
      </c>
      <c r="AO1240">
        <v>1403000000</v>
      </c>
      <c r="AP1240">
        <v>-5211000000</v>
      </c>
      <c r="AQ1240">
        <v>888000000</v>
      </c>
      <c r="AR1240">
        <v>1319000000</v>
      </c>
      <c r="AS1240">
        <v>874000000</v>
      </c>
      <c r="AT1240">
        <v>888000000</v>
      </c>
      <c r="AU1240">
        <v>2116000000</v>
      </c>
      <c r="AV1240">
        <v>0</v>
      </c>
      <c r="AW1240">
        <v>1508000000</v>
      </c>
      <c r="AX1240">
        <v>9</v>
      </c>
      <c r="AY1240">
        <v>8093000000</v>
      </c>
      <c r="AZ1240">
        <v>2901000000</v>
      </c>
      <c r="BA1240">
        <v>3564000000</v>
      </c>
      <c r="BB1240">
        <v>-7000000</v>
      </c>
      <c r="BC1240">
        <v>-27000000</v>
      </c>
      <c r="BD1240">
        <v>86000000</v>
      </c>
      <c r="BE1240">
        <v>14912000000</v>
      </c>
      <c r="BF1240">
        <v>-887000000</v>
      </c>
      <c r="BG1240">
        <v>2612000000</v>
      </c>
      <c r="BH1240">
        <v>5</v>
      </c>
      <c r="BI1240">
        <v>5</v>
      </c>
      <c r="BJ1240">
        <v>5</v>
      </c>
      <c r="BK1240">
        <v>84</v>
      </c>
      <c r="BL1240">
        <v>0</v>
      </c>
      <c r="BM1240">
        <v>5301000000</v>
      </c>
      <c r="BN1240">
        <v>780000000</v>
      </c>
      <c r="BO1240">
        <v>0</v>
      </c>
      <c r="BP1240">
        <v>1179000000</v>
      </c>
      <c r="BQ1240">
        <v>0</v>
      </c>
      <c r="BR1240">
        <v>63234000000</v>
      </c>
      <c r="BS1240">
        <v>5813000000</v>
      </c>
      <c r="BT1240">
        <v>6363000000</v>
      </c>
      <c r="BU1240">
        <v>16576000000</v>
      </c>
      <c r="BV1240">
        <v>46406000000</v>
      </c>
      <c r="BW1240">
        <v>62982000000</v>
      </c>
      <c r="BX1240">
        <v>16833000000</v>
      </c>
      <c r="BY1240">
        <v>0</v>
      </c>
      <c r="BZ1240">
        <v>2015</v>
      </c>
      <c r="CA1240">
        <v>1.81</v>
      </c>
      <c r="CB1240">
        <v>490607734.80699998</v>
      </c>
      <c r="CC1240" t="str">
        <f>VLOOKUP(B1240,Securities_csv_Sector!$A$1:$H$506,4)</f>
        <v>Utilities</v>
      </c>
      <c r="CD1240" t="str">
        <f>VLOOKUP(B1240,Securities_csv_Sector!$A$1:$H$506,5)</f>
        <v>MultiUtilities</v>
      </c>
    </row>
    <row r="1241" spans="1:82">
      <c r="A1241">
        <v>1239</v>
      </c>
      <c r="B1241" t="s">
        <v>389</v>
      </c>
      <c r="C1241" t="s">
        <v>532</v>
      </c>
      <c r="D1241" s="1">
        <v>42735</v>
      </c>
      <c r="E1241">
        <v>1711000000</v>
      </c>
      <c r="F1241">
        <v>-1048000000</v>
      </c>
      <c r="G1241">
        <v>114000000</v>
      </c>
      <c r="H1241">
        <v>8</v>
      </c>
      <c r="I1241">
        <v>-5709000000</v>
      </c>
      <c r="J1241">
        <v>0</v>
      </c>
      <c r="K1241">
        <v>2</v>
      </c>
      <c r="L1241">
        <v>184000000</v>
      </c>
      <c r="M1241">
        <v>-24000000</v>
      </c>
      <c r="N1241">
        <v>12198000000</v>
      </c>
      <c r="O1241">
        <v>12734000000</v>
      </c>
      <c r="P1241">
        <v>81</v>
      </c>
      <c r="Q1241">
        <v>0</v>
      </c>
      <c r="R1241">
        <v>10213000000</v>
      </c>
      <c r="S1241">
        <v>2755000000</v>
      </c>
      <c r="T1241">
        <v>2291000000</v>
      </c>
      <c r="U1241">
        <v>1462000000</v>
      </c>
      <c r="V1241">
        <v>0</v>
      </c>
      <c r="W1241">
        <v>0</v>
      </c>
      <c r="X1241">
        <v>50581000000</v>
      </c>
      <c r="Y1241">
        <v>0</v>
      </c>
      <c r="Z1241">
        <v>28</v>
      </c>
      <c r="AA1241">
        <v>4932000000</v>
      </c>
      <c r="AB1241">
        <v>55000000</v>
      </c>
      <c r="AC1241">
        <v>0</v>
      </c>
      <c r="AD1241">
        <v>829000000</v>
      </c>
      <c r="AE1241">
        <v>463000000</v>
      </c>
      <c r="AF1241">
        <v>-57000000</v>
      </c>
      <c r="AG1241">
        <v>865000000</v>
      </c>
      <c r="AH1241">
        <v>16220000000</v>
      </c>
      <c r="AI1241">
        <v>2676000000</v>
      </c>
      <c r="AJ1241">
        <v>252000000</v>
      </c>
      <c r="AK1241">
        <v>0</v>
      </c>
      <c r="AL1241">
        <v>1314000000</v>
      </c>
      <c r="AM1241">
        <v>54000000</v>
      </c>
      <c r="AN1241">
        <v>4409000000</v>
      </c>
      <c r="AO1241">
        <v>1171000000</v>
      </c>
      <c r="AP1241">
        <v>-5526000000</v>
      </c>
      <c r="AQ1241">
        <v>1407000000</v>
      </c>
      <c r="AR1241">
        <v>1804000000</v>
      </c>
      <c r="AS1241">
        <v>1393000000</v>
      </c>
      <c r="AT1241">
        <v>1407000000</v>
      </c>
      <c r="AU1241">
        <v>2510000000</v>
      </c>
      <c r="AV1241">
        <v>0</v>
      </c>
      <c r="AW1241">
        <v>2177000000</v>
      </c>
      <c r="AX1241">
        <v>12</v>
      </c>
      <c r="AY1241">
        <v>9177000000</v>
      </c>
      <c r="AZ1241">
        <v>3007000000</v>
      </c>
      <c r="BA1241">
        <v>3637000000</v>
      </c>
      <c r="BB1241">
        <v>-9000000</v>
      </c>
      <c r="BC1241">
        <v>-44000000</v>
      </c>
      <c r="BD1241">
        <v>240000000</v>
      </c>
      <c r="BE1241">
        <v>16409000000</v>
      </c>
      <c r="BF1241">
        <v>-1350000000</v>
      </c>
      <c r="BG1241">
        <v>2755000000</v>
      </c>
      <c r="BH1241">
        <v>8</v>
      </c>
      <c r="BI1241">
        <v>8</v>
      </c>
      <c r="BJ1241">
        <v>8</v>
      </c>
      <c r="BK1241">
        <v>75</v>
      </c>
      <c r="BL1241">
        <v>0</v>
      </c>
      <c r="BM1241">
        <v>5751000000</v>
      </c>
      <c r="BN1241">
        <v>822000000</v>
      </c>
      <c r="BO1241">
        <v>0</v>
      </c>
      <c r="BP1241">
        <v>2216000000</v>
      </c>
      <c r="BQ1241">
        <v>0</v>
      </c>
      <c r="BR1241">
        <v>68598000000</v>
      </c>
      <c r="BS1241">
        <v>6164000000</v>
      </c>
      <c r="BT1241">
        <v>7564000000</v>
      </c>
      <c r="BU1241">
        <v>17940000000</v>
      </c>
      <c r="BV1241">
        <v>50406000000</v>
      </c>
      <c r="BW1241">
        <v>68346000000</v>
      </c>
      <c r="BX1241">
        <v>17666000000</v>
      </c>
      <c r="BY1241">
        <v>0</v>
      </c>
      <c r="CC1241" t="str">
        <f>VLOOKUP(B1241,Securities_csv_Sector!$A$1:$H$506,4)</f>
        <v>Utilities</v>
      </c>
      <c r="CD1241" t="str">
        <f>VLOOKUP(B1241,Securities_csv_Sector!$A$1:$H$506,5)</f>
        <v>MultiUtilities</v>
      </c>
    </row>
    <row r="1242" spans="1:82">
      <c r="A1242">
        <v>1240</v>
      </c>
      <c r="B1242" t="s">
        <v>390</v>
      </c>
      <c r="C1242" t="s">
        <v>527</v>
      </c>
      <c r="D1242" s="1">
        <v>41274</v>
      </c>
      <c r="E1242">
        <v>572559000</v>
      </c>
      <c r="F1242">
        <v>-105277000</v>
      </c>
      <c r="G1242">
        <v>-5860000</v>
      </c>
      <c r="H1242">
        <v>36</v>
      </c>
      <c r="I1242">
        <v>-55158000</v>
      </c>
      <c r="J1242">
        <v>2612197000</v>
      </c>
      <c r="K1242">
        <v>355</v>
      </c>
      <c r="L1242">
        <v>1542990000</v>
      </c>
      <c r="M1242">
        <v>0</v>
      </c>
      <c r="N1242">
        <v>450000</v>
      </c>
      <c r="O1242">
        <v>1177275000</v>
      </c>
      <c r="P1242">
        <v>389</v>
      </c>
      <c r="Q1242">
        <v>31485000</v>
      </c>
      <c r="R1242">
        <v>45159000</v>
      </c>
      <c r="S1242">
        <v>110173000</v>
      </c>
      <c r="T1242">
        <v>1823933000</v>
      </c>
      <c r="U1242">
        <v>1761869000</v>
      </c>
      <c r="V1242">
        <v>11621000</v>
      </c>
      <c r="W1242">
        <v>0</v>
      </c>
      <c r="X1242">
        <v>89269000</v>
      </c>
      <c r="Y1242">
        <v>522672000</v>
      </c>
      <c r="Z1242">
        <v>78</v>
      </c>
      <c r="AA1242">
        <v>4083681000</v>
      </c>
      <c r="AB1242">
        <v>337832000</v>
      </c>
      <c r="AC1242">
        <v>208113000</v>
      </c>
      <c r="AD1242">
        <v>62064000</v>
      </c>
      <c r="AE1242">
        <v>0</v>
      </c>
      <c r="AF1242">
        <v>-1553083000</v>
      </c>
      <c r="AG1242">
        <v>256021000</v>
      </c>
      <c r="AH1242">
        <v>936651000</v>
      </c>
      <c r="AI1242">
        <v>0</v>
      </c>
      <c r="AJ1242">
        <v>0</v>
      </c>
      <c r="AK1242">
        <v>160287000</v>
      </c>
      <c r="AL1242">
        <v>999999000</v>
      </c>
      <c r="AM1242">
        <v>903513000</v>
      </c>
      <c r="AN1242">
        <v>1785750000</v>
      </c>
      <c r="AO1242">
        <v>668855000</v>
      </c>
      <c r="AP1242">
        <v>-1562713000</v>
      </c>
      <c r="AQ1242">
        <v>1419566000</v>
      </c>
      <c r="AR1242">
        <v>107725000</v>
      </c>
      <c r="AS1242">
        <v>1419566000</v>
      </c>
      <c r="AT1242">
        <v>1419566000</v>
      </c>
      <c r="AU1242">
        <v>408250000</v>
      </c>
      <c r="AV1242">
        <v>0</v>
      </c>
      <c r="AW1242">
        <v>1829793000</v>
      </c>
      <c r="AX1242">
        <v>35</v>
      </c>
      <c r="AY1242">
        <v>35828000</v>
      </c>
      <c r="AZ1242">
        <v>84290000</v>
      </c>
      <c r="BA1242">
        <v>368823000</v>
      </c>
      <c r="BB1242">
        <v>-23676000</v>
      </c>
      <c r="BC1242">
        <v>0</v>
      </c>
      <c r="BD1242">
        <v>45528000</v>
      </c>
      <c r="BE1242">
        <v>68944000</v>
      </c>
      <c r="BF1242">
        <v>-6929000</v>
      </c>
      <c r="BG1242">
        <v>65141000</v>
      </c>
      <c r="BH1242">
        <v>33</v>
      </c>
      <c r="BI1242">
        <v>45</v>
      </c>
      <c r="BJ1242">
        <v>27</v>
      </c>
      <c r="BK1242">
        <v>389</v>
      </c>
      <c r="BL1242">
        <v>0</v>
      </c>
      <c r="BM1242">
        <v>2368611000</v>
      </c>
      <c r="BN1242">
        <v>-315417000</v>
      </c>
      <c r="BO1242">
        <v>2188747000</v>
      </c>
      <c r="BP1242">
        <v>520344000</v>
      </c>
      <c r="BQ1242">
        <v>3646845000</v>
      </c>
      <c r="BR1242">
        <v>6569742000</v>
      </c>
      <c r="BS1242">
        <v>5682375000</v>
      </c>
      <c r="BT1242">
        <v>1461726000</v>
      </c>
      <c r="BU1242">
        <v>3896975000</v>
      </c>
      <c r="BV1242">
        <v>2672767000</v>
      </c>
      <c r="BW1242">
        <v>6569742000</v>
      </c>
      <c r="BX1242">
        <v>5260956000</v>
      </c>
      <c r="BY1242">
        <v>-1060607000</v>
      </c>
      <c r="BZ1242">
        <v>2012</v>
      </c>
      <c r="CA1242">
        <v>28.48</v>
      </c>
      <c r="CB1242">
        <v>49844311.797799997</v>
      </c>
      <c r="CC1242" t="str">
        <f>VLOOKUP(B1242,Securities_csv_Sector!$A$1:$H$506,4)</f>
        <v>Consumer Discretionary</v>
      </c>
      <c r="CD1242" t="str">
        <f>VLOOKUP(B1242,Securities_csv_Sector!$A$1:$H$506,5)</f>
        <v>Internet &amp; Direct Marketing Retail</v>
      </c>
    </row>
    <row r="1243" spans="1:82">
      <c r="A1243">
        <v>1241</v>
      </c>
      <c r="B1243" t="s">
        <v>390</v>
      </c>
      <c r="C1243" t="s">
        <v>529</v>
      </c>
      <c r="D1243" s="1">
        <v>41639</v>
      </c>
      <c r="E1243">
        <v>792687000</v>
      </c>
      <c r="F1243">
        <v>-111572000</v>
      </c>
      <c r="G1243">
        <v>-32588000</v>
      </c>
      <c r="H1243">
        <v>27</v>
      </c>
      <c r="I1243">
        <v>-84445000</v>
      </c>
      <c r="J1243">
        <v>4592979000</v>
      </c>
      <c r="K1243">
        <v>489</v>
      </c>
      <c r="L1243">
        <v>1300470000</v>
      </c>
      <c r="M1243">
        <v>0</v>
      </c>
      <c r="N1243">
        <v>476000</v>
      </c>
      <c r="O1243">
        <v>1077420000</v>
      </c>
      <c r="P1243">
        <v>541</v>
      </c>
      <c r="Q1243">
        <v>0</v>
      </c>
      <c r="R1243">
        <v>326425000</v>
      </c>
      <c r="S1243">
        <v>181591000</v>
      </c>
      <c r="T1243">
        <v>2379826000</v>
      </c>
      <c r="U1243">
        <v>2296537000</v>
      </c>
      <c r="V1243">
        <v>17987000</v>
      </c>
      <c r="W1243">
        <v>0</v>
      </c>
      <c r="X1243">
        <v>135053000</v>
      </c>
      <c r="Y1243">
        <v>1767912000</v>
      </c>
      <c r="Z1243">
        <v>84</v>
      </c>
      <c r="AA1243">
        <v>5715886000</v>
      </c>
      <c r="AB1243">
        <v>403739000</v>
      </c>
      <c r="AC1243">
        <v>1019985000</v>
      </c>
      <c r="AD1243">
        <v>83289000</v>
      </c>
      <c r="AE1243">
        <v>0</v>
      </c>
      <c r="AF1243">
        <v>-1664517000</v>
      </c>
      <c r="AG1243">
        <v>182163000</v>
      </c>
      <c r="AH1243">
        <v>1750580000</v>
      </c>
      <c r="AI1243">
        <v>0</v>
      </c>
      <c r="AJ1243">
        <v>0</v>
      </c>
      <c r="AK1243">
        <v>0</v>
      </c>
      <c r="AL1243">
        <v>564413000</v>
      </c>
      <c r="AM1243">
        <v>-246355000</v>
      </c>
      <c r="AN1243">
        <v>2301436000</v>
      </c>
      <c r="AO1243">
        <v>-403511000</v>
      </c>
      <c r="AP1243">
        <v>-2162267000</v>
      </c>
      <c r="AQ1243">
        <v>1892663000</v>
      </c>
      <c r="AR1243">
        <v>174106000</v>
      </c>
      <c r="AS1243">
        <v>1892663000</v>
      </c>
      <c r="AT1243">
        <v>1892663000</v>
      </c>
      <c r="AU1243">
        <v>610649000</v>
      </c>
      <c r="AV1243">
        <v>0</v>
      </c>
      <c r="AW1243">
        <v>2412414000</v>
      </c>
      <c r="AX1243">
        <v>36</v>
      </c>
      <c r="AY1243">
        <v>40569000</v>
      </c>
      <c r="AZ1243">
        <v>107102000</v>
      </c>
      <c r="BA1243">
        <v>437127000</v>
      </c>
      <c r="BB1243">
        <v>84729000</v>
      </c>
      <c r="BC1243">
        <v>0</v>
      </c>
      <c r="BD1243">
        <v>-413305000</v>
      </c>
      <c r="BE1243">
        <v>75981000</v>
      </c>
      <c r="BF1243">
        <v>-17650000</v>
      </c>
      <c r="BG1243">
        <v>117975000</v>
      </c>
      <c r="BH1243">
        <v>34</v>
      </c>
      <c r="BI1243">
        <v>33</v>
      </c>
      <c r="BJ1243">
        <v>28</v>
      </c>
      <c r="BK1243">
        <v>541</v>
      </c>
      <c r="BL1243">
        <v>0</v>
      </c>
      <c r="BM1243">
        <v>4218752000</v>
      </c>
      <c r="BN1243">
        <v>-985629000</v>
      </c>
      <c r="BO1243">
        <v>3185497000</v>
      </c>
      <c r="BP1243">
        <v>151931000</v>
      </c>
      <c r="BQ1243">
        <v>5462720000</v>
      </c>
      <c r="BR1243">
        <v>10444460000</v>
      </c>
      <c r="BS1243">
        <v>7480941000</v>
      </c>
      <c r="BT1243">
        <v>1381745000</v>
      </c>
      <c r="BU1243">
        <v>6909729000</v>
      </c>
      <c r="BV1243">
        <v>3534731000</v>
      </c>
      <c r="BW1243">
        <v>10444460000</v>
      </c>
      <c r="BX1243">
        <v>6793306000</v>
      </c>
      <c r="BY1243">
        <v>-1987207000</v>
      </c>
      <c r="BZ1243">
        <v>2013</v>
      </c>
      <c r="CA1243">
        <v>37.17</v>
      </c>
      <c r="CB1243">
        <v>50919101.425899997</v>
      </c>
      <c r="CC1243" t="str">
        <f>VLOOKUP(B1243,Securities_csv_Sector!$A$1:$H$506,4)</f>
        <v>Consumer Discretionary</v>
      </c>
      <c r="CD1243" t="str">
        <f>VLOOKUP(B1243,Securities_csv_Sector!$A$1:$H$506,5)</f>
        <v>Internet &amp; Direct Marketing Retail</v>
      </c>
    </row>
    <row r="1244" spans="1:82">
      <c r="A1244">
        <v>1242</v>
      </c>
      <c r="B1244" t="s">
        <v>390</v>
      </c>
      <c r="C1244" t="s">
        <v>531</v>
      </c>
      <c r="D1244" s="1">
        <v>42004</v>
      </c>
      <c r="E1244">
        <v>880995000</v>
      </c>
      <c r="F1244">
        <v>-182209000</v>
      </c>
      <c r="G1244">
        <v>4489000</v>
      </c>
      <c r="H1244">
        <v>28</v>
      </c>
      <c r="I1244">
        <v>-131504000</v>
      </c>
      <c r="J1244">
        <v>4923196000</v>
      </c>
      <c r="K1244">
        <v>311</v>
      </c>
      <c r="L1244">
        <v>3149494000</v>
      </c>
      <c r="M1244">
        <v>0</v>
      </c>
      <c r="N1244">
        <v>480000</v>
      </c>
      <c r="O1244">
        <v>857841000</v>
      </c>
      <c r="P1244">
        <v>371</v>
      </c>
      <c r="Q1244">
        <v>0</v>
      </c>
      <c r="R1244">
        <v>897848000</v>
      </c>
      <c r="S1244">
        <v>267780000</v>
      </c>
      <c r="T1244">
        <v>3077801000</v>
      </c>
      <c r="U1244">
        <v>2989448000</v>
      </c>
      <c r="V1244">
        <v>-136190000</v>
      </c>
      <c r="W1244">
        <v>0</v>
      </c>
      <c r="X1244">
        <v>198953000</v>
      </c>
      <c r="Y1244">
        <v>3326474000</v>
      </c>
      <c r="Z1244">
        <v>90</v>
      </c>
      <c r="AA1244">
        <v>7584130000</v>
      </c>
      <c r="AB1244">
        <v>567695000</v>
      </c>
      <c r="AC1244">
        <v>2334761000</v>
      </c>
      <c r="AD1244">
        <v>88353000</v>
      </c>
      <c r="AE1244">
        <v>0</v>
      </c>
      <c r="AF1244">
        <v>350286000</v>
      </c>
      <c r="AG1244">
        <v>203870000</v>
      </c>
      <c r="AH1244">
        <v>3824199000</v>
      </c>
      <c r="AI1244">
        <v>3755653000</v>
      </c>
      <c r="AJ1244">
        <v>0</v>
      </c>
      <c r="AK1244">
        <v>0</v>
      </c>
      <c r="AL1244">
        <v>2139617000</v>
      </c>
      <c r="AM1244">
        <v>1858657000</v>
      </c>
      <c r="AN1244">
        <v>2914397000</v>
      </c>
      <c r="AO1244">
        <v>1428994000</v>
      </c>
      <c r="AP1244">
        <v>-2348544000</v>
      </c>
      <c r="AQ1244">
        <v>2421753000</v>
      </c>
      <c r="AR1244">
        <v>250259000</v>
      </c>
      <c r="AS1244">
        <v>2421753000</v>
      </c>
      <c r="AT1244">
        <v>2421753000</v>
      </c>
      <c r="AU1244">
        <v>643894000</v>
      </c>
      <c r="AV1244">
        <v>0</v>
      </c>
      <c r="AW1244">
        <v>3073312000</v>
      </c>
      <c r="AX1244">
        <v>36</v>
      </c>
      <c r="AY1244">
        <v>41516000</v>
      </c>
      <c r="AZ1244">
        <v>178050000</v>
      </c>
      <c r="BA1244">
        <v>460558000</v>
      </c>
      <c r="BB1244">
        <v>-259902000</v>
      </c>
      <c r="BC1244">
        <v>0</v>
      </c>
      <c r="BD1244">
        <v>-2567326000</v>
      </c>
      <c r="BE1244">
        <v>103533000</v>
      </c>
      <c r="BF1244">
        <v>-47056000</v>
      </c>
      <c r="BG1244">
        <v>207820000</v>
      </c>
      <c r="BH1244">
        <v>35</v>
      </c>
      <c r="BI1244">
        <v>35</v>
      </c>
      <c r="BJ1244">
        <v>29</v>
      </c>
      <c r="BK1244">
        <v>371</v>
      </c>
      <c r="BL1244">
        <v>0</v>
      </c>
      <c r="BM1244">
        <v>6640505000</v>
      </c>
      <c r="BN1244">
        <v>-733989000</v>
      </c>
      <c r="BO1244">
        <v>4302998000</v>
      </c>
      <c r="BP1244">
        <v>37150000</v>
      </c>
      <c r="BQ1244">
        <v>1142182000</v>
      </c>
      <c r="BR1244">
        <v>14770977000</v>
      </c>
      <c r="BS1244">
        <v>5113620000</v>
      </c>
      <c r="BT1244">
        <v>1378703000</v>
      </c>
      <c r="BU1244">
        <v>8566694000</v>
      </c>
      <c r="BV1244">
        <v>6204283000</v>
      </c>
      <c r="BW1244">
        <v>14770977000</v>
      </c>
      <c r="BX1244">
        <v>8441971000</v>
      </c>
      <c r="BY1244">
        <v>-2737585000</v>
      </c>
      <c r="BZ1244">
        <v>2014</v>
      </c>
      <c r="CA1244">
        <v>46.3</v>
      </c>
      <c r="CB1244">
        <v>52305680.345600002</v>
      </c>
      <c r="CC1244" t="str">
        <f>VLOOKUP(B1244,Securities_csv_Sector!$A$1:$H$506,4)</f>
        <v>Consumer Discretionary</v>
      </c>
      <c r="CD1244" t="str">
        <f>VLOOKUP(B1244,Securities_csv_Sector!$A$1:$H$506,5)</f>
        <v>Internet &amp; Direct Marketing Retail</v>
      </c>
    </row>
    <row r="1245" spans="1:82">
      <c r="A1245">
        <v>1243</v>
      </c>
      <c r="B1245" t="s">
        <v>390</v>
      </c>
      <c r="C1245" t="s">
        <v>532</v>
      </c>
      <c r="D1245" s="1">
        <v>42369</v>
      </c>
      <c r="E1245">
        <v>1004429000</v>
      </c>
      <c r="F1245">
        <v>-68694000</v>
      </c>
      <c r="G1245">
        <v>29642000</v>
      </c>
      <c r="H1245">
        <v>29</v>
      </c>
      <c r="I1245">
        <v>-173915000</v>
      </c>
      <c r="J1245">
        <v>5184910000</v>
      </c>
      <c r="K1245">
        <v>184</v>
      </c>
      <c r="L1245">
        <v>1478071000</v>
      </c>
      <c r="M1245">
        <v>0</v>
      </c>
      <c r="N1245">
        <v>482000</v>
      </c>
      <c r="O1245">
        <v>632180000</v>
      </c>
      <c r="P1245">
        <v>247</v>
      </c>
      <c r="Q1245">
        <v>0</v>
      </c>
      <c r="R1245">
        <v>892576000</v>
      </c>
      <c r="S1245">
        <v>346759000</v>
      </c>
      <c r="T1245">
        <v>3288549000</v>
      </c>
      <c r="U1245">
        <v>3128320000</v>
      </c>
      <c r="V1245">
        <v>-149103000</v>
      </c>
      <c r="W1245">
        <v>0</v>
      </c>
      <c r="X1245">
        <v>274786000</v>
      </c>
      <c r="Y1245">
        <v>3375000000</v>
      </c>
      <c r="Z1245">
        <v>93</v>
      </c>
      <c r="AA1245">
        <v>8591807000</v>
      </c>
      <c r="AB1245">
        <v>576960000</v>
      </c>
      <c r="AC1245">
        <v>2167533000</v>
      </c>
      <c r="AD1245">
        <v>160229000</v>
      </c>
      <c r="AE1245">
        <v>0</v>
      </c>
      <c r="AF1245">
        <v>-3585452000</v>
      </c>
      <c r="AG1245">
        <v>166201000</v>
      </c>
      <c r="AH1245">
        <v>6158443000</v>
      </c>
      <c r="AI1245">
        <v>7931363000</v>
      </c>
      <c r="AJ1245">
        <v>0</v>
      </c>
      <c r="AK1245">
        <v>0</v>
      </c>
      <c r="AL1245">
        <v>2251405000</v>
      </c>
      <c r="AM1245">
        <v>-1671386000</v>
      </c>
      <c r="AN1245">
        <v>3102231000</v>
      </c>
      <c r="AO1245">
        <v>-729996000</v>
      </c>
      <c r="AP1245">
        <v>-3894518000</v>
      </c>
      <c r="AQ1245">
        <v>2551360000</v>
      </c>
      <c r="AR1245">
        <v>212125000</v>
      </c>
      <c r="AS1245">
        <v>2551360000</v>
      </c>
      <c r="AT1245">
        <v>2551360000</v>
      </c>
      <c r="AU1245">
        <v>645169000</v>
      </c>
      <c r="AV1245">
        <v>0</v>
      </c>
      <c r="AW1245">
        <v>3258907000</v>
      </c>
      <c r="AX1245">
        <v>35</v>
      </c>
      <c r="AY1245">
        <v>118656000</v>
      </c>
      <c r="AZ1245">
        <v>258751000</v>
      </c>
      <c r="BA1245">
        <v>434881000</v>
      </c>
      <c r="BB1245">
        <v>244852000</v>
      </c>
      <c r="BC1245">
        <v>-10700000</v>
      </c>
      <c r="BD1245">
        <v>-135151000</v>
      </c>
      <c r="BE1245">
        <v>134777000</v>
      </c>
      <c r="BF1245">
        <v>-105520000</v>
      </c>
      <c r="BG1245">
        <v>272494000</v>
      </c>
      <c r="BH1245">
        <v>34</v>
      </c>
      <c r="BI1245">
        <v>36</v>
      </c>
      <c r="BJ1245">
        <v>28</v>
      </c>
      <c r="BK1245">
        <v>247</v>
      </c>
      <c r="BL1245">
        <v>0</v>
      </c>
      <c r="BM1245">
        <v>9191865000</v>
      </c>
      <c r="BN1245">
        <v>-3068204000</v>
      </c>
      <c r="BO1245">
        <v>5060406000</v>
      </c>
      <c r="BP1245">
        <v>0</v>
      </c>
      <c r="BQ1245">
        <v>1171246000</v>
      </c>
      <c r="BR1245">
        <v>17420575000</v>
      </c>
      <c r="BS1245">
        <v>3553237000</v>
      </c>
      <c r="BT1245">
        <v>1439310000</v>
      </c>
      <c r="BU1245">
        <v>8795469000</v>
      </c>
      <c r="BV1245">
        <v>8625106000</v>
      </c>
      <c r="BW1245">
        <v>17420575000</v>
      </c>
      <c r="BX1245">
        <v>9223987000</v>
      </c>
      <c r="BY1245">
        <v>-5826640000</v>
      </c>
      <c r="BZ1245">
        <v>2015</v>
      </c>
      <c r="CA1245">
        <v>50.09</v>
      </c>
      <c r="CB1245">
        <v>50935516.071099997</v>
      </c>
      <c r="CC1245" t="str">
        <f>VLOOKUP(B1245,Securities_csv_Sector!$A$1:$H$506,4)</f>
        <v>Consumer Discretionary</v>
      </c>
      <c r="CD1245" t="str">
        <f>VLOOKUP(B1245,Securities_csv_Sector!$A$1:$H$506,5)</f>
        <v>Internet &amp; Direct Marketing Retail</v>
      </c>
    </row>
    <row r="1246" spans="1:82">
      <c r="A1246">
        <v>1244</v>
      </c>
      <c r="B1246" t="s">
        <v>391</v>
      </c>
      <c r="C1246" t="s">
        <v>527</v>
      </c>
      <c r="D1246" s="1">
        <v>41391</v>
      </c>
      <c r="E1246">
        <v>448519000</v>
      </c>
      <c r="F1246">
        <v>17253000</v>
      </c>
      <c r="G1246">
        <v>3059000</v>
      </c>
      <c r="H1246">
        <v>15</v>
      </c>
      <c r="I1246">
        <v>-21983000</v>
      </c>
      <c r="J1246">
        <v>0</v>
      </c>
      <c r="K1246">
        <v>113</v>
      </c>
      <c r="L1246">
        <v>505228000</v>
      </c>
      <c r="M1246">
        <v>-39096000</v>
      </c>
      <c r="N1246">
        <v>1056000</v>
      </c>
      <c r="O1246">
        <v>2446443000</v>
      </c>
      <c r="P1246">
        <v>304</v>
      </c>
      <c r="Q1246">
        <v>0</v>
      </c>
      <c r="R1246">
        <v>93329000</v>
      </c>
      <c r="S1246">
        <v>46002000</v>
      </c>
      <c r="T1246">
        <v>357514000</v>
      </c>
      <c r="U1246">
        <v>321117000</v>
      </c>
      <c r="V1246">
        <v>-6612000</v>
      </c>
      <c r="W1246">
        <v>0</v>
      </c>
      <c r="X1246">
        <v>192020000</v>
      </c>
      <c r="Y1246">
        <v>823740000</v>
      </c>
      <c r="Z1246">
        <v>33</v>
      </c>
      <c r="AA1246">
        <v>1190769000</v>
      </c>
      <c r="AB1246">
        <v>110845000</v>
      </c>
      <c r="AC1246">
        <v>196656000</v>
      </c>
      <c r="AD1246">
        <v>36397000</v>
      </c>
      <c r="AE1246">
        <v>360563000</v>
      </c>
      <c r="AF1246">
        <v>-14650000</v>
      </c>
      <c r="AG1246">
        <v>19580000</v>
      </c>
      <c r="AH1246">
        <v>725000000</v>
      </c>
      <c r="AI1246">
        <v>85427000</v>
      </c>
      <c r="AJ1246">
        <v>0</v>
      </c>
      <c r="AK1246">
        <v>0</v>
      </c>
      <c r="AL1246">
        <v>-125000000</v>
      </c>
      <c r="AM1246">
        <v>-68553000</v>
      </c>
      <c r="AN1246">
        <v>299195000</v>
      </c>
      <c r="AO1246">
        <v>-331098000</v>
      </c>
      <c r="AP1246">
        <v>-30038000</v>
      </c>
      <c r="AQ1246">
        <v>210272000</v>
      </c>
      <c r="AR1246">
        <v>40883000</v>
      </c>
      <c r="AS1246">
        <v>210272000</v>
      </c>
      <c r="AT1246">
        <v>210272000</v>
      </c>
      <c r="AU1246">
        <v>448158000</v>
      </c>
      <c r="AV1246">
        <v>0</v>
      </c>
      <c r="AW1246">
        <v>354455000</v>
      </c>
      <c r="AX1246">
        <v>10</v>
      </c>
      <c r="AY1246">
        <v>22599000</v>
      </c>
      <c r="AZ1246">
        <v>47387000</v>
      </c>
      <c r="BA1246">
        <v>0</v>
      </c>
      <c r="BB1246">
        <v>-69959000</v>
      </c>
      <c r="BC1246">
        <v>1576000</v>
      </c>
      <c r="BD1246">
        <v>6595000</v>
      </c>
      <c r="BE1246">
        <v>20475000</v>
      </c>
      <c r="BF1246">
        <v>4301000</v>
      </c>
      <c r="BG1246">
        <v>0</v>
      </c>
      <c r="BH1246">
        <v>9</v>
      </c>
      <c r="BI1246">
        <v>23</v>
      </c>
      <c r="BJ1246">
        <v>6</v>
      </c>
      <c r="BK1246">
        <v>223</v>
      </c>
      <c r="BL1246">
        <v>0</v>
      </c>
      <c r="BM1246">
        <v>1463358000</v>
      </c>
      <c r="BN1246">
        <v>-166394000</v>
      </c>
      <c r="BO1246">
        <v>0</v>
      </c>
      <c r="BP1246">
        <v>0</v>
      </c>
      <c r="BQ1246">
        <v>0</v>
      </c>
      <c r="BR1246">
        <v>2681778000</v>
      </c>
      <c r="BS1246">
        <v>1361336000</v>
      </c>
      <c r="BT1246">
        <v>448519000</v>
      </c>
      <c r="BU1246">
        <v>1394455000</v>
      </c>
      <c r="BV1246">
        <v>1287323000</v>
      </c>
      <c r="BW1246">
        <v>2681778000</v>
      </c>
      <c r="BX1246">
        <v>3637212000</v>
      </c>
      <c r="BY1246">
        <v>0</v>
      </c>
      <c r="BZ1246">
        <v>2013</v>
      </c>
      <c r="CA1246">
        <v>2.04</v>
      </c>
      <c r="CB1246">
        <v>103074509.80400001</v>
      </c>
      <c r="CC1246" t="str">
        <f>VLOOKUP(B1246,Securities_csv_Sector!$A$1:$H$506,4)</f>
        <v>Health Care</v>
      </c>
      <c r="CD1246" t="str">
        <f>VLOOKUP(B1246,Securities_csv_Sector!$A$1:$H$506,5)</f>
        <v>Health Care Supplies</v>
      </c>
    </row>
    <row r="1247" spans="1:82">
      <c r="A1247">
        <v>1245</v>
      </c>
      <c r="B1247" t="s">
        <v>391</v>
      </c>
      <c r="C1247" t="s">
        <v>529</v>
      </c>
      <c r="D1247" s="1">
        <v>41755</v>
      </c>
      <c r="E1247">
        <v>543463000</v>
      </c>
      <c r="F1247">
        <v>-54892000</v>
      </c>
      <c r="G1247">
        <v>3250000</v>
      </c>
      <c r="H1247">
        <v>14</v>
      </c>
      <c r="I1247">
        <v>-34041000</v>
      </c>
      <c r="J1247">
        <v>0</v>
      </c>
      <c r="K1247">
        <v>56</v>
      </c>
      <c r="L1247">
        <v>264908000</v>
      </c>
      <c r="M1247">
        <v>-41501000</v>
      </c>
      <c r="N1247">
        <v>1040000</v>
      </c>
      <c r="O1247">
        <v>2566444000</v>
      </c>
      <c r="P1247">
        <v>260</v>
      </c>
      <c r="Q1247">
        <v>0</v>
      </c>
      <c r="R1247">
        <v>94004000</v>
      </c>
      <c r="S1247">
        <v>42446000</v>
      </c>
      <c r="T1247">
        <v>296976000</v>
      </c>
      <c r="U1247">
        <v>261263000</v>
      </c>
      <c r="V1247">
        <v>7809000</v>
      </c>
      <c r="W1247">
        <v>0</v>
      </c>
      <c r="X1247">
        <v>204939000</v>
      </c>
      <c r="Y1247">
        <v>844433000</v>
      </c>
      <c r="Z1247">
        <v>28</v>
      </c>
      <c r="AA1247">
        <v>1018697000</v>
      </c>
      <c r="AB1247">
        <v>89931000</v>
      </c>
      <c r="AC1247">
        <v>223150000</v>
      </c>
      <c r="AD1247">
        <v>35713000</v>
      </c>
      <c r="AE1247">
        <v>436463000</v>
      </c>
      <c r="AF1247">
        <v>-245487000</v>
      </c>
      <c r="AG1247">
        <v>29656000</v>
      </c>
      <c r="AH1247">
        <v>725000000</v>
      </c>
      <c r="AI1247">
        <v>90535000</v>
      </c>
      <c r="AJ1247">
        <v>0</v>
      </c>
      <c r="AK1247">
        <v>0</v>
      </c>
      <c r="AL1247">
        <v>0</v>
      </c>
      <c r="AM1247">
        <v>-240320000</v>
      </c>
      <c r="AN1247">
        <v>195836000</v>
      </c>
      <c r="AO1247">
        <v>-160201000</v>
      </c>
      <c r="AP1247">
        <v>-283764000</v>
      </c>
      <c r="AQ1247">
        <v>200612000</v>
      </c>
      <c r="AR1247">
        <v>-5561000</v>
      </c>
      <c r="AS1247">
        <v>200612000</v>
      </c>
      <c r="AT1247">
        <v>171332000</v>
      </c>
      <c r="AU1247">
        <v>607580000</v>
      </c>
      <c r="AV1247">
        <v>0</v>
      </c>
      <c r="AW1247">
        <v>293726000</v>
      </c>
      <c r="AX1247">
        <v>8</v>
      </c>
      <c r="AY1247">
        <v>85903000</v>
      </c>
      <c r="AZ1247">
        <v>65991000</v>
      </c>
      <c r="BA1247">
        <v>0</v>
      </c>
      <c r="BB1247">
        <v>-60574000</v>
      </c>
      <c r="BC1247">
        <v>435000</v>
      </c>
      <c r="BD1247">
        <v>-4236000</v>
      </c>
      <c r="BE1247">
        <v>30546000</v>
      </c>
      <c r="BF1247">
        <v>-22543000</v>
      </c>
      <c r="BG1247">
        <v>0</v>
      </c>
      <c r="BH1247">
        <v>7</v>
      </c>
      <c r="BI1247">
        <v>18</v>
      </c>
      <c r="BJ1247">
        <v>6</v>
      </c>
      <c r="BK1247">
        <v>180</v>
      </c>
      <c r="BL1247">
        <v>0</v>
      </c>
      <c r="BM1247">
        <v>1531198000</v>
      </c>
      <c r="BN1247">
        <v>-76269000</v>
      </c>
      <c r="BO1247">
        <v>0</v>
      </c>
      <c r="BP1247">
        <v>0</v>
      </c>
      <c r="BQ1247">
        <v>40775000</v>
      </c>
      <c r="BR1247">
        <v>2864677000</v>
      </c>
      <c r="BS1247">
        <v>1415717000</v>
      </c>
      <c r="BT1247">
        <v>543463000</v>
      </c>
      <c r="BU1247">
        <v>1471664000</v>
      </c>
      <c r="BV1247">
        <v>1393013000</v>
      </c>
      <c r="BW1247">
        <v>2864677000</v>
      </c>
      <c r="BX1247">
        <v>3585141000</v>
      </c>
      <c r="BY1247">
        <v>0</v>
      </c>
      <c r="BZ1247">
        <v>2014</v>
      </c>
      <c r="CA1247">
        <v>1.99</v>
      </c>
      <c r="CB1247">
        <v>100810050.251</v>
      </c>
      <c r="CC1247" t="str">
        <f>VLOOKUP(B1247,Securities_csv_Sector!$A$1:$H$506,4)</f>
        <v>Health Care</v>
      </c>
      <c r="CD1247" t="str">
        <f>VLOOKUP(B1247,Securities_csv_Sector!$A$1:$H$506,5)</f>
        <v>Health Care Supplies</v>
      </c>
    </row>
    <row r="1248" spans="1:82">
      <c r="A1248">
        <v>1246</v>
      </c>
      <c r="B1248" t="s">
        <v>391</v>
      </c>
      <c r="C1248" t="s">
        <v>531</v>
      </c>
      <c r="D1248" s="1">
        <v>42119</v>
      </c>
      <c r="E1248">
        <v>538369000</v>
      </c>
      <c r="F1248">
        <v>-39882000</v>
      </c>
      <c r="G1248">
        <v>3425000</v>
      </c>
      <c r="H1248">
        <v>15</v>
      </c>
      <c r="I1248">
        <v>-60662000</v>
      </c>
      <c r="J1248">
        <v>21026000</v>
      </c>
      <c r="K1248">
        <v>69</v>
      </c>
      <c r="L1248">
        <v>347260000</v>
      </c>
      <c r="M1248">
        <v>-21754000</v>
      </c>
      <c r="N1248">
        <v>1033000</v>
      </c>
      <c r="O1248">
        <v>2850316000</v>
      </c>
      <c r="P1248">
        <v>272</v>
      </c>
      <c r="Q1248">
        <v>0</v>
      </c>
      <c r="R1248">
        <v>41413000</v>
      </c>
      <c r="S1248">
        <v>44523000</v>
      </c>
      <c r="T1248">
        <v>308011000</v>
      </c>
      <c r="U1248">
        <v>274318000</v>
      </c>
      <c r="V1248">
        <v>-19805000</v>
      </c>
      <c r="W1248">
        <v>0</v>
      </c>
      <c r="X1248">
        <v>839927000</v>
      </c>
      <c r="Y1248">
        <v>299924000</v>
      </c>
      <c r="Z1248">
        <v>27</v>
      </c>
      <c r="AA1248">
        <v>1060549000</v>
      </c>
      <c r="AB1248">
        <v>94235000</v>
      </c>
      <c r="AC1248">
        <v>125025000</v>
      </c>
      <c r="AD1248">
        <v>33693000</v>
      </c>
      <c r="AE1248">
        <v>408422000</v>
      </c>
      <c r="AF1248">
        <v>29717000</v>
      </c>
      <c r="AG1248">
        <v>52841000</v>
      </c>
      <c r="AH1248">
        <v>722542000</v>
      </c>
      <c r="AI1248">
        <v>71686000</v>
      </c>
      <c r="AJ1248">
        <v>0</v>
      </c>
      <c r="AK1248">
        <v>0</v>
      </c>
      <c r="AL1248">
        <v>0</v>
      </c>
      <c r="AM1248">
        <v>82352000</v>
      </c>
      <c r="AN1248">
        <v>262691000</v>
      </c>
      <c r="AO1248">
        <v>-150935000</v>
      </c>
      <c r="AP1248">
        <v>-9599000</v>
      </c>
      <c r="AQ1248">
        <v>223261000</v>
      </c>
      <c r="AR1248">
        <v>-17357000</v>
      </c>
      <c r="AS1248">
        <v>223261000</v>
      </c>
      <c r="AT1248">
        <v>180083000</v>
      </c>
      <c r="AU1248">
        <v>586263000</v>
      </c>
      <c r="AV1248">
        <v>0</v>
      </c>
      <c r="AW1248">
        <v>304586000</v>
      </c>
      <c r="AX1248">
        <v>8</v>
      </c>
      <c r="AY1248">
        <v>35461000</v>
      </c>
      <c r="AZ1248">
        <v>177908000</v>
      </c>
      <c r="BA1248">
        <v>39316000</v>
      </c>
      <c r="BB1248">
        <v>-138084000</v>
      </c>
      <c r="BC1248">
        <v>-188000</v>
      </c>
      <c r="BD1248">
        <v>21346000</v>
      </c>
      <c r="BE1248">
        <v>89485000</v>
      </c>
      <c r="BF1248">
        <v>-36568000</v>
      </c>
      <c r="BG1248">
        <v>0</v>
      </c>
      <c r="BH1248">
        <v>7</v>
      </c>
      <c r="BI1248">
        <v>18</v>
      </c>
      <c r="BJ1248">
        <v>6</v>
      </c>
      <c r="BK1248">
        <v>202</v>
      </c>
      <c r="BL1248">
        <v>0</v>
      </c>
      <c r="BM1248">
        <v>1630148000</v>
      </c>
      <c r="BN1248">
        <v>-40239000</v>
      </c>
      <c r="BO1248">
        <v>0</v>
      </c>
      <c r="BP1248">
        <v>0</v>
      </c>
      <c r="BQ1248">
        <v>53372000</v>
      </c>
      <c r="BR1248">
        <v>2945248000</v>
      </c>
      <c r="BS1248">
        <v>1573225000</v>
      </c>
      <c r="BT1248">
        <v>577685000</v>
      </c>
      <c r="BU1248">
        <v>1514123000</v>
      </c>
      <c r="BV1248">
        <v>1431125000</v>
      </c>
      <c r="BW1248">
        <v>2945248000</v>
      </c>
      <c r="BX1248">
        <v>3910865000</v>
      </c>
      <c r="BY1248">
        <v>0</v>
      </c>
      <c r="BZ1248">
        <v>2015</v>
      </c>
      <c r="CA1248">
        <v>2.2599999999999998</v>
      </c>
      <c r="CB1248">
        <v>98788053.097299993</v>
      </c>
      <c r="CC1248" t="str">
        <f>VLOOKUP(B1248,Securities_csv_Sector!$A$1:$H$506,4)</f>
        <v>Health Care</v>
      </c>
      <c r="CD1248" t="str">
        <f>VLOOKUP(B1248,Securities_csv_Sector!$A$1:$H$506,5)</f>
        <v>Health Care Supplies</v>
      </c>
    </row>
    <row r="1249" spans="1:82">
      <c r="A1249">
        <v>1247</v>
      </c>
      <c r="B1249" t="s">
        <v>391</v>
      </c>
      <c r="C1249" t="s">
        <v>532</v>
      </c>
      <c r="D1249" s="1">
        <v>42490</v>
      </c>
      <c r="E1249">
        <v>792835000</v>
      </c>
      <c r="F1249">
        <v>-96131000</v>
      </c>
      <c r="G1249">
        <v>4045000</v>
      </c>
      <c r="H1249">
        <v>13</v>
      </c>
      <c r="I1249">
        <v>-79354000</v>
      </c>
      <c r="J1249">
        <v>48477000</v>
      </c>
      <c r="K1249">
        <v>17</v>
      </c>
      <c r="L1249">
        <v>137453000</v>
      </c>
      <c r="M1249">
        <v>-118351000</v>
      </c>
      <c r="N1249">
        <v>991000</v>
      </c>
      <c r="O1249">
        <v>4063955000</v>
      </c>
      <c r="P1249">
        <v>211</v>
      </c>
      <c r="Q1249">
        <v>0</v>
      </c>
      <c r="R1249">
        <v>206896000</v>
      </c>
      <c r="S1249">
        <v>87536000</v>
      </c>
      <c r="T1249">
        <v>351758000</v>
      </c>
      <c r="U1249">
        <v>301693000</v>
      </c>
      <c r="V1249">
        <v>-8371000</v>
      </c>
      <c r="W1249">
        <v>0</v>
      </c>
      <c r="X1249">
        <v>293315000</v>
      </c>
      <c r="Y1249">
        <v>816592000</v>
      </c>
      <c r="Z1249">
        <v>25</v>
      </c>
      <c r="AA1249">
        <v>1322748000</v>
      </c>
      <c r="AB1249">
        <v>116009000</v>
      </c>
      <c r="AC1249">
        <v>509297000</v>
      </c>
      <c r="AD1249">
        <v>50065000</v>
      </c>
      <c r="AE1249">
        <v>722140000</v>
      </c>
      <c r="AF1249">
        <v>-1057839000</v>
      </c>
      <c r="AG1249">
        <v>115635000</v>
      </c>
      <c r="AH1249">
        <v>1022155000</v>
      </c>
      <c r="AI1249">
        <v>88248000</v>
      </c>
      <c r="AJ1249">
        <v>0</v>
      </c>
      <c r="AK1249">
        <v>0</v>
      </c>
      <c r="AL1249">
        <v>337625000</v>
      </c>
      <c r="AM1249">
        <v>-209807000</v>
      </c>
      <c r="AN1249">
        <v>156329000</v>
      </c>
      <c r="AO1249">
        <v>42869000</v>
      </c>
      <c r="AP1249">
        <v>-400634000</v>
      </c>
      <c r="AQ1249">
        <v>187184000</v>
      </c>
      <c r="AR1249">
        <v>16907000</v>
      </c>
      <c r="AS1249">
        <v>187184000</v>
      </c>
      <c r="AT1249">
        <v>185684000</v>
      </c>
      <c r="AU1249">
        <v>796693000</v>
      </c>
      <c r="AV1249">
        <v>0</v>
      </c>
      <c r="AW1249">
        <v>347713000</v>
      </c>
      <c r="AX1249">
        <v>6</v>
      </c>
      <c r="AY1249">
        <v>65811000</v>
      </c>
      <c r="AZ1249">
        <v>91255000</v>
      </c>
      <c r="BA1249">
        <v>0</v>
      </c>
      <c r="BB1249">
        <v>-136880000</v>
      </c>
      <c r="BC1249">
        <v>-133000</v>
      </c>
      <c r="BD1249">
        <v>736559000</v>
      </c>
      <c r="BE1249">
        <v>20672000</v>
      </c>
      <c r="BF1249">
        <v>2093000</v>
      </c>
      <c r="BG1249">
        <v>0</v>
      </c>
      <c r="BH1249">
        <v>6</v>
      </c>
      <c r="BI1249">
        <v>21</v>
      </c>
      <c r="BJ1249">
        <v>3</v>
      </c>
      <c r="BK1249">
        <v>124</v>
      </c>
      <c r="BL1249">
        <v>0</v>
      </c>
      <c r="BM1249">
        <v>1529158000</v>
      </c>
      <c r="BN1249">
        <v>-195175000</v>
      </c>
      <c r="BO1249">
        <v>0</v>
      </c>
      <c r="BP1249">
        <v>36500000</v>
      </c>
      <c r="BQ1249">
        <v>0</v>
      </c>
      <c r="BR1249">
        <v>3520804000</v>
      </c>
      <c r="BS1249">
        <v>1747541000</v>
      </c>
      <c r="BT1249">
        <v>829335000</v>
      </c>
      <c r="BU1249">
        <v>1441746000</v>
      </c>
      <c r="BV1249">
        <v>2079058000</v>
      </c>
      <c r="BW1249">
        <v>3520804000</v>
      </c>
      <c r="BX1249">
        <v>5386703000</v>
      </c>
      <c r="BY1249">
        <v>0</v>
      </c>
      <c r="BZ1249">
        <v>2016</v>
      </c>
      <c r="CA1249">
        <v>1.93</v>
      </c>
      <c r="CB1249">
        <v>96986528.497400001</v>
      </c>
      <c r="CC1249" t="str">
        <f>VLOOKUP(B1249,Securities_csv_Sector!$A$1:$H$506,4)</f>
        <v>Health Care</v>
      </c>
      <c r="CD1249" t="str">
        <f>VLOOKUP(B1249,Securities_csv_Sector!$A$1:$H$506,5)</f>
        <v>Health Care Supplies</v>
      </c>
    </row>
    <row r="1250" spans="1:82">
      <c r="A1250">
        <v>1248</v>
      </c>
      <c r="B1250" t="s">
        <v>392</v>
      </c>
      <c r="C1250" t="s">
        <v>527</v>
      </c>
      <c r="D1250" s="1">
        <v>41274</v>
      </c>
      <c r="E1250">
        <v>1484000000</v>
      </c>
      <c r="F1250">
        <v>0</v>
      </c>
      <c r="G1250">
        <v>144000000</v>
      </c>
      <c r="H1250">
        <v>12</v>
      </c>
      <c r="I1250">
        <v>-2574000000</v>
      </c>
      <c r="J1250">
        <v>0</v>
      </c>
      <c r="K1250">
        <v>10</v>
      </c>
      <c r="L1250">
        <v>379000000</v>
      </c>
      <c r="M1250">
        <v>0</v>
      </c>
      <c r="N1250">
        <v>4833000000</v>
      </c>
      <c r="O1250">
        <v>6351000000</v>
      </c>
      <c r="P1250">
        <v>102</v>
      </c>
      <c r="Q1250">
        <v>0</v>
      </c>
      <c r="R1250">
        <v>6828000000</v>
      </c>
      <c r="S1250">
        <v>1227000000</v>
      </c>
      <c r="T1250">
        <v>2434000000</v>
      </c>
      <c r="U1250">
        <v>2011000000</v>
      </c>
      <c r="V1250">
        <v>0</v>
      </c>
      <c r="W1250">
        <v>12000000</v>
      </c>
      <c r="X1250">
        <v>19736000000</v>
      </c>
      <c r="Y1250">
        <v>16000000</v>
      </c>
      <c r="Z1250">
        <v>35</v>
      </c>
      <c r="AA1250">
        <v>3430000000</v>
      </c>
      <c r="AB1250">
        <v>736000000</v>
      </c>
      <c r="AC1250">
        <v>34000000</v>
      </c>
      <c r="AD1250">
        <v>423000000</v>
      </c>
      <c r="AE1250">
        <v>1005000000</v>
      </c>
      <c r="AF1250">
        <v>24000000</v>
      </c>
      <c r="AG1250">
        <v>-314000000</v>
      </c>
      <c r="AH1250">
        <v>6687000000</v>
      </c>
      <c r="AI1250">
        <v>3040000000</v>
      </c>
      <c r="AJ1250">
        <v>1000000</v>
      </c>
      <c r="AK1250">
        <v>0</v>
      </c>
      <c r="AL1250">
        <v>159000000</v>
      </c>
      <c r="AM1250">
        <v>-455000000</v>
      </c>
      <c r="AN1250">
        <v>2787000000</v>
      </c>
      <c r="AO1250">
        <v>-617000000</v>
      </c>
      <c r="AP1250">
        <v>-2625000000</v>
      </c>
      <c r="AQ1250">
        <v>1275000000</v>
      </c>
      <c r="AR1250">
        <v>643000000</v>
      </c>
      <c r="AS1250">
        <v>1275000000</v>
      </c>
      <c r="AT1250">
        <v>1287000000</v>
      </c>
      <c r="AU1250">
        <v>1659000000</v>
      </c>
      <c r="AV1250">
        <v>0</v>
      </c>
      <c r="AW1250">
        <v>2278000000</v>
      </c>
      <c r="AX1250">
        <v>23</v>
      </c>
      <c r="AY1250">
        <v>5030000000</v>
      </c>
      <c r="AZ1250">
        <v>826000000</v>
      </c>
      <c r="BA1250">
        <v>958000000</v>
      </c>
      <c r="BB1250">
        <v>-388000000</v>
      </c>
      <c r="BC1250">
        <v>-58000000</v>
      </c>
      <c r="BD1250">
        <v>-75000000</v>
      </c>
      <c r="BE1250">
        <v>3652000000</v>
      </c>
      <c r="BF1250">
        <v>-44000000</v>
      </c>
      <c r="BG1250">
        <v>1054000000</v>
      </c>
      <c r="BH1250">
        <v>21</v>
      </c>
      <c r="BI1250">
        <v>19</v>
      </c>
      <c r="BJ1250">
        <v>13</v>
      </c>
      <c r="BK1250">
        <v>76</v>
      </c>
      <c r="BL1250">
        <v>0</v>
      </c>
      <c r="BM1250">
        <v>6942000000</v>
      </c>
      <c r="BN1250">
        <v>0</v>
      </c>
      <c r="BO1250">
        <v>98000000</v>
      </c>
      <c r="BP1250">
        <v>1335000000</v>
      </c>
      <c r="BQ1250">
        <v>0</v>
      </c>
      <c r="BR1250">
        <v>31725000000</v>
      </c>
      <c r="BS1250">
        <v>3869000000</v>
      </c>
      <c r="BT1250">
        <v>3777000000</v>
      </c>
      <c r="BU1250">
        <v>10780000000</v>
      </c>
      <c r="BV1250">
        <v>20945000000</v>
      </c>
      <c r="BW1250">
        <v>31725000000</v>
      </c>
      <c r="BX1250">
        <v>9781000000</v>
      </c>
      <c r="BY1250">
        <v>-607000000</v>
      </c>
      <c r="BZ1250">
        <v>2012</v>
      </c>
      <c r="CA1250">
        <v>2.52</v>
      </c>
      <c r="CB1250">
        <v>505952380.95200002</v>
      </c>
      <c r="CC1250" t="str">
        <f>VLOOKUP(B1250,Securities_csv_Sector!$A$1:$H$506,4)</f>
        <v>Utilities</v>
      </c>
      <c r="CD1250" t="str">
        <f>VLOOKUP(B1250,Securities_csv_Sector!$A$1:$H$506,5)</f>
        <v>Electric Utilities</v>
      </c>
    </row>
    <row r="1251" spans="1:82">
      <c r="A1251">
        <v>1249</v>
      </c>
      <c r="B1251" t="s">
        <v>392</v>
      </c>
      <c r="C1251" t="s">
        <v>529</v>
      </c>
      <c r="D1251" s="1">
        <v>41639</v>
      </c>
      <c r="E1251">
        <v>1354000000</v>
      </c>
      <c r="F1251">
        <v>0</v>
      </c>
      <c r="G1251">
        <v>147000000</v>
      </c>
      <c r="H1251">
        <v>11</v>
      </c>
      <c r="I1251">
        <v>-2811000000</v>
      </c>
      <c r="J1251">
        <v>0</v>
      </c>
      <c r="K1251">
        <v>16</v>
      </c>
      <c r="L1251">
        <v>493000000</v>
      </c>
      <c r="M1251">
        <v>0</v>
      </c>
      <c r="N1251">
        <v>4861000000</v>
      </c>
      <c r="O1251">
        <v>6423000000</v>
      </c>
      <c r="P1251">
        <v>118</v>
      </c>
      <c r="Q1251">
        <v>0</v>
      </c>
      <c r="R1251">
        <v>7318000000</v>
      </c>
      <c r="S1251">
        <v>1370000000</v>
      </c>
      <c r="T1251">
        <v>2457000000</v>
      </c>
      <c r="U1251">
        <v>2055000000</v>
      </c>
      <c r="V1251">
        <v>0</v>
      </c>
      <c r="W1251">
        <v>11000000</v>
      </c>
      <c r="X1251">
        <v>21645000000</v>
      </c>
      <c r="Y1251">
        <v>16000000</v>
      </c>
      <c r="Z1251">
        <v>36</v>
      </c>
      <c r="AA1251">
        <v>3545000000</v>
      </c>
      <c r="AB1251">
        <v>812000000</v>
      </c>
      <c r="AC1251">
        <v>33000000</v>
      </c>
      <c r="AD1251">
        <v>402000000</v>
      </c>
      <c r="AE1251">
        <v>1024000000</v>
      </c>
      <c r="AF1251">
        <v>39000000</v>
      </c>
      <c r="AG1251">
        <v>-150000000</v>
      </c>
      <c r="AH1251">
        <v>7862000000</v>
      </c>
      <c r="AI1251">
        <v>3201000000</v>
      </c>
      <c r="AJ1251">
        <v>1000000</v>
      </c>
      <c r="AK1251">
        <v>0</v>
      </c>
      <c r="AL1251">
        <v>546000000</v>
      </c>
      <c r="AM1251">
        <v>114000000</v>
      </c>
      <c r="AN1251">
        <v>3158000000</v>
      </c>
      <c r="AO1251">
        <v>-243000000</v>
      </c>
      <c r="AP1251">
        <v>-2801000000</v>
      </c>
      <c r="AQ1251">
        <v>1243000000</v>
      </c>
      <c r="AR1251">
        <v>340000000</v>
      </c>
      <c r="AS1251">
        <v>1243000000</v>
      </c>
      <c r="AT1251">
        <v>1254000000</v>
      </c>
      <c r="AU1251">
        <v>1636000000</v>
      </c>
      <c r="AV1251">
        <v>0</v>
      </c>
      <c r="AW1251">
        <v>2299000000</v>
      </c>
      <c r="AX1251">
        <v>23</v>
      </c>
      <c r="AY1251">
        <v>4013000000</v>
      </c>
      <c r="AZ1251">
        <v>461000000</v>
      </c>
      <c r="BA1251">
        <v>1029000000</v>
      </c>
      <c r="BB1251">
        <v>-95000000</v>
      </c>
      <c r="BC1251">
        <v>-61000000</v>
      </c>
      <c r="BD1251">
        <v>-29000000</v>
      </c>
      <c r="BE1251">
        <v>2670000000</v>
      </c>
      <c r="BF1251">
        <v>355000000</v>
      </c>
      <c r="BG1251">
        <v>1178000000</v>
      </c>
      <c r="BH1251">
        <v>21</v>
      </c>
      <c r="BI1251">
        <v>18</v>
      </c>
      <c r="BJ1251">
        <v>12</v>
      </c>
      <c r="BK1251">
        <v>85</v>
      </c>
      <c r="BL1251">
        <v>0</v>
      </c>
      <c r="BM1251">
        <v>7457000000</v>
      </c>
      <c r="BN1251">
        <v>0</v>
      </c>
      <c r="BO1251">
        <v>68000000</v>
      </c>
      <c r="BP1251">
        <v>680000000</v>
      </c>
      <c r="BQ1251">
        <v>0</v>
      </c>
      <c r="BR1251">
        <v>32522000000</v>
      </c>
      <c r="BS1251">
        <v>3614000000</v>
      </c>
      <c r="BT1251">
        <v>3063000000</v>
      </c>
      <c r="BU1251">
        <v>11608000000</v>
      </c>
      <c r="BV1251">
        <v>20914000000</v>
      </c>
      <c r="BW1251">
        <v>32522000000</v>
      </c>
      <c r="BX1251">
        <v>9968000000</v>
      </c>
      <c r="BY1251">
        <v>-615000000</v>
      </c>
      <c r="BZ1251">
        <v>2013</v>
      </c>
      <c r="CA1251">
        <v>2.46</v>
      </c>
      <c r="CB1251">
        <v>505284552.84600002</v>
      </c>
      <c r="CC1251" t="str">
        <f>VLOOKUP(B1251,Securities_csv_Sector!$A$1:$H$506,4)</f>
        <v>Utilities</v>
      </c>
      <c r="CD1251" t="str">
        <f>VLOOKUP(B1251,Securities_csv_Sector!$A$1:$H$506,5)</f>
        <v>Electric Utilities</v>
      </c>
    </row>
    <row r="1252" spans="1:82">
      <c r="A1252">
        <v>1250</v>
      </c>
      <c r="B1252" t="s">
        <v>392</v>
      </c>
      <c r="C1252" t="s">
        <v>531</v>
      </c>
      <c r="D1252" s="1">
        <v>42004</v>
      </c>
      <c r="E1252">
        <v>1467000000</v>
      </c>
      <c r="F1252">
        <v>0</v>
      </c>
      <c r="G1252">
        <v>209000000</v>
      </c>
      <c r="H1252">
        <v>12</v>
      </c>
      <c r="I1252">
        <v>-2820000000</v>
      </c>
      <c r="J1252">
        <v>0</v>
      </c>
      <c r="K1252">
        <v>12</v>
      </c>
      <c r="L1252">
        <v>402000000</v>
      </c>
      <c r="M1252">
        <v>0</v>
      </c>
      <c r="N1252">
        <v>4876000000</v>
      </c>
      <c r="O1252">
        <v>7036000000</v>
      </c>
      <c r="P1252">
        <v>118</v>
      </c>
      <c r="Q1252">
        <v>0</v>
      </c>
      <c r="R1252">
        <v>7544000000</v>
      </c>
      <c r="S1252">
        <v>1427000000</v>
      </c>
      <c r="T1252">
        <v>2845000000</v>
      </c>
      <c r="U1252">
        <v>2456000000</v>
      </c>
      <c r="V1252">
        <v>0</v>
      </c>
      <c r="W1252">
        <v>13000000</v>
      </c>
      <c r="X1252">
        <v>23589000000</v>
      </c>
      <c r="Y1252">
        <v>16000000</v>
      </c>
      <c r="Z1252">
        <v>35</v>
      </c>
      <c r="AA1252">
        <v>3850000000</v>
      </c>
      <c r="AB1252">
        <v>938000000</v>
      </c>
      <c r="AC1252">
        <v>84000000</v>
      </c>
      <c r="AD1252">
        <v>389000000</v>
      </c>
      <c r="AE1252">
        <v>1022000000</v>
      </c>
      <c r="AF1252">
        <v>6000000</v>
      </c>
      <c r="AG1252">
        <v>-251000000</v>
      </c>
      <c r="AH1252">
        <v>8215000000</v>
      </c>
      <c r="AI1252">
        <v>3832000000</v>
      </c>
      <c r="AJ1252">
        <v>1000000</v>
      </c>
      <c r="AK1252">
        <v>0</v>
      </c>
      <c r="AL1252">
        <v>453000000</v>
      </c>
      <c r="AM1252">
        <v>-91000000</v>
      </c>
      <c r="AN1252">
        <v>3160000000</v>
      </c>
      <c r="AO1252">
        <v>-359000000</v>
      </c>
      <c r="AP1252">
        <v>-2892000000</v>
      </c>
      <c r="AQ1252">
        <v>1518000000</v>
      </c>
      <c r="AR1252">
        <v>385000000</v>
      </c>
      <c r="AS1252">
        <v>1518000000</v>
      </c>
      <c r="AT1252">
        <v>1531000000</v>
      </c>
      <c r="AU1252">
        <v>1760000000</v>
      </c>
      <c r="AV1252">
        <v>0</v>
      </c>
      <c r="AW1252">
        <v>2623000000</v>
      </c>
      <c r="AX1252">
        <v>24</v>
      </c>
      <c r="AY1252">
        <v>3647000000</v>
      </c>
      <c r="AZ1252">
        <v>935000000</v>
      </c>
      <c r="BA1252">
        <v>1255000000</v>
      </c>
      <c r="BB1252">
        <v>-283000000</v>
      </c>
      <c r="BC1252">
        <v>-64000000</v>
      </c>
      <c r="BD1252">
        <v>-78000000</v>
      </c>
      <c r="BE1252">
        <v>3864000000</v>
      </c>
      <c r="BF1252">
        <v>81000000</v>
      </c>
      <c r="BG1252">
        <v>1227000000</v>
      </c>
      <c r="BH1252">
        <v>23</v>
      </c>
      <c r="BI1252">
        <v>20</v>
      </c>
      <c r="BJ1252">
        <v>14</v>
      </c>
      <c r="BK1252">
        <v>89</v>
      </c>
      <c r="BL1252">
        <v>0</v>
      </c>
      <c r="BM1252">
        <v>8227000000</v>
      </c>
      <c r="BN1252">
        <v>0</v>
      </c>
      <c r="BO1252">
        <v>0</v>
      </c>
      <c r="BP1252">
        <v>756000000</v>
      </c>
      <c r="BQ1252">
        <v>0</v>
      </c>
      <c r="BR1252">
        <v>35287000000</v>
      </c>
      <c r="BS1252">
        <v>4119000000</v>
      </c>
      <c r="BT1252">
        <v>3478000000</v>
      </c>
      <c r="BU1252">
        <v>12185000000</v>
      </c>
      <c r="BV1252">
        <v>23102000000</v>
      </c>
      <c r="BW1252">
        <v>35287000000</v>
      </c>
      <c r="BX1252">
        <v>10886000000</v>
      </c>
      <c r="BY1252">
        <v>-635000000</v>
      </c>
      <c r="BZ1252">
        <v>2014</v>
      </c>
      <c r="CA1252">
        <v>3</v>
      </c>
      <c r="CB1252">
        <v>506000000</v>
      </c>
      <c r="CC1252" t="str">
        <f>VLOOKUP(B1252,Securities_csv_Sector!$A$1:$H$506,4)</f>
        <v>Utilities</v>
      </c>
      <c r="CD1252" t="str">
        <f>VLOOKUP(B1252,Securities_csv_Sector!$A$1:$H$506,5)</f>
        <v>Electric Utilities</v>
      </c>
    </row>
    <row r="1253" spans="1:82">
      <c r="A1253">
        <v>1251</v>
      </c>
      <c r="B1253" t="s">
        <v>392</v>
      </c>
      <c r="C1253" t="s">
        <v>532</v>
      </c>
      <c r="D1253" s="1">
        <v>42369</v>
      </c>
      <c r="E1253">
        <v>1507000000</v>
      </c>
      <c r="F1253">
        <v>0</v>
      </c>
      <c r="G1253">
        <v>99000000</v>
      </c>
      <c r="H1253">
        <v>13</v>
      </c>
      <c r="I1253">
        <v>-3863000000</v>
      </c>
      <c r="J1253">
        <v>0</v>
      </c>
      <c r="K1253">
        <v>11</v>
      </c>
      <c r="L1253">
        <v>394000000</v>
      </c>
      <c r="M1253">
        <v>0</v>
      </c>
      <c r="N1253">
        <v>4915000000</v>
      </c>
      <c r="O1253">
        <v>6239000000</v>
      </c>
      <c r="P1253">
        <v>98</v>
      </c>
      <c r="Q1253">
        <v>0</v>
      </c>
      <c r="R1253">
        <v>8405000000</v>
      </c>
      <c r="S1253">
        <v>1427000000</v>
      </c>
      <c r="T1253">
        <v>3073000000</v>
      </c>
      <c r="U1253">
        <v>2680000000</v>
      </c>
      <c r="V1253">
        <v>0</v>
      </c>
      <c r="W1253">
        <v>12000000</v>
      </c>
      <c r="X1253">
        <v>26539000000</v>
      </c>
      <c r="Y1253">
        <v>16000000</v>
      </c>
      <c r="Z1253">
        <v>40</v>
      </c>
      <c r="AA1253">
        <v>4176000000</v>
      </c>
      <c r="AB1253">
        <v>1001000000</v>
      </c>
      <c r="AC1253">
        <v>102000000</v>
      </c>
      <c r="AD1253">
        <v>393000000</v>
      </c>
      <c r="AE1253">
        <v>976000000</v>
      </c>
      <c r="AF1253">
        <v>-37000000</v>
      </c>
      <c r="AG1253">
        <v>-200000000</v>
      </c>
      <c r="AH1253">
        <v>8834000000</v>
      </c>
      <c r="AI1253">
        <v>3730000000</v>
      </c>
      <c r="AJ1253">
        <v>1000000</v>
      </c>
      <c r="AK1253">
        <v>0</v>
      </c>
      <c r="AL1253">
        <v>855000000</v>
      </c>
      <c r="AM1253">
        <v>-8000000</v>
      </c>
      <c r="AN1253">
        <v>3919000000</v>
      </c>
      <c r="AO1253">
        <v>15000000</v>
      </c>
      <c r="AP1253">
        <v>-3942000000</v>
      </c>
      <c r="AQ1253">
        <v>1679000000</v>
      </c>
      <c r="AR1253">
        <v>523000000</v>
      </c>
      <c r="AS1253">
        <v>1679000000</v>
      </c>
      <c r="AT1253">
        <v>1691000000</v>
      </c>
      <c r="AU1253">
        <v>1570000000</v>
      </c>
      <c r="AV1253">
        <v>0</v>
      </c>
      <c r="AW1253">
        <v>2962000000</v>
      </c>
      <c r="AX1253">
        <v>28</v>
      </c>
      <c r="AY1253">
        <v>3654000000</v>
      </c>
      <c r="AZ1253">
        <v>554000000</v>
      </c>
      <c r="BA1253">
        <v>894000000</v>
      </c>
      <c r="BB1253">
        <v>-295000000</v>
      </c>
      <c r="BC1253">
        <v>-51000000</v>
      </c>
      <c r="BD1253">
        <v>-42000000</v>
      </c>
      <c r="BE1253">
        <v>3654000000</v>
      </c>
      <c r="BF1253">
        <v>490000000</v>
      </c>
      <c r="BG1253">
        <v>1214000000</v>
      </c>
      <c r="BH1253">
        <v>26</v>
      </c>
      <c r="BI1253">
        <v>21</v>
      </c>
      <c r="BJ1253">
        <v>16</v>
      </c>
      <c r="BK1253">
        <v>70</v>
      </c>
      <c r="BL1253">
        <v>0</v>
      </c>
      <c r="BM1253">
        <v>9117000000</v>
      </c>
      <c r="BN1253">
        <v>0</v>
      </c>
      <c r="BO1253">
        <v>0</v>
      </c>
      <c r="BP1253">
        <v>1174000000</v>
      </c>
      <c r="BQ1253">
        <v>0</v>
      </c>
      <c r="BR1253">
        <v>37535000000</v>
      </c>
      <c r="BS1253">
        <v>3494000000</v>
      </c>
      <c r="BT1253">
        <v>3575000000</v>
      </c>
      <c r="BU1253">
        <v>13066000000</v>
      </c>
      <c r="BV1253">
        <v>24469000000</v>
      </c>
      <c r="BW1253">
        <v>37535000000</v>
      </c>
      <c r="BX1253">
        <v>10415000000</v>
      </c>
      <c r="BY1253">
        <v>-671000000</v>
      </c>
      <c r="BZ1253">
        <v>2015</v>
      </c>
      <c r="CA1253">
        <v>3.32</v>
      </c>
      <c r="CB1253">
        <v>505722891.56599998</v>
      </c>
      <c r="CC1253" t="str">
        <f>VLOOKUP(B1253,Securities_csv_Sector!$A$1:$H$506,4)</f>
        <v>Utilities</v>
      </c>
      <c r="CD1253" t="str">
        <f>VLOOKUP(B1253,Securities_csv_Sector!$A$1:$H$506,5)</f>
        <v>Electric Utilities</v>
      </c>
    </row>
    <row r="1254" spans="1:82">
      <c r="A1254">
        <v>1252</v>
      </c>
      <c r="B1254" t="s">
        <v>393</v>
      </c>
      <c r="C1254" t="s">
        <v>527</v>
      </c>
      <c r="D1254" s="1">
        <v>41636</v>
      </c>
      <c r="E1254">
        <v>12533000000</v>
      </c>
      <c r="F1254">
        <v>-88000000</v>
      </c>
      <c r="G1254">
        <v>97000000</v>
      </c>
      <c r="H1254">
        <v>28</v>
      </c>
      <c r="I1254">
        <v>-2795000000</v>
      </c>
      <c r="J1254">
        <v>4095000000</v>
      </c>
      <c r="K1254">
        <v>54</v>
      </c>
      <c r="L1254">
        <v>9375000000</v>
      </c>
      <c r="M1254">
        <v>4000000</v>
      </c>
      <c r="N1254">
        <v>25000000</v>
      </c>
      <c r="O1254">
        <v>31243000000</v>
      </c>
      <c r="P1254">
        <v>124</v>
      </c>
      <c r="Q1254">
        <v>0</v>
      </c>
      <c r="R1254">
        <v>5986000000</v>
      </c>
      <c r="S1254">
        <v>2663000000</v>
      </c>
      <c r="T1254">
        <v>9802000000</v>
      </c>
      <c r="U1254">
        <v>8891000000</v>
      </c>
      <c r="V1254">
        <v>-196000000</v>
      </c>
      <c r="W1254">
        <v>0</v>
      </c>
      <c r="X1254">
        <v>18575000000</v>
      </c>
      <c r="Y1254">
        <v>16613000000</v>
      </c>
      <c r="Z1254">
        <v>53</v>
      </c>
      <c r="AA1254">
        <v>35172000000</v>
      </c>
      <c r="AB1254">
        <v>2104000000</v>
      </c>
      <c r="AC1254">
        <v>16039000000</v>
      </c>
      <c r="AD1254">
        <v>911000000</v>
      </c>
      <c r="AE1254">
        <v>3409000000</v>
      </c>
      <c r="AF1254">
        <v>-48000000</v>
      </c>
      <c r="AG1254">
        <v>1093000000</v>
      </c>
      <c r="AH1254">
        <v>24333000000</v>
      </c>
      <c r="AI1254">
        <v>2623000000</v>
      </c>
      <c r="AJ1254">
        <v>110000000</v>
      </c>
      <c r="AK1254">
        <v>-130000000</v>
      </c>
      <c r="AL1254">
        <v>1466000000</v>
      </c>
      <c r="AM1254">
        <v>3078000000</v>
      </c>
      <c r="AN1254">
        <v>9688000000</v>
      </c>
      <c r="AO1254">
        <v>-3789000000</v>
      </c>
      <c r="AP1254">
        <v>-2625000000</v>
      </c>
      <c r="AQ1254">
        <v>6740000000</v>
      </c>
      <c r="AR1254">
        <v>-371000000</v>
      </c>
      <c r="AS1254">
        <v>6740000000</v>
      </c>
      <c r="AT1254">
        <v>6740000000</v>
      </c>
      <c r="AU1254">
        <v>6954000000</v>
      </c>
      <c r="AV1254">
        <v>0</v>
      </c>
      <c r="AW1254">
        <v>9705000000</v>
      </c>
      <c r="AX1254">
        <v>15</v>
      </c>
      <c r="AY1254">
        <v>1425000000</v>
      </c>
      <c r="AZ1254">
        <v>2162000000</v>
      </c>
      <c r="BA1254">
        <v>0</v>
      </c>
      <c r="BB1254">
        <v>-5127000000</v>
      </c>
      <c r="BC1254">
        <v>-33000000</v>
      </c>
      <c r="BD1254">
        <v>218000000</v>
      </c>
      <c r="BE1254">
        <v>4931000000</v>
      </c>
      <c r="BF1254">
        <v>-400000000</v>
      </c>
      <c r="BG1254">
        <v>110000000</v>
      </c>
      <c r="BH1254">
        <v>13</v>
      </c>
      <c r="BI1254">
        <v>36</v>
      </c>
      <c r="BJ1254">
        <v>10</v>
      </c>
      <c r="BK1254">
        <v>105</v>
      </c>
      <c r="BL1254">
        <v>0</v>
      </c>
      <c r="BM1254">
        <v>46420000000</v>
      </c>
      <c r="BN1254">
        <v>-1905000000</v>
      </c>
      <c r="BO1254">
        <v>25357000000</v>
      </c>
      <c r="BP1254">
        <v>5306000000</v>
      </c>
      <c r="BQ1254">
        <v>303000000</v>
      </c>
      <c r="BR1254">
        <v>77478000000</v>
      </c>
      <c r="BS1254">
        <v>22203000000</v>
      </c>
      <c r="BT1254">
        <v>17839000000</v>
      </c>
      <c r="BU1254">
        <v>24409000000</v>
      </c>
      <c r="BV1254">
        <v>53069000000</v>
      </c>
      <c r="BW1254">
        <v>77478000000</v>
      </c>
      <c r="BX1254">
        <v>66415000000</v>
      </c>
      <c r="BY1254">
        <v>-21004000000</v>
      </c>
      <c r="BZ1254">
        <v>2013</v>
      </c>
      <c r="CA1254">
        <v>4.37</v>
      </c>
      <c r="CB1254">
        <v>1542334096.1099999</v>
      </c>
      <c r="CC1254" t="str">
        <f>VLOOKUP(B1254,Securities_csv_Sector!$A$1:$H$506,4)</f>
        <v>Consumer Staples</v>
      </c>
      <c r="CD1254" t="str">
        <f>VLOOKUP(B1254,Securities_csv_Sector!$A$1:$H$506,5)</f>
        <v>Soft Drinks</v>
      </c>
    </row>
    <row r="1255" spans="1:82">
      <c r="A1255">
        <v>1253</v>
      </c>
      <c r="B1255" t="s">
        <v>393</v>
      </c>
      <c r="C1255" t="s">
        <v>529</v>
      </c>
      <c r="D1255" s="1">
        <v>42000</v>
      </c>
      <c r="E1255">
        <v>13016000000</v>
      </c>
      <c r="F1255">
        <v>-343000000</v>
      </c>
      <c r="G1255">
        <v>85000000</v>
      </c>
      <c r="H1255">
        <v>37</v>
      </c>
      <c r="I1255">
        <v>-2859000000</v>
      </c>
      <c r="J1255">
        <v>4115000000</v>
      </c>
      <c r="K1255">
        <v>48</v>
      </c>
      <c r="L1255">
        <v>6134000000</v>
      </c>
      <c r="M1255">
        <v>-111000000</v>
      </c>
      <c r="N1255">
        <v>25000000</v>
      </c>
      <c r="O1255">
        <v>31238000000</v>
      </c>
      <c r="P1255">
        <v>114</v>
      </c>
      <c r="Q1255">
        <v>0</v>
      </c>
      <c r="R1255">
        <v>5304000000</v>
      </c>
      <c r="S1255">
        <v>2625000000</v>
      </c>
      <c r="T1255">
        <v>9666000000</v>
      </c>
      <c r="U1255">
        <v>8757000000</v>
      </c>
      <c r="V1255">
        <v>-546000000</v>
      </c>
      <c r="W1255">
        <v>0</v>
      </c>
      <c r="X1255">
        <v>17244000000</v>
      </c>
      <c r="Y1255">
        <v>14965000000</v>
      </c>
      <c r="Z1255">
        <v>53</v>
      </c>
      <c r="AA1255">
        <v>35445000000</v>
      </c>
      <c r="AB1255">
        <v>2199000000</v>
      </c>
      <c r="AC1255">
        <v>14088000000</v>
      </c>
      <c r="AD1255">
        <v>909000000</v>
      </c>
      <c r="AE1255">
        <v>3143000000</v>
      </c>
      <c r="AF1255">
        <v>-2386000000</v>
      </c>
      <c r="AG1255">
        <v>1533000000</v>
      </c>
      <c r="AH1255">
        <v>23821000000</v>
      </c>
      <c r="AI1255">
        <v>2689000000</v>
      </c>
      <c r="AJ1255">
        <v>110000000</v>
      </c>
      <c r="AK1255">
        <v>-140000000</v>
      </c>
      <c r="AL1255">
        <v>-331000000</v>
      </c>
      <c r="AM1255">
        <v>-3241000000</v>
      </c>
      <c r="AN1255">
        <v>10506000000</v>
      </c>
      <c r="AO1255">
        <v>-8264000000</v>
      </c>
      <c r="AP1255">
        <v>-4937000000</v>
      </c>
      <c r="AQ1255">
        <v>6513000000</v>
      </c>
      <c r="AR1255">
        <v>433000000</v>
      </c>
      <c r="AS1255">
        <v>6513000000</v>
      </c>
      <c r="AT1255">
        <v>6513000000</v>
      </c>
      <c r="AU1255">
        <v>6651000000</v>
      </c>
      <c r="AV1255">
        <v>0</v>
      </c>
      <c r="AW1255">
        <v>9581000000</v>
      </c>
      <c r="AX1255">
        <v>14</v>
      </c>
      <c r="AY1255">
        <v>860000000</v>
      </c>
      <c r="AZ1255">
        <v>2143000000</v>
      </c>
      <c r="BA1255">
        <v>0</v>
      </c>
      <c r="BB1255">
        <v>-10669000000</v>
      </c>
      <c r="BC1255">
        <v>-50000000</v>
      </c>
      <c r="BD1255">
        <v>308000000</v>
      </c>
      <c r="BE1255">
        <v>5744000000</v>
      </c>
      <c r="BF1255">
        <v>-189000000</v>
      </c>
      <c r="BG1255">
        <v>92000000</v>
      </c>
      <c r="BH1255">
        <v>13</v>
      </c>
      <c r="BI1255">
        <v>50</v>
      </c>
      <c r="BJ1255">
        <v>10</v>
      </c>
      <c r="BK1255">
        <v>97</v>
      </c>
      <c r="BL1255">
        <v>0</v>
      </c>
      <c r="BM1255">
        <v>49092000000</v>
      </c>
      <c r="BN1255">
        <v>-4267000000</v>
      </c>
      <c r="BO1255">
        <v>25772000000</v>
      </c>
      <c r="BP1255">
        <v>5076000000</v>
      </c>
      <c r="BQ1255">
        <v>2592000000</v>
      </c>
      <c r="BR1255">
        <v>70509000000</v>
      </c>
      <c r="BS1255">
        <v>20663000000</v>
      </c>
      <c r="BT1255">
        <v>18092000000</v>
      </c>
      <c r="BU1255">
        <v>17578000000</v>
      </c>
      <c r="BV1255">
        <v>52931000000</v>
      </c>
      <c r="BW1255">
        <v>70509000000</v>
      </c>
      <c r="BX1255">
        <v>66683000000</v>
      </c>
      <c r="BY1255">
        <v>-24985000000</v>
      </c>
      <c r="BZ1255">
        <v>2014</v>
      </c>
      <c r="CA1255">
        <v>4.3099999999999996</v>
      </c>
      <c r="CB1255">
        <v>1511136890.95</v>
      </c>
      <c r="CC1255" t="str">
        <f>VLOOKUP(B1255,Securities_csv_Sector!$A$1:$H$506,4)</f>
        <v>Consumer Staples</v>
      </c>
      <c r="CD1255" t="str">
        <f>VLOOKUP(B1255,Securities_csv_Sector!$A$1:$H$506,5)</f>
        <v>Soft Drinks</v>
      </c>
    </row>
    <row r="1256" spans="1:82">
      <c r="A1256">
        <v>1254</v>
      </c>
      <c r="B1256" t="s">
        <v>393</v>
      </c>
      <c r="C1256" t="s">
        <v>531</v>
      </c>
      <c r="D1256" s="1">
        <v>42364</v>
      </c>
      <c r="E1256">
        <v>13507000000</v>
      </c>
      <c r="F1256">
        <v>-461000000</v>
      </c>
      <c r="G1256">
        <v>59000000</v>
      </c>
      <c r="H1256">
        <v>45</v>
      </c>
      <c r="I1256">
        <v>-2758000000</v>
      </c>
      <c r="J1256">
        <v>4076000000</v>
      </c>
      <c r="K1256">
        <v>68</v>
      </c>
      <c r="L1256">
        <v>9096000000</v>
      </c>
      <c r="M1256">
        <v>-244000000</v>
      </c>
      <c r="N1256">
        <v>24000000</v>
      </c>
      <c r="O1256">
        <v>28731000000</v>
      </c>
      <c r="P1256">
        <v>131</v>
      </c>
      <c r="Q1256">
        <v>0</v>
      </c>
      <c r="R1256">
        <v>4959000000</v>
      </c>
      <c r="S1256">
        <v>2416000000</v>
      </c>
      <c r="T1256">
        <v>8412000000</v>
      </c>
      <c r="U1256">
        <v>7442000000</v>
      </c>
      <c r="V1256">
        <v>-221000000</v>
      </c>
      <c r="W1256">
        <v>0</v>
      </c>
      <c r="X1256">
        <v>16317000000</v>
      </c>
      <c r="Y1256">
        <v>14177000000</v>
      </c>
      <c r="Z1256">
        <v>54</v>
      </c>
      <c r="AA1256">
        <v>34325000000</v>
      </c>
      <c r="AB1256">
        <v>1941000000</v>
      </c>
      <c r="AC1256">
        <v>13081000000</v>
      </c>
      <c r="AD1256">
        <v>970000000</v>
      </c>
      <c r="AE1256">
        <v>2720000000</v>
      </c>
      <c r="AF1256">
        <v>-400000000</v>
      </c>
      <c r="AG1256">
        <v>1747000000</v>
      </c>
      <c r="AH1256">
        <v>29213000000</v>
      </c>
      <c r="AI1256">
        <v>2311000000</v>
      </c>
      <c r="AJ1256">
        <v>107000000</v>
      </c>
      <c r="AK1256">
        <v>-145000000</v>
      </c>
      <c r="AL1256">
        <v>4632000000</v>
      </c>
      <c r="AM1256">
        <v>2962000000</v>
      </c>
      <c r="AN1256">
        <v>10580000000</v>
      </c>
      <c r="AO1256">
        <v>-3828000000</v>
      </c>
      <c r="AP1256">
        <v>-3569000000</v>
      </c>
      <c r="AQ1256">
        <v>5452000000</v>
      </c>
      <c r="AR1256">
        <v>1956000000</v>
      </c>
      <c r="AS1256">
        <v>5452000000</v>
      </c>
      <c r="AT1256">
        <v>5452000000</v>
      </c>
      <c r="AU1256">
        <v>6437000000</v>
      </c>
      <c r="AV1256">
        <v>1359000000</v>
      </c>
      <c r="AW1256">
        <v>8353000000</v>
      </c>
      <c r="AX1256">
        <v>13</v>
      </c>
      <c r="AY1256">
        <v>750000000</v>
      </c>
      <c r="AZ1256">
        <v>1865000000</v>
      </c>
      <c r="BA1256">
        <v>0</v>
      </c>
      <c r="BB1256">
        <v>-13319000000</v>
      </c>
      <c r="BC1256">
        <v>-52000000</v>
      </c>
      <c r="BD1256">
        <v>-411000000</v>
      </c>
      <c r="BE1256">
        <v>5887000000</v>
      </c>
      <c r="BF1256">
        <v>-335000000</v>
      </c>
      <c r="BG1256">
        <v>75000000</v>
      </c>
      <c r="BH1256">
        <v>12</v>
      </c>
      <c r="BI1256">
        <v>62</v>
      </c>
      <c r="BJ1256">
        <v>9</v>
      </c>
      <c r="BK1256">
        <v>116</v>
      </c>
      <c r="BL1256">
        <v>0</v>
      </c>
      <c r="BM1256">
        <v>50472000000</v>
      </c>
      <c r="BN1256">
        <v>-4501000000</v>
      </c>
      <c r="BO1256">
        <v>24538000000</v>
      </c>
      <c r="BP1256">
        <v>4071000000</v>
      </c>
      <c r="BQ1256">
        <v>2913000000</v>
      </c>
      <c r="BR1256">
        <v>69667000000</v>
      </c>
      <c r="BS1256">
        <v>23031000000</v>
      </c>
      <c r="BT1256">
        <v>17578000000</v>
      </c>
      <c r="BU1256">
        <v>12068000000</v>
      </c>
      <c r="BV1256">
        <v>57599000000</v>
      </c>
      <c r="BW1256">
        <v>69667000000</v>
      </c>
      <c r="BX1256">
        <v>63056000000</v>
      </c>
      <c r="BY1256">
        <v>-29185000000</v>
      </c>
      <c r="BZ1256">
        <v>2015</v>
      </c>
      <c r="CA1256">
        <v>3.71</v>
      </c>
      <c r="CB1256">
        <v>1469541778.98</v>
      </c>
      <c r="CC1256" t="str">
        <f>VLOOKUP(B1256,Securities_csv_Sector!$A$1:$H$506,4)</f>
        <v>Consumer Staples</v>
      </c>
      <c r="CD1256" t="str">
        <f>VLOOKUP(B1256,Securities_csv_Sector!$A$1:$H$506,5)</f>
        <v>Soft Drinks</v>
      </c>
    </row>
    <row r="1257" spans="1:82">
      <c r="A1257">
        <v>1255</v>
      </c>
      <c r="B1257" t="s">
        <v>393</v>
      </c>
      <c r="C1257" t="s">
        <v>532</v>
      </c>
      <c r="D1257" s="1">
        <v>42735</v>
      </c>
      <c r="E1257">
        <v>14243000000</v>
      </c>
      <c r="F1257">
        <v>-349000000</v>
      </c>
      <c r="G1257">
        <v>110000000</v>
      </c>
      <c r="H1257">
        <v>56</v>
      </c>
      <c r="I1257">
        <v>-3040000000</v>
      </c>
      <c r="J1257">
        <v>4091000000</v>
      </c>
      <c r="K1257">
        <v>76</v>
      </c>
      <c r="L1257">
        <v>9158000000</v>
      </c>
      <c r="M1257">
        <v>-75000000</v>
      </c>
      <c r="N1257">
        <v>24000000</v>
      </c>
      <c r="O1257">
        <v>28209000000</v>
      </c>
      <c r="P1257">
        <v>128</v>
      </c>
      <c r="Q1257">
        <v>0</v>
      </c>
      <c r="R1257">
        <v>5073000000</v>
      </c>
      <c r="S1257">
        <v>2368000000</v>
      </c>
      <c r="T1257">
        <v>9895000000</v>
      </c>
      <c r="U1257">
        <v>8553000000</v>
      </c>
      <c r="V1257">
        <v>-252000000</v>
      </c>
      <c r="W1257">
        <v>0</v>
      </c>
      <c r="X1257">
        <v>16591000000</v>
      </c>
      <c r="Y1257">
        <v>14430000000</v>
      </c>
      <c r="Z1257">
        <v>55</v>
      </c>
      <c r="AA1257">
        <v>34590000000</v>
      </c>
      <c r="AB1257">
        <v>2174000000</v>
      </c>
      <c r="AC1257">
        <v>13433000000</v>
      </c>
      <c r="AD1257">
        <v>1342000000</v>
      </c>
      <c r="AE1257">
        <v>2723000000</v>
      </c>
      <c r="AF1257">
        <v>-4301000000</v>
      </c>
      <c r="AG1257">
        <v>1326000000</v>
      </c>
      <c r="AH1257">
        <v>30053000000</v>
      </c>
      <c r="AI1257">
        <v>1950000000</v>
      </c>
      <c r="AJ1257">
        <v>104000000</v>
      </c>
      <c r="AK1257">
        <v>-151000000</v>
      </c>
      <c r="AL1257">
        <v>3746000000</v>
      </c>
      <c r="AM1257">
        <v>62000000</v>
      </c>
      <c r="AN1257">
        <v>10404000000</v>
      </c>
      <c r="AO1257">
        <v>-2942000000</v>
      </c>
      <c r="AP1257">
        <v>-7148000000</v>
      </c>
      <c r="AQ1257">
        <v>6329000000</v>
      </c>
      <c r="AR1257">
        <v>811000000</v>
      </c>
      <c r="AS1257">
        <v>6329000000</v>
      </c>
      <c r="AT1257">
        <v>6329000000</v>
      </c>
      <c r="AU1257">
        <v>6694000000</v>
      </c>
      <c r="AV1257">
        <v>0</v>
      </c>
      <c r="AW1257">
        <v>9785000000</v>
      </c>
      <c r="AX1257">
        <v>16</v>
      </c>
      <c r="AY1257">
        <v>636000000</v>
      </c>
      <c r="AZ1257">
        <v>1547000000</v>
      </c>
      <c r="BA1257">
        <v>0</v>
      </c>
      <c r="BB1257">
        <v>-13919000000</v>
      </c>
      <c r="BC1257">
        <v>-58000000</v>
      </c>
      <c r="BD1257">
        <v>193000000</v>
      </c>
      <c r="BE1257">
        <v>6669000000</v>
      </c>
      <c r="BF1257">
        <v>-56000000</v>
      </c>
      <c r="BG1257">
        <v>70000000</v>
      </c>
      <c r="BH1257">
        <v>14</v>
      </c>
      <c r="BI1257">
        <v>76</v>
      </c>
      <c r="BJ1257">
        <v>10</v>
      </c>
      <c r="BK1257">
        <v>115</v>
      </c>
      <c r="BL1257">
        <v>0</v>
      </c>
      <c r="BM1257">
        <v>52518000000</v>
      </c>
      <c r="BN1257">
        <v>-2542000000</v>
      </c>
      <c r="BO1257">
        <v>24735000000</v>
      </c>
      <c r="BP1257">
        <v>6892000000</v>
      </c>
      <c r="BQ1257">
        <v>6967000000</v>
      </c>
      <c r="BR1257">
        <v>74129000000</v>
      </c>
      <c r="BS1257">
        <v>27089000000</v>
      </c>
      <c r="BT1257">
        <v>21135000000</v>
      </c>
      <c r="BU1257">
        <v>11246000000</v>
      </c>
      <c r="BV1257">
        <v>62883000000</v>
      </c>
      <c r="BW1257">
        <v>74129000000</v>
      </c>
      <c r="BX1257">
        <v>62799000000</v>
      </c>
      <c r="BY1257">
        <v>-31468000000</v>
      </c>
      <c r="CC1257" t="str">
        <f>VLOOKUP(B1257,Securities_csv_Sector!$A$1:$H$506,4)</f>
        <v>Consumer Staples</v>
      </c>
      <c r="CD1257" t="str">
        <f>VLOOKUP(B1257,Securities_csv_Sector!$A$1:$H$506,5)</f>
        <v>Soft Drinks</v>
      </c>
    </row>
    <row r="1258" spans="1:82">
      <c r="A1258">
        <v>1256</v>
      </c>
      <c r="B1258" t="s">
        <v>394</v>
      </c>
      <c r="C1258" t="s">
        <v>527</v>
      </c>
      <c r="D1258" s="1">
        <v>41274</v>
      </c>
      <c r="E1258">
        <v>7508000000</v>
      </c>
      <c r="F1258">
        <v>367000000</v>
      </c>
      <c r="G1258">
        <v>-4022000000</v>
      </c>
      <c r="H1258">
        <v>18</v>
      </c>
      <c r="I1258">
        <v>-1327000000</v>
      </c>
      <c r="J1258">
        <v>72608000000</v>
      </c>
      <c r="K1258">
        <v>111</v>
      </c>
      <c r="L1258">
        <v>10081000000</v>
      </c>
      <c r="M1258">
        <v>-631000000</v>
      </c>
      <c r="N1258">
        <v>448000000</v>
      </c>
      <c r="O1258">
        <v>9821000000</v>
      </c>
      <c r="P1258">
        <v>222</v>
      </c>
      <c r="Q1258">
        <v>1565000000</v>
      </c>
      <c r="R1258">
        <v>21193000000</v>
      </c>
      <c r="S1258">
        <v>7655000000</v>
      </c>
      <c r="T1258">
        <v>11242000000</v>
      </c>
      <c r="U1258">
        <v>11242000000</v>
      </c>
      <c r="V1258">
        <v>-2000000</v>
      </c>
      <c r="W1258">
        <v>0</v>
      </c>
      <c r="X1258">
        <v>13213000000</v>
      </c>
      <c r="Y1258">
        <v>43661000000</v>
      </c>
      <c r="Z1258">
        <v>82</v>
      </c>
      <c r="AA1258">
        <v>44836000000</v>
      </c>
      <c r="AB1258">
        <v>2221000000</v>
      </c>
      <c r="AC1258">
        <v>45146000000</v>
      </c>
      <c r="AD1258">
        <v>0</v>
      </c>
      <c r="AE1258">
        <v>6076000000</v>
      </c>
      <c r="AF1258">
        <v>-3412000000</v>
      </c>
      <c r="AG1258">
        <v>-2159000000</v>
      </c>
      <c r="AH1258">
        <v>37617000000</v>
      </c>
      <c r="AI1258">
        <v>14149000000</v>
      </c>
      <c r="AJ1258">
        <v>418000000</v>
      </c>
      <c r="AK1258">
        <v>0</v>
      </c>
      <c r="AL1258">
        <v>-1725000000</v>
      </c>
      <c r="AM1258">
        <v>6899000000</v>
      </c>
      <c r="AN1258">
        <v>16746000000</v>
      </c>
      <c r="AO1258">
        <v>-15999000000</v>
      </c>
      <c r="AP1258">
        <v>6154000000</v>
      </c>
      <c r="AQ1258">
        <v>14570000000</v>
      </c>
      <c r="AR1258">
        <v>-3140000000</v>
      </c>
      <c r="AS1258">
        <v>14570000000</v>
      </c>
      <c r="AT1258">
        <v>9021000000</v>
      </c>
      <c r="AU1258">
        <v>16845000000</v>
      </c>
      <c r="AV1258">
        <v>1810000000</v>
      </c>
      <c r="AW1258">
        <v>15264000000</v>
      </c>
      <c r="AX1258">
        <v>28</v>
      </c>
      <c r="AY1258">
        <v>3233000000</v>
      </c>
      <c r="AZ1258">
        <v>9511000000</v>
      </c>
      <c r="BA1258">
        <v>15254000000</v>
      </c>
      <c r="BB1258">
        <v>-5953000000</v>
      </c>
      <c r="BC1258">
        <v>-80000000</v>
      </c>
      <c r="BD1258">
        <v>10893000000</v>
      </c>
      <c r="BE1258">
        <v>16124000000</v>
      </c>
      <c r="BF1258">
        <v>56000000</v>
      </c>
      <c r="BG1258">
        <v>5109000000</v>
      </c>
      <c r="BH1258">
        <v>21</v>
      </c>
      <c r="BI1258">
        <v>14</v>
      </c>
      <c r="BJ1258">
        <v>27</v>
      </c>
      <c r="BK1258">
        <v>201</v>
      </c>
      <c r="BL1258">
        <v>7482000000</v>
      </c>
      <c r="BM1258">
        <v>54240000000</v>
      </c>
      <c r="BN1258">
        <v>-7660000000</v>
      </c>
      <c r="BO1258">
        <v>15171000000</v>
      </c>
      <c r="BP1258">
        <v>6424000000</v>
      </c>
      <c r="BQ1258">
        <v>22318000000</v>
      </c>
      <c r="BR1258" s="2">
        <v>185798000000</v>
      </c>
      <c r="BS1258">
        <v>64831000000</v>
      </c>
      <c r="BT1258">
        <v>29186000000</v>
      </c>
      <c r="BU1258">
        <v>81260000000</v>
      </c>
      <c r="BV1258" s="2">
        <v>104538000000</v>
      </c>
      <c r="BW1258" s="2">
        <v>185798000000</v>
      </c>
      <c r="BX1258">
        <v>54657000000</v>
      </c>
      <c r="BY1258">
        <v>-40122000000</v>
      </c>
      <c r="BZ1258">
        <v>2012</v>
      </c>
      <c r="CA1258">
        <v>1.96</v>
      </c>
      <c r="CB1258">
        <v>7433673469.3900003</v>
      </c>
      <c r="CC1258" t="str">
        <f>VLOOKUP(B1258,Securities_csv_Sector!$A$1:$H$506,4)</f>
        <v>Health Care</v>
      </c>
      <c r="CD1258" t="str">
        <f>VLOOKUP(B1258,Securities_csv_Sector!$A$1:$H$506,5)</f>
        <v>Pharmaceuticals</v>
      </c>
    </row>
    <row r="1259" spans="1:82">
      <c r="A1259">
        <v>1257</v>
      </c>
      <c r="B1259" t="s">
        <v>394</v>
      </c>
      <c r="C1259" t="s">
        <v>529</v>
      </c>
      <c r="D1259" s="1">
        <v>41639</v>
      </c>
      <c r="E1259">
        <v>7367000000</v>
      </c>
      <c r="F1259">
        <v>940000000</v>
      </c>
      <c r="G1259">
        <v>532000000</v>
      </c>
      <c r="H1259">
        <v>29</v>
      </c>
      <c r="I1259">
        <v>-1206000000</v>
      </c>
      <c r="J1259">
        <v>77283000000</v>
      </c>
      <c r="K1259">
        <v>139</v>
      </c>
      <c r="L1259">
        <v>2183000000</v>
      </c>
      <c r="M1259">
        <v>-538000000</v>
      </c>
      <c r="N1259">
        <v>453000000</v>
      </c>
      <c r="O1259">
        <v>9586000000</v>
      </c>
      <c r="P1259">
        <v>241</v>
      </c>
      <c r="Q1259">
        <v>1554000000</v>
      </c>
      <c r="R1259">
        <v>25590000000</v>
      </c>
      <c r="S1259">
        <v>6410000000</v>
      </c>
      <c r="T1259">
        <v>15716000000</v>
      </c>
      <c r="U1259">
        <v>15716000000</v>
      </c>
      <c r="V1259">
        <v>-63000000</v>
      </c>
      <c r="W1259">
        <v>0</v>
      </c>
      <c r="X1259">
        <v>12397000000</v>
      </c>
      <c r="Y1259">
        <v>42519000000</v>
      </c>
      <c r="Z1259">
        <v>81</v>
      </c>
      <c r="AA1259">
        <v>41998000000</v>
      </c>
      <c r="AB1259">
        <v>4306000000</v>
      </c>
      <c r="AC1259">
        <v>39385000000</v>
      </c>
      <c r="AD1259">
        <v>0</v>
      </c>
      <c r="AE1259">
        <v>6166000000</v>
      </c>
      <c r="AF1259">
        <v>-9376000000</v>
      </c>
      <c r="AG1259">
        <v>-2735000000</v>
      </c>
      <c r="AH1259">
        <v>34455000000</v>
      </c>
      <c r="AI1259">
        <v>16406000000</v>
      </c>
      <c r="AJ1259">
        <v>313000000</v>
      </c>
      <c r="AK1259">
        <v>0</v>
      </c>
      <c r="AL1259">
        <v>6036000000</v>
      </c>
      <c r="AM1259">
        <v>-7898000000</v>
      </c>
      <c r="AN1259">
        <v>17684000000</v>
      </c>
      <c r="AO1259">
        <v>-14975000000</v>
      </c>
      <c r="AP1259">
        <v>-10544000000</v>
      </c>
      <c r="AQ1259">
        <v>22003000000</v>
      </c>
      <c r="AR1259">
        <v>-7420000000</v>
      </c>
      <c r="AS1259">
        <v>22003000000</v>
      </c>
      <c r="AT1259">
        <v>11410000000</v>
      </c>
      <c r="AU1259">
        <v>13981000000</v>
      </c>
      <c r="AV1259">
        <v>1182000000</v>
      </c>
      <c r="AW1259">
        <v>15184000000</v>
      </c>
      <c r="AX1259">
        <v>29</v>
      </c>
      <c r="AY1259">
        <v>3596000000</v>
      </c>
      <c r="AZ1259">
        <v>3689000000</v>
      </c>
      <c r="BA1259">
        <v>9972000000</v>
      </c>
      <c r="BB1259">
        <v>-3271000000</v>
      </c>
      <c r="BC1259">
        <v>109000000</v>
      </c>
      <c r="BD1259">
        <v>38000000</v>
      </c>
      <c r="BE1259">
        <v>12070000000</v>
      </c>
      <c r="BF1259">
        <v>-1045000000</v>
      </c>
      <c r="BG1259">
        <v>4599000000</v>
      </c>
      <c r="BH1259">
        <v>30</v>
      </c>
      <c r="BI1259">
        <v>21</v>
      </c>
      <c r="BJ1259">
        <v>43</v>
      </c>
      <c r="BK1259">
        <v>214</v>
      </c>
      <c r="BL1259">
        <v>6678000000</v>
      </c>
      <c r="BM1259">
        <v>69732000000</v>
      </c>
      <c r="BN1259">
        <v>-14540000000</v>
      </c>
      <c r="BO1259">
        <v>14355000000</v>
      </c>
      <c r="BP1259">
        <v>6027000000</v>
      </c>
      <c r="BQ1259">
        <v>30225000000</v>
      </c>
      <c r="BR1259" s="2">
        <v>172101000000</v>
      </c>
      <c r="BS1259">
        <v>56244000000</v>
      </c>
      <c r="BT1259">
        <v>23366000000</v>
      </c>
      <c r="BU1259">
        <v>76307000000</v>
      </c>
      <c r="BV1259">
        <v>95794000000</v>
      </c>
      <c r="BW1259" s="2">
        <v>172101000000</v>
      </c>
      <c r="BX1259">
        <v>51584000000</v>
      </c>
      <c r="BY1259">
        <v>-67923000000</v>
      </c>
      <c r="BZ1259">
        <v>2013</v>
      </c>
      <c r="CA1259">
        <v>3.23</v>
      </c>
      <c r="CB1259">
        <v>6812074303.4099998</v>
      </c>
      <c r="CC1259" t="str">
        <f>VLOOKUP(B1259,Securities_csv_Sector!$A$1:$H$506,4)</f>
        <v>Health Care</v>
      </c>
      <c r="CD1259" t="str">
        <f>VLOOKUP(B1259,Securities_csv_Sector!$A$1:$H$506,5)</f>
        <v>Pharmaceuticals</v>
      </c>
    </row>
    <row r="1260" spans="1:82">
      <c r="A1260">
        <v>1258</v>
      </c>
      <c r="B1260" t="s">
        <v>394</v>
      </c>
      <c r="C1260" t="s">
        <v>531</v>
      </c>
      <c r="D1260" s="1">
        <v>42004</v>
      </c>
      <c r="E1260">
        <v>7293000000</v>
      </c>
      <c r="F1260">
        <v>148000000</v>
      </c>
      <c r="G1260">
        <v>-1009000000</v>
      </c>
      <c r="H1260">
        <v>13</v>
      </c>
      <c r="I1260">
        <v>-1199000000</v>
      </c>
      <c r="J1260">
        <v>78977000000</v>
      </c>
      <c r="K1260">
        <v>167</v>
      </c>
      <c r="L1260">
        <v>3343000000</v>
      </c>
      <c r="M1260">
        <v>175000000</v>
      </c>
      <c r="N1260">
        <v>455000000</v>
      </c>
      <c r="O1260">
        <v>9577000000</v>
      </c>
      <c r="P1260">
        <v>258</v>
      </c>
      <c r="Q1260">
        <v>1944000000</v>
      </c>
      <c r="R1260">
        <v>23317000000</v>
      </c>
      <c r="S1260">
        <v>5537000000</v>
      </c>
      <c r="T1260">
        <v>12240000000</v>
      </c>
      <c r="U1260">
        <v>12240000000</v>
      </c>
      <c r="V1260">
        <v>-83000000</v>
      </c>
      <c r="W1260">
        <v>0</v>
      </c>
      <c r="X1260">
        <v>11762000000</v>
      </c>
      <c r="Y1260">
        <v>42069000000</v>
      </c>
      <c r="Z1260">
        <v>81</v>
      </c>
      <c r="AA1260">
        <v>40028000000</v>
      </c>
      <c r="AB1260">
        <v>3120000000</v>
      </c>
      <c r="AC1260">
        <v>35166000000</v>
      </c>
      <c r="AD1260">
        <v>0</v>
      </c>
      <c r="AE1260">
        <v>5663000000</v>
      </c>
      <c r="AF1260">
        <v>-4223000000</v>
      </c>
      <c r="AG1260">
        <v>-548000000</v>
      </c>
      <c r="AH1260">
        <v>35894000000</v>
      </c>
      <c r="AI1260">
        <v>17518000000</v>
      </c>
      <c r="AJ1260">
        <v>321000000</v>
      </c>
      <c r="AK1260">
        <v>0</v>
      </c>
      <c r="AL1260">
        <v>549000000</v>
      </c>
      <c r="AM1260">
        <v>1160000000</v>
      </c>
      <c r="AN1260">
        <v>16883000000</v>
      </c>
      <c r="AO1260">
        <v>-9986000000</v>
      </c>
      <c r="AP1260">
        <v>-5654000000</v>
      </c>
      <c r="AQ1260">
        <v>9135000000</v>
      </c>
      <c r="AR1260">
        <v>754000000</v>
      </c>
      <c r="AS1260">
        <v>9135000000</v>
      </c>
      <c r="AT1260">
        <v>9119000000</v>
      </c>
      <c r="AU1260">
        <v>10967000000</v>
      </c>
      <c r="AV1260">
        <v>250000000</v>
      </c>
      <c r="AW1260">
        <v>13249000000</v>
      </c>
      <c r="AX1260">
        <v>27</v>
      </c>
      <c r="AY1260">
        <v>3513000000</v>
      </c>
      <c r="AZ1260">
        <v>2843000000</v>
      </c>
      <c r="BA1260">
        <v>9153000000</v>
      </c>
      <c r="BB1260">
        <v>-7316000000</v>
      </c>
      <c r="BC1260">
        <v>72000000</v>
      </c>
      <c r="BD1260">
        <v>-232000000</v>
      </c>
      <c r="BE1260">
        <v>15147000000</v>
      </c>
      <c r="BF1260">
        <v>1648000000</v>
      </c>
      <c r="BG1260">
        <v>4039000000</v>
      </c>
      <c r="BH1260">
        <v>25</v>
      </c>
      <c r="BI1260">
        <v>17</v>
      </c>
      <c r="BJ1260">
        <v>18</v>
      </c>
      <c r="BK1260">
        <v>231</v>
      </c>
      <c r="BL1260">
        <v>8393000000</v>
      </c>
      <c r="BM1260">
        <v>72176000000</v>
      </c>
      <c r="BN1260">
        <v>-3998000000</v>
      </c>
      <c r="BO1260">
        <v>14097000000</v>
      </c>
      <c r="BP1260">
        <v>5141000000</v>
      </c>
      <c r="BQ1260">
        <v>32779000000</v>
      </c>
      <c r="BR1260" s="2">
        <v>167566000000</v>
      </c>
      <c r="BS1260">
        <v>55595000000</v>
      </c>
      <c r="BT1260">
        <v>21587000000</v>
      </c>
      <c r="BU1260">
        <v>71301000000</v>
      </c>
      <c r="BV1260">
        <v>96265000000</v>
      </c>
      <c r="BW1260" s="2">
        <v>167566000000</v>
      </c>
      <c r="BX1260">
        <v>49605000000</v>
      </c>
      <c r="BY1260">
        <v>-73021000000</v>
      </c>
      <c r="BZ1260">
        <v>2014</v>
      </c>
      <c r="CA1260">
        <v>1.44</v>
      </c>
      <c r="CB1260">
        <v>6343750000</v>
      </c>
      <c r="CC1260" t="str">
        <f>VLOOKUP(B1260,Securities_csv_Sector!$A$1:$H$506,4)</f>
        <v>Health Care</v>
      </c>
      <c r="CD1260" t="str">
        <f>VLOOKUP(B1260,Securities_csv_Sector!$A$1:$H$506,5)</f>
        <v>Pharmaceuticals</v>
      </c>
    </row>
    <row r="1261" spans="1:82">
      <c r="A1261">
        <v>1259</v>
      </c>
      <c r="B1261" t="s">
        <v>394</v>
      </c>
      <c r="C1261" t="s">
        <v>532</v>
      </c>
      <c r="D1261" s="1">
        <v>42369</v>
      </c>
      <c r="E1261">
        <v>8249000000</v>
      </c>
      <c r="F1261">
        <v>21000000</v>
      </c>
      <c r="G1261">
        <v>-2860000000</v>
      </c>
      <c r="H1261">
        <v>11</v>
      </c>
      <c r="I1261">
        <v>-1397000000</v>
      </c>
      <c r="J1261">
        <v>81016000000</v>
      </c>
      <c r="K1261">
        <v>79</v>
      </c>
      <c r="L1261">
        <v>3641000000</v>
      </c>
      <c r="M1261">
        <v>-199000000</v>
      </c>
      <c r="N1261">
        <v>459000000</v>
      </c>
      <c r="O1261">
        <v>9648000000</v>
      </c>
      <c r="P1261">
        <v>149</v>
      </c>
      <c r="Q1261">
        <v>1794000000</v>
      </c>
      <c r="R1261">
        <v>26877000000</v>
      </c>
      <c r="S1261">
        <v>5157000000</v>
      </c>
      <c r="T1261">
        <v>8965000000</v>
      </c>
      <c r="U1261">
        <v>8965000000</v>
      </c>
      <c r="V1261">
        <v>-1000000000</v>
      </c>
      <c r="W1261">
        <v>0</v>
      </c>
      <c r="X1261">
        <v>13766000000</v>
      </c>
      <c r="Y1261">
        <v>48242000000</v>
      </c>
      <c r="Z1261">
        <v>80</v>
      </c>
      <c r="AA1261">
        <v>39203000000</v>
      </c>
      <c r="AB1261">
        <v>1990000000</v>
      </c>
      <c r="AC1261">
        <v>40356000000</v>
      </c>
      <c r="AD1261">
        <v>0</v>
      </c>
      <c r="AE1261">
        <v>7513000000</v>
      </c>
      <c r="AF1261">
        <v>14638000000</v>
      </c>
      <c r="AG1261">
        <v>728000000</v>
      </c>
      <c r="AH1261">
        <v>32810000000</v>
      </c>
      <c r="AI1261">
        <v>15999000000</v>
      </c>
      <c r="AJ1261">
        <v>278000000</v>
      </c>
      <c r="AK1261">
        <v>0</v>
      </c>
      <c r="AL1261">
        <v>1306000000</v>
      </c>
      <c r="AM1261">
        <v>298000000</v>
      </c>
      <c r="AN1261">
        <v>14512000000</v>
      </c>
      <c r="AO1261">
        <v>-10233000000</v>
      </c>
      <c r="AP1261">
        <v>-2980000000</v>
      </c>
      <c r="AQ1261">
        <v>6960000000</v>
      </c>
      <c r="AR1261">
        <v>1805000000</v>
      </c>
      <c r="AS1261">
        <v>6960000000</v>
      </c>
      <c r="AT1261">
        <v>6975000000</v>
      </c>
      <c r="AU1261">
        <v>10838000000</v>
      </c>
      <c r="AV1261">
        <v>1152000000</v>
      </c>
      <c r="AW1261">
        <v>11824000000</v>
      </c>
      <c r="AX1261">
        <v>24</v>
      </c>
      <c r="AY1261">
        <v>3499000000</v>
      </c>
      <c r="AZ1261">
        <v>2163000000</v>
      </c>
      <c r="BA1261">
        <v>10990000000</v>
      </c>
      <c r="BB1261">
        <v>-9522000000</v>
      </c>
      <c r="BC1261">
        <v>298000000</v>
      </c>
      <c r="BD1261">
        <v>-16221000000</v>
      </c>
      <c r="BE1261">
        <v>13376000000</v>
      </c>
      <c r="BF1261">
        <v>14000000</v>
      </c>
      <c r="BG1261">
        <v>3728000000</v>
      </c>
      <c r="BH1261">
        <v>18</v>
      </c>
      <c r="BI1261">
        <v>14</v>
      </c>
      <c r="BJ1261">
        <v>14</v>
      </c>
      <c r="BK1261">
        <v>123</v>
      </c>
      <c r="BL1261">
        <v>7690000000</v>
      </c>
      <c r="BM1261">
        <v>71993000000</v>
      </c>
      <c r="BN1261">
        <v>-4897000000</v>
      </c>
      <c r="BO1261">
        <v>14809000000</v>
      </c>
      <c r="BP1261">
        <v>10160000000</v>
      </c>
      <c r="BQ1261">
        <v>19649000000</v>
      </c>
      <c r="BR1261" s="2">
        <v>167460000000</v>
      </c>
      <c r="BS1261">
        <v>43804000000</v>
      </c>
      <c r="BT1261">
        <v>29399000000</v>
      </c>
      <c r="BU1261">
        <v>64720000000</v>
      </c>
      <c r="BV1261" s="2">
        <v>102741000000</v>
      </c>
      <c r="BW1261" s="2">
        <v>167461000000</v>
      </c>
      <c r="BX1261">
        <v>48851000000</v>
      </c>
      <c r="BY1261">
        <v>-79252000000</v>
      </c>
      <c r="BZ1261">
        <v>2015</v>
      </c>
      <c r="CA1261">
        <v>1.1299999999999999</v>
      </c>
      <c r="CB1261">
        <v>6159292035.3999996</v>
      </c>
      <c r="CC1261" t="str">
        <f>VLOOKUP(B1261,Securities_csv_Sector!$A$1:$H$506,4)</f>
        <v>Health Care</v>
      </c>
      <c r="CD1261" t="str">
        <f>VLOOKUP(B1261,Securities_csv_Sector!$A$1:$H$506,5)</f>
        <v>Pharmaceuticals</v>
      </c>
    </row>
    <row r="1262" spans="1:82">
      <c r="A1262">
        <v>1260</v>
      </c>
      <c r="B1262" t="s">
        <v>395</v>
      </c>
      <c r="C1262" t="s">
        <v>527</v>
      </c>
      <c r="D1262" s="1">
        <v>41639</v>
      </c>
      <c r="E1262">
        <v>5200000</v>
      </c>
      <c r="F1262">
        <v>-79600000</v>
      </c>
      <c r="G1262">
        <v>0</v>
      </c>
      <c r="H1262">
        <v>9</v>
      </c>
      <c r="I1262">
        <v>-59400000</v>
      </c>
      <c r="J1262">
        <v>9798900000</v>
      </c>
      <c r="L1262">
        <v>2371800000</v>
      </c>
      <c r="M1262">
        <v>0</v>
      </c>
      <c r="N1262">
        <v>4600000</v>
      </c>
      <c r="O1262">
        <v>4683600000</v>
      </c>
      <c r="Q1262">
        <v>3077000000</v>
      </c>
      <c r="R1262">
        <v>824000000</v>
      </c>
      <c r="S1262">
        <v>341000000</v>
      </c>
      <c r="T1262">
        <v>1124000000</v>
      </c>
      <c r="U1262">
        <v>1124000000</v>
      </c>
      <c r="V1262">
        <v>0</v>
      </c>
      <c r="W1262">
        <v>0</v>
      </c>
      <c r="X1262">
        <v>500700000</v>
      </c>
      <c r="Y1262">
        <v>1100300000</v>
      </c>
      <c r="Z1262">
        <v>50</v>
      </c>
      <c r="AA1262">
        <v>4605900000</v>
      </c>
      <c r="AB1262">
        <v>187900000</v>
      </c>
      <c r="AC1262">
        <v>1459000000</v>
      </c>
      <c r="AD1262">
        <v>0</v>
      </c>
      <c r="AE1262">
        <v>0</v>
      </c>
      <c r="AF1262">
        <v>-1166900000</v>
      </c>
      <c r="AG1262">
        <v>1826400000</v>
      </c>
      <c r="AH1262">
        <v>2752000000</v>
      </c>
      <c r="AI1262">
        <v>67289000000</v>
      </c>
      <c r="AJ1262">
        <v>92800000</v>
      </c>
      <c r="AK1262">
        <v>247200000</v>
      </c>
      <c r="AL1262">
        <v>-72000000</v>
      </c>
      <c r="AM1262">
        <v>-1805400000</v>
      </c>
      <c r="AN1262">
        <v>2221200000</v>
      </c>
      <c r="AO1262">
        <v>-2800300000</v>
      </c>
      <c r="AP1262">
        <v>-1226300000</v>
      </c>
      <c r="AQ1262">
        <v>912700000</v>
      </c>
      <c r="AR1262">
        <v>210900000</v>
      </c>
      <c r="AS1262">
        <v>879700000</v>
      </c>
      <c r="AT1262">
        <v>936100000</v>
      </c>
      <c r="AU1262">
        <v>1241000000</v>
      </c>
      <c r="AV1262">
        <v>0</v>
      </c>
      <c r="AW1262">
        <v>1124000000</v>
      </c>
      <c r="AX1262">
        <v>12</v>
      </c>
      <c r="AY1262" s="2">
        <v>131152600000</v>
      </c>
      <c r="AZ1262">
        <v>0</v>
      </c>
      <c r="BA1262">
        <v>0</v>
      </c>
      <c r="BB1262">
        <v>183200000</v>
      </c>
      <c r="BC1262">
        <v>-2358000000</v>
      </c>
      <c r="BD1262">
        <v>0</v>
      </c>
      <c r="BE1262" s="2">
        <v>194586000000</v>
      </c>
      <c r="BF1262">
        <v>-1013600000</v>
      </c>
      <c r="BG1262">
        <v>3292900000</v>
      </c>
      <c r="BH1262">
        <v>12</v>
      </c>
      <c r="BI1262">
        <v>12</v>
      </c>
      <c r="BJ1262">
        <v>10</v>
      </c>
      <c r="BL1262">
        <v>0</v>
      </c>
      <c r="BM1262">
        <v>5405400000</v>
      </c>
      <c r="BN1262">
        <v>-48900000</v>
      </c>
      <c r="BO1262">
        <v>189000000</v>
      </c>
      <c r="BP1262">
        <v>150600000</v>
      </c>
      <c r="BQ1262">
        <v>0</v>
      </c>
      <c r="BR1262" s="2">
        <v>208191400000</v>
      </c>
      <c r="BS1262">
        <v>0</v>
      </c>
      <c r="BT1262">
        <v>0</v>
      </c>
      <c r="BU1262">
        <v>9684200000</v>
      </c>
      <c r="BV1262" s="2">
        <v>198507200000</v>
      </c>
      <c r="BW1262" s="2">
        <v>208191400000</v>
      </c>
      <c r="BX1262">
        <v>9289500000</v>
      </c>
      <c r="BY1262">
        <v>-5708000000</v>
      </c>
      <c r="BZ1262">
        <v>2013</v>
      </c>
      <c r="CA1262">
        <v>2.99</v>
      </c>
      <c r="CB1262">
        <v>305250836.12</v>
      </c>
      <c r="CC1262" t="str">
        <f>VLOOKUP(B1262,Securities_csv_Sector!$A$1:$H$506,4)</f>
        <v>Financials</v>
      </c>
      <c r="CD1262" t="str">
        <f>VLOOKUP(B1262,Securities_csv_Sector!$A$1:$H$506,5)</f>
        <v>Diversified Financial Services</v>
      </c>
    </row>
    <row r="1263" spans="1:82">
      <c r="A1263">
        <v>1261</v>
      </c>
      <c r="B1263" t="s">
        <v>395</v>
      </c>
      <c r="C1263" t="s">
        <v>529</v>
      </c>
      <c r="D1263" s="1">
        <v>42004</v>
      </c>
      <c r="E1263">
        <v>11500000</v>
      </c>
      <c r="F1263">
        <v>53100000</v>
      </c>
      <c r="G1263">
        <v>0</v>
      </c>
      <c r="H1263">
        <v>11</v>
      </c>
      <c r="I1263">
        <v>-136000000</v>
      </c>
      <c r="J1263">
        <v>9945500000</v>
      </c>
      <c r="L1263">
        <v>1863900000</v>
      </c>
      <c r="M1263">
        <v>0</v>
      </c>
      <c r="N1263">
        <v>4600000</v>
      </c>
      <c r="O1263">
        <v>5231000000</v>
      </c>
      <c r="Q1263">
        <v>2993000000</v>
      </c>
      <c r="R1263">
        <v>1035300000</v>
      </c>
      <c r="S1263">
        <v>536700000</v>
      </c>
      <c r="T1263">
        <v>1494900000</v>
      </c>
      <c r="U1263">
        <v>1494900000</v>
      </c>
      <c r="V1263">
        <v>0</v>
      </c>
      <c r="W1263">
        <v>0</v>
      </c>
      <c r="X1263">
        <v>590200000</v>
      </c>
      <c r="Y1263">
        <v>1007400000</v>
      </c>
      <c r="Z1263">
        <v>50</v>
      </c>
      <c r="AA1263">
        <v>5246600000</v>
      </c>
      <c r="AB1263">
        <v>318500000</v>
      </c>
      <c r="AC1263">
        <v>1323500000</v>
      </c>
      <c r="AD1263">
        <v>0</v>
      </c>
      <c r="AE1263">
        <v>0</v>
      </c>
      <c r="AF1263">
        <v>-1036700000</v>
      </c>
      <c r="AG1263">
        <v>1809900000</v>
      </c>
      <c r="AH1263">
        <v>2559200000</v>
      </c>
      <c r="AI1263">
        <v>68939700000</v>
      </c>
      <c r="AJ1263">
        <v>48000000</v>
      </c>
      <c r="AK1263">
        <v>58000000</v>
      </c>
      <c r="AL1263">
        <v>-180100000</v>
      </c>
      <c r="AM1263">
        <v>-507900000</v>
      </c>
      <c r="AN1263">
        <v>3102900000</v>
      </c>
      <c r="AO1263">
        <v>-2438100000</v>
      </c>
      <c r="AP1263">
        <v>-1172700000</v>
      </c>
      <c r="AQ1263">
        <v>1144100000</v>
      </c>
      <c r="AR1263">
        <v>213400000</v>
      </c>
      <c r="AS1263">
        <v>1111100000</v>
      </c>
      <c r="AT1263">
        <v>1176400000</v>
      </c>
      <c r="AU1263">
        <v>1213000000</v>
      </c>
      <c r="AV1263">
        <v>0</v>
      </c>
      <c r="AW1263">
        <v>1494900000</v>
      </c>
      <c r="AX1263">
        <v>14</v>
      </c>
      <c r="AY1263" s="2">
        <v>141156300000</v>
      </c>
      <c r="AZ1263">
        <v>0</v>
      </c>
      <c r="BA1263">
        <v>0</v>
      </c>
      <c r="BB1263">
        <v>50400000</v>
      </c>
      <c r="BC1263">
        <v>-1476200000</v>
      </c>
      <c r="BD1263">
        <v>0</v>
      </c>
      <c r="BE1263" s="2">
        <v>205191000000</v>
      </c>
      <c r="BF1263">
        <v>-686600000</v>
      </c>
      <c r="BG1263">
        <v>3574300000</v>
      </c>
      <c r="BH1263">
        <v>14</v>
      </c>
      <c r="BI1263">
        <v>15</v>
      </c>
      <c r="BJ1263">
        <v>11</v>
      </c>
      <c r="BL1263">
        <v>0</v>
      </c>
      <c r="BM1263">
        <v>6114100000</v>
      </c>
      <c r="BN1263">
        <v>-372200000</v>
      </c>
      <c r="BO1263">
        <v>177400000</v>
      </c>
      <c r="BP1263">
        <v>28000000</v>
      </c>
      <c r="BQ1263">
        <v>0</v>
      </c>
      <c r="BR1263" s="2">
        <v>219087000000</v>
      </c>
      <c r="BS1263">
        <v>0</v>
      </c>
      <c r="BT1263">
        <v>0</v>
      </c>
      <c r="BU1263">
        <v>10184000000</v>
      </c>
      <c r="BV1263" s="2">
        <v>208903000000</v>
      </c>
      <c r="BW1263" s="2">
        <v>219087000000</v>
      </c>
      <c r="BX1263">
        <v>10477600000</v>
      </c>
      <c r="BY1263">
        <v>-5930700000</v>
      </c>
      <c r="BZ1263">
        <v>2014</v>
      </c>
      <c r="CA1263">
        <v>3.7</v>
      </c>
      <c r="CB1263">
        <v>309216216.21600002</v>
      </c>
      <c r="CC1263" t="str">
        <f>VLOOKUP(B1263,Securities_csv_Sector!$A$1:$H$506,4)</f>
        <v>Financials</v>
      </c>
      <c r="CD1263" t="str">
        <f>VLOOKUP(B1263,Securities_csv_Sector!$A$1:$H$506,5)</f>
        <v>Diversified Financial Services</v>
      </c>
    </row>
    <row r="1264" spans="1:82">
      <c r="A1264">
        <v>1262</v>
      </c>
      <c r="B1264" t="s">
        <v>395</v>
      </c>
      <c r="C1264" t="s">
        <v>531</v>
      </c>
      <c r="D1264" s="1">
        <v>42369</v>
      </c>
      <c r="E1264">
        <v>18400000</v>
      </c>
      <c r="F1264">
        <v>-251200000</v>
      </c>
      <c r="G1264">
        <v>0</v>
      </c>
      <c r="H1264">
        <v>13</v>
      </c>
      <c r="I1264">
        <v>-136400000</v>
      </c>
      <c r="J1264">
        <v>9544800000</v>
      </c>
      <c r="L1264">
        <v>2564800000</v>
      </c>
      <c r="M1264">
        <v>0</v>
      </c>
      <c r="N1264">
        <v>4700000</v>
      </c>
      <c r="O1264">
        <v>6697700000</v>
      </c>
      <c r="Q1264">
        <v>3276100000</v>
      </c>
      <c r="R1264">
        <v>697200000</v>
      </c>
      <c r="S1264">
        <v>463800000</v>
      </c>
      <c r="T1264">
        <v>1430800000</v>
      </c>
      <c r="U1264">
        <v>1430800000</v>
      </c>
      <c r="V1264">
        <v>0</v>
      </c>
      <c r="W1264">
        <v>0</v>
      </c>
      <c r="X1264">
        <v>633800000</v>
      </c>
      <c r="Y1264">
        <v>1009000000</v>
      </c>
      <c r="Z1264">
        <v>44</v>
      </c>
      <c r="AA1264">
        <v>5266700000</v>
      </c>
      <c r="AB1264">
        <v>177600000</v>
      </c>
      <c r="AC1264">
        <v>1359200000</v>
      </c>
      <c r="AD1264">
        <v>0</v>
      </c>
      <c r="AE1264">
        <v>0</v>
      </c>
      <c r="AF1264">
        <v>-3031200000</v>
      </c>
      <c r="AG1264">
        <v>3217100000</v>
      </c>
      <c r="AH1264">
        <v>3446300000</v>
      </c>
      <c r="AI1264">
        <v>70366100000</v>
      </c>
      <c r="AJ1264">
        <v>65800000</v>
      </c>
      <c r="AK1264">
        <v>85700000</v>
      </c>
      <c r="AL1264">
        <v>909300000</v>
      </c>
      <c r="AM1264">
        <v>700900000</v>
      </c>
      <c r="AN1264">
        <v>4377100000</v>
      </c>
      <c r="AO1264">
        <v>-508600000</v>
      </c>
      <c r="AP1264">
        <v>-3167600000</v>
      </c>
      <c r="AQ1264">
        <v>1234000000</v>
      </c>
      <c r="AR1264">
        <v>145200000</v>
      </c>
      <c r="AS1264">
        <v>1209300000</v>
      </c>
      <c r="AT1264">
        <v>1253200000</v>
      </c>
      <c r="AU1264">
        <v>1429300000</v>
      </c>
      <c r="AV1264">
        <v>0</v>
      </c>
      <c r="AW1264">
        <v>1430800000</v>
      </c>
      <c r="AX1264">
        <v>12</v>
      </c>
      <c r="AY1264" s="2">
        <v>138022000000</v>
      </c>
      <c r="AZ1264">
        <v>0</v>
      </c>
      <c r="BA1264">
        <v>0</v>
      </c>
      <c r="BB1264">
        <v>-882500000</v>
      </c>
      <c r="BC1264">
        <v>-163400000</v>
      </c>
      <c r="BD1264">
        <v>0</v>
      </c>
      <c r="BE1264" s="2">
        <v>205035300000</v>
      </c>
      <c r="BF1264">
        <v>-451000000</v>
      </c>
      <c r="BG1264">
        <v>3672400000</v>
      </c>
      <c r="BH1264">
        <v>12</v>
      </c>
      <c r="BI1264">
        <v>15</v>
      </c>
      <c r="BJ1264">
        <v>10</v>
      </c>
      <c r="BL1264">
        <v>0</v>
      </c>
      <c r="BM1264">
        <v>6875900000</v>
      </c>
      <c r="BN1264">
        <v>-797000000</v>
      </c>
      <c r="BO1264">
        <v>163500000</v>
      </c>
      <c r="BP1264">
        <v>181100000</v>
      </c>
      <c r="BQ1264">
        <v>0</v>
      </c>
      <c r="BR1264" s="2">
        <v>218660300000</v>
      </c>
      <c r="BS1264">
        <v>0</v>
      </c>
      <c r="BT1264">
        <v>0</v>
      </c>
      <c r="BU1264">
        <v>9311600000</v>
      </c>
      <c r="BV1264" s="2">
        <v>209348700000</v>
      </c>
      <c r="BW1264" s="2">
        <v>218660300000</v>
      </c>
      <c r="BX1264">
        <v>11964400000</v>
      </c>
      <c r="BY1264">
        <v>-6231300000</v>
      </c>
      <c r="BZ1264">
        <v>2015</v>
      </c>
      <c r="CA1264">
        <v>4.1100000000000003</v>
      </c>
      <c r="CB1264">
        <v>300243309.00199997</v>
      </c>
      <c r="CC1264" t="str">
        <f>VLOOKUP(B1264,Securities_csv_Sector!$A$1:$H$506,4)</f>
        <v>Financials</v>
      </c>
      <c r="CD1264" t="str">
        <f>VLOOKUP(B1264,Securities_csv_Sector!$A$1:$H$506,5)</f>
        <v>Diversified Financial Services</v>
      </c>
    </row>
    <row r="1265" spans="1:82">
      <c r="A1265">
        <v>1263</v>
      </c>
      <c r="B1265" t="s">
        <v>395</v>
      </c>
      <c r="C1265" t="s">
        <v>532</v>
      </c>
      <c r="D1265" s="1">
        <v>42735</v>
      </c>
      <c r="E1265">
        <v>12900000</v>
      </c>
      <c r="F1265">
        <v>63700000</v>
      </c>
      <c r="G1265">
        <v>0</v>
      </c>
      <c r="H1265">
        <v>13</v>
      </c>
      <c r="I1265">
        <v>-154900000</v>
      </c>
      <c r="J1265">
        <v>9686000000</v>
      </c>
      <c r="L1265">
        <v>2719600000</v>
      </c>
      <c r="M1265">
        <v>0</v>
      </c>
      <c r="N1265">
        <v>4700000</v>
      </c>
      <c r="O1265">
        <v>6913200000</v>
      </c>
      <c r="Q1265">
        <v>3380200000</v>
      </c>
      <c r="R1265">
        <v>972400000</v>
      </c>
      <c r="S1265">
        <v>471700000</v>
      </c>
      <c r="T1265">
        <v>1591700000</v>
      </c>
      <c r="U1265">
        <v>1591700000</v>
      </c>
      <c r="V1265">
        <v>0</v>
      </c>
      <c r="W1265">
        <v>0</v>
      </c>
      <c r="X1265">
        <v>699000000</v>
      </c>
      <c r="Y1265">
        <v>1020800000</v>
      </c>
      <c r="Z1265">
        <v>44</v>
      </c>
      <c r="AA1265">
        <v>5480900000</v>
      </c>
      <c r="AB1265">
        <v>229900000</v>
      </c>
      <c r="AC1265">
        <v>1325300000</v>
      </c>
      <c r="AD1265">
        <v>0</v>
      </c>
      <c r="AE1265">
        <v>0</v>
      </c>
      <c r="AF1265">
        <v>-4999000000</v>
      </c>
      <c r="AG1265">
        <v>2186100000</v>
      </c>
      <c r="AH1265">
        <v>3177100000</v>
      </c>
      <c r="AI1265">
        <v>76416100000</v>
      </c>
      <c r="AJ1265">
        <v>66500000</v>
      </c>
      <c r="AK1265">
        <v>97500000</v>
      </c>
      <c r="AL1265">
        <v>-274600000</v>
      </c>
      <c r="AM1265">
        <v>154800000</v>
      </c>
      <c r="AN1265">
        <v>3857800000</v>
      </c>
      <c r="AO1265">
        <v>1450900000</v>
      </c>
      <c r="AP1265">
        <v>-5153900000</v>
      </c>
      <c r="AQ1265">
        <v>1316500000</v>
      </c>
      <c r="AR1265">
        <v>84100000</v>
      </c>
      <c r="AS1265">
        <v>1316500000</v>
      </c>
      <c r="AT1265">
        <v>1361800000</v>
      </c>
      <c r="AU1265">
        <v>1361900000</v>
      </c>
      <c r="AV1265">
        <v>0</v>
      </c>
      <c r="AW1265">
        <v>1591700000</v>
      </c>
      <c r="AX1265">
        <v>13</v>
      </c>
      <c r="AY1265" s="2">
        <v>141091400000</v>
      </c>
      <c r="AZ1265">
        <v>0</v>
      </c>
      <c r="BA1265">
        <v>0</v>
      </c>
      <c r="BB1265">
        <v>-675200000</v>
      </c>
      <c r="BC1265">
        <v>2432300000</v>
      </c>
      <c r="BD1265">
        <v>0</v>
      </c>
      <c r="BE1265" s="2">
        <v>213460600000</v>
      </c>
      <c r="BF1265">
        <v>-309600000</v>
      </c>
      <c r="BG1265">
        <v>3732600000</v>
      </c>
      <c r="BH1265">
        <v>13</v>
      </c>
      <c r="BI1265">
        <v>16</v>
      </c>
      <c r="BJ1265">
        <v>11</v>
      </c>
      <c r="BL1265">
        <v>0</v>
      </c>
      <c r="BM1265">
        <v>7720400000</v>
      </c>
      <c r="BN1265">
        <v>-241900000</v>
      </c>
      <c r="BO1265">
        <v>156600000</v>
      </c>
      <c r="BP1265">
        <v>51400000</v>
      </c>
      <c r="BQ1265">
        <v>0</v>
      </c>
      <c r="BR1265" s="2">
        <v>228014300000</v>
      </c>
      <c r="BS1265">
        <v>0</v>
      </c>
      <c r="BT1265">
        <v>0</v>
      </c>
      <c r="BU1265">
        <v>10227300000</v>
      </c>
      <c r="BV1265" s="2">
        <v>217787000000</v>
      </c>
      <c r="BW1265" s="2">
        <v>228014300000</v>
      </c>
      <c r="BX1265">
        <v>12394100000</v>
      </c>
      <c r="BY1265">
        <v>-6508600000</v>
      </c>
      <c r="CC1265" t="str">
        <f>VLOOKUP(B1265,Securities_csv_Sector!$A$1:$H$506,4)</f>
        <v>Financials</v>
      </c>
      <c r="CD1265" t="str">
        <f>VLOOKUP(B1265,Securities_csv_Sector!$A$1:$H$506,5)</f>
        <v>Diversified Financial Services</v>
      </c>
    </row>
    <row r="1266" spans="1:82">
      <c r="A1266">
        <v>1264</v>
      </c>
      <c r="B1266" t="s">
        <v>396</v>
      </c>
      <c r="C1266" t="s">
        <v>527</v>
      </c>
      <c r="D1266" s="1">
        <v>41639</v>
      </c>
      <c r="E1266">
        <v>250896000</v>
      </c>
      <c r="F1266">
        <v>-245472000</v>
      </c>
      <c r="G1266">
        <v>-231000</v>
      </c>
      <c r="H1266">
        <v>21</v>
      </c>
      <c r="I1266">
        <v>-156323000</v>
      </c>
      <c r="J1266">
        <v>2045857000</v>
      </c>
      <c r="K1266">
        <v>232</v>
      </c>
      <c r="L1266">
        <v>535608000</v>
      </c>
      <c r="M1266">
        <v>-47956000</v>
      </c>
      <c r="N1266">
        <v>99000</v>
      </c>
      <c r="O1266">
        <v>155355000</v>
      </c>
      <c r="P1266">
        <v>601</v>
      </c>
      <c r="Q1266">
        <v>231878000</v>
      </c>
      <c r="R1266">
        <v>184199000</v>
      </c>
      <c r="S1266">
        <v>41204000</v>
      </c>
      <c r="T1266">
        <v>742819000</v>
      </c>
      <c r="U1266">
        <v>696382000</v>
      </c>
      <c r="V1266">
        <v>0</v>
      </c>
      <c r="W1266">
        <v>0</v>
      </c>
      <c r="X1266">
        <v>526983000</v>
      </c>
      <c r="Y1266">
        <v>0</v>
      </c>
      <c r="Z1266">
        <v>93</v>
      </c>
      <c r="AA1266">
        <v>1949390000</v>
      </c>
      <c r="AB1266">
        <v>282644000</v>
      </c>
      <c r="AC1266">
        <v>0</v>
      </c>
      <c r="AD1266">
        <v>46437000</v>
      </c>
      <c r="AE1266">
        <v>70354000</v>
      </c>
      <c r="AF1266">
        <v>-199132000</v>
      </c>
      <c r="AG1266">
        <v>95188000</v>
      </c>
      <c r="AH1266">
        <v>504573000</v>
      </c>
      <c r="AI1266">
        <v>389891000</v>
      </c>
      <c r="AJ1266">
        <v>0</v>
      </c>
      <c r="AK1266">
        <v>0</v>
      </c>
      <c r="AL1266">
        <v>-2024000</v>
      </c>
      <c r="AM1266">
        <v>305332000</v>
      </c>
      <c r="AN1266">
        <v>588596000</v>
      </c>
      <c r="AO1266">
        <v>72191000</v>
      </c>
      <c r="AP1266">
        <v>-355455000</v>
      </c>
      <c r="AQ1266">
        <v>413738000</v>
      </c>
      <c r="AR1266">
        <v>324323000</v>
      </c>
      <c r="AS1266">
        <v>413738000</v>
      </c>
      <c r="AT1266">
        <v>413738000</v>
      </c>
      <c r="AU1266">
        <v>999644000</v>
      </c>
      <c r="AV1266">
        <v>0</v>
      </c>
      <c r="AW1266">
        <v>743050000</v>
      </c>
      <c r="AX1266">
        <v>35</v>
      </c>
      <c r="AY1266">
        <v>5327000</v>
      </c>
      <c r="AZ1266">
        <v>32952000</v>
      </c>
      <c r="BA1266">
        <v>47939000</v>
      </c>
      <c r="BB1266">
        <v>-1188000</v>
      </c>
      <c r="BC1266">
        <v>-195087000</v>
      </c>
      <c r="BD1266">
        <v>0</v>
      </c>
      <c r="BE1266">
        <v>11330000</v>
      </c>
      <c r="BF1266">
        <v>7571000</v>
      </c>
      <c r="BG1266">
        <v>0</v>
      </c>
      <c r="BH1266">
        <v>33</v>
      </c>
      <c r="BI1266">
        <v>36</v>
      </c>
      <c r="BJ1266">
        <v>20</v>
      </c>
      <c r="BK1266">
        <v>578</v>
      </c>
      <c r="BL1266">
        <v>859947000</v>
      </c>
      <c r="BM1266">
        <v>-92692000</v>
      </c>
      <c r="BN1266">
        <v>57393000</v>
      </c>
      <c r="BO1266">
        <v>346393000</v>
      </c>
      <c r="BP1266">
        <v>0</v>
      </c>
      <c r="BQ1266">
        <v>158376000</v>
      </c>
      <c r="BR1266">
        <v>2951013000</v>
      </c>
      <c r="BS1266">
        <v>1796934000</v>
      </c>
      <c r="BT1266">
        <v>298835000</v>
      </c>
      <c r="BU1266">
        <v>1952076000</v>
      </c>
      <c r="BV1266">
        <v>998937000</v>
      </c>
      <c r="BW1266">
        <v>2951013000</v>
      </c>
      <c r="BX1266">
        <v>2104745000</v>
      </c>
      <c r="BY1266">
        <v>0</v>
      </c>
      <c r="CC1266" t="str">
        <f>VLOOKUP(B1266,Securities_csv_Sector!$A$1:$H$506,4)</f>
        <v>Consumer Staples</v>
      </c>
      <c r="CD1266" t="str">
        <f>VLOOKUP(B1266,Securities_csv_Sector!$A$1:$H$506,5)</f>
        <v>Personal Products</v>
      </c>
    </row>
    <row r="1267" spans="1:82">
      <c r="A1267">
        <v>1265</v>
      </c>
      <c r="B1267" t="s">
        <v>396</v>
      </c>
      <c r="C1267" t="s">
        <v>529</v>
      </c>
      <c r="D1267" s="1">
        <v>42004</v>
      </c>
      <c r="E1267">
        <v>483489000</v>
      </c>
      <c r="F1267">
        <v>-34927000</v>
      </c>
      <c r="G1267">
        <v>-25312000</v>
      </c>
      <c r="H1267">
        <v>13</v>
      </c>
      <c r="I1267">
        <v>-333006000</v>
      </c>
      <c r="J1267">
        <v>2450782000</v>
      </c>
      <c r="K1267">
        <v>138</v>
      </c>
      <c r="L1267">
        <v>648719000</v>
      </c>
      <c r="M1267">
        <v>-56947000</v>
      </c>
      <c r="N1267">
        <v>104000</v>
      </c>
      <c r="O1267">
        <v>205018000</v>
      </c>
      <c r="P1267">
        <v>318</v>
      </c>
      <c r="Q1267">
        <v>315416000</v>
      </c>
      <c r="R1267">
        <v>135249000</v>
      </c>
      <c r="S1267">
        <v>52686000</v>
      </c>
      <c r="T1267">
        <v>798607000</v>
      </c>
      <c r="U1267">
        <v>761235000</v>
      </c>
      <c r="V1267">
        <v>0</v>
      </c>
      <c r="W1267">
        <v>0</v>
      </c>
      <c r="X1267">
        <v>974309000</v>
      </c>
      <c r="Y1267">
        <v>0</v>
      </c>
      <c r="Z1267">
        <v>93</v>
      </c>
      <c r="AA1267">
        <v>2614539000</v>
      </c>
      <c r="AB1267">
        <v>423109000</v>
      </c>
      <c r="AC1267">
        <v>0</v>
      </c>
      <c r="AD1267">
        <v>37372000</v>
      </c>
      <c r="AE1267">
        <v>128861000</v>
      </c>
      <c r="AF1267">
        <v>-87771000</v>
      </c>
      <c r="AG1267">
        <v>152779000</v>
      </c>
      <c r="AH1267">
        <v>457711000</v>
      </c>
      <c r="AI1267">
        <v>460154000</v>
      </c>
      <c r="AJ1267">
        <v>0</v>
      </c>
      <c r="AK1267">
        <v>0</v>
      </c>
      <c r="AL1267">
        <v>-221734000</v>
      </c>
      <c r="AM1267">
        <v>113111000</v>
      </c>
      <c r="AN1267">
        <v>752435000</v>
      </c>
      <c r="AO1267">
        <v>-218547000</v>
      </c>
      <c r="AP1267">
        <v>-420777000</v>
      </c>
      <c r="AQ1267">
        <v>338126000</v>
      </c>
      <c r="AR1267">
        <v>346045000</v>
      </c>
      <c r="AS1267">
        <v>338126000</v>
      </c>
      <c r="AT1267">
        <v>338126000</v>
      </c>
      <c r="AU1267">
        <v>976372000</v>
      </c>
      <c r="AV1267">
        <v>0</v>
      </c>
      <c r="AW1267">
        <v>823919000</v>
      </c>
      <c r="AX1267">
        <v>29</v>
      </c>
      <c r="AY1267">
        <v>3034000</v>
      </c>
      <c r="AZ1267">
        <v>79046000</v>
      </c>
      <c r="BA1267">
        <v>171171000</v>
      </c>
      <c r="BB1267">
        <v>52251000</v>
      </c>
      <c r="BC1267">
        <v>-267584000</v>
      </c>
      <c r="BD1267">
        <v>0</v>
      </c>
      <c r="BE1267">
        <v>39801000</v>
      </c>
      <c r="BF1267">
        <v>-45327000</v>
      </c>
      <c r="BG1267">
        <v>0</v>
      </c>
      <c r="BH1267">
        <v>27</v>
      </c>
      <c r="BI1267">
        <v>30</v>
      </c>
      <c r="BJ1267">
        <v>12</v>
      </c>
      <c r="BK1267">
        <v>299</v>
      </c>
      <c r="BL1267">
        <v>1271353000</v>
      </c>
      <c r="BM1267">
        <v>216644000</v>
      </c>
      <c r="BN1267">
        <v>-168507000</v>
      </c>
      <c r="BO1267">
        <v>519267000</v>
      </c>
      <c r="BP1267">
        <v>0</v>
      </c>
      <c r="BQ1267">
        <v>251761000</v>
      </c>
      <c r="BR1267">
        <v>3837672000</v>
      </c>
      <c r="BS1267">
        <v>2084759000</v>
      </c>
      <c r="BT1267">
        <v>654660000</v>
      </c>
      <c r="BU1267">
        <v>2550251000</v>
      </c>
      <c r="BV1267">
        <v>1287421000</v>
      </c>
      <c r="BW1267">
        <v>3837672000</v>
      </c>
      <c r="BX1267">
        <v>2819557000</v>
      </c>
      <c r="BY1267">
        <v>-169530000</v>
      </c>
      <c r="CC1267" t="str">
        <f>VLOOKUP(B1267,Securities_csv_Sector!$A$1:$H$506,4)</f>
        <v>Consumer Staples</v>
      </c>
      <c r="CD1267" t="str">
        <f>VLOOKUP(B1267,Securities_csv_Sector!$A$1:$H$506,5)</f>
        <v>Personal Products</v>
      </c>
    </row>
    <row r="1268" spans="1:82">
      <c r="A1268">
        <v>1266</v>
      </c>
      <c r="B1268" t="s">
        <v>396</v>
      </c>
      <c r="C1268" t="s">
        <v>531</v>
      </c>
      <c r="D1268" s="1">
        <v>42369</v>
      </c>
      <c r="E1268">
        <v>644112000</v>
      </c>
      <c r="F1268">
        <v>-491421000</v>
      </c>
      <c r="G1268">
        <v>-12578000</v>
      </c>
      <c r="H1268">
        <v>17</v>
      </c>
      <c r="I1268">
        <v>-677933000</v>
      </c>
      <c r="J1268">
        <v>3099526000</v>
      </c>
      <c r="K1268">
        <v>129</v>
      </c>
      <c r="L1268">
        <v>809102000</v>
      </c>
      <c r="M1268">
        <v>-111825000</v>
      </c>
      <c r="N1268">
        <v>108000</v>
      </c>
      <c r="O1268">
        <v>392709000</v>
      </c>
      <c r="P1268">
        <v>359</v>
      </c>
      <c r="Q1268">
        <v>461945000</v>
      </c>
      <c r="R1268">
        <v>664679000</v>
      </c>
      <c r="S1268">
        <v>74909000</v>
      </c>
      <c r="T1268">
        <v>1239338000</v>
      </c>
      <c r="U1268">
        <v>1225097000</v>
      </c>
      <c r="V1268">
        <v>0</v>
      </c>
      <c r="W1268">
        <v>0</v>
      </c>
      <c r="X1268">
        <v>1594120000</v>
      </c>
      <c r="Y1268">
        <v>0</v>
      </c>
      <c r="Z1268">
        <v>90</v>
      </c>
      <c r="AA1268">
        <v>3711019000</v>
      </c>
      <c r="AB1268">
        <v>589041000</v>
      </c>
      <c r="AC1268">
        <v>0</v>
      </c>
      <c r="AD1268">
        <v>14241000</v>
      </c>
      <c r="AE1268">
        <v>238578000</v>
      </c>
      <c r="AF1268">
        <v>-229668000</v>
      </c>
      <c r="AG1268">
        <v>912549000</v>
      </c>
      <c r="AH1268">
        <v>362919000</v>
      </c>
      <c r="AI1268">
        <v>632162000</v>
      </c>
      <c r="AJ1268">
        <v>0</v>
      </c>
      <c r="AK1268">
        <v>0</v>
      </c>
      <c r="AL1268">
        <v>-140447000</v>
      </c>
      <c r="AM1268">
        <v>160383000</v>
      </c>
      <c r="AN1268">
        <v>1330780000</v>
      </c>
      <c r="AO1268">
        <v>-262796000</v>
      </c>
      <c r="AP1268">
        <v>-907601000</v>
      </c>
      <c r="AQ1268">
        <v>636056000</v>
      </c>
      <c r="AR1268">
        <v>389988000</v>
      </c>
      <c r="AS1268">
        <v>636056000</v>
      </c>
      <c r="AT1268">
        <v>636056000</v>
      </c>
      <c r="AU1268">
        <v>1467793000</v>
      </c>
      <c r="AV1268">
        <v>0</v>
      </c>
      <c r="AW1268">
        <v>1251916000</v>
      </c>
      <c r="AX1268">
        <v>31</v>
      </c>
      <c r="AY1268">
        <v>5810000</v>
      </c>
      <c r="AZ1268">
        <v>163501000</v>
      </c>
      <c r="BA1268">
        <v>167050000</v>
      </c>
      <c r="BB1268">
        <v>8572000</v>
      </c>
      <c r="BC1268">
        <v>-160537000</v>
      </c>
      <c r="BD1268">
        <v>0</v>
      </c>
      <c r="BE1268">
        <v>115535000</v>
      </c>
      <c r="BF1268">
        <v>-79476000</v>
      </c>
      <c r="BG1268">
        <v>0</v>
      </c>
      <c r="BH1268">
        <v>30</v>
      </c>
      <c r="BI1268">
        <v>34</v>
      </c>
      <c r="BJ1268">
        <v>15</v>
      </c>
      <c r="BK1268">
        <v>330</v>
      </c>
      <c r="BL1268">
        <v>1620577000</v>
      </c>
      <c r="BM1268">
        <v>852700000</v>
      </c>
      <c r="BN1268">
        <v>-367129000</v>
      </c>
      <c r="BO1268">
        <v>838526000</v>
      </c>
      <c r="BP1268">
        <v>0</v>
      </c>
      <c r="BQ1268">
        <v>236121000</v>
      </c>
      <c r="BR1268">
        <v>5609132000</v>
      </c>
      <c r="BS1268">
        <v>2915095000</v>
      </c>
      <c r="BT1268">
        <v>811162000</v>
      </c>
      <c r="BU1268">
        <v>3654837000</v>
      </c>
      <c r="BV1268">
        <v>1954295000</v>
      </c>
      <c r="BW1268">
        <v>5609132000</v>
      </c>
      <c r="BX1268">
        <v>4103728000</v>
      </c>
      <c r="BY1268">
        <v>-306069000</v>
      </c>
      <c r="CC1268" t="str">
        <f>VLOOKUP(B1268,Securities_csv_Sector!$A$1:$H$506,4)</f>
        <v>Consumer Staples</v>
      </c>
      <c r="CD1268" t="str">
        <f>VLOOKUP(B1268,Securities_csv_Sector!$A$1:$H$506,5)</f>
        <v>Personal Products</v>
      </c>
    </row>
    <row r="1269" spans="1:82">
      <c r="A1269">
        <v>1267</v>
      </c>
      <c r="B1269" t="s">
        <v>396</v>
      </c>
      <c r="C1269" t="s">
        <v>532</v>
      </c>
      <c r="D1269" s="1">
        <v>42735</v>
      </c>
      <c r="E1269">
        <v>879096000</v>
      </c>
      <c r="F1269">
        <v>-143827000</v>
      </c>
      <c r="G1269">
        <v>6269000</v>
      </c>
      <c r="H1269">
        <v>20</v>
      </c>
      <c r="I1269">
        <v>-511941000</v>
      </c>
      <c r="J1269">
        <v>3029993000</v>
      </c>
      <c r="K1269">
        <v>84</v>
      </c>
      <c r="L1269">
        <v>535203000</v>
      </c>
      <c r="M1269">
        <v>-149776000</v>
      </c>
      <c r="N1269">
        <v>110000</v>
      </c>
      <c r="O1269">
        <v>299694000</v>
      </c>
      <c r="P1269">
        <v>256</v>
      </c>
      <c r="Q1269">
        <v>825303000</v>
      </c>
      <c r="R1269">
        <v>830772000</v>
      </c>
      <c r="S1269">
        <v>104745000</v>
      </c>
      <c r="T1269">
        <v>1337010000</v>
      </c>
      <c r="U1269">
        <v>1329815000</v>
      </c>
      <c r="V1269">
        <v>0</v>
      </c>
      <c r="W1269">
        <v>0</v>
      </c>
      <c r="X1269">
        <v>2083421000</v>
      </c>
      <c r="Y1269">
        <v>0</v>
      </c>
      <c r="Z1269">
        <v>94</v>
      </c>
      <c r="AA1269">
        <v>4560733000</v>
      </c>
      <c r="AB1269">
        <v>434293000</v>
      </c>
      <c r="AC1269">
        <v>0</v>
      </c>
      <c r="AD1269">
        <v>7195000</v>
      </c>
      <c r="AE1269">
        <v>399356000</v>
      </c>
      <c r="AF1269">
        <v>-534963000</v>
      </c>
      <c r="AG1269">
        <v>498250000</v>
      </c>
      <c r="AH1269">
        <v>351569000</v>
      </c>
      <c r="AI1269">
        <v>864260000</v>
      </c>
      <c r="AJ1269">
        <v>0</v>
      </c>
      <c r="AK1269">
        <v>0</v>
      </c>
      <c r="AL1269">
        <v>-40583000</v>
      </c>
      <c r="AM1269">
        <v>-273899000</v>
      </c>
      <c r="AN1269">
        <v>1473396000</v>
      </c>
      <c r="AO1269">
        <v>-700391000</v>
      </c>
      <c r="AP1269">
        <v>-1046904000</v>
      </c>
      <c r="AQ1269">
        <v>895522000</v>
      </c>
      <c r="AR1269">
        <v>244939000</v>
      </c>
      <c r="AS1269">
        <v>895522000</v>
      </c>
      <c r="AT1269">
        <v>895522000</v>
      </c>
      <c r="AU1269">
        <v>1611620000</v>
      </c>
      <c r="AV1269">
        <v>0</v>
      </c>
      <c r="AW1269">
        <v>1330741000</v>
      </c>
      <c r="AX1269">
        <v>27</v>
      </c>
      <c r="AY1269">
        <v>20294000</v>
      </c>
      <c r="AZ1269">
        <v>130528000</v>
      </c>
      <c r="BA1269">
        <v>235125000</v>
      </c>
      <c r="BB1269">
        <v>-12840000</v>
      </c>
      <c r="BC1269">
        <v>-143182000</v>
      </c>
      <c r="BD1269">
        <v>0</v>
      </c>
      <c r="BE1269">
        <v>100385000</v>
      </c>
      <c r="BF1269">
        <v>23543000</v>
      </c>
      <c r="BG1269">
        <v>0</v>
      </c>
      <c r="BH1269">
        <v>27</v>
      </c>
      <c r="BI1269">
        <v>30</v>
      </c>
      <c r="BJ1269">
        <v>18</v>
      </c>
      <c r="BK1269">
        <v>224</v>
      </c>
      <c r="BL1269">
        <v>2052295000</v>
      </c>
      <c r="BM1269">
        <v>1748222000</v>
      </c>
      <c r="BN1269">
        <v>-516626000</v>
      </c>
      <c r="BO1269">
        <v>1177697000</v>
      </c>
      <c r="BP1269">
        <v>127274000</v>
      </c>
      <c r="BQ1269">
        <v>503481000</v>
      </c>
      <c r="BR1269">
        <v>6973466000</v>
      </c>
      <c r="BS1269">
        <v>3180188000</v>
      </c>
      <c r="BT1269">
        <v>1241495000</v>
      </c>
      <c r="BU1269">
        <v>4449245000</v>
      </c>
      <c r="BV1269">
        <v>2524221000</v>
      </c>
      <c r="BW1269">
        <v>6973466000</v>
      </c>
      <c r="BX1269">
        <v>4860427000</v>
      </c>
      <c r="BY1269">
        <v>-316240000</v>
      </c>
      <c r="CC1269" t="str">
        <f>VLOOKUP(B1269,Securities_csv_Sector!$A$1:$H$506,4)</f>
        <v>Consumer Staples</v>
      </c>
      <c r="CD1269" t="str">
        <f>VLOOKUP(B1269,Securities_csv_Sector!$A$1:$H$506,5)</f>
        <v>Personal Products</v>
      </c>
    </row>
    <row r="1270" spans="1:82">
      <c r="A1270">
        <v>1268</v>
      </c>
      <c r="B1270" t="s">
        <v>397</v>
      </c>
      <c r="C1270" t="s">
        <v>527</v>
      </c>
      <c r="D1270" s="1">
        <v>41274</v>
      </c>
      <c r="E1270">
        <v>1855500000</v>
      </c>
      <c r="F1270">
        <v>-333300000</v>
      </c>
      <c r="G1270">
        <v>-1800000</v>
      </c>
      <c r="H1270">
        <v>15</v>
      </c>
      <c r="I1270">
        <v>-127700000</v>
      </c>
      <c r="J1270">
        <v>1077000000</v>
      </c>
      <c r="L1270">
        <v>179100000</v>
      </c>
      <c r="M1270">
        <v>0</v>
      </c>
      <c r="N1270">
        <v>604600000</v>
      </c>
      <c r="O1270">
        <v>15590900000</v>
      </c>
      <c r="Q1270">
        <v>543900000</v>
      </c>
      <c r="R1270">
        <v>0</v>
      </c>
      <c r="S1270">
        <v>344500000</v>
      </c>
      <c r="T1270">
        <v>1441500000</v>
      </c>
      <c r="U1270">
        <v>1317700000</v>
      </c>
      <c r="V1270">
        <v>1000000</v>
      </c>
      <c r="W1270">
        <v>0</v>
      </c>
      <c r="X1270">
        <v>933700000</v>
      </c>
      <c r="Y1270">
        <v>0</v>
      </c>
      <c r="Z1270">
        <v>9</v>
      </c>
      <c r="AA1270">
        <v>1493000000</v>
      </c>
      <c r="AB1270">
        <v>415400000</v>
      </c>
      <c r="AC1270">
        <v>0</v>
      </c>
      <c r="AD1270">
        <v>123800000</v>
      </c>
      <c r="AE1270">
        <v>0</v>
      </c>
      <c r="AF1270">
        <v>-141000000</v>
      </c>
      <c r="AG1270">
        <v>494500000</v>
      </c>
      <c r="AH1270">
        <v>2063100000</v>
      </c>
      <c r="AI1270">
        <v>14575500000</v>
      </c>
      <c r="AJ1270">
        <v>0</v>
      </c>
      <c r="AK1270">
        <v>0</v>
      </c>
      <c r="AL1270">
        <v>-382500000</v>
      </c>
      <c r="AM1270">
        <v>23400000</v>
      </c>
      <c r="AN1270">
        <v>1691400000</v>
      </c>
      <c r="AO1270">
        <v>-1404100000</v>
      </c>
      <c r="AP1270">
        <v>-264900000</v>
      </c>
      <c r="AQ1270">
        <v>902300000</v>
      </c>
      <c r="AR1270">
        <v>-297900000</v>
      </c>
      <c r="AS1270">
        <v>902300000</v>
      </c>
      <c r="AT1270">
        <v>902300000</v>
      </c>
      <c r="AU1270">
        <v>4151000000</v>
      </c>
      <c r="AV1270">
        <v>0</v>
      </c>
      <c r="AW1270">
        <v>1317700000</v>
      </c>
      <c r="AX1270">
        <v>8</v>
      </c>
      <c r="AY1270">
        <v>321500000</v>
      </c>
      <c r="AZ1270">
        <v>0</v>
      </c>
      <c r="BA1270">
        <v>0</v>
      </c>
      <c r="BB1270">
        <v>871000000</v>
      </c>
      <c r="BC1270">
        <v>5800000</v>
      </c>
      <c r="BD1270">
        <v>3800000</v>
      </c>
      <c r="BE1270">
        <v>12769100000</v>
      </c>
      <c r="BF1270">
        <v>581300000</v>
      </c>
      <c r="BG1270">
        <v>36100000</v>
      </c>
      <c r="BH1270">
        <v>8</v>
      </c>
      <c r="BI1270">
        <v>22</v>
      </c>
      <c r="BJ1270">
        <v>5</v>
      </c>
      <c r="BL1270">
        <v>0</v>
      </c>
      <c r="BM1270">
        <v>3454400000</v>
      </c>
      <c r="BN1270">
        <v>-173700000</v>
      </c>
      <c r="BO1270">
        <v>15400000</v>
      </c>
      <c r="BP1270">
        <v>0</v>
      </c>
      <c r="BQ1270">
        <v>1990000000</v>
      </c>
      <c r="BR1270">
        <v>22694700000</v>
      </c>
      <c r="BS1270">
        <v>0</v>
      </c>
      <c r="BT1270">
        <v>0</v>
      </c>
      <c r="BU1270">
        <v>6007000000</v>
      </c>
      <c r="BV1270">
        <v>16687700000</v>
      </c>
      <c r="BW1270">
        <v>22694700000</v>
      </c>
      <c r="BX1270">
        <v>17083900000</v>
      </c>
      <c r="BY1270">
        <v>0</v>
      </c>
      <c r="BZ1270">
        <v>2012</v>
      </c>
      <c r="CA1270">
        <v>1.5</v>
      </c>
      <c r="CB1270">
        <v>601533333.33299994</v>
      </c>
      <c r="CC1270" t="str">
        <f>VLOOKUP(B1270,Securities_csv_Sector!$A$1:$H$506,4)</f>
        <v>Financials</v>
      </c>
      <c r="CD1270" t="str">
        <f>VLOOKUP(B1270,Securities_csv_Sector!$A$1:$H$506,5)</f>
        <v>Property &amp; Casualty Insurance</v>
      </c>
    </row>
    <row r="1271" spans="1:82">
      <c r="A1271">
        <v>1269</v>
      </c>
      <c r="B1271" t="s">
        <v>397</v>
      </c>
      <c r="C1271" t="s">
        <v>529</v>
      </c>
      <c r="D1271" s="1">
        <v>41639</v>
      </c>
      <c r="E1271">
        <v>2675200000</v>
      </c>
      <c r="F1271">
        <v>-325200000</v>
      </c>
      <c r="G1271">
        <v>-4300000</v>
      </c>
      <c r="H1271">
        <v>19</v>
      </c>
      <c r="I1271">
        <v>-140400000</v>
      </c>
      <c r="J1271">
        <v>1142000000</v>
      </c>
      <c r="L1271">
        <v>75100000</v>
      </c>
      <c r="M1271">
        <v>0</v>
      </c>
      <c r="N1271">
        <v>595800000</v>
      </c>
      <c r="O1271">
        <v>16275100000</v>
      </c>
      <c r="Q1271">
        <v>447600000</v>
      </c>
      <c r="R1271">
        <v>28400000</v>
      </c>
      <c r="S1271">
        <v>300200000</v>
      </c>
      <c r="T1271">
        <v>1838200000</v>
      </c>
      <c r="U1271">
        <v>1720000000</v>
      </c>
      <c r="V1271">
        <v>-600000</v>
      </c>
      <c r="W1271">
        <v>0</v>
      </c>
      <c r="X1271">
        <v>960900000</v>
      </c>
      <c r="Y1271">
        <v>0</v>
      </c>
      <c r="Z1271">
        <v>10</v>
      </c>
      <c r="AA1271">
        <v>1895800000</v>
      </c>
      <c r="AB1271">
        <v>554600000</v>
      </c>
      <c r="AC1271">
        <v>0</v>
      </c>
      <c r="AD1271">
        <v>118200000</v>
      </c>
      <c r="AE1271">
        <v>0</v>
      </c>
      <c r="AF1271">
        <v>-1219800000</v>
      </c>
      <c r="AG1271">
        <v>467600000</v>
      </c>
      <c r="AH1271">
        <v>1860900000</v>
      </c>
      <c r="AI1271">
        <v>16871900000</v>
      </c>
      <c r="AJ1271">
        <v>0</v>
      </c>
      <c r="AK1271">
        <v>0</v>
      </c>
      <c r="AL1271">
        <v>-208100000</v>
      </c>
      <c r="AM1271">
        <v>-104000000</v>
      </c>
      <c r="AN1271">
        <v>1899900000</v>
      </c>
      <c r="AO1271">
        <v>-646800000</v>
      </c>
      <c r="AP1271">
        <v>-1356500000</v>
      </c>
      <c r="AQ1271">
        <v>1165400000</v>
      </c>
      <c r="AR1271">
        <v>-308500000</v>
      </c>
      <c r="AS1271">
        <v>1165400000</v>
      </c>
      <c r="AT1271">
        <v>1165400000</v>
      </c>
      <c r="AU1271">
        <v>4475800000</v>
      </c>
      <c r="AV1271">
        <v>0</v>
      </c>
      <c r="AW1271">
        <v>1720000000</v>
      </c>
      <c r="AX1271">
        <v>9</v>
      </c>
      <c r="AY1271">
        <v>304300000</v>
      </c>
      <c r="AZ1271">
        <v>0</v>
      </c>
      <c r="BA1271">
        <v>0</v>
      </c>
      <c r="BB1271">
        <v>951700000</v>
      </c>
      <c r="BC1271">
        <v>10300000</v>
      </c>
      <c r="BD1271">
        <v>3700000</v>
      </c>
      <c r="BE1271">
        <v>13654200000</v>
      </c>
      <c r="BF1271">
        <v>600400000</v>
      </c>
      <c r="BG1271">
        <v>38800000</v>
      </c>
      <c r="BH1271">
        <v>9</v>
      </c>
      <c r="BI1271">
        <v>28</v>
      </c>
      <c r="BJ1271">
        <v>6</v>
      </c>
      <c r="BL1271">
        <v>0</v>
      </c>
      <c r="BM1271">
        <v>3500000000</v>
      </c>
      <c r="BN1271">
        <v>-273400000</v>
      </c>
      <c r="BO1271">
        <v>18800000</v>
      </c>
      <c r="BP1271">
        <v>0</v>
      </c>
      <c r="BQ1271">
        <v>1272600000</v>
      </c>
      <c r="BR1271">
        <v>24408200000</v>
      </c>
      <c r="BS1271">
        <v>0</v>
      </c>
      <c r="BT1271">
        <v>0</v>
      </c>
      <c r="BU1271">
        <v>6189500000</v>
      </c>
      <c r="BV1271">
        <v>18218700000</v>
      </c>
      <c r="BW1271">
        <v>24408200000</v>
      </c>
      <c r="BX1271">
        <v>18170900000</v>
      </c>
      <c r="BY1271">
        <v>0</v>
      </c>
      <c r="BZ1271">
        <v>2013</v>
      </c>
      <c r="CA1271">
        <v>1.95</v>
      </c>
      <c r="CB1271">
        <v>597641025.64100003</v>
      </c>
      <c r="CC1271" t="str">
        <f>VLOOKUP(B1271,Securities_csv_Sector!$A$1:$H$506,4)</f>
        <v>Financials</v>
      </c>
      <c r="CD1271" t="str">
        <f>VLOOKUP(B1271,Securities_csv_Sector!$A$1:$H$506,5)</f>
        <v>Property &amp; Casualty Insurance</v>
      </c>
    </row>
    <row r="1272" spans="1:82">
      <c r="A1272">
        <v>1270</v>
      </c>
      <c r="B1272" t="s">
        <v>397</v>
      </c>
      <c r="C1272" t="s">
        <v>531</v>
      </c>
      <c r="D1272" s="1">
        <v>42004</v>
      </c>
      <c r="E1272">
        <v>2297900000</v>
      </c>
      <c r="F1272">
        <v>-379200000</v>
      </c>
      <c r="G1272">
        <v>-4800000</v>
      </c>
      <c r="H1272">
        <v>18</v>
      </c>
      <c r="I1272">
        <v>-108100000</v>
      </c>
      <c r="J1272">
        <v>1184300000</v>
      </c>
      <c r="L1272">
        <v>108400000</v>
      </c>
      <c r="M1272">
        <v>0</v>
      </c>
      <c r="N1272">
        <v>587800000</v>
      </c>
      <c r="O1272">
        <v>17297300000</v>
      </c>
      <c r="Q1272">
        <v>457200000</v>
      </c>
      <c r="R1272">
        <v>98900000</v>
      </c>
      <c r="S1272">
        <v>226700000</v>
      </c>
      <c r="T1272">
        <v>2024300000</v>
      </c>
      <c r="U1272">
        <v>1907400000</v>
      </c>
      <c r="V1272">
        <v>0</v>
      </c>
      <c r="W1272">
        <v>0</v>
      </c>
      <c r="X1272">
        <v>960600000</v>
      </c>
      <c r="Y1272">
        <v>1600000</v>
      </c>
      <c r="Z1272">
        <v>11</v>
      </c>
      <c r="AA1272">
        <v>2094100000</v>
      </c>
      <c r="AB1272">
        <v>626400000</v>
      </c>
      <c r="AC1272">
        <v>11300000</v>
      </c>
      <c r="AD1272">
        <v>116900000</v>
      </c>
      <c r="AE1272">
        <v>0</v>
      </c>
      <c r="AF1272">
        <v>-734700000</v>
      </c>
      <c r="AG1272">
        <v>455900000</v>
      </c>
      <c r="AH1272">
        <v>2164700000</v>
      </c>
      <c r="AI1272">
        <v>16956300000</v>
      </c>
      <c r="AJ1272">
        <v>0</v>
      </c>
      <c r="AK1272">
        <v>0</v>
      </c>
      <c r="AL1272">
        <v>295800000</v>
      </c>
      <c r="AM1272">
        <v>33300000</v>
      </c>
      <c r="AN1272">
        <v>1725600000</v>
      </c>
      <c r="AO1272">
        <v>-855400000</v>
      </c>
      <c r="AP1272">
        <v>-836900000</v>
      </c>
      <c r="AQ1272">
        <v>1281000000</v>
      </c>
      <c r="AR1272">
        <v>-214000000</v>
      </c>
      <c r="AS1272">
        <v>1281000000</v>
      </c>
      <c r="AT1272">
        <v>1281000000</v>
      </c>
      <c r="AU1272">
        <v>4854700000</v>
      </c>
      <c r="AV1272">
        <v>0</v>
      </c>
      <c r="AW1272">
        <v>1907400000</v>
      </c>
      <c r="AX1272">
        <v>10</v>
      </c>
      <c r="AY1272">
        <v>288500000</v>
      </c>
      <c r="AZ1272">
        <v>0</v>
      </c>
      <c r="BA1272">
        <v>0</v>
      </c>
      <c r="BB1272">
        <v>1023100000</v>
      </c>
      <c r="BC1272">
        <v>12800000</v>
      </c>
      <c r="BD1272">
        <v>5900000</v>
      </c>
      <c r="BE1272">
        <v>14297500000</v>
      </c>
      <c r="BF1272">
        <v>355200000</v>
      </c>
      <c r="BG1272">
        <v>50900000</v>
      </c>
      <c r="BH1272">
        <v>10</v>
      </c>
      <c r="BI1272">
        <v>28</v>
      </c>
      <c r="BJ1272">
        <v>7</v>
      </c>
      <c r="BL1272">
        <v>0</v>
      </c>
      <c r="BM1272">
        <v>4133400000</v>
      </c>
      <c r="BN1272">
        <v>-271400000</v>
      </c>
      <c r="BO1272">
        <v>18900000</v>
      </c>
      <c r="BP1272">
        <v>0</v>
      </c>
      <c r="BQ1272">
        <v>2149000000</v>
      </c>
      <c r="BR1272">
        <v>25787600000</v>
      </c>
      <c r="BS1272">
        <v>0</v>
      </c>
      <c r="BT1272">
        <v>0</v>
      </c>
      <c r="BU1272">
        <v>6928600000</v>
      </c>
      <c r="BV1272">
        <v>18859000000</v>
      </c>
      <c r="BW1272">
        <v>25787600000</v>
      </c>
      <c r="BX1272">
        <v>19391400000</v>
      </c>
      <c r="BY1272">
        <v>0</v>
      </c>
      <c r="BZ1272">
        <v>2014</v>
      </c>
      <c r="CA1272">
        <v>2.17</v>
      </c>
      <c r="CB1272">
        <v>590322580.64499998</v>
      </c>
      <c r="CC1272" t="str">
        <f>VLOOKUP(B1272,Securities_csv_Sector!$A$1:$H$506,4)</f>
        <v>Financials</v>
      </c>
      <c r="CD1272" t="str">
        <f>VLOOKUP(B1272,Securities_csv_Sector!$A$1:$H$506,5)</f>
        <v>Property &amp; Casualty Insurance</v>
      </c>
    </row>
    <row r="1273" spans="1:82">
      <c r="A1273">
        <v>1271</v>
      </c>
      <c r="B1273" t="s">
        <v>397</v>
      </c>
      <c r="C1273" t="s">
        <v>532</v>
      </c>
      <c r="D1273" s="1">
        <v>42369</v>
      </c>
      <c r="E1273">
        <v>2587000000</v>
      </c>
      <c r="F1273">
        <v>-591200000</v>
      </c>
      <c r="G1273">
        <v>-900000</v>
      </c>
      <c r="H1273">
        <v>17</v>
      </c>
      <c r="I1273">
        <v>-130700000</v>
      </c>
      <c r="J1273">
        <v>1218800000</v>
      </c>
      <c r="L1273">
        <v>224400000</v>
      </c>
      <c r="M1273">
        <v>0</v>
      </c>
      <c r="N1273">
        <v>583600000</v>
      </c>
      <c r="O1273">
        <v>18705900000</v>
      </c>
      <c r="Q1273">
        <v>564100000</v>
      </c>
      <c r="R1273">
        <v>109300000</v>
      </c>
      <c r="S1273">
        <v>315100000</v>
      </c>
      <c r="T1273">
        <v>2047600000</v>
      </c>
      <c r="U1273">
        <v>1911600000</v>
      </c>
      <c r="V1273">
        <v>-200000</v>
      </c>
      <c r="W1273">
        <v>0</v>
      </c>
      <c r="X1273">
        <v>1037200000</v>
      </c>
      <c r="Y1273">
        <v>447600000</v>
      </c>
      <c r="Z1273">
        <v>10</v>
      </c>
      <c r="AA1273">
        <v>2147900000</v>
      </c>
      <c r="AB1273">
        <v>611100000</v>
      </c>
      <c r="AC1273">
        <v>494900000</v>
      </c>
      <c r="AD1273">
        <v>136000000</v>
      </c>
      <c r="AE1273">
        <v>0</v>
      </c>
      <c r="AF1273">
        <v>-1038500000</v>
      </c>
      <c r="AG1273">
        <v>563100000</v>
      </c>
      <c r="AH1273">
        <v>2707900000</v>
      </c>
      <c r="AI1273">
        <v>18867500000</v>
      </c>
      <c r="AJ1273">
        <v>0</v>
      </c>
      <c r="AK1273">
        <v>464900000</v>
      </c>
      <c r="AL1273">
        <v>342300000</v>
      </c>
      <c r="AM1273">
        <v>116000000</v>
      </c>
      <c r="AN1273">
        <v>2292900000</v>
      </c>
      <c r="AO1273">
        <v>-252800000</v>
      </c>
      <c r="AP1273">
        <v>-1923900000</v>
      </c>
      <c r="AQ1273">
        <v>1267600000</v>
      </c>
      <c r="AR1273">
        <v>-109800000</v>
      </c>
      <c r="AS1273">
        <v>1267600000</v>
      </c>
      <c r="AT1273">
        <v>1300500000</v>
      </c>
      <c r="AU1273">
        <v>5675800000</v>
      </c>
      <c r="AV1273">
        <v>0</v>
      </c>
      <c r="AW1273">
        <v>1911600000</v>
      </c>
      <c r="AX1273">
        <v>9</v>
      </c>
      <c r="AY1273">
        <v>335800000</v>
      </c>
      <c r="AZ1273">
        <v>0</v>
      </c>
      <c r="BA1273">
        <v>0</v>
      </c>
      <c r="BB1273">
        <v>800400000</v>
      </c>
      <c r="BC1273">
        <v>16800000</v>
      </c>
      <c r="BD1273">
        <v>-754700000</v>
      </c>
      <c r="BE1273">
        <v>16660800000</v>
      </c>
      <c r="BF1273">
        <v>815200000</v>
      </c>
      <c r="BG1273">
        <v>77500000</v>
      </c>
      <c r="BH1273">
        <v>9</v>
      </c>
      <c r="BI1273">
        <v>26</v>
      </c>
      <c r="BJ1273">
        <v>6</v>
      </c>
      <c r="BL1273">
        <v>0</v>
      </c>
      <c r="BM1273">
        <v>4686600000</v>
      </c>
      <c r="BN1273">
        <v>-208300000</v>
      </c>
      <c r="BO1273">
        <v>22800000</v>
      </c>
      <c r="BP1273">
        <v>0</v>
      </c>
      <c r="BQ1273">
        <v>2172000000</v>
      </c>
      <c r="BR1273">
        <v>29819300000</v>
      </c>
      <c r="BS1273">
        <v>0</v>
      </c>
      <c r="BT1273">
        <v>0</v>
      </c>
      <c r="BU1273">
        <v>7289400000</v>
      </c>
      <c r="BV1273">
        <v>22529900000</v>
      </c>
      <c r="BW1273">
        <v>29819300000</v>
      </c>
      <c r="BX1273">
        <v>20853800000</v>
      </c>
      <c r="BY1273">
        <v>0</v>
      </c>
      <c r="BZ1273">
        <v>2015</v>
      </c>
      <c r="CA1273">
        <v>2.16</v>
      </c>
      <c r="CB1273">
        <v>586851851.852</v>
      </c>
      <c r="CC1273" t="str">
        <f>VLOOKUP(B1273,Securities_csv_Sector!$A$1:$H$506,4)</f>
        <v>Financials</v>
      </c>
      <c r="CD1273" t="str">
        <f>VLOOKUP(B1273,Securities_csv_Sector!$A$1:$H$506,5)</f>
        <v>Property &amp; Casualty Insurance</v>
      </c>
    </row>
    <row r="1274" spans="1:82">
      <c r="A1274">
        <v>1272</v>
      </c>
      <c r="B1274" t="s">
        <v>398</v>
      </c>
      <c r="C1274" t="s">
        <v>527</v>
      </c>
      <c r="D1274" s="1">
        <v>41455</v>
      </c>
      <c r="E1274">
        <v>2186377000</v>
      </c>
      <c r="F1274">
        <v>-21206000</v>
      </c>
      <c r="G1274">
        <v>28497000</v>
      </c>
      <c r="H1274">
        <v>17</v>
      </c>
      <c r="I1274">
        <v>-265896000</v>
      </c>
      <c r="J1274">
        <v>608752000</v>
      </c>
      <c r="K1274">
        <v>51</v>
      </c>
      <c r="L1274">
        <v>1781412000</v>
      </c>
      <c r="M1274">
        <v>98518000</v>
      </c>
      <c r="N1274">
        <v>90523000</v>
      </c>
      <c r="O1274">
        <v>10086675000</v>
      </c>
      <c r="P1274">
        <v>157</v>
      </c>
      <c r="Q1274">
        <v>0</v>
      </c>
      <c r="R1274">
        <v>102920000</v>
      </c>
      <c r="S1274">
        <v>335624000</v>
      </c>
      <c r="T1274">
        <v>1402553000</v>
      </c>
      <c r="U1274">
        <v>1311001000</v>
      </c>
      <c r="V1274">
        <v>-14169000</v>
      </c>
      <c r="W1274">
        <v>0</v>
      </c>
      <c r="X1274">
        <v>1808240000</v>
      </c>
      <c r="Y1274">
        <v>3223515000</v>
      </c>
      <c r="Z1274">
        <v>23</v>
      </c>
      <c r="AA1274">
        <v>2929029000</v>
      </c>
      <c r="AB1274">
        <v>362217000</v>
      </c>
      <c r="AC1274">
        <v>1290499000</v>
      </c>
      <c r="AD1274">
        <v>91552000</v>
      </c>
      <c r="AE1274">
        <v>1377405000</v>
      </c>
      <c r="AF1274">
        <v>0</v>
      </c>
      <c r="AG1274">
        <v>-198561000</v>
      </c>
      <c r="AH1274">
        <v>1495960000</v>
      </c>
      <c r="AI1274">
        <v>687458000</v>
      </c>
      <c r="AJ1274">
        <v>3055000</v>
      </c>
      <c r="AK1274">
        <v>0</v>
      </c>
      <c r="AL1274">
        <v>-327477000</v>
      </c>
      <c r="AM1274">
        <v>943095000</v>
      </c>
      <c r="AN1274">
        <v>1190935000</v>
      </c>
      <c r="AO1274">
        <v>576174000</v>
      </c>
      <c r="AP1274">
        <v>-809845000</v>
      </c>
      <c r="AQ1274">
        <v>948427000</v>
      </c>
      <c r="AR1274">
        <v>91234000</v>
      </c>
      <c r="AS1274">
        <v>948427000</v>
      </c>
      <c r="AT1274">
        <v>948427000</v>
      </c>
      <c r="AU1274">
        <v>2189700000</v>
      </c>
      <c r="AV1274">
        <v>0</v>
      </c>
      <c r="AW1274">
        <v>1374056000</v>
      </c>
      <c r="AX1274">
        <v>11</v>
      </c>
      <c r="AY1274">
        <v>0</v>
      </c>
      <c r="AZ1274">
        <v>182669000</v>
      </c>
      <c r="BA1274">
        <v>0</v>
      </c>
      <c r="BB1274">
        <v>-1107833000</v>
      </c>
      <c r="BC1274">
        <v>0</v>
      </c>
      <c r="BD1274">
        <v>-543949000</v>
      </c>
      <c r="BE1274">
        <v>1680334000</v>
      </c>
      <c r="BF1274">
        <v>-63458000</v>
      </c>
      <c r="BG1274">
        <v>0</v>
      </c>
      <c r="BH1274">
        <v>10</v>
      </c>
      <c r="BI1274">
        <v>23</v>
      </c>
      <c r="BJ1274">
        <v>7</v>
      </c>
      <c r="BK1274">
        <v>118</v>
      </c>
      <c r="BL1274">
        <v>0</v>
      </c>
      <c r="BM1274">
        <v>8421270000</v>
      </c>
      <c r="BN1274">
        <v>-226894000</v>
      </c>
      <c r="BO1274">
        <v>1554973000</v>
      </c>
      <c r="BP1274">
        <v>1333826000</v>
      </c>
      <c r="BQ1274">
        <v>0</v>
      </c>
      <c r="BR1274">
        <v>12540898000</v>
      </c>
      <c r="BS1274">
        <v>5531186000</v>
      </c>
      <c r="BT1274">
        <v>3520203000</v>
      </c>
      <c r="BU1274">
        <v>5738426000</v>
      </c>
      <c r="BV1274">
        <v>6802472000</v>
      </c>
      <c r="BW1274">
        <v>12540898000</v>
      </c>
      <c r="BX1274">
        <v>13015704000</v>
      </c>
      <c r="BY1274">
        <v>-2274286000</v>
      </c>
      <c r="BZ1274">
        <v>2013</v>
      </c>
      <c r="CA1274">
        <v>6.36</v>
      </c>
      <c r="CB1274">
        <v>149123742.13800001</v>
      </c>
      <c r="CC1274" t="str">
        <f>VLOOKUP(B1274,Securities_csv_Sector!$A$1:$H$506,4)</f>
        <v>Industrials</v>
      </c>
      <c r="CD1274" t="str">
        <f>VLOOKUP(B1274,Securities_csv_Sector!$A$1:$H$506,5)</f>
        <v>Industrial Conglomerates</v>
      </c>
    </row>
    <row r="1275" spans="1:82">
      <c r="A1275">
        <v>1273</v>
      </c>
      <c r="B1275" t="s">
        <v>398</v>
      </c>
      <c r="C1275" t="s">
        <v>529</v>
      </c>
      <c r="D1275" s="1">
        <v>41820</v>
      </c>
      <c r="E1275">
        <v>2436174000</v>
      </c>
      <c r="F1275">
        <v>-99144000</v>
      </c>
      <c r="G1275">
        <v>434404000</v>
      </c>
      <c r="H1275">
        <v>16</v>
      </c>
      <c r="I1275">
        <v>-216340000</v>
      </c>
      <c r="J1275">
        <v>595498000</v>
      </c>
      <c r="K1275">
        <v>67</v>
      </c>
      <c r="L1275">
        <v>1613555000</v>
      </c>
      <c r="M1275">
        <v>-3816000</v>
      </c>
      <c r="N1275">
        <v>90523000</v>
      </c>
      <c r="O1275">
        <v>10188227000</v>
      </c>
      <c r="P1275">
        <v>187</v>
      </c>
      <c r="Q1275">
        <v>0</v>
      </c>
      <c r="R1275">
        <v>94819000</v>
      </c>
      <c r="S1275">
        <v>336702000</v>
      </c>
      <c r="T1275">
        <v>1639286000</v>
      </c>
      <c r="U1275">
        <v>1556720000</v>
      </c>
      <c r="V1275">
        <v>48766000</v>
      </c>
      <c r="W1275">
        <v>0</v>
      </c>
      <c r="X1275">
        <v>1824294000</v>
      </c>
      <c r="Y1275">
        <v>3171425000</v>
      </c>
      <c r="Z1275">
        <v>23</v>
      </c>
      <c r="AA1275">
        <v>3027744000</v>
      </c>
      <c r="AB1275">
        <v>515302000</v>
      </c>
      <c r="AC1275">
        <v>1188282000</v>
      </c>
      <c r="AD1275">
        <v>82566000</v>
      </c>
      <c r="AE1275">
        <v>1371681000</v>
      </c>
      <c r="AF1275">
        <v>-624880000</v>
      </c>
      <c r="AG1275">
        <v>320099000</v>
      </c>
      <c r="AH1275">
        <v>1508142000</v>
      </c>
      <c r="AI1275">
        <v>1018781000</v>
      </c>
      <c r="AJ1275">
        <v>3380000</v>
      </c>
      <c r="AK1275">
        <v>0</v>
      </c>
      <c r="AL1275">
        <v>-2186000</v>
      </c>
      <c r="AM1275">
        <v>-167857000</v>
      </c>
      <c r="AN1275">
        <v>1387893000</v>
      </c>
      <c r="AO1275">
        <v>-958115000</v>
      </c>
      <c r="AP1275">
        <v>-646401000</v>
      </c>
      <c r="AQ1275">
        <v>1041048000</v>
      </c>
      <c r="AR1275">
        <v>-186325000</v>
      </c>
      <c r="AS1275">
        <v>1041048000</v>
      </c>
      <c r="AT1275">
        <v>1041048000</v>
      </c>
      <c r="AU1275">
        <v>2382806000</v>
      </c>
      <c r="AV1275">
        <v>188870000</v>
      </c>
      <c r="AW1275">
        <v>1204882000</v>
      </c>
      <c r="AX1275">
        <v>9</v>
      </c>
      <c r="AY1275">
        <v>0</v>
      </c>
      <c r="AZ1275">
        <v>129837000</v>
      </c>
      <c r="BA1275">
        <v>0</v>
      </c>
      <c r="BB1275">
        <v>-823498000</v>
      </c>
      <c r="BC1275">
        <v>0</v>
      </c>
      <c r="BD1275">
        <v>194819000</v>
      </c>
      <c r="BE1275">
        <v>1755797000</v>
      </c>
      <c r="BF1275">
        <v>-21041000</v>
      </c>
      <c r="BG1275">
        <v>0</v>
      </c>
      <c r="BH1275">
        <v>12</v>
      </c>
      <c r="BI1275">
        <v>23</v>
      </c>
      <c r="BJ1275">
        <v>8</v>
      </c>
      <c r="BK1275">
        <v>144</v>
      </c>
      <c r="BL1275">
        <v>0</v>
      </c>
      <c r="BM1275">
        <v>9174189000</v>
      </c>
      <c r="BN1275">
        <v>-196030000</v>
      </c>
      <c r="BO1275">
        <v>1633992000</v>
      </c>
      <c r="BP1275">
        <v>816622000</v>
      </c>
      <c r="BQ1275">
        <v>573701000</v>
      </c>
      <c r="BR1275">
        <v>13274362000</v>
      </c>
      <c r="BS1275">
        <v>6071580000</v>
      </c>
      <c r="BT1275">
        <v>3252796000</v>
      </c>
      <c r="BU1275">
        <v>6659428000</v>
      </c>
      <c r="BV1275">
        <v>6614934000</v>
      </c>
      <c r="BW1275">
        <v>13274362000</v>
      </c>
      <c r="BX1275">
        <v>13215971000</v>
      </c>
      <c r="BY1275">
        <v>-2377284000</v>
      </c>
      <c r="BZ1275">
        <v>2014</v>
      </c>
      <c r="CA1275">
        <v>6.98</v>
      </c>
      <c r="CB1275">
        <v>149147277.93700001</v>
      </c>
      <c r="CC1275" t="str">
        <f>VLOOKUP(B1275,Securities_csv_Sector!$A$1:$H$506,4)</f>
        <v>Industrials</v>
      </c>
      <c r="CD1275" t="str">
        <f>VLOOKUP(B1275,Securities_csv_Sector!$A$1:$H$506,5)</f>
        <v>Industrial Conglomerates</v>
      </c>
    </row>
    <row r="1276" spans="1:82">
      <c r="A1276">
        <v>1274</v>
      </c>
      <c r="B1276" t="s">
        <v>398</v>
      </c>
      <c r="C1276" t="s">
        <v>531</v>
      </c>
      <c r="D1276" s="1">
        <v>42185</v>
      </c>
      <c r="E1276">
        <v>2125978000</v>
      </c>
      <c r="F1276">
        <v>143179000</v>
      </c>
      <c r="G1276">
        <v>38893000</v>
      </c>
      <c r="H1276">
        <v>20</v>
      </c>
      <c r="I1276">
        <v>-215527000</v>
      </c>
      <c r="J1276">
        <v>622729000</v>
      </c>
      <c r="K1276">
        <v>81</v>
      </c>
      <c r="L1276">
        <v>1180584000</v>
      </c>
      <c r="M1276">
        <v>-70377000</v>
      </c>
      <c r="N1276">
        <v>90523000</v>
      </c>
      <c r="O1276">
        <v>9655245000</v>
      </c>
      <c r="P1276">
        <v>232</v>
      </c>
      <c r="Q1276">
        <v>406267000</v>
      </c>
      <c r="R1276">
        <v>63222000</v>
      </c>
      <c r="S1276">
        <v>317491000</v>
      </c>
      <c r="T1276">
        <v>1550646000</v>
      </c>
      <c r="U1276">
        <v>1432240000</v>
      </c>
      <c r="V1276">
        <v>-111005000</v>
      </c>
      <c r="W1276">
        <v>0</v>
      </c>
      <c r="X1276">
        <v>1664022000</v>
      </c>
      <c r="Y1276">
        <v>2942679000</v>
      </c>
      <c r="Z1276">
        <v>24</v>
      </c>
      <c r="AA1276">
        <v>3056499000</v>
      </c>
      <c r="AB1276">
        <v>419687000</v>
      </c>
      <c r="AC1276">
        <v>1013439000</v>
      </c>
      <c r="AD1276">
        <v>118406000</v>
      </c>
      <c r="AE1276">
        <v>1300459000</v>
      </c>
      <c r="AF1276">
        <v>-355937000</v>
      </c>
      <c r="AG1276">
        <v>-54844000</v>
      </c>
      <c r="AH1276">
        <v>2723960000</v>
      </c>
      <c r="AI1276">
        <v>811930000</v>
      </c>
      <c r="AJ1276">
        <v>3282000</v>
      </c>
      <c r="AK1276">
        <v>0</v>
      </c>
      <c r="AL1276">
        <v>1482478000</v>
      </c>
      <c r="AM1276">
        <v>-432971000</v>
      </c>
      <c r="AN1276">
        <v>1301941000</v>
      </c>
      <c r="AO1276">
        <v>-1044744000</v>
      </c>
      <c r="AP1276">
        <v>-579163000</v>
      </c>
      <c r="AQ1276">
        <v>1012140000</v>
      </c>
      <c r="AR1276">
        <v>49524000</v>
      </c>
      <c r="AS1276">
        <v>1012140000</v>
      </c>
      <c r="AT1276">
        <v>1012140000</v>
      </c>
      <c r="AU1276">
        <v>1984728000</v>
      </c>
      <c r="AV1276">
        <v>0</v>
      </c>
      <c r="AW1276">
        <v>1511753000</v>
      </c>
      <c r="AX1276">
        <v>12</v>
      </c>
      <c r="AY1276">
        <v>0</v>
      </c>
      <c r="AZ1276">
        <v>241684000</v>
      </c>
      <c r="BA1276">
        <v>0</v>
      </c>
      <c r="BB1276">
        <v>-1738618000</v>
      </c>
      <c r="BC1276">
        <v>0</v>
      </c>
      <c r="BD1276">
        <v>-7699000</v>
      </c>
      <c r="BE1276">
        <v>2035411000</v>
      </c>
      <c r="BF1276">
        <v>-95585000</v>
      </c>
      <c r="BG1276">
        <v>0</v>
      </c>
      <c r="BH1276">
        <v>11</v>
      </c>
      <c r="BI1276">
        <v>28</v>
      </c>
      <c r="BJ1276">
        <v>8</v>
      </c>
      <c r="BK1276">
        <v>176</v>
      </c>
      <c r="BL1276">
        <v>0</v>
      </c>
      <c r="BM1276">
        <v>9841885000</v>
      </c>
      <c r="BN1276">
        <v>-1395091000</v>
      </c>
      <c r="BO1276">
        <v>1544746000</v>
      </c>
      <c r="BP1276">
        <v>223142000</v>
      </c>
      <c r="BQ1276">
        <v>733490000</v>
      </c>
      <c r="BR1276">
        <v>12279282000</v>
      </c>
      <c r="BS1276">
        <v>5440945000</v>
      </c>
      <c r="BT1276">
        <v>2349120000</v>
      </c>
      <c r="BU1276">
        <v>5104287000</v>
      </c>
      <c r="BV1276">
        <v>7174995000</v>
      </c>
      <c r="BW1276">
        <v>12279282000</v>
      </c>
      <c r="BX1276">
        <v>12711744000</v>
      </c>
      <c r="BY1276">
        <v>-3712232000</v>
      </c>
      <c r="BZ1276">
        <v>2015</v>
      </c>
      <c r="CA1276">
        <v>7.08</v>
      </c>
      <c r="CB1276">
        <v>142957627.11899999</v>
      </c>
      <c r="CC1276" t="str">
        <f>VLOOKUP(B1276,Securities_csv_Sector!$A$1:$H$506,4)</f>
        <v>Industrials</v>
      </c>
      <c r="CD1276" t="str">
        <f>VLOOKUP(B1276,Securities_csv_Sector!$A$1:$H$506,5)</f>
        <v>Industrial Conglomerates</v>
      </c>
    </row>
    <row r="1277" spans="1:82">
      <c r="A1277">
        <v>1275</v>
      </c>
      <c r="B1277" t="s">
        <v>398</v>
      </c>
      <c r="C1277" t="s">
        <v>532</v>
      </c>
      <c r="D1277" s="1">
        <v>42551</v>
      </c>
      <c r="E1277">
        <v>2004101000</v>
      </c>
      <c r="F1277">
        <v>17549000</v>
      </c>
      <c r="G1277">
        <v>73236000</v>
      </c>
      <c r="H1277">
        <v>18</v>
      </c>
      <c r="I1277">
        <v>-149407000</v>
      </c>
      <c r="J1277">
        <v>628451000</v>
      </c>
      <c r="K1277">
        <v>89</v>
      </c>
      <c r="L1277">
        <v>1221653000</v>
      </c>
      <c r="M1277">
        <v>120243000</v>
      </c>
      <c r="N1277">
        <v>90523000</v>
      </c>
      <c r="O1277">
        <v>8823384000</v>
      </c>
      <c r="P1277">
        <v>220</v>
      </c>
      <c r="Q1277">
        <v>605155000</v>
      </c>
      <c r="R1277">
        <v>54395000</v>
      </c>
      <c r="S1277">
        <v>306843000</v>
      </c>
      <c r="T1277">
        <v>1251245000</v>
      </c>
      <c r="U1277">
        <v>1114728000</v>
      </c>
      <c r="V1277">
        <v>-61712000</v>
      </c>
      <c r="W1277">
        <v>0</v>
      </c>
      <c r="X1277">
        <v>1568100000</v>
      </c>
      <c r="Y1277">
        <v>2903037000</v>
      </c>
      <c r="Z1277">
        <v>22</v>
      </c>
      <c r="AA1277">
        <v>2537369000</v>
      </c>
      <c r="AB1277">
        <v>307512000</v>
      </c>
      <c r="AC1277">
        <v>922571000</v>
      </c>
      <c r="AD1277">
        <v>136517000</v>
      </c>
      <c r="AE1277">
        <v>1173329000</v>
      </c>
      <c r="AF1277">
        <v>-50831000</v>
      </c>
      <c r="AG1277">
        <v>-230391000</v>
      </c>
      <c r="AH1277">
        <v>2675000000</v>
      </c>
      <c r="AI1277">
        <v>850088000</v>
      </c>
      <c r="AJ1277">
        <v>3423000</v>
      </c>
      <c r="AK1277">
        <v>0</v>
      </c>
      <c r="AL1277">
        <v>-217781000</v>
      </c>
      <c r="AM1277">
        <v>41069000</v>
      </c>
      <c r="AN1277">
        <v>1169843000</v>
      </c>
      <c r="AO1277">
        <v>-802423000</v>
      </c>
      <c r="AP1277">
        <v>-264639000</v>
      </c>
      <c r="AQ1277">
        <v>806840000</v>
      </c>
      <c r="AR1277">
        <v>17382000</v>
      </c>
      <c r="AS1277">
        <v>806840000</v>
      </c>
      <c r="AT1277">
        <v>806840000</v>
      </c>
      <c r="AU1277">
        <v>1826103000</v>
      </c>
      <c r="AV1277">
        <v>0</v>
      </c>
      <c r="AW1277">
        <v>1178009000</v>
      </c>
      <c r="AX1277">
        <v>10</v>
      </c>
      <c r="AY1277">
        <v>0</v>
      </c>
      <c r="AZ1277">
        <v>104360000</v>
      </c>
      <c r="BA1277">
        <v>0</v>
      </c>
      <c r="BB1277">
        <v>-2227765000</v>
      </c>
      <c r="BC1277">
        <v>0</v>
      </c>
      <c r="BD1277">
        <v>-64401000</v>
      </c>
      <c r="BE1277">
        <v>2382724000</v>
      </c>
      <c r="BF1277">
        <v>131001000</v>
      </c>
      <c r="BG1277">
        <v>0</v>
      </c>
      <c r="BH1277">
        <v>10</v>
      </c>
      <c r="BI1277">
        <v>24</v>
      </c>
      <c r="BJ1277">
        <v>7</v>
      </c>
      <c r="BK1277">
        <v>171</v>
      </c>
      <c r="BL1277">
        <v>0</v>
      </c>
      <c r="BM1277">
        <v>10302866000</v>
      </c>
      <c r="BN1277">
        <v>-557449000</v>
      </c>
      <c r="BO1277">
        <v>1359360000</v>
      </c>
      <c r="BP1277">
        <v>361840000</v>
      </c>
      <c r="BQ1277">
        <v>882342000</v>
      </c>
      <c r="BR1277">
        <v>12056738000</v>
      </c>
      <c r="BS1277">
        <v>5207787000</v>
      </c>
      <c r="BT1277">
        <v>2365941000</v>
      </c>
      <c r="BU1277">
        <v>4575255000</v>
      </c>
      <c r="BV1277">
        <v>7481483000</v>
      </c>
      <c r="BW1277">
        <v>12056738000</v>
      </c>
      <c r="BX1277">
        <v>11360753000</v>
      </c>
      <c r="BY1277">
        <v>-4218820000</v>
      </c>
      <c r="BZ1277">
        <v>2016</v>
      </c>
      <c r="CA1277">
        <v>5.96</v>
      </c>
      <c r="CB1277">
        <v>135375838.926</v>
      </c>
      <c r="CC1277" t="str">
        <f>VLOOKUP(B1277,Securities_csv_Sector!$A$1:$H$506,4)</f>
        <v>Industrials</v>
      </c>
      <c r="CD1277" t="str">
        <f>VLOOKUP(B1277,Securities_csv_Sector!$A$1:$H$506,5)</f>
        <v>Industrial Conglomerates</v>
      </c>
    </row>
    <row r="1278" spans="1:82">
      <c r="A1278">
        <v>1276</v>
      </c>
      <c r="B1278" t="s">
        <v>399</v>
      </c>
      <c r="C1278" t="s">
        <v>527</v>
      </c>
      <c r="D1278" s="1">
        <v>41639</v>
      </c>
      <c r="E1278">
        <v>1786501000</v>
      </c>
      <c r="F1278">
        <v>0</v>
      </c>
      <c r="G1278">
        <v>-76077000</v>
      </c>
      <c r="H1278">
        <v>56</v>
      </c>
      <c r="I1278">
        <v>-28899000</v>
      </c>
      <c r="J1278">
        <v>3052016000</v>
      </c>
      <c r="L1278">
        <v>1653044000</v>
      </c>
      <c r="M1278">
        <v>265064000</v>
      </c>
      <c r="N1278">
        <v>3813000</v>
      </c>
      <c r="O1278">
        <v>4507196000</v>
      </c>
      <c r="Q1278">
        <v>0</v>
      </c>
      <c r="R1278">
        <v>0</v>
      </c>
      <c r="S1278">
        <v>31587000</v>
      </c>
      <c r="T1278">
        <v>527822000</v>
      </c>
      <c r="U1278">
        <v>527822000</v>
      </c>
      <c r="V1278">
        <v>0</v>
      </c>
      <c r="W1278">
        <v>0</v>
      </c>
      <c r="X1278">
        <v>61735000</v>
      </c>
      <c r="Y1278">
        <v>0</v>
      </c>
      <c r="Z1278">
        <v>21</v>
      </c>
      <c r="AA1278">
        <v>1172399000</v>
      </c>
      <c r="AB1278">
        <v>-2092294000</v>
      </c>
      <c r="AC1278">
        <v>136148000</v>
      </c>
      <c r="AD1278">
        <v>0</v>
      </c>
      <c r="AE1278">
        <v>4002585000</v>
      </c>
      <c r="AF1278">
        <v>-4152000</v>
      </c>
      <c r="AG1278">
        <v>-10227000</v>
      </c>
      <c r="AH1278">
        <v>2163832000</v>
      </c>
      <c r="AI1278">
        <v>333256000</v>
      </c>
      <c r="AJ1278">
        <v>0</v>
      </c>
      <c r="AK1278">
        <v>0</v>
      </c>
      <c r="AL1278">
        <v>-512958000</v>
      </c>
      <c r="AM1278">
        <v>175569000</v>
      </c>
      <c r="AN1278">
        <v>881136000</v>
      </c>
      <c r="AO1278">
        <v>-659590000</v>
      </c>
      <c r="AP1278">
        <v>-45977000</v>
      </c>
      <c r="AQ1278">
        <v>2620116000</v>
      </c>
      <c r="AR1278">
        <v>-2019049000</v>
      </c>
      <c r="AS1278">
        <v>2620116000</v>
      </c>
      <c r="AT1278">
        <v>2620116000</v>
      </c>
      <c r="AU1278">
        <v>2086754000</v>
      </c>
      <c r="AV1278">
        <v>0</v>
      </c>
      <c r="AW1278">
        <v>603899000</v>
      </c>
      <c r="AX1278">
        <v>11</v>
      </c>
      <c r="AY1278">
        <v>460621000</v>
      </c>
      <c r="AZ1278">
        <v>0</v>
      </c>
      <c r="BA1278">
        <v>134858000</v>
      </c>
      <c r="BB1278">
        <v>-795000</v>
      </c>
      <c r="BC1278">
        <v>0</v>
      </c>
      <c r="BD1278">
        <v>-12926000</v>
      </c>
      <c r="BE1278">
        <v>0</v>
      </c>
      <c r="BF1278">
        <v>-6355000</v>
      </c>
      <c r="BG1278">
        <v>0</v>
      </c>
      <c r="BH1278">
        <v>9</v>
      </c>
      <c r="BI1278">
        <v>11</v>
      </c>
      <c r="BJ1278">
        <v>46</v>
      </c>
      <c r="BL1278">
        <v>0</v>
      </c>
      <c r="BM1278">
        <v>1593918000</v>
      </c>
      <c r="BN1278">
        <v>-108250000</v>
      </c>
      <c r="BO1278">
        <v>568500000</v>
      </c>
      <c r="BP1278">
        <v>0</v>
      </c>
      <c r="BQ1278">
        <v>0</v>
      </c>
      <c r="BR1278">
        <v>8734143000</v>
      </c>
      <c r="BS1278">
        <v>0</v>
      </c>
      <c r="BT1278">
        <v>0</v>
      </c>
      <c r="BU1278">
        <v>4648952000</v>
      </c>
      <c r="BV1278">
        <v>4085191000</v>
      </c>
      <c r="BW1278">
        <v>8734143000</v>
      </c>
      <c r="BX1278">
        <v>5679595000</v>
      </c>
      <c r="BY1278">
        <v>0</v>
      </c>
      <c r="BZ1278">
        <v>2013</v>
      </c>
      <c r="CA1278">
        <v>6.79</v>
      </c>
      <c r="CB1278">
        <v>385878645.06599998</v>
      </c>
      <c r="CC1278" t="str">
        <f>VLOOKUP(B1278,Securities_csv_Sector!$A$1:$H$506,4)</f>
        <v>Consumer Discretionary</v>
      </c>
      <c r="CD1278" t="str">
        <f>VLOOKUP(B1278,Securities_csv_Sector!$A$1:$H$506,5)</f>
        <v>Homebuilding</v>
      </c>
    </row>
    <row r="1279" spans="1:82">
      <c r="A1279">
        <v>1277</v>
      </c>
      <c r="B1279" t="s">
        <v>399</v>
      </c>
      <c r="C1279" t="s">
        <v>529</v>
      </c>
      <c r="D1279" s="1">
        <v>42004</v>
      </c>
      <c r="E1279">
        <v>1663012000</v>
      </c>
      <c r="F1279">
        <v>0</v>
      </c>
      <c r="G1279">
        <v>-26736000</v>
      </c>
      <c r="H1279">
        <v>10</v>
      </c>
      <c r="I1279">
        <v>-48790000</v>
      </c>
      <c r="J1279">
        <v>3072996000</v>
      </c>
      <c r="L1279">
        <v>1309220000</v>
      </c>
      <c r="M1279">
        <v>-337939000</v>
      </c>
      <c r="N1279">
        <v>3695000</v>
      </c>
      <c r="O1279">
        <v>4244479000</v>
      </c>
      <c r="Q1279">
        <v>0</v>
      </c>
      <c r="R1279">
        <v>0</v>
      </c>
      <c r="S1279">
        <v>39864000</v>
      </c>
      <c r="T1279">
        <v>689758000</v>
      </c>
      <c r="U1279">
        <v>689758000</v>
      </c>
      <c r="V1279">
        <v>0</v>
      </c>
      <c r="W1279">
        <v>0</v>
      </c>
      <c r="X1279">
        <v>101190000</v>
      </c>
      <c r="Y1279">
        <v>0</v>
      </c>
      <c r="Z1279">
        <v>27</v>
      </c>
      <c r="AA1279">
        <v>1577884000</v>
      </c>
      <c r="AB1279">
        <v>215420000</v>
      </c>
      <c r="AC1279">
        <v>123115000</v>
      </c>
      <c r="AD1279">
        <v>0</v>
      </c>
      <c r="AE1279">
        <v>4392100000</v>
      </c>
      <c r="AF1279">
        <v>-82428000</v>
      </c>
      <c r="AG1279">
        <v>-38646000</v>
      </c>
      <c r="AH1279">
        <v>1958802000</v>
      </c>
      <c r="AI1279">
        <v>379899000</v>
      </c>
      <c r="AJ1279">
        <v>0</v>
      </c>
      <c r="AK1279">
        <v>0</v>
      </c>
      <c r="AL1279">
        <v>-216054000</v>
      </c>
      <c r="AM1279">
        <v>-343824000</v>
      </c>
      <c r="AN1279">
        <v>307881000</v>
      </c>
      <c r="AO1279">
        <v>-529092000</v>
      </c>
      <c r="AP1279">
        <v>-122613000</v>
      </c>
      <c r="AQ1279">
        <v>474338000</v>
      </c>
      <c r="AR1279">
        <v>270247000</v>
      </c>
      <c r="AS1279">
        <v>474338000</v>
      </c>
      <c r="AT1279">
        <v>474338000</v>
      </c>
      <c r="AU1279">
        <v>1720668000</v>
      </c>
      <c r="AV1279">
        <v>0</v>
      </c>
      <c r="AW1279">
        <v>716494000</v>
      </c>
      <c r="AX1279">
        <v>12</v>
      </c>
      <c r="AY1279">
        <v>543218000</v>
      </c>
      <c r="AZ1279">
        <v>0</v>
      </c>
      <c r="BA1279">
        <v>142642000</v>
      </c>
      <c r="BB1279">
        <v>-690000</v>
      </c>
      <c r="BC1279">
        <v>0</v>
      </c>
      <c r="BD1279">
        <v>8605000</v>
      </c>
      <c r="BE1279">
        <v>0</v>
      </c>
      <c r="BF1279">
        <v>-99983000</v>
      </c>
      <c r="BG1279">
        <v>0</v>
      </c>
      <c r="BH1279">
        <v>12</v>
      </c>
      <c r="BI1279">
        <v>14</v>
      </c>
      <c r="BJ1279">
        <v>8</v>
      </c>
      <c r="BL1279">
        <v>0</v>
      </c>
      <c r="BM1279">
        <v>1728953000</v>
      </c>
      <c r="BN1279">
        <v>-237392000</v>
      </c>
      <c r="BO1279">
        <v>861390000</v>
      </c>
      <c r="BP1279">
        <v>0</v>
      </c>
      <c r="BQ1279">
        <v>0</v>
      </c>
      <c r="BR1279">
        <v>8569410000</v>
      </c>
      <c r="BS1279">
        <v>0</v>
      </c>
      <c r="BT1279">
        <v>0</v>
      </c>
      <c r="BU1279">
        <v>4804954000</v>
      </c>
      <c r="BV1279">
        <v>3764456000</v>
      </c>
      <c r="BW1279">
        <v>8569410000</v>
      </c>
      <c r="BX1279">
        <v>5822363000</v>
      </c>
      <c r="BY1279">
        <v>0</v>
      </c>
      <c r="BZ1279">
        <v>2014</v>
      </c>
      <c r="CA1279">
        <v>1.27</v>
      </c>
      <c r="CB1279">
        <v>373494488.18900001</v>
      </c>
      <c r="CC1279" t="str">
        <f>VLOOKUP(B1279,Securities_csv_Sector!$A$1:$H$506,4)</f>
        <v>Consumer Discretionary</v>
      </c>
      <c r="CD1279" t="str">
        <f>VLOOKUP(B1279,Securities_csv_Sector!$A$1:$H$506,5)</f>
        <v>Homebuilding</v>
      </c>
    </row>
    <row r="1280" spans="1:82">
      <c r="A1280">
        <v>1278</v>
      </c>
      <c r="B1280" t="s">
        <v>399</v>
      </c>
      <c r="C1280" t="s">
        <v>531</v>
      </c>
      <c r="D1280" s="1">
        <v>42369</v>
      </c>
      <c r="E1280">
        <v>1901558000</v>
      </c>
      <c r="F1280">
        <v>0</v>
      </c>
      <c r="G1280">
        <v>-17363000</v>
      </c>
      <c r="H1280">
        <v>10</v>
      </c>
      <c r="I1280">
        <v>-45440000</v>
      </c>
      <c r="J1280">
        <v>3093802000</v>
      </c>
      <c r="L1280">
        <v>775435000</v>
      </c>
      <c r="M1280">
        <v>-917298000</v>
      </c>
      <c r="N1280">
        <v>3491000</v>
      </c>
      <c r="O1280">
        <v>4353850000</v>
      </c>
      <c r="Q1280">
        <v>0</v>
      </c>
      <c r="R1280">
        <v>0</v>
      </c>
      <c r="S1280">
        <v>46222000</v>
      </c>
      <c r="T1280">
        <v>816023000</v>
      </c>
      <c r="U1280">
        <v>816023000</v>
      </c>
      <c r="V1280">
        <v>0</v>
      </c>
      <c r="W1280">
        <v>0</v>
      </c>
      <c r="X1280">
        <v>81492000</v>
      </c>
      <c r="Y1280">
        <v>0</v>
      </c>
      <c r="Z1280">
        <v>27</v>
      </c>
      <c r="AA1280">
        <v>1628114000</v>
      </c>
      <c r="AB1280">
        <v>321933000</v>
      </c>
      <c r="AC1280">
        <v>110215000</v>
      </c>
      <c r="AD1280">
        <v>0</v>
      </c>
      <c r="AE1280">
        <v>5450058000</v>
      </c>
      <c r="AF1280">
        <v>-454000</v>
      </c>
      <c r="AG1280">
        <v>-23898000</v>
      </c>
      <c r="AH1280">
        <v>2342382000</v>
      </c>
      <c r="AI1280">
        <v>483982000</v>
      </c>
      <c r="AJ1280">
        <v>0</v>
      </c>
      <c r="AK1280">
        <v>0</v>
      </c>
      <c r="AL1280">
        <v>386530000</v>
      </c>
      <c r="AM1280">
        <v>-533785000</v>
      </c>
      <c r="AN1280">
        <v>-337590000</v>
      </c>
      <c r="AO1280">
        <v>-161631000</v>
      </c>
      <c r="AP1280">
        <v>-34564000</v>
      </c>
      <c r="AQ1280">
        <v>494090000</v>
      </c>
      <c r="AR1280">
        <v>343053000</v>
      </c>
      <c r="AS1280">
        <v>494090000</v>
      </c>
      <c r="AT1280">
        <v>494090000</v>
      </c>
      <c r="AU1280">
        <v>1394879000</v>
      </c>
      <c r="AV1280">
        <v>0</v>
      </c>
      <c r="AW1280">
        <v>833386000</v>
      </c>
      <c r="AX1280">
        <v>14</v>
      </c>
      <c r="AY1280">
        <v>893345000</v>
      </c>
      <c r="AZ1280">
        <v>0</v>
      </c>
      <c r="BA1280">
        <v>186141000</v>
      </c>
      <c r="BB1280">
        <v>-609000</v>
      </c>
      <c r="BC1280">
        <v>0</v>
      </c>
      <c r="BD1280">
        <v>11330000</v>
      </c>
      <c r="BE1280">
        <v>0</v>
      </c>
      <c r="BF1280">
        <v>-279759000</v>
      </c>
      <c r="BG1280">
        <v>0</v>
      </c>
      <c r="BH1280">
        <v>14</v>
      </c>
      <c r="BI1280">
        <v>17</v>
      </c>
      <c r="BJ1280">
        <v>8</v>
      </c>
      <c r="BL1280">
        <v>0</v>
      </c>
      <c r="BM1280">
        <v>1662641000</v>
      </c>
      <c r="BN1280">
        <v>-432203000</v>
      </c>
      <c r="BO1280">
        <v>794728000</v>
      </c>
      <c r="BP1280">
        <v>0</v>
      </c>
      <c r="BQ1280">
        <v>0</v>
      </c>
      <c r="BR1280">
        <v>9189406000</v>
      </c>
      <c r="BS1280">
        <v>0</v>
      </c>
      <c r="BT1280">
        <v>0</v>
      </c>
      <c r="BU1280">
        <v>4759325000</v>
      </c>
      <c r="BV1280">
        <v>4430081000</v>
      </c>
      <c r="BW1280">
        <v>9189406000</v>
      </c>
      <c r="BX1280">
        <v>5981964000</v>
      </c>
      <c r="BY1280">
        <v>0</v>
      </c>
      <c r="BZ1280">
        <v>2015</v>
      </c>
      <c r="CA1280">
        <v>1.38</v>
      </c>
      <c r="CB1280">
        <v>358036231.884</v>
      </c>
      <c r="CC1280" t="str">
        <f>VLOOKUP(B1280,Securities_csv_Sector!$A$1:$H$506,4)</f>
        <v>Consumer Discretionary</v>
      </c>
      <c r="CD1280" t="str">
        <f>VLOOKUP(B1280,Securities_csv_Sector!$A$1:$H$506,5)</f>
        <v>Homebuilding</v>
      </c>
    </row>
    <row r="1281" spans="1:82">
      <c r="A1281">
        <v>1279</v>
      </c>
      <c r="B1281" t="s">
        <v>399</v>
      </c>
      <c r="C1281" t="s">
        <v>532</v>
      </c>
      <c r="D1281" s="1">
        <v>42735</v>
      </c>
      <c r="E1281">
        <v>1889309000</v>
      </c>
      <c r="F1281">
        <v>0</v>
      </c>
      <c r="G1281">
        <v>-48814000</v>
      </c>
      <c r="H1281">
        <v>13</v>
      </c>
      <c r="I1281">
        <v>-39295000</v>
      </c>
      <c r="J1281">
        <v>3116490000</v>
      </c>
      <c r="L1281">
        <v>723248000</v>
      </c>
      <c r="M1281">
        <v>-897092000</v>
      </c>
      <c r="N1281">
        <v>3191000</v>
      </c>
      <c r="O1281">
        <v>5728662000</v>
      </c>
      <c r="Q1281">
        <v>0</v>
      </c>
      <c r="R1281">
        <v>0</v>
      </c>
      <c r="S1281">
        <v>54007000</v>
      </c>
      <c r="T1281">
        <v>933850000</v>
      </c>
      <c r="U1281">
        <v>933850000</v>
      </c>
      <c r="V1281">
        <v>0</v>
      </c>
      <c r="W1281">
        <v>0</v>
      </c>
      <c r="X1281">
        <v>31728000</v>
      </c>
      <c r="Y1281">
        <v>0</v>
      </c>
      <c r="Z1281">
        <v>25</v>
      </c>
      <c r="AA1281">
        <v>1939814000</v>
      </c>
      <c r="AB1281">
        <v>331147000</v>
      </c>
      <c r="AC1281">
        <v>154792000</v>
      </c>
      <c r="AD1281">
        <v>0</v>
      </c>
      <c r="AE1281">
        <v>6770655000</v>
      </c>
      <c r="AF1281">
        <v>-444997000</v>
      </c>
      <c r="AG1281">
        <v>75257000</v>
      </c>
      <c r="AH1281">
        <v>3441637000</v>
      </c>
      <c r="AI1281">
        <v>590943000</v>
      </c>
      <c r="AJ1281">
        <v>0</v>
      </c>
      <c r="AK1281">
        <v>0</v>
      </c>
      <c r="AL1281">
        <v>1072762000</v>
      </c>
      <c r="AM1281">
        <v>-52187000</v>
      </c>
      <c r="AN1281">
        <v>68270000</v>
      </c>
      <c r="AO1281">
        <v>350735000</v>
      </c>
      <c r="AP1281">
        <v>-471192000</v>
      </c>
      <c r="AQ1281">
        <v>602703000</v>
      </c>
      <c r="AR1281">
        <v>378643000</v>
      </c>
      <c r="AS1281">
        <v>602703000</v>
      </c>
      <c r="AT1281">
        <v>602703000</v>
      </c>
      <c r="AU1281">
        <v>1049408000</v>
      </c>
      <c r="AV1281">
        <v>0</v>
      </c>
      <c r="AW1281">
        <v>982664000</v>
      </c>
      <c r="AX1281">
        <v>13</v>
      </c>
      <c r="AY1281">
        <v>857426000</v>
      </c>
      <c r="AZ1281">
        <v>0</v>
      </c>
      <c r="BA1281">
        <v>187891000</v>
      </c>
      <c r="BB1281">
        <v>-526000</v>
      </c>
      <c r="BC1281">
        <v>0</v>
      </c>
      <c r="BD1281">
        <v>13100000</v>
      </c>
      <c r="BE1281">
        <v>0</v>
      </c>
      <c r="BF1281">
        <v>-145248000</v>
      </c>
      <c r="BG1281">
        <v>0</v>
      </c>
      <c r="BH1281">
        <v>12</v>
      </c>
      <c r="BI1281">
        <v>20</v>
      </c>
      <c r="BJ1281">
        <v>8</v>
      </c>
      <c r="BL1281">
        <v>0</v>
      </c>
      <c r="BM1281">
        <v>1540208000</v>
      </c>
      <c r="BN1281">
        <v>-597361000</v>
      </c>
      <c r="BO1281">
        <v>957150000</v>
      </c>
      <c r="BP1281">
        <v>0</v>
      </c>
      <c r="BQ1281">
        <v>0</v>
      </c>
      <c r="BR1281">
        <v>10178200000</v>
      </c>
      <c r="BS1281">
        <v>0</v>
      </c>
      <c r="BT1281">
        <v>0</v>
      </c>
      <c r="BU1281">
        <v>4659363000</v>
      </c>
      <c r="BV1281">
        <v>5518837000</v>
      </c>
      <c r="BW1281">
        <v>10178200000</v>
      </c>
      <c r="BX1281">
        <v>7668476000</v>
      </c>
      <c r="BY1281">
        <v>0</v>
      </c>
      <c r="CC1281" t="str">
        <f>VLOOKUP(B1281,Securities_csv_Sector!$A$1:$H$506,4)</f>
        <v>Consumer Discretionary</v>
      </c>
      <c r="CD1281" t="str">
        <f>VLOOKUP(B1281,Securities_csv_Sector!$A$1:$H$506,5)</f>
        <v>Homebuilding</v>
      </c>
    </row>
    <row r="1282" spans="1:82">
      <c r="A1282">
        <v>1280</v>
      </c>
      <c r="B1282" t="s">
        <v>400</v>
      </c>
      <c r="C1282" t="s">
        <v>527</v>
      </c>
      <c r="D1282" s="1">
        <v>41273</v>
      </c>
      <c r="E1282">
        <v>556969000</v>
      </c>
      <c r="F1282">
        <v>-44878000</v>
      </c>
      <c r="G1282">
        <v>0</v>
      </c>
      <c r="H1282">
        <v>4</v>
      </c>
      <c r="I1282">
        <v>-42401000</v>
      </c>
      <c r="J1282">
        <v>209610000</v>
      </c>
      <c r="K1282">
        <v>30</v>
      </c>
      <c r="L1282">
        <v>171444000</v>
      </c>
      <c r="M1282">
        <v>-7860000</v>
      </c>
      <c r="N1282">
        <v>115036000</v>
      </c>
      <c r="O1282">
        <v>1143659000</v>
      </c>
      <c r="P1282">
        <v>167</v>
      </c>
      <c r="Q1282">
        <v>0</v>
      </c>
      <c r="R1282">
        <v>0</v>
      </c>
      <c r="S1282">
        <v>133857000</v>
      </c>
      <c r="T1282">
        <v>103120000</v>
      </c>
      <c r="U1282">
        <v>55164000</v>
      </c>
      <c r="V1282">
        <v>1404000</v>
      </c>
      <c r="W1282">
        <v>0</v>
      </c>
      <c r="X1282">
        <v>210516000</v>
      </c>
      <c r="Y1282">
        <v>2122788000</v>
      </c>
      <c r="Z1282">
        <v>46</v>
      </c>
      <c r="AA1282">
        <v>961529000</v>
      </c>
      <c r="AB1282">
        <v>-16125000</v>
      </c>
      <c r="AC1282">
        <v>529901000</v>
      </c>
      <c r="AD1282">
        <v>47956000</v>
      </c>
      <c r="AE1282">
        <v>247688000</v>
      </c>
      <c r="AF1282">
        <v>0</v>
      </c>
      <c r="AG1282">
        <v>-91185000</v>
      </c>
      <c r="AH1282">
        <v>938824000</v>
      </c>
      <c r="AI1282">
        <v>1149000</v>
      </c>
      <c r="AJ1282">
        <v>0</v>
      </c>
      <c r="AK1282">
        <v>0</v>
      </c>
      <c r="AL1282">
        <v>-35576000</v>
      </c>
      <c r="AM1282">
        <v>29102000</v>
      </c>
      <c r="AN1282">
        <v>152170000</v>
      </c>
      <c r="AO1282">
        <v>-44163000</v>
      </c>
      <c r="AP1282">
        <v>-80309000</v>
      </c>
      <c r="AQ1282">
        <v>69940000</v>
      </c>
      <c r="AR1282">
        <v>92345000</v>
      </c>
      <c r="AS1282">
        <v>69940000</v>
      </c>
      <c r="AT1282">
        <v>71289000</v>
      </c>
      <c r="AU1282">
        <v>457011000</v>
      </c>
      <c r="AV1282">
        <v>99204000</v>
      </c>
      <c r="AW1282">
        <v>103120000</v>
      </c>
      <c r="AX1282">
        <v>5</v>
      </c>
      <c r="AY1282">
        <v>65654000</v>
      </c>
      <c r="AZ1282">
        <v>95611000</v>
      </c>
      <c r="BA1282">
        <v>22359000</v>
      </c>
      <c r="BB1282">
        <v>66593000</v>
      </c>
      <c r="BC1282">
        <v>-12459000</v>
      </c>
      <c r="BD1282">
        <v>-37908000</v>
      </c>
      <c r="BE1282">
        <v>442026000</v>
      </c>
      <c r="BF1282">
        <v>1767000</v>
      </c>
      <c r="BG1282">
        <v>0</v>
      </c>
      <c r="BH1282">
        <v>3</v>
      </c>
      <c r="BI1282">
        <v>3</v>
      </c>
      <c r="BJ1282">
        <v>3</v>
      </c>
      <c r="BK1282">
        <v>125</v>
      </c>
      <c r="BL1282">
        <v>131835000</v>
      </c>
      <c r="BM1282">
        <v>1548573000</v>
      </c>
      <c r="BN1282">
        <v>30374000</v>
      </c>
      <c r="BO1282">
        <v>627370000</v>
      </c>
      <c r="BP1282">
        <v>1772000</v>
      </c>
      <c r="BQ1282">
        <v>0</v>
      </c>
      <c r="BR1282">
        <v>3901762000</v>
      </c>
      <c r="BS1282">
        <v>971754000</v>
      </c>
      <c r="BT1282">
        <v>581100000</v>
      </c>
      <c r="BU1282">
        <v>1939812000</v>
      </c>
      <c r="BV1282">
        <v>1961950000</v>
      </c>
      <c r="BW1282">
        <v>3901762000</v>
      </c>
      <c r="BX1282">
        <v>2105188000</v>
      </c>
      <c r="BY1282">
        <v>0</v>
      </c>
      <c r="BZ1282">
        <v>2012</v>
      </c>
      <c r="CA1282">
        <v>0.61</v>
      </c>
      <c r="CB1282">
        <v>114655737.705</v>
      </c>
      <c r="CC1282" t="str">
        <f>VLOOKUP(B1282,Securities_csv_Sector!$A$1:$H$506,4)</f>
        <v>Health Care</v>
      </c>
      <c r="CD1282" t="str">
        <f>VLOOKUP(B1282,Securities_csv_Sector!$A$1:$H$506,5)</f>
        <v>Health Care Equipment</v>
      </c>
    </row>
    <row r="1283" spans="1:82">
      <c r="A1283">
        <v>1281</v>
      </c>
      <c r="B1283" t="s">
        <v>400</v>
      </c>
      <c r="C1283" t="s">
        <v>529</v>
      </c>
      <c r="D1283" s="1">
        <v>41637</v>
      </c>
      <c r="E1283">
        <v>570559000</v>
      </c>
      <c r="F1283">
        <v>-14071000</v>
      </c>
      <c r="G1283">
        <v>0</v>
      </c>
      <c r="H1283">
        <v>8</v>
      </c>
      <c r="I1283">
        <v>-38981000</v>
      </c>
      <c r="J1283">
        <v>119906000</v>
      </c>
      <c r="K1283">
        <v>29</v>
      </c>
      <c r="L1283">
        <v>173242000</v>
      </c>
      <c r="M1283">
        <v>-14171000</v>
      </c>
      <c r="N1283">
        <v>112626000</v>
      </c>
      <c r="O1283">
        <v>1181444000</v>
      </c>
      <c r="P1283">
        <v>173</v>
      </c>
      <c r="Q1283">
        <v>0</v>
      </c>
      <c r="R1283">
        <v>0</v>
      </c>
      <c r="S1283">
        <v>133584000</v>
      </c>
      <c r="T1283">
        <v>227794000</v>
      </c>
      <c r="U1283">
        <v>163684000</v>
      </c>
      <c r="V1283">
        <v>-1422000</v>
      </c>
      <c r="W1283">
        <v>0</v>
      </c>
      <c r="X1283">
        <v>183188000</v>
      </c>
      <c r="Y1283">
        <v>2143120000</v>
      </c>
      <c r="Z1283">
        <v>45</v>
      </c>
      <c r="AA1283">
        <v>976142000</v>
      </c>
      <c r="AB1283">
        <v>-10583000</v>
      </c>
      <c r="AC1283">
        <v>460430000</v>
      </c>
      <c r="AD1283">
        <v>64110000</v>
      </c>
      <c r="AE1283">
        <v>260858000</v>
      </c>
      <c r="AF1283">
        <v>0</v>
      </c>
      <c r="AG1283">
        <v>-86360000</v>
      </c>
      <c r="AH1283">
        <v>932104000</v>
      </c>
      <c r="AI1283">
        <v>1319000</v>
      </c>
      <c r="AJ1283">
        <v>0</v>
      </c>
      <c r="AK1283">
        <v>0</v>
      </c>
      <c r="AL1283">
        <v>-16838000</v>
      </c>
      <c r="AM1283">
        <v>1798000</v>
      </c>
      <c r="AN1283">
        <v>158591000</v>
      </c>
      <c r="AO1283">
        <v>-154160000</v>
      </c>
      <c r="AP1283">
        <v>-1211000</v>
      </c>
      <c r="AQ1283">
        <v>167212000</v>
      </c>
      <c r="AR1283">
        <v>-28946000</v>
      </c>
      <c r="AS1283">
        <v>167212000</v>
      </c>
      <c r="AT1283">
        <v>174267000</v>
      </c>
      <c r="AU1283">
        <v>466749000</v>
      </c>
      <c r="AV1283">
        <v>34050000</v>
      </c>
      <c r="AW1283">
        <v>227794000</v>
      </c>
      <c r="AX1283">
        <v>11</v>
      </c>
      <c r="AY1283">
        <v>113817000</v>
      </c>
      <c r="AZ1283">
        <v>143989000</v>
      </c>
      <c r="BA1283">
        <v>29613000</v>
      </c>
      <c r="BB1283">
        <v>77591000</v>
      </c>
      <c r="BC1283">
        <v>0</v>
      </c>
      <c r="BD1283">
        <v>37770000</v>
      </c>
      <c r="BE1283">
        <v>417325000</v>
      </c>
      <c r="BF1283">
        <v>0</v>
      </c>
      <c r="BG1283">
        <v>0</v>
      </c>
      <c r="BH1283">
        <v>8</v>
      </c>
      <c r="BI1283">
        <v>8</v>
      </c>
      <c r="BJ1283">
        <v>8</v>
      </c>
      <c r="BK1283">
        <v>130</v>
      </c>
      <c r="BL1283">
        <v>132400000</v>
      </c>
      <c r="BM1283">
        <v>1684364000</v>
      </c>
      <c r="BN1283">
        <v>-107085000</v>
      </c>
      <c r="BO1283">
        <v>581898000</v>
      </c>
      <c r="BP1283">
        <v>2624000</v>
      </c>
      <c r="BQ1283">
        <v>0</v>
      </c>
      <c r="BR1283">
        <v>3946712000</v>
      </c>
      <c r="BS1283">
        <v>1044838000</v>
      </c>
      <c r="BT1283">
        <v>602796000</v>
      </c>
      <c r="BU1283">
        <v>1994487000</v>
      </c>
      <c r="BV1283">
        <v>1952225000</v>
      </c>
      <c r="BW1283">
        <v>3946712000</v>
      </c>
      <c r="BX1283">
        <v>2157586000</v>
      </c>
      <c r="BY1283">
        <v>0</v>
      </c>
      <c r="BZ1283">
        <v>2013</v>
      </c>
      <c r="CA1283">
        <v>1.49</v>
      </c>
      <c r="CB1283">
        <v>112222818.792</v>
      </c>
      <c r="CC1283" t="str">
        <f>VLOOKUP(B1283,Securities_csv_Sector!$A$1:$H$506,4)</f>
        <v>Health Care</v>
      </c>
      <c r="CD1283" t="str">
        <f>VLOOKUP(B1283,Securities_csv_Sector!$A$1:$H$506,5)</f>
        <v>Health Care Equipment</v>
      </c>
    </row>
    <row r="1284" spans="1:82">
      <c r="A1284">
        <v>1282</v>
      </c>
      <c r="B1284" t="s">
        <v>400</v>
      </c>
      <c r="C1284" t="s">
        <v>531</v>
      </c>
      <c r="D1284" s="1">
        <v>42001</v>
      </c>
      <c r="E1284">
        <v>576974000</v>
      </c>
      <c r="F1284">
        <v>-16989000</v>
      </c>
      <c r="G1284">
        <v>0</v>
      </c>
      <c r="H1284">
        <v>8</v>
      </c>
      <c r="I1284">
        <v>-29072000</v>
      </c>
      <c r="J1284">
        <v>94276000</v>
      </c>
      <c r="K1284">
        <v>29</v>
      </c>
      <c r="L1284">
        <v>174821000</v>
      </c>
      <c r="M1284">
        <v>-24642000</v>
      </c>
      <c r="N1284">
        <v>112481000</v>
      </c>
      <c r="O1284">
        <v>1232611000</v>
      </c>
      <c r="P1284">
        <v>179</v>
      </c>
      <c r="Q1284">
        <v>0</v>
      </c>
      <c r="R1284">
        <v>0</v>
      </c>
      <c r="S1284">
        <v>120595000</v>
      </c>
      <c r="T1284">
        <v>210742000</v>
      </c>
      <c r="U1284">
        <v>169603000</v>
      </c>
      <c r="V1284">
        <v>-15052000</v>
      </c>
      <c r="W1284">
        <v>0</v>
      </c>
      <c r="X1284">
        <v>176194000</v>
      </c>
      <c r="Y1284">
        <v>2284077000</v>
      </c>
      <c r="Z1284">
        <v>45</v>
      </c>
      <c r="AA1284">
        <v>1004608000</v>
      </c>
      <c r="AB1284">
        <v>8437000</v>
      </c>
      <c r="AC1284">
        <v>490265000</v>
      </c>
      <c r="AD1284">
        <v>41139000</v>
      </c>
      <c r="AE1284">
        <v>285457000</v>
      </c>
      <c r="AF1284">
        <v>0</v>
      </c>
      <c r="AG1284">
        <v>-22537000</v>
      </c>
      <c r="AH1284">
        <v>1045393000</v>
      </c>
      <c r="AI1284">
        <v>1568000</v>
      </c>
      <c r="AJ1284">
        <v>0</v>
      </c>
      <c r="AK1284">
        <v>0</v>
      </c>
      <c r="AL1284">
        <v>106325000</v>
      </c>
      <c r="AM1284">
        <v>1579000</v>
      </c>
      <c r="AN1284">
        <v>281597000</v>
      </c>
      <c r="AO1284">
        <v>30931000</v>
      </c>
      <c r="AP1284">
        <v>-295897000</v>
      </c>
      <c r="AQ1284">
        <v>157778000</v>
      </c>
      <c r="AR1284">
        <v>68063000</v>
      </c>
      <c r="AS1284">
        <v>157778000</v>
      </c>
      <c r="AT1284">
        <v>161166000</v>
      </c>
      <c r="AU1284">
        <v>470563000</v>
      </c>
      <c r="AV1284">
        <v>13390000</v>
      </c>
      <c r="AW1284">
        <v>210742000</v>
      </c>
      <c r="AX1284">
        <v>9</v>
      </c>
      <c r="AY1284">
        <v>106921000</v>
      </c>
      <c r="AZ1284">
        <v>137710000</v>
      </c>
      <c r="BA1284">
        <v>19261000</v>
      </c>
      <c r="BB1284">
        <v>24800000</v>
      </c>
      <c r="BC1284">
        <v>-855000</v>
      </c>
      <c r="BD1284">
        <v>-266825000</v>
      </c>
      <c r="BE1284">
        <v>442771000</v>
      </c>
      <c r="BF1284">
        <v>0</v>
      </c>
      <c r="BG1284">
        <v>0</v>
      </c>
      <c r="BH1284">
        <v>8</v>
      </c>
      <c r="BI1284">
        <v>8</v>
      </c>
      <c r="BJ1284">
        <v>7</v>
      </c>
      <c r="BK1284">
        <v>131</v>
      </c>
      <c r="BL1284">
        <v>121141000</v>
      </c>
      <c r="BM1284">
        <v>1810545000</v>
      </c>
      <c r="BN1284">
        <v>-41074000</v>
      </c>
      <c r="BO1284">
        <v>659335000</v>
      </c>
      <c r="BP1284">
        <v>1075000</v>
      </c>
      <c r="BQ1284">
        <v>0</v>
      </c>
      <c r="BR1284">
        <v>4127576000</v>
      </c>
      <c r="BS1284">
        <v>1068551000</v>
      </c>
      <c r="BT1284">
        <v>597310000</v>
      </c>
      <c r="BU1284">
        <v>2042102000</v>
      </c>
      <c r="BV1284">
        <v>2085474000</v>
      </c>
      <c r="BW1284">
        <v>4127576000</v>
      </c>
      <c r="BX1284">
        <v>2237219000</v>
      </c>
      <c r="BY1284">
        <v>0</v>
      </c>
      <c r="BZ1284">
        <v>2014</v>
      </c>
      <c r="CA1284">
        <v>1.4</v>
      </c>
      <c r="CB1284">
        <v>112698571.42900001</v>
      </c>
      <c r="CC1284" t="str">
        <f>VLOOKUP(B1284,Securities_csv_Sector!$A$1:$H$506,4)</f>
        <v>Health Care</v>
      </c>
      <c r="CD1284" t="str">
        <f>VLOOKUP(B1284,Securities_csv_Sector!$A$1:$H$506,5)</f>
        <v>Health Care Equipment</v>
      </c>
    </row>
    <row r="1285" spans="1:82">
      <c r="A1285">
        <v>1283</v>
      </c>
      <c r="B1285" t="s">
        <v>400</v>
      </c>
      <c r="C1285" t="s">
        <v>532</v>
      </c>
      <c r="D1285" s="1">
        <v>42372</v>
      </c>
      <c r="E1285">
        <v>541172000</v>
      </c>
      <c r="F1285">
        <v>6760000</v>
      </c>
      <c r="G1285">
        <v>0</v>
      </c>
      <c r="H1285">
        <v>10</v>
      </c>
      <c r="I1285">
        <v>-29632000</v>
      </c>
      <c r="J1285">
        <v>52932000</v>
      </c>
      <c r="K1285">
        <v>42</v>
      </c>
      <c r="L1285">
        <v>237932000</v>
      </c>
      <c r="M1285">
        <v>-28700000</v>
      </c>
      <c r="N1285">
        <v>112034000</v>
      </c>
      <c r="O1285">
        <v>1237859000</v>
      </c>
      <c r="P1285">
        <v>184</v>
      </c>
      <c r="Q1285">
        <v>0</v>
      </c>
      <c r="R1285">
        <v>0</v>
      </c>
      <c r="S1285">
        <v>120778000</v>
      </c>
      <c r="T1285">
        <v>286134000</v>
      </c>
      <c r="U1285">
        <v>244015000</v>
      </c>
      <c r="V1285">
        <v>-15992000</v>
      </c>
      <c r="W1285">
        <v>0</v>
      </c>
      <c r="X1285">
        <v>167029000</v>
      </c>
      <c r="Y1285">
        <v>2276149000</v>
      </c>
      <c r="Z1285">
        <v>45</v>
      </c>
      <c r="AA1285">
        <v>1024500000</v>
      </c>
      <c r="AB1285">
        <v>31327000</v>
      </c>
      <c r="AC1285">
        <v>490811000</v>
      </c>
      <c r="AD1285">
        <v>42119000</v>
      </c>
      <c r="AE1285">
        <v>288028000</v>
      </c>
      <c r="AF1285">
        <v>0</v>
      </c>
      <c r="AG1285">
        <v>-50326000</v>
      </c>
      <c r="AH1285">
        <v>1011762000</v>
      </c>
      <c r="AI1285">
        <v>1586000</v>
      </c>
      <c r="AJ1285">
        <v>0</v>
      </c>
      <c r="AK1285">
        <v>0</v>
      </c>
      <c r="AL1285">
        <v>-35072000</v>
      </c>
      <c r="AM1285">
        <v>63111000</v>
      </c>
      <c r="AN1285">
        <v>287098000</v>
      </c>
      <c r="AO1285">
        <v>-107139000</v>
      </c>
      <c r="AP1285">
        <v>-100856000</v>
      </c>
      <c r="AQ1285">
        <v>212425000</v>
      </c>
      <c r="AR1285">
        <v>26644000</v>
      </c>
      <c r="AS1285">
        <v>212425000</v>
      </c>
      <c r="AT1285">
        <v>212688000</v>
      </c>
      <c r="AU1285">
        <v>439015000</v>
      </c>
      <c r="AV1285">
        <v>13590000</v>
      </c>
      <c r="AW1285">
        <v>286134000</v>
      </c>
      <c r="AX1285">
        <v>13</v>
      </c>
      <c r="AY1285">
        <v>197559000</v>
      </c>
      <c r="AZ1285">
        <v>68186000</v>
      </c>
      <c r="BA1285">
        <v>19190000</v>
      </c>
      <c r="BB1285">
        <v>-45956000</v>
      </c>
      <c r="BC1285">
        <v>-103000</v>
      </c>
      <c r="BD1285">
        <v>-71224000</v>
      </c>
      <c r="BE1285">
        <v>482607000</v>
      </c>
      <c r="BF1285">
        <v>0</v>
      </c>
      <c r="BG1285">
        <v>0</v>
      </c>
      <c r="BH1285">
        <v>11</v>
      </c>
      <c r="BI1285">
        <v>12</v>
      </c>
      <c r="BJ1285">
        <v>9</v>
      </c>
      <c r="BK1285">
        <v>133</v>
      </c>
      <c r="BL1285">
        <v>125928000</v>
      </c>
      <c r="BM1285">
        <v>1991431000</v>
      </c>
      <c r="BN1285">
        <v>-61534000</v>
      </c>
      <c r="BO1285">
        <v>598848000</v>
      </c>
      <c r="BP1285">
        <v>1123000</v>
      </c>
      <c r="BQ1285">
        <v>0</v>
      </c>
      <c r="BR1285">
        <v>4166295000</v>
      </c>
      <c r="BS1285">
        <v>1033161000</v>
      </c>
      <c r="BT1285">
        <v>561485000</v>
      </c>
      <c r="BU1285">
        <v>2110441000</v>
      </c>
      <c r="BV1285">
        <v>2055854000</v>
      </c>
      <c r="BW1285">
        <v>4166295000</v>
      </c>
      <c r="BX1285">
        <v>2262359000</v>
      </c>
      <c r="BY1285">
        <v>0</v>
      </c>
      <c r="BZ1285">
        <v>2015</v>
      </c>
      <c r="CA1285">
        <v>1.89</v>
      </c>
      <c r="CB1285">
        <v>112394179.89399999</v>
      </c>
      <c r="CC1285" t="str">
        <f>VLOOKUP(B1285,Securities_csv_Sector!$A$1:$H$506,4)</f>
        <v>Health Care</v>
      </c>
      <c r="CD1285" t="str">
        <f>VLOOKUP(B1285,Securities_csv_Sector!$A$1:$H$506,5)</f>
        <v>Health Care Equipment</v>
      </c>
    </row>
    <row r="1286" spans="1:82">
      <c r="A1286">
        <v>1284</v>
      </c>
      <c r="B1286" t="s">
        <v>401</v>
      </c>
      <c r="C1286" t="s">
        <v>527</v>
      </c>
      <c r="D1286" s="1">
        <v>41639</v>
      </c>
      <c r="E1286">
        <v>13411000000</v>
      </c>
      <c r="F1286">
        <v>-449000000</v>
      </c>
      <c r="G1286">
        <v>0</v>
      </c>
      <c r="H1286">
        <v>110</v>
      </c>
      <c r="I1286">
        <v>-1200000000</v>
      </c>
      <c r="J1286">
        <v>723000000</v>
      </c>
      <c r="K1286">
        <v>13</v>
      </c>
      <c r="L1286">
        <v>2154000000</v>
      </c>
      <c r="M1286">
        <v>-1413000000</v>
      </c>
      <c r="N1286">
        <v>0</v>
      </c>
      <c r="O1286">
        <v>59222000000</v>
      </c>
      <c r="P1286">
        <v>99</v>
      </c>
      <c r="Q1286">
        <v>0</v>
      </c>
      <c r="R1286">
        <v>1477000000</v>
      </c>
      <c r="S1286">
        <v>882000000</v>
      </c>
      <c r="T1286">
        <v>13515000000</v>
      </c>
      <c r="U1286">
        <v>12542000000</v>
      </c>
      <c r="V1286">
        <v>-69000000</v>
      </c>
      <c r="W1286">
        <v>-22000000</v>
      </c>
      <c r="X1286">
        <v>6755000000</v>
      </c>
      <c r="Y1286">
        <v>8893000000</v>
      </c>
      <c r="Z1286">
        <v>26</v>
      </c>
      <c r="AA1286">
        <v>20807000000</v>
      </c>
      <c r="AB1286">
        <v>3670000000</v>
      </c>
      <c r="AC1286">
        <v>3193000000</v>
      </c>
      <c r="AD1286">
        <v>973000000</v>
      </c>
      <c r="AE1286">
        <v>9846000000</v>
      </c>
      <c r="AF1286">
        <v>-1418000000</v>
      </c>
      <c r="AG1286">
        <v>1502000000</v>
      </c>
      <c r="AH1286">
        <v>24023000000</v>
      </c>
      <c r="AI1286">
        <v>1536000000</v>
      </c>
      <c r="AJ1286">
        <v>1492000000</v>
      </c>
      <c r="AK1286">
        <v>0</v>
      </c>
      <c r="AL1286">
        <v>4495000000</v>
      </c>
      <c r="AM1286">
        <v>-829000000</v>
      </c>
      <c r="AN1286">
        <v>10135000000</v>
      </c>
      <c r="AO1286">
        <v>-8215000000</v>
      </c>
      <c r="AP1286">
        <v>-2680000000</v>
      </c>
      <c r="AQ1286">
        <v>8576000000</v>
      </c>
      <c r="AR1286">
        <v>260000000</v>
      </c>
      <c r="AS1286">
        <v>8576000000</v>
      </c>
      <c r="AT1286">
        <v>8576000000</v>
      </c>
      <c r="AU1286">
        <v>4355000000</v>
      </c>
      <c r="AV1286">
        <v>309000000</v>
      </c>
      <c r="AW1286">
        <v>13515000000</v>
      </c>
      <c r="AX1286">
        <v>17</v>
      </c>
      <c r="AY1286">
        <v>939000000</v>
      </c>
      <c r="AZ1286">
        <v>497000000</v>
      </c>
      <c r="BA1286">
        <v>0</v>
      </c>
      <c r="BB1286">
        <v>-4190000000</v>
      </c>
      <c r="BC1286">
        <v>-324000000</v>
      </c>
      <c r="BD1286">
        <v>-62000000</v>
      </c>
      <c r="BE1286">
        <v>1876000000</v>
      </c>
      <c r="BF1286">
        <v>503000000</v>
      </c>
      <c r="BG1286">
        <v>93000000</v>
      </c>
      <c r="BH1286">
        <v>16</v>
      </c>
      <c r="BI1286">
        <v>161</v>
      </c>
      <c r="BJ1286">
        <v>11</v>
      </c>
      <c r="BK1286">
        <v>41</v>
      </c>
      <c r="BL1286">
        <v>0</v>
      </c>
      <c r="BM1286">
        <v>27843000000</v>
      </c>
      <c r="BN1286">
        <v>-6666000000</v>
      </c>
      <c r="BO1286">
        <v>6890000000</v>
      </c>
      <c r="BP1286">
        <v>3655000000</v>
      </c>
      <c r="BQ1286">
        <v>0</v>
      </c>
      <c r="BR1286">
        <v>38168000000</v>
      </c>
      <c r="BS1286">
        <v>16852000000</v>
      </c>
      <c r="BT1286">
        <v>17066000000</v>
      </c>
      <c r="BU1286">
        <v>-7766000000</v>
      </c>
      <c r="BV1286">
        <v>45934000000</v>
      </c>
      <c r="BW1286">
        <v>38168000000</v>
      </c>
      <c r="BX1286">
        <v>80029000000</v>
      </c>
      <c r="BY1286">
        <v>-32142000000</v>
      </c>
      <c r="BZ1286">
        <v>2013</v>
      </c>
      <c r="CA1286">
        <v>5.26</v>
      </c>
      <c r="CB1286">
        <v>1630418250.95</v>
      </c>
      <c r="CC1286" t="str">
        <f>VLOOKUP(B1286,Securities_csv_Sector!$A$1:$H$506,4)</f>
        <v>Consumer Staples</v>
      </c>
      <c r="CD1286" t="str">
        <f>VLOOKUP(B1286,Securities_csv_Sector!$A$1:$H$506,5)</f>
        <v>Tobacco</v>
      </c>
    </row>
    <row r="1287" spans="1:82">
      <c r="A1287">
        <v>1285</v>
      </c>
      <c r="B1287" t="s">
        <v>401</v>
      </c>
      <c r="C1287" t="s">
        <v>529</v>
      </c>
      <c r="D1287" s="1">
        <v>42004</v>
      </c>
      <c r="E1287">
        <v>12586000000</v>
      </c>
      <c r="F1287">
        <v>-463000000</v>
      </c>
      <c r="G1287">
        <v>0</v>
      </c>
      <c r="H1287">
        <v>59</v>
      </c>
      <c r="I1287">
        <v>-1153000000</v>
      </c>
      <c r="J1287">
        <v>710000000</v>
      </c>
      <c r="K1287">
        <v>11</v>
      </c>
      <c r="L1287">
        <v>1682000000</v>
      </c>
      <c r="M1287">
        <v>105000000</v>
      </c>
      <c r="N1287">
        <v>0</v>
      </c>
      <c r="O1287">
        <v>60775000000</v>
      </c>
      <c r="P1287">
        <v>102</v>
      </c>
      <c r="Q1287">
        <v>0</v>
      </c>
      <c r="R1287">
        <v>1549000000</v>
      </c>
      <c r="S1287">
        <v>889000000</v>
      </c>
      <c r="T1287">
        <v>11702000000</v>
      </c>
      <c r="U1287">
        <v>10650000000</v>
      </c>
      <c r="V1287">
        <v>-376000000</v>
      </c>
      <c r="W1287">
        <v>105000000</v>
      </c>
      <c r="X1287">
        <v>6071000000</v>
      </c>
      <c r="Y1287">
        <v>8388000000</v>
      </c>
      <c r="Z1287">
        <v>24</v>
      </c>
      <c r="AA1287">
        <v>19331000000</v>
      </c>
      <c r="AB1287">
        <v>3097000000</v>
      </c>
      <c r="AC1287">
        <v>2985000000</v>
      </c>
      <c r="AD1287">
        <v>1052000000</v>
      </c>
      <c r="AE1287">
        <v>8592000000</v>
      </c>
      <c r="AF1287">
        <v>-29000000</v>
      </c>
      <c r="AG1287">
        <v>-751000000</v>
      </c>
      <c r="AH1287">
        <v>26929000000</v>
      </c>
      <c r="AI1287">
        <v>1083000000</v>
      </c>
      <c r="AJ1287">
        <v>1426000000</v>
      </c>
      <c r="AK1287">
        <v>0</v>
      </c>
      <c r="AL1287">
        <v>3271000000</v>
      </c>
      <c r="AM1287">
        <v>-472000000</v>
      </c>
      <c r="AN1287">
        <v>7739000000</v>
      </c>
      <c r="AO1287">
        <v>-6839000000</v>
      </c>
      <c r="AP1287">
        <v>-996000000</v>
      </c>
      <c r="AQ1287">
        <v>7493000000</v>
      </c>
      <c r="AR1287">
        <v>113000000</v>
      </c>
      <c r="AS1287">
        <v>7493000000</v>
      </c>
      <c r="AT1287">
        <v>7493000000</v>
      </c>
      <c r="AU1287">
        <v>4537000000</v>
      </c>
      <c r="AV1287">
        <v>535000000</v>
      </c>
      <c r="AW1287">
        <v>11702000000</v>
      </c>
      <c r="AX1287">
        <v>15</v>
      </c>
      <c r="AY1287">
        <v>1176000000</v>
      </c>
      <c r="AZ1287">
        <v>673000000</v>
      </c>
      <c r="BA1287">
        <v>0</v>
      </c>
      <c r="BB1287">
        <v>-6826000000</v>
      </c>
      <c r="BC1287">
        <v>-242000000</v>
      </c>
      <c r="BD1287">
        <v>186000000</v>
      </c>
      <c r="BE1287">
        <v>2800000000</v>
      </c>
      <c r="BF1287">
        <v>188000000</v>
      </c>
      <c r="BG1287">
        <v>93000000</v>
      </c>
      <c r="BH1287">
        <v>13</v>
      </c>
      <c r="BI1287">
        <v>84</v>
      </c>
      <c r="BJ1287">
        <v>9</v>
      </c>
      <c r="BK1287">
        <v>46</v>
      </c>
      <c r="BL1287">
        <v>0</v>
      </c>
      <c r="BM1287">
        <v>29249000000</v>
      </c>
      <c r="BN1287">
        <v>-3833000000</v>
      </c>
      <c r="BO1287">
        <v>7001000000</v>
      </c>
      <c r="BP1287">
        <v>2526000000</v>
      </c>
      <c r="BQ1287">
        <v>0</v>
      </c>
      <c r="BR1287">
        <v>35187000000</v>
      </c>
      <c r="BS1287">
        <v>15484000000</v>
      </c>
      <c r="BT1287">
        <v>15112000000</v>
      </c>
      <c r="BU1287">
        <v>-12629000000</v>
      </c>
      <c r="BV1287">
        <v>47816000000</v>
      </c>
      <c r="BW1287">
        <v>35187000000</v>
      </c>
      <c r="BX1287">
        <v>80106000000</v>
      </c>
      <c r="BY1287">
        <v>-35762000000</v>
      </c>
      <c r="BZ1287">
        <v>2014</v>
      </c>
      <c r="CA1287">
        <v>4.76</v>
      </c>
      <c r="CB1287">
        <v>1574159663.8699999</v>
      </c>
      <c r="CC1287" t="str">
        <f>VLOOKUP(B1287,Securities_csv_Sector!$A$1:$H$506,4)</f>
        <v>Consumer Staples</v>
      </c>
      <c r="CD1287" t="str">
        <f>VLOOKUP(B1287,Securities_csv_Sector!$A$1:$H$506,5)</f>
        <v>Tobacco</v>
      </c>
    </row>
    <row r="1288" spans="1:82">
      <c r="A1288">
        <v>1286</v>
      </c>
      <c r="B1288" t="s">
        <v>401</v>
      </c>
      <c r="C1288" t="s">
        <v>531</v>
      </c>
      <c r="D1288" s="1">
        <v>42369</v>
      </c>
      <c r="E1288">
        <v>12156000000</v>
      </c>
      <c r="F1288">
        <v>647000000</v>
      </c>
      <c r="G1288">
        <v>0</v>
      </c>
      <c r="H1288">
        <v>52</v>
      </c>
      <c r="I1288">
        <v>-960000000</v>
      </c>
      <c r="J1288">
        <v>1929000000</v>
      </c>
      <c r="K1288">
        <v>22</v>
      </c>
      <c r="L1288">
        <v>3417000000</v>
      </c>
      <c r="M1288">
        <v>-841000000</v>
      </c>
      <c r="N1288">
        <v>0</v>
      </c>
      <c r="O1288">
        <v>56479000000</v>
      </c>
      <c r="P1288">
        <v>103</v>
      </c>
      <c r="Q1288">
        <v>360000000</v>
      </c>
      <c r="R1288">
        <v>1543000000</v>
      </c>
      <c r="S1288">
        <v>754000000</v>
      </c>
      <c r="T1288">
        <v>10623000000</v>
      </c>
      <c r="U1288">
        <v>9615000000</v>
      </c>
      <c r="V1288">
        <v>-686000000</v>
      </c>
      <c r="W1288">
        <v>105000000</v>
      </c>
      <c r="X1288">
        <v>5721000000</v>
      </c>
      <c r="Y1288">
        <v>7415000000</v>
      </c>
      <c r="Z1288">
        <v>24</v>
      </c>
      <c r="AA1288">
        <v>17429000000</v>
      </c>
      <c r="AB1288">
        <v>2688000000</v>
      </c>
      <c r="AC1288">
        <v>2623000000</v>
      </c>
      <c r="AD1288">
        <v>1008000000</v>
      </c>
      <c r="AE1288">
        <v>8473000000</v>
      </c>
      <c r="AF1288">
        <v>-55000000</v>
      </c>
      <c r="AG1288">
        <v>106000000</v>
      </c>
      <c r="AH1288">
        <v>25250000000</v>
      </c>
      <c r="AI1288">
        <v>890000000</v>
      </c>
      <c r="AJ1288">
        <v>1768000000</v>
      </c>
      <c r="AK1288">
        <v>0</v>
      </c>
      <c r="AL1288">
        <v>44000000</v>
      </c>
      <c r="AM1288">
        <v>1735000000</v>
      </c>
      <c r="AN1288">
        <v>7865000000</v>
      </c>
      <c r="AO1288">
        <v>-4736000000</v>
      </c>
      <c r="AP1288">
        <v>-708000000</v>
      </c>
      <c r="AQ1288">
        <v>6873000000</v>
      </c>
      <c r="AR1288">
        <v>-182000000</v>
      </c>
      <c r="AS1288">
        <v>6873000000</v>
      </c>
      <c r="AT1288">
        <v>6873000000</v>
      </c>
      <c r="AU1288">
        <v>3266000000</v>
      </c>
      <c r="AV1288">
        <v>68000000</v>
      </c>
      <c r="AW1288">
        <v>10623000000</v>
      </c>
      <c r="AX1288">
        <v>14</v>
      </c>
      <c r="AY1288">
        <v>1143000000</v>
      </c>
      <c r="AZ1288">
        <v>648000000</v>
      </c>
      <c r="BA1288">
        <v>0</v>
      </c>
      <c r="BB1288">
        <v>-9402000000</v>
      </c>
      <c r="BC1288">
        <v>-104000000</v>
      </c>
      <c r="BD1288">
        <v>307000000</v>
      </c>
      <c r="BE1288">
        <v>3253000000</v>
      </c>
      <c r="BF1288">
        <v>349000000</v>
      </c>
      <c r="BG1288">
        <v>82000000</v>
      </c>
      <c r="BH1288">
        <v>13</v>
      </c>
      <c r="BI1288">
        <v>73</v>
      </c>
      <c r="BJ1288">
        <v>9</v>
      </c>
      <c r="BK1288">
        <v>48</v>
      </c>
      <c r="BL1288">
        <v>0</v>
      </c>
      <c r="BM1288">
        <v>29842000000</v>
      </c>
      <c r="BN1288">
        <v>1574000000</v>
      </c>
      <c r="BO1288">
        <v>6656000000</v>
      </c>
      <c r="BP1288">
        <v>3230000000</v>
      </c>
      <c r="BQ1288">
        <v>0</v>
      </c>
      <c r="BR1288">
        <v>33956000000</v>
      </c>
      <c r="BS1288">
        <v>15804000000</v>
      </c>
      <c r="BT1288">
        <v>15386000000</v>
      </c>
      <c r="BU1288">
        <v>-13244000000</v>
      </c>
      <c r="BV1288">
        <v>47200000000</v>
      </c>
      <c r="BW1288">
        <v>33956000000</v>
      </c>
      <c r="BX1288">
        <v>73908000000</v>
      </c>
      <c r="BY1288">
        <v>-35613000000</v>
      </c>
      <c r="BZ1288">
        <v>2015</v>
      </c>
      <c r="CA1288">
        <v>4.42</v>
      </c>
      <c r="CB1288">
        <v>1554977375.5699999</v>
      </c>
      <c r="CC1288" t="str">
        <f>VLOOKUP(B1288,Securities_csv_Sector!$A$1:$H$506,4)</f>
        <v>Consumer Staples</v>
      </c>
      <c r="CD1288" t="str">
        <f>VLOOKUP(B1288,Securities_csv_Sector!$A$1:$H$506,5)</f>
        <v>Tobacco</v>
      </c>
    </row>
    <row r="1289" spans="1:82">
      <c r="A1289">
        <v>1287</v>
      </c>
      <c r="B1289" t="s">
        <v>401</v>
      </c>
      <c r="C1289" t="s">
        <v>532</v>
      </c>
      <c r="D1289" s="1">
        <v>42735</v>
      </c>
      <c r="E1289">
        <v>13251000000</v>
      </c>
      <c r="F1289">
        <v>-1009000000</v>
      </c>
      <c r="G1289">
        <v>0</v>
      </c>
      <c r="H1289">
        <v>55</v>
      </c>
      <c r="I1289">
        <v>-1172000000</v>
      </c>
      <c r="J1289">
        <v>1964000000</v>
      </c>
      <c r="K1289">
        <v>26</v>
      </c>
      <c r="L1289">
        <v>4239000000</v>
      </c>
      <c r="M1289">
        <v>-695000000</v>
      </c>
      <c r="N1289">
        <v>0</v>
      </c>
      <c r="O1289">
        <v>57659000000</v>
      </c>
      <c r="P1289">
        <v>107</v>
      </c>
      <c r="Q1289">
        <v>859000000</v>
      </c>
      <c r="R1289">
        <v>1897000000</v>
      </c>
      <c r="S1289">
        <v>743000000</v>
      </c>
      <c r="T1289">
        <v>10815000000</v>
      </c>
      <c r="U1289">
        <v>9924000000</v>
      </c>
      <c r="V1289">
        <v>-874000000</v>
      </c>
      <c r="W1289">
        <v>94000000</v>
      </c>
      <c r="X1289">
        <v>6064000000</v>
      </c>
      <c r="Y1289">
        <v>7324000000</v>
      </c>
      <c r="Z1289">
        <v>23</v>
      </c>
      <c r="AA1289">
        <v>17294000000</v>
      </c>
      <c r="AB1289">
        <v>2768000000</v>
      </c>
      <c r="AC1289">
        <v>2470000000</v>
      </c>
      <c r="AD1289">
        <v>891000000</v>
      </c>
      <c r="AE1289">
        <v>9017000000</v>
      </c>
      <c r="AF1289">
        <v>-41000000</v>
      </c>
      <c r="AG1289">
        <v>1450000000</v>
      </c>
      <c r="AH1289">
        <v>25851000000</v>
      </c>
      <c r="AI1289">
        <v>1011000000</v>
      </c>
      <c r="AJ1289">
        <v>1788000000</v>
      </c>
      <c r="AK1289">
        <v>0</v>
      </c>
      <c r="AL1289">
        <v>1131000000</v>
      </c>
      <c r="AM1289">
        <v>822000000</v>
      </c>
      <c r="AN1289">
        <v>8077000000</v>
      </c>
      <c r="AO1289">
        <v>-5413000000</v>
      </c>
      <c r="AP1289">
        <v>-968000000</v>
      </c>
      <c r="AQ1289">
        <v>6967000000</v>
      </c>
      <c r="AR1289">
        <v>151000000</v>
      </c>
      <c r="AS1289">
        <v>6967000000</v>
      </c>
      <c r="AT1289">
        <v>6967000000</v>
      </c>
      <c r="AU1289">
        <v>3499000000</v>
      </c>
      <c r="AV1289">
        <v>0</v>
      </c>
      <c r="AW1289">
        <v>10815000000</v>
      </c>
      <c r="AX1289">
        <v>14</v>
      </c>
      <c r="AY1289">
        <v>1515000000</v>
      </c>
      <c r="AZ1289">
        <v>853000000</v>
      </c>
      <c r="BA1289">
        <v>0</v>
      </c>
      <c r="BB1289">
        <v>-9559000000</v>
      </c>
      <c r="BC1289">
        <v>-173000000</v>
      </c>
      <c r="BD1289">
        <v>245000000</v>
      </c>
      <c r="BE1289">
        <v>3536000000</v>
      </c>
      <c r="BF1289">
        <v>187000000</v>
      </c>
      <c r="BG1289">
        <v>74000000</v>
      </c>
      <c r="BH1289">
        <v>13</v>
      </c>
      <c r="BI1289">
        <v>78</v>
      </c>
      <c r="BJ1289">
        <v>9</v>
      </c>
      <c r="BK1289">
        <v>52</v>
      </c>
      <c r="BL1289">
        <v>0</v>
      </c>
      <c r="BM1289">
        <v>30397000000</v>
      </c>
      <c r="BN1289">
        <v>7000000</v>
      </c>
      <c r="BO1289">
        <v>6405000000</v>
      </c>
      <c r="BP1289">
        <v>3216000000</v>
      </c>
      <c r="BQ1289">
        <v>0</v>
      </c>
      <c r="BR1289">
        <v>36851000000</v>
      </c>
      <c r="BS1289">
        <v>17608000000</v>
      </c>
      <c r="BT1289">
        <v>16467000000</v>
      </c>
      <c r="BU1289">
        <v>-12688000000</v>
      </c>
      <c r="BV1289">
        <v>49539000000</v>
      </c>
      <c r="BW1289">
        <v>36851000000</v>
      </c>
      <c r="BX1289">
        <v>74953000000</v>
      </c>
      <c r="BY1289">
        <v>-35490000000</v>
      </c>
      <c r="CC1289" t="str">
        <f>VLOOKUP(B1289,Securities_csv_Sector!$A$1:$H$506,4)</f>
        <v>Consumer Staples</v>
      </c>
      <c r="CD1289" t="str">
        <f>VLOOKUP(B1289,Securities_csv_Sector!$A$1:$H$506,5)</f>
        <v>Tobacco</v>
      </c>
    </row>
    <row r="1290" spans="1:82">
      <c r="A1290">
        <v>1288</v>
      </c>
      <c r="B1290" t="s">
        <v>402</v>
      </c>
      <c r="C1290" t="s">
        <v>527</v>
      </c>
      <c r="D1290" s="1">
        <v>41274</v>
      </c>
      <c r="E1290">
        <v>4449000000</v>
      </c>
      <c r="F1290">
        <v>0</v>
      </c>
      <c r="G1290">
        <v>0</v>
      </c>
      <c r="H1290">
        <v>8</v>
      </c>
      <c r="I1290">
        <v>0</v>
      </c>
      <c r="J1290">
        <v>15783000000</v>
      </c>
      <c r="L1290">
        <v>85046000000</v>
      </c>
      <c r="M1290">
        <v>0</v>
      </c>
      <c r="N1290">
        <v>2690000000</v>
      </c>
      <c r="O1290">
        <v>386000000</v>
      </c>
      <c r="Q1290">
        <v>0</v>
      </c>
      <c r="R1290">
        <v>0</v>
      </c>
      <c r="S1290">
        <v>1159000000</v>
      </c>
      <c r="T1290">
        <v>4747000000</v>
      </c>
      <c r="U1290">
        <v>4039000000</v>
      </c>
      <c r="V1290">
        <v>0</v>
      </c>
      <c r="W1290">
        <v>0</v>
      </c>
      <c r="X1290">
        <v>0</v>
      </c>
      <c r="Y1290">
        <v>9072000000</v>
      </c>
      <c r="Z1290">
        <v>0</v>
      </c>
      <c r="AA1290">
        <v>0</v>
      </c>
      <c r="AB1290">
        <v>1045000000</v>
      </c>
      <c r="AC1290">
        <v>1797000000</v>
      </c>
      <c r="AD1290">
        <v>708000000</v>
      </c>
      <c r="AE1290">
        <v>0</v>
      </c>
      <c r="AF1290">
        <v>-13228000000</v>
      </c>
      <c r="AG1290">
        <v>-690000000</v>
      </c>
      <c r="AH1290">
        <v>0</v>
      </c>
      <c r="AI1290" s="2">
        <v>259892000000</v>
      </c>
      <c r="AJ1290">
        <v>2762000000</v>
      </c>
      <c r="AK1290">
        <v>0</v>
      </c>
      <c r="AL1290">
        <v>2604000000</v>
      </c>
      <c r="AM1290">
        <v>1115000000</v>
      </c>
      <c r="AN1290">
        <v>6809000000</v>
      </c>
      <c r="AO1290">
        <v>11567000000</v>
      </c>
      <c r="AP1290">
        <v>-17261000000</v>
      </c>
      <c r="AQ1290">
        <v>3001000000</v>
      </c>
      <c r="AR1290">
        <v>369000000</v>
      </c>
      <c r="AS1290">
        <v>2820000000</v>
      </c>
      <c r="AT1290">
        <v>3001000000</v>
      </c>
      <c r="AU1290">
        <v>0</v>
      </c>
      <c r="AV1290">
        <v>0</v>
      </c>
      <c r="AW1290">
        <v>0</v>
      </c>
      <c r="AX1290">
        <v>0</v>
      </c>
      <c r="AY1290">
        <v>23679000000</v>
      </c>
      <c r="AZ1290">
        <v>0</v>
      </c>
      <c r="BA1290" s="2">
        <v>213142000000</v>
      </c>
      <c r="BB1290">
        <v>834000000</v>
      </c>
      <c r="BC1290">
        <v>8069000000</v>
      </c>
      <c r="BD1290">
        <v>-4033000000</v>
      </c>
      <c r="BE1290">
        <v>6806000000</v>
      </c>
      <c r="BF1290">
        <v>1627000000</v>
      </c>
      <c r="BG1290">
        <v>987000000</v>
      </c>
      <c r="BH1290">
        <v>24</v>
      </c>
      <c r="BI1290">
        <v>10</v>
      </c>
      <c r="BJ1290">
        <v>18</v>
      </c>
      <c r="BL1290">
        <v>0</v>
      </c>
      <c r="BM1290">
        <v>20265000000</v>
      </c>
      <c r="BN1290">
        <v>2391000000</v>
      </c>
      <c r="BO1290">
        <v>10486000000</v>
      </c>
      <c r="BP1290">
        <v>21217000000</v>
      </c>
      <c r="BQ1290">
        <v>0</v>
      </c>
      <c r="BR1290" s="2">
        <v>305107000000</v>
      </c>
      <c r="BS1290">
        <v>0</v>
      </c>
      <c r="BT1290">
        <v>0</v>
      </c>
      <c r="BU1290">
        <v>39003000000</v>
      </c>
      <c r="BV1290" s="2">
        <v>266104000000</v>
      </c>
      <c r="BW1290" s="2">
        <v>305107000000</v>
      </c>
      <c r="BX1290">
        <v>16606000000</v>
      </c>
      <c r="BY1290">
        <v>-569000000</v>
      </c>
      <c r="BZ1290">
        <v>2012</v>
      </c>
      <c r="CA1290">
        <v>5.36</v>
      </c>
      <c r="CB1290">
        <v>559888059.70099998</v>
      </c>
      <c r="CC1290" t="str">
        <f>VLOOKUP(B1290,Securities_csv_Sector!$A$1:$H$506,4)</f>
        <v>Financials</v>
      </c>
      <c r="CD1290" t="str">
        <f>VLOOKUP(B1290,Securities_csv_Sector!$A$1:$H$506,5)</f>
        <v>Banks</v>
      </c>
    </row>
    <row r="1291" spans="1:82">
      <c r="A1291">
        <v>1289</v>
      </c>
      <c r="B1291" t="s">
        <v>402</v>
      </c>
      <c r="C1291" t="s">
        <v>529</v>
      </c>
      <c r="D1291" s="1">
        <v>41639</v>
      </c>
      <c r="E1291">
        <v>4690000000</v>
      </c>
      <c r="F1291">
        <v>0</v>
      </c>
      <c r="G1291">
        <v>0</v>
      </c>
      <c r="H1291">
        <v>10</v>
      </c>
      <c r="I1291">
        <v>0</v>
      </c>
      <c r="J1291">
        <v>16357000000</v>
      </c>
      <c r="L1291">
        <v>92091000000</v>
      </c>
      <c r="M1291">
        <v>0</v>
      </c>
      <c r="N1291">
        <v>2698000000</v>
      </c>
      <c r="O1291">
        <v>344000000</v>
      </c>
      <c r="Q1291">
        <v>0</v>
      </c>
      <c r="R1291">
        <v>0</v>
      </c>
      <c r="S1291">
        <v>1146000000</v>
      </c>
      <c r="T1291">
        <v>6204000000</v>
      </c>
      <c r="U1291">
        <v>5688000000</v>
      </c>
      <c r="V1291">
        <v>0</v>
      </c>
      <c r="W1291">
        <v>0</v>
      </c>
      <c r="X1291">
        <v>0</v>
      </c>
      <c r="Y1291">
        <v>9074000000</v>
      </c>
      <c r="Z1291">
        <v>0</v>
      </c>
      <c r="AA1291">
        <v>0</v>
      </c>
      <c r="AB1291">
        <v>1476000000</v>
      </c>
      <c r="AC1291">
        <v>2216000000</v>
      </c>
      <c r="AD1291">
        <v>516000000</v>
      </c>
      <c r="AE1291">
        <v>0</v>
      </c>
      <c r="AF1291">
        <v>-19064000000</v>
      </c>
      <c r="AG1291">
        <v>-3990000000</v>
      </c>
      <c r="AH1291">
        <v>0</v>
      </c>
      <c r="AI1291" s="2">
        <v>268186000000</v>
      </c>
      <c r="AJ1291">
        <v>1703000000</v>
      </c>
      <c r="AK1291">
        <v>0</v>
      </c>
      <c r="AL1291">
        <v>5333000000</v>
      </c>
      <c r="AM1291">
        <v>-1177000000</v>
      </c>
      <c r="AN1291">
        <v>5555000000</v>
      </c>
      <c r="AO1291">
        <v>12203000000</v>
      </c>
      <c r="AP1291">
        <v>-18935000000</v>
      </c>
      <c r="AQ1291">
        <v>4201000000</v>
      </c>
      <c r="AR1291">
        <v>423000000</v>
      </c>
      <c r="AS1291">
        <v>3952000000</v>
      </c>
      <c r="AT1291">
        <v>4201000000</v>
      </c>
      <c r="AU1291">
        <v>0</v>
      </c>
      <c r="AV1291">
        <v>0</v>
      </c>
      <c r="AW1291">
        <v>0</v>
      </c>
      <c r="AX1291">
        <v>0</v>
      </c>
      <c r="AY1291">
        <v>22552000000</v>
      </c>
      <c r="AZ1291">
        <v>0</v>
      </c>
      <c r="BA1291" s="2">
        <v>220931000000</v>
      </c>
      <c r="BB1291">
        <v>436000000</v>
      </c>
      <c r="BC1291">
        <v>7827000000</v>
      </c>
      <c r="BD1291">
        <v>129000000</v>
      </c>
      <c r="BE1291">
        <v>7489000000</v>
      </c>
      <c r="BF1291">
        <v>3764000000</v>
      </c>
      <c r="BG1291">
        <v>643000000</v>
      </c>
      <c r="BH1291">
        <v>34</v>
      </c>
      <c r="BI1291">
        <v>13</v>
      </c>
      <c r="BJ1291">
        <v>25</v>
      </c>
      <c r="BL1291">
        <v>0</v>
      </c>
      <c r="BM1291">
        <v>23251000000</v>
      </c>
      <c r="BN1291">
        <v>566000000</v>
      </c>
      <c r="BO1291">
        <v>9681000000</v>
      </c>
      <c r="BP1291">
        <v>22198000000</v>
      </c>
      <c r="BQ1291">
        <v>0</v>
      </c>
      <c r="BR1291" s="2">
        <v>320192000000</v>
      </c>
      <c r="BS1291">
        <v>0</v>
      </c>
      <c r="BT1291">
        <v>0</v>
      </c>
      <c r="BU1291">
        <v>42334000000</v>
      </c>
      <c r="BV1291" s="2">
        <v>277858000000</v>
      </c>
      <c r="BW1291" s="2">
        <v>320192000000</v>
      </c>
      <c r="BX1291">
        <v>16872000000</v>
      </c>
      <c r="BY1291">
        <v>-408000000</v>
      </c>
      <c r="BZ1291">
        <v>2013</v>
      </c>
      <c r="CA1291">
        <v>7.48</v>
      </c>
      <c r="CB1291">
        <v>561631016.04299998</v>
      </c>
      <c r="CC1291" t="str">
        <f>VLOOKUP(B1291,Securities_csv_Sector!$A$1:$H$506,4)</f>
        <v>Financials</v>
      </c>
      <c r="CD1291" t="str">
        <f>VLOOKUP(B1291,Securities_csv_Sector!$A$1:$H$506,5)</f>
        <v>Banks</v>
      </c>
    </row>
    <row r="1292" spans="1:82">
      <c r="A1292">
        <v>1290</v>
      </c>
      <c r="B1292" t="s">
        <v>402</v>
      </c>
      <c r="C1292" t="s">
        <v>531</v>
      </c>
      <c r="D1292" s="1">
        <v>42004</v>
      </c>
      <c r="E1292">
        <v>5187000000</v>
      </c>
      <c r="F1292">
        <v>0</v>
      </c>
      <c r="G1292">
        <v>0</v>
      </c>
      <c r="H1292">
        <v>9</v>
      </c>
      <c r="I1292">
        <v>0</v>
      </c>
      <c r="J1292">
        <v>16573000000</v>
      </c>
      <c r="L1292" s="2">
        <v>106895000000</v>
      </c>
      <c r="M1292">
        <v>0</v>
      </c>
      <c r="N1292">
        <v>2705000000</v>
      </c>
      <c r="O1292">
        <v>325000000</v>
      </c>
      <c r="Q1292">
        <v>0</v>
      </c>
      <c r="R1292">
        <v>0</v>
      </c>
      <c r="S1292">
        <v>988000000</v>
      </c>
      <c r="T1292">
        <v>6195000000</v>
      </c>
      <c r="U1292">
        <v>5614000000</v>
      </c>
      <c r="V1292">
        <v>0</v>
      </c>
      <c r="W1292">
        <v>0</v>
      </c>
      <c r="X1292">
        <v>0</v>
      </c>
      <c r="Y1292">
        <v>9103000000</v>
      </c>
      <c r="Z1292">
        <v>0</v>
      </c>
      <c r="AA1292">
        <v>0</v>
      </c>
      <c r="AB1292">
        <v>1407000000</v>
      </c>
      <c r="AC1292">
        <v>493000000</v>
      </c>
      <c r="AD1292">
        <v>581000000</v>
      </c>
      <c r="AE1292">
        <v>0</v>
      </c>
      <c r="AF1292">
        <v>-24694000000</v>
      </c>
      <c r="AG1292">
        <v>169000000</v>
      </c>
      <c r="AH1292">
        <v>0</v>
      </c>
      <c r="AI1292" s="2">
        <v>274003000000</v>
      </c>
      <c r="AJ1292">
        <v>1523000000</v>
      </c>
      <c r="AK1292">
        <v>0</v>
      </c>
      <c r="AL1292">
        <v>10469000000</v>
      </c>
      <c r="AM1292">
        <v>317000000</v>
      </c>
      <c r="AN1292">
        <v>5557000000</v>
      </c>
      <c r="AO1292">
        <v>19653000000</v>
      </c>
      <c r="AP1292">
        <v>-24893000000</v>
      </c>
      <c r="AQ1292">
        <v>4184000000</v>
      </c>
      <c r="AR1292">
        <v>-45000000</v>
      </c>
      <c r="AS1292">
        <v>3947000000</v>
      </c>
      <c r="AT1292">
        <v>4184000000</v>
      </c>
      <c r="AU1292">
        <v>0</v>
      </c>
      <c r="AV1292">
        <v>0</v>
      </c>
      <c r="AW1292">
        <v>0</v>
      </c>
      <c r="AX1292">
        <v>0</v>
      </c>
      <c r="AY1292">
        <v>23482000000</v>
      </c>
      <c r="AZ1292">
        <v>0</v>
      </c>
      <c r="BA1292" s="2">
        <v>232234000000</v>
      </c>
      <c r="BB1292">
        <v>503000000</v>
      </c>
      <c r="BC1292">
        <v>11340000000</v>
      </c>
      <c r="BD1292">
        <v>-199000000</v>
      </c>
      <c r="BE1292">
        <v>8166000000</v>
      </c>
      <c r="BF1292">
        <v>-519000000</v>
      </c>
      <c r="BG1292">
        <v>273000000</v>
      </c>
      <c r="BH1292">
        <v>34</v>
      </c>
      <c r="BI1292">
        <v>13</v>
      </c>
      <c r="BJ1292">
        <v>26</v>
      </c>
      <c r="BL1292">
        <v>0</v>
      </c>
      <c r="BM1292">
        <v>26200000000</v>
      </c>
      <c r="BN1292">
        <v>-924000000</v>
      </c>
      <c r="BO1292">
        <v>9488000000</v>
      </c>
      <c r="BP1292">
        <v>28510000000</v>
      </c>
      <c r="BQ1292">
        <v>0</v>
      </c>
      <c r="BR1292" s="2">
        <v>345072000000</v>
      </c>
      <c r="BS1292">
        <v>0</v>
      </c>
      <c r="BT1292">
        <v>0</v>
      </c>
      <c r="BU1292">
        <v>44551000000</v>
      </c>
      <c r="BV1292" s="2">
        <v>300521000000</v>
      </c>
      <c r="BW1292" s="2">
        <v>345072000000</v>
      </c>
      <c r="BX1292">
        <v>16281000000</v>
      </c>
      <c r="BY1292">
        <v>-1430000000</v>
      </c>
      <c r="BZ1292">
        <v>2014</v>
      </c>
      <c r="CA1292">
        <v>7.44</v>
      </c>
      <c r="CB1292">
        <v>562365591.398</v>
      </c>
      <c r="CC1292" t="str">
        <f>VLOOKUP(B1292,Securities_csv_Sector!$A$1:$H$506,4)</f>
        <v>Financials</v>
      </c>
      <c r="CD1292" t="str">
        <f>VLOOKUP(B1292,Securities_csv_Sector!$A$1:$H$506,5)</f>
        <v>Banks</v>
      </c>
    </row>
    <row r="1293" spans="1:82">
      <c r="A1293">
        <v>1291</v>
      </c>
      <c r="B1293" t="s">
        <v>402</v>
      </c>
      <c r="C1293" t="s">
        <v>532</v>
      </c>
      <c r="D1293" s="1">
        <v>42369</v>
      </c>
      <c r="E1293">
        <v>4975000000</v>
      </c>
      <c r="F1293">
        <v>0</v>
      </c>
      <c r="G1293">
        <v>0</v>
      </c>
      <c r="H1293">
        <v>9</v>
      </c>
      <c r="I1293">
        <v>0</v>
      </c>
      <c r="J1293">
        <v>16197000000</v>
      </c>
      <c r="L1293" s="2">
        <v>118821000000</v>
      </c>
      <c r="M1293">
        <v>0</v>
      </c>
      <c r="N1293">
        <v>2708000000</v>
      </c>
      <c r="O1293">
        <v>403000000</v>
      </c>
      <c r="Q1293">
        <v>0</v>
      </c>
      <c r="R1293">
        <v>0</v>
      </c>
      <c r="S1293">
        <v>1088000000</v>
      </c>
      <c r="T1293">
        <v>6149000000</v>
      </c>
      <c r="U1293">
        <v>5507000000</v>
      </c>
      <c r="V1293">
        <v>0</v>
      </c>
      <c r="W1293">
        <v>0</v>
      </c>
      <c r="X1293">
        <v>0</v>
      </c>
      <c r="Y1293">
        <v>9103000000</v>
      </c>
      <c r="Z1293">
        <v>0</v>
      </c>
      <c r="AA1293">
        <v>0</v>
      </c>
      <c r="AB1293">
        <v>1364000000</v>
      </c>
      <c r="AC1293">
        <v>379000000</v>
      </c>
      <c r="AD1293">
        <v>642000000</v>
      </c>
      <c r="AE1293">
        <v>0</v>
      </c>
      <c r="AF1293">
        <v>-15554000000</v>
      </c>
      <c r="AG1293">
        <v>-1788000000</v>
      </c>
      <c r="AH1293">
        <v>0</v>
      </c>
      <c r="AI1293" s="2">
        <v>289939000000</v>
      </c>
      <c r="AJ1293">
        <v>1270000000</v>
      </c>
      <c r="AK1293">
        <v>0</v>
      </c>
      <c r="AL1293">
        <v>-2367000000</v>
      </c>
      <c r="AM1293">
        <v>-295000000</v>
      </c>
      <c r="AN1293">
        <v>5496000000</v>
      </c>
      <c r="AO1293">
        <v>10469000000</v>
      </c>
      <c r="AP1293">
        <v>-16260000000</v>
      </c>
      <c r="AQ1293">
        <v>4106000000</v>
      </c>
      <c r="AR1293">
        <v>285000000</v>
      </c>
      <c r="AS1293">
        <v>3881000000</v>
      </c>
      <c r="AT1293">
        <v>4106000000</v>
      </c>
      <c r="AU1293">
        <v>0</v>
      </c>
      <c r="AV1293">
        <v>0</v>
      </c>
      <c r="AW1293">
        <v>0</v>
      </c>
      <c r="AX1293">
        <v>0</v>
      </c>
      <c r="AY1293">
        <v>23092000000</v>
      </c>
      <c r="AZ1293">
        <v>0</v>
      </c>
      <c r="BA1293" s="2">
        <v>249002000000</v>
      </c>
      <c r="BB1293">
        <v>130000000</v>
      </c>
      <c r="BC1293">
        <v>16606000000</v>
      </c>
      <c r="BD1293">
        <v>-706000000</v>
      </c>
      <c r="BE1293">
        <v>6783000000</v>
      </c>
      <c r="BF1293">
        <v>1172000000</v>
      </c>
      <c r="BG1293">
        <v>255000000</v>
      </c>
      <c r="BH1293">
        <v>34</v>
      </c>
      <c r="BI1293">
        <v>12</v>
      </c>
      <c r="BJ1293">
        <v>25</v>
      </c>
      <c r="BL1293">
        <v>0</v>
      </c>
      <c r="BM1293">
        <v>29043000000</v>
      </c>
      <c r="BN1293">
        <v>-2513000000</v>
      </c>
      <c r="BO1293">
        <v>9463000000</v>
      </c>
      <c r="BP1293">
        <v>21899000000</v>
      </c>
      <c r="BQ1293">
        <v>0</v>
      </c>
      <c r="BR1293" s="2">
        <v>358493000000</v>
      </c>
      <c r="BS1293">
        <v>0</v>
      </c>
      <c r="BT1293">
        <v>0</v>
      </c>
      <c r="BU1293">
        <v>44710000000</v>
      </c>
      <c r="BV1293" s="2">
        <v>313783000000</v>
      </c>
      <c r="BW1293" s="2">
        <v>358493000000</v>
      </c>
      <c r="BX1293">
        <v>16270000000</v>
      </c>
      <c r="BY1293">
        <v>-3368000000</v>
      </c>
      <c r="BZ1293">
        <v>2015</v>
      </c>
      <c r="CA1293">
        <v>7.52</v>
      </c>
      <c r="CB1293">
        <v>546010638.29799998</v>
      </c>
      <c r="CC1293" t="str">
        <f>VLOOKUP(B1293,Securities_csv_Sector!$A$1:$H$506,4)</f>
        <v>Financials</v>
      </c>
      <c r="CD1293" t="str">
        <f>VLOOKUP(B1293,Securities_csv_Sector!$A$1:$H$506,5)</f>
        <v>Banks</v>
      </c>
    </row>
    <row r="1294" spans="1:82">
      <c r="A1294">
        <v>1292</v>
      </c>
      <c r="B1294" t="s">
        <v>403</v>
      </c>
      <c r="C1294" t="s">
        <v>527</v>
      </c>
      <c r="D1294" s="1">
        <v>41274</v>
      </c>
      <c r="E1294">
        <v>863700000</v>
      </c>
      <c r="F1294">
        <v>31200000</v>
      </c>
      <c r="G1294">
        <v>-73400000</v>
      </c>
      <c r="H1294">
        <v>2</v>
      </c>
      <c r="I1294">
        <v>-94500000</v>
      </c>
      <c r="J1294">
        <v>5292400000</v>
      </c>
      <c r="K1294">
        <v>16</v>
      </c>
      <c r="L1294">
        <v>261300000</v>
      </c>
      <c r="M1294">
        <v>108300000</v>
      </c>
      <c r="N1294">
        <v>113500000</v>
      </c>
      <c r="O1294">
        <v>3040900000</v>
      </c>
      <c r="P1294">
        <v>195</v>
      </c>
      <c r="Q1294">
        <v>0</v>
      </c>
      <c r="R1294">
        <v>421900000</v>
      </c>
      <c r="S1294">
        <v>160100000</v>
      </c>
      <c r="T1294">
        <v>-75900000</v>
      </c>
      <c r="U1294">
        <v>-146100000</v>
      </c>
      <c r="V1294">
        <v>300000</v>
      </c>
      <c r="W1294">
        <v>2300000</v>
      </c>
      <c r="X1294">
        <v>1188200000</v>
      </c>
      <c r="Y1294">
        <v>5111000000</v>
      </c>
      <c r="Z1294">
        <v>29</v>
      </c>
      <c r="AA1294">
        <v>1265900000</v>
      </c>
      <c r="AB1294">
        <v>-67200000</v>
      </c>
      <c r="AC1294">
        <v>1926900000</v>
      </c>
      <c r="AD1294">
        <v>70200000</v>
      </c>
      <c r="AE1294">
        <v>1333900000</v>
      </c>
      <c r="AF1294">
        <v>0</v>
      </c>
      <c r="AG1294">
        <v>-76500000</v>
      </c>
      <c r="AH1294">
        <v>2454300000</v>
      </c>
      <c r="AI1294">
        <v>0</v>
      </c>
      <c r="AJ1294">
        <v>116400000</v>
      </c>
      <c r="AK1294">
        <v>0</v>
      </c>
      <c r="AL1294">
        <v>227200000</v>
      </c>
      <c r="AM1294">
        <v>187300000</v>
      </c>
      <c r="AN1294">
        <v>43700000</v>
      </c>
      <c r="AO1294">
        <v>-232300000</v>
      </c>
      <c r="AP1294">
        <v>375600000</v>
      </c>
      <c r="AQ1294">
        <v>-107200000</v>
      </c>
      <c r="AR1294">
        <v>-21500000</v>
      </c>
      <c r="AS1294">
        <v>-107200000</v>
      </c>
      <c r="AT1294">
        <v>-154600000</v>
      </c>
      <c r="AU1294">
        <v>1274600000</v>
      </c>
      <c r="AV1294">
        <v>60700000</v>
      </c>
      <c r="AW1294">
        <v>-4800000</v>
      </c>
      <c r="AX1294">
        <v>0</v>
      </c>
      <c r="AY1294">
        <v>452300000</v>
      </c>
      <c r="AZ1294">
        <v>334500000</v>
      </c>
      <c r="BA1294">
        <v>778300000</v>
      </c>
      <c r="BB1294">
        <v>-11600000</v>
      </c>
      <c r="BC1294">
        <v>-74800000</v>
      </c>
      <c r="BD1294">
        <v>470100000</v>
      </c>
      <c r="BE1294">
        <v>873900000</v>
      </c>
      <c r="BF1294">
        <v>-31100000</v>
      </c>
      <c r="BG1294">
        <v>0</v>
      </c>
      <c r="BH1294">
        <v>3</v>
      </c>
      <c r="BI1294">
        <v>2</v>
      </c>
      <c r="BJ1294">
        <v>2</v>
      </c>
      <c r="BK1294">
        <v>114</v>
      </c>
      <c r="BL1294">
        <v>92300000</v>
      </c>
      <c r="BM1294">
        <v>1292300000</v>
      </c>
      <c r="BN1294">
        <v>-267600000</v>
      </c>
      <c r="BO1294">
        <v>1117700000</v>
      </c>
      <c r="BP1294">
        <v>3100000</v>
      </c>
      <c r="BQ1294">
        <v>0</v>
      </c>
      <c r="BR1294">
        <v>11882700000</v>
      </c>
      <c r="BS1294">
        <v>3204300000</v>
      </c>
      <c r="BT1294">
        <v>1645100000</v>
      </c>
      <c r="BU1294">
        <v>6371100000</v>
      </c>
      <c r="BV1294">
        <v>5511600000</v>
      </c>
      <c r="BW1294">
        <v>11882700000</v>
      </c>
      <c r="BX1294">
        <v>4306800000</v>
      </c>
      <c r="BY1294">
        <v>-315500000</v>
      </c>
      <c r="BZ1294">
        <v>2012</v>
      </c>
      <c r="CA1294">
        <v>-0.84</v>
      </c>
      <c r="CB1294">
        <v>127619047.619</v>
      </c>
      <c r="CC1294" t="str">
        <f>VLOOKUP(B1294,Securities_csv_Sector!$A$1:$H$506,4)</f>
        <v>Industrials</v>
      </c>
      <c r="CD1294" t="str">
        <f>VLOOKUP(B1294,Securities_csv_Sector!$A$1:$H$506,5)</f>
        <v>Industrial Machinery</v>
      </c>
    </row>
    <row r="1295" spans="1:82">
      <c r="A1295">
        <v>1293</v>
      </c>
      <c r="B1295" t="s">
        <v>403</v>
      </c>
      <c r="C1295" t="s">
        <v>529</v>
      </c>
      <c r="D1295" s="1">
        <v>41639</v>
      </c>
      <c r="E1295">
        <v>889300000</v>
      </c>
      <c r="F1295">
        <v>-106300000</v>
      </c>
      <c r="G1295">
        <v>25200000</v>
      </c>
      <c r="H1295">
        <v>9</v>
      </c>
      <c r="I1295">
        <v>-170000000</v>
      </c>
      <c r="J1295">
        <v>5071400000</v>
      </c>
      <c r="K1295">
        <v>16</v>
      </c>
      <c r="L1295">
        <v>256000000</v>
      </c>
      <c r="M1295">
        <v>58100000</v>
      </c>
      <c r="N1295">
        <v>113500000</v>
      </c>
      <c r="O1295">
        <v>4629600000</v>
      </c>
      <c r="P1295">
        <v>201</v>
      </c>
      <c r="Q1295">
        <v>0</v>
      </c>
      <c r="R1295">
        <v>557000000</v>
      </c>
      <c r="S1295">
        <v>275400000</v>
      </c>
      <c r="T1295">
        <v>767800000</v>
      </c>
      <c r="U1295">
        <v>692500000</v>
      </c>
      <c r="V1295">
        <v>21000000</v>
      </c>
      <c r="W1295">
        <v>2000000</v>
      </c>
      <c r="X1295">
        <v>1510600000</v>
      </c>
      <c r="Y1295">
        <v>4860700000</v>
      </c>
      <c r="Z1295">
        <v>34</v>
      </c>
      <c r="AA1295">
        <v>2370100000</v>
      </c>
      <c r="AB1295">
        <v>177000000</v>
      </c>
      <c r="AC1295">
        <v>1749900000</v>
      </c>
      <c r="AD1295">
        <v>75300000</v>
      </c>
      <c r="AE1295">
        <v>1195100000</v>
      </c>
      <c r="AF1295">
        <v>0</v>
      </c>
      <c r="AG1295">
        <v>148600000</v>
      </c>
      <c r="AH1295">
        <v>2547900000</v>
      </c>
      <c r="AI1295">
        <v>0</v>
      </c>
      <c r="AJ1295">
        <v>122400000</v>
      </c>
      <c r="AK1295">
        <v>0</v>
      </c>
      <c r="AL1295">
        <v>97500000</v>
      </c>
      <c r="AM1295">
        <v>18600000</v>
      </c>
      <c r="AN1295">
        <v>927900000</v>
      </c>
      <c r="AO1295">
        <v>-719100000</v>
      </c>
      <c r="AP1295">
        <v>-211200000</v>
      </c>
      <c r="AQ1295">
        <v>536800000</v>
      </c>
      <c r="AR1295">
        <v>-33900000</v>
      </c>
      <c r="AS1295">
        <v>536800000</v>
      </c>
      <c r="AT1295">
        <v>511700000</v>
      </c>
      <c r="AU1295">
        <v>1285000000</v>
      </c>
      <c r="AV1295">
        <v>11000000</v>
      </c>
      <c r="AW1295">
        <v>742600000</v>
      </c>
      <c r="AX1295">
        <v>11</v>
      </c>
      <c r="AY1295">
        <v>390000000</v>
      </c>
      <c r="AZ1295">
        <v>496000000</v>
      </c>
      <c r="BA1295">
        <v>718400000</v>
      </c>
      <c r="BB1295">
        <v>-43600000</v>
      </c>
      <c r="BC1295">
        <v>0</v>
      </c>
      <c r="BD1295">
        <v>-41200000</v>
      </c>
      <c r="BE1295">
        <v>810500000</v>
      </c>
      <c r="BF1295">
        <v>46800000</v>
      </c>
      <c r="BG1295">
        <v>0</v>
      </c>
      <c r="BH1295">
        <v>10</v>
      </c>
      <c r="BI1295">
        <v>11</v>
      </c>
      <c r="BJ1295">
        <v>8</v>
      </c>
      <c r="BK1295">
        <v>127</v>
      </c>
      <c r="BL1295">
        <v>122800000</v>
      </c>
      <c r="BM1295">
        <v>1829100000</v>
      </c>
      <c r="BN1295">
        <v>-637800000</v>
      </c>
      <c r="BO1295">
        <v>1493700000</v>
      </c>
      <c r="BP1295">
        <v>2500000</v>
      </c>
      <c r="BQ1295">
        <v>0</v>
      </c>
      <c r="BR1295">
        <v>11743300000</v>
      </c>
      <c r="BS1295">
        <v>3232100000</v>
      </c>
      <c r="BT1295">
        <v>1610200000</v>
      </c>
      <c r="BU1295">
        <v>6095300000</v>
      </c>
      <c r="BV1295">
        <v>5648000000</v>
      </c>
      <c r="BW1295">
        <v>11743300000</v>
      </c>
      <c r="BX1295">
        <v>6999700000</v>
      </c>
      <c r="BY1295">
        <v>-875100000</v>
      </c>
      <c r="BZ1295">
        <v>2013</v>
      </c>
      <c r="CA1295">
        <v>2.67</v>
      </c>
      <c r="CB1295">
        <v>201048689.139</v>
      </c>
      <c r="CC1295" t="str">
        <f>VLOOKUP(B1295,Securities_csv_Sector!$A$1:$H$506,4)</f>
        <v>Industrials</v>
      </c>
      <c r="CD1295" t="str">
        <f>VLOOKUP(B1295,Securities_csv_Sector!$A$1:$H$506,5)</f>
        <v>Industrial Machinery</v>
      </c>
    </row>
    <row r="1296" spans="1:82">
      <c r="A1296">
        <v>1294</v>
      </c>
      <c r="B1296" t="s">
        <v>403</v>
      </c>
      <c r="C1296" t="s">
        <v>531</v>
      </c>
      <c r="D1296" s="1">
        <v>42004</v>
      </c>
      <c r="E1296">
        <v>888600000</v>
      </c>
      <c r="F1296">
        <v>9000000</v>
      </c>
      <c r="G1296">
        <v>3500000</v>
      </c>
      <c r="H1296">
        <v>5</v>
      </c>
      <c r="I1296">
        <v>-129600000</v>
      </c>
      <c r="J1296">
        <v>4250000000</v>
      </c>
      <c r="K1296">
        <v>7</v>
      </c>
      <c r="L1296">
        <v>110400000</v>
      </c>
      <c r="M1296">
        <v>-3700000</v>
      </c>
      <c r="N1296">
        <v>2000000</v>
      </c>
      <c r="O1296">
        <v>4576000000</v>
      </c>
      <c r="P1296">
        <v>177</v>
      </c>
      <c r="Q1296">
        <v>0</v>
      </c>
      <c r="R1296">
        <v>528300000</v>
      </c>
      <c r="S1296">
        <v>252700000</v>
      </c>
      <c r="T1296">
        <v>855400000</v>
      </c>
      <c r="U1296">
        <v>783100000</v>
      </c>
      <c r="V1296">
        <v>-30600000</v>
      </c>
      <c r="W1296">
        <v>1200000</v>
      </c>
      <c r="X1296">
        <v>974900000</v>
      </c>
      <c r="Y1296">
        <v>4741900000</v>
      </c>
      <c r="Z1296">
        <v>35</v>
      </c>
      <c r="AA1296">
        <v>2463000000</v>
      </c>
      <c r="AB1296">
        <v>177300000</v>
      </c>
      <c r="AC1296">
        <v>1608100000</v>
      </c>
      <c r="AD1296">
        <v>72300000</v>
      </c>
      <c r="AE1296">
        <v>1130400000</v>
      </c>
      <c r="AF1296">
        <v>0</v>
      </c>
      <c r="AG1296">
        <v>106200000</v>
      </c>
      <c r="AH1296">
        <v>2997400000</v>
      </c>
      <c r="AI1296">
        <v>0</v>
      </c>
      <c r="AJ1296">
        <v>0</v>
      </c>
      <c r="AK1296">
        <v>0</v>
      </c>
      <c r="AL1296">
        <v>454500000</v>
      </c>
      <c r="AM1296">
        <v>-145600000</v>
      </c>
      <c r="AN1296">
        <v>1008400000</v>
      </c>
      <c r="AO1296">
        <v>-995100000</v>
      </c>
      <c r="AP1296">
        <v>-128300000</v>
      </c>
      <c r="AQ1296">
        <v>214900000</v>
      </c>
      <c r="AR1296">
        <v>462600000</v>
      </c>
      <c r="AS1296">
        <v>214900000</v>
      </c>
      <c r="AT1296">
        <v>607000000</v>
      </c>
      <c r="AU1296">
        <v>1205900000</v>
      </c>
      <c r="AV1296">
        <v>0</v>
      </c>
      <c r="AW1296">
        <v>851900000</v>
      </c>
      <c r="AX1296">
        <v>12</v>
      </c>
      <c r="AY1296">
        <v>436200000</v>
      </c>
      <c r="AZ1296">
        <v>447400000</v>
      </c>
      <c r="BA1296">
        <v>744200000</v>
      </c>
      <c r="BB1296">
        <v>-380300000</v>
      </c>
      <c r="BC1296">
        <v>0</v>
      </c>
      <c r="BD1296">
        <v>1300000</v>
      </c>
      <c r="BE1296">
        <v>826200000</v>
      </c>
      <c r="BF1296">
        <v>-36700000</v>
      </c>
      <c r="BG1296">
        <v>0</v>
      </c>
      <c r="BH1296">
        <v>11</v>
      </c>
      <c r="BI1296">
        <v>17</v>
      </c>
      <c r="BJ1296">
        <v>3</v>
      </c>
      <c r="BK1296">
        <v>108</v>
      </c>
      <c r="BL1296">
        <v>117300000</v>
      </c>
      <c r="BM1296">
        <v>2044000000</v>
      </c>
      <c r="BN1296">
        <v>-1247700000</v>
      </c>
      <c r="BO1296">
        <v>1493800000</v>
      </c>
      <c r="BP1296">
        <v>6700000</v>
      </c>
      <c r="BQ1296">
        <v>0</v>
      </c>
      <c r="BR1296">
        <v>10655200000</v>
      </c>
      <c r="BS1296">
        <v>2894100000</v>
      </c>
      <c r="BT1296">
        <v>1639500000</v>
      </c>
      <c r="BU1296">
        <v>4663800000</v>
      </c>
      <c r="BV1296">
        <v>5991400000</v>
      </c>
      <c r="BW1296">
        <v>10655200000</v>
      </c>
      <c r="BX1296">
        <v>7039000000</v>
      </c>
      <c r="BY1296">
        <v>-1251900000</v>
      </c>
      <c r="BZ1296">
        <v>2014</v>
      </c>
      <c r="CA1296">
        <v>1.1299999999999999</v>
      </c>
      <c r="CB1296">
        <v>190176991.15000001</v>
      </c>
      <c r="CC1296" t="str">
        <f>VLOOKUP(B1296,Securities_csv_Sector!$A$1:$H$506,4)</f>
        <v>Industrials</v>
      </c>
      <c r="CD1296" t="str">
        <f>VLOOKUP(B1296,Securities_csv_Sector!$A$1:$H$506,5)</f>
        <v>Industrial Machinery</v>
      </c>
    </row>
    <row r="1297" spans="1:82">
      <c r="A1297">
        <v>1295</v>
      </c>
      <c r="B1297" t="s">
        <v>403</v>
      </c>
      <c r="C1297" t="s">
        <v>532</v>
      </c>
      <c r="D1297" s="1">
        <v>42369</v>
      </c>
      <c r="E1297">
        <v>841700000</v>
      </c>
      <c r="F1297">
        <v>48800000</v>
      </c>
      <c r="G1297">
        <v>2800000</v>
      </c>
      <c r="H1297">
        <v>2</v>
      </c>
      <c r="I1297">
        <v>-134300000</v>
      </c>
      <c r="J1297">
        <v>2860300000</v>
      </c>
      <c r="K1297">
        <v>8</v>
      </c>
      <c r="L1297">
        <v>126300000</v>
      </c>
      <c r="M1297">
        <v>1400000</v>
      </c>
      <c r="N1297">
        <v>1800000</v>
      </c>
      <c r="O1297">
        <v>4263200000</v>
      </c>
      <c r="P1297">
        <v>187</v>
      </c>
      <c r="Q1297">
        <v>0</v>
      </c>
      <c r="R1297">
        <v>844200000</v>
      </c>
      <c r="S1297">
        <v>271700000</v>
      </c>
      <c r="T1297">
        <v>180000000</v>
      </c>
      <c r="U1297">
        <v>71300000</v>
      </c>
      <c r="V1297">
        <v>-44200000</v>
      </c>
      <c r="W1297">
        <v>2800000</v>
      </c>
      <c r="X1297">
        <v>942800000</v>
      </c>
      <c r="Y1297">
        <v>5255400000</v>
      </c>
      <c r="Z1297">
        <v>34</v>
      </c>
      <c r="AA1297">
        <v>2185800000</v>
      </c>
      <c r="AB1297">
        <v>139100000</v>
      </c>
      <c r="AC1297">
        <v>2490100000</v>
      </c>
      <c r="AD1297">
        <v>108700000</v>
      </c>
      <c r="AE1297">
        <v>1174300000</v>
      </c>
      <c r="AF1297">
        <v>0</v>
      </c>
      <c r="AG1297">
        <v>-80400000</v>
      </c>
      <c r="AH1297">
        <v>4709300000</v>
      </c>
      <c r="AI1297">
        <v>0</v>
      </c>
      <c r="AJ1297">
        <v>0</v>
      </c>
      <c r="AK1297">
        <v>0</v>
      </c>
      <c r="AL1297">
        <v>1719400000</v>
      </c>
      <c r="AM1297">
        <v>15900000</v>
      </c>
      <c r="AN1297">
        <v>739300000</v>
      </c>
      <c r="AO1297">
        <v>1286300000</v>
      </c>
      <c r="AP1297">
        <v>-1965500000</v>
      </c>
      <c r="AQ1297">
        <v>-76400000</v>
      </c>
      <c r="AR1297">
        <v>580900000</v>
      </c>
      <c r="AS1297">
        <v>-76400000</v>
      </c>
      <c r="AT1297">
        <v>-65000000</v>
      </c>
      <c r="AU1297">
        <v>1167700000</v>
      </c>
      <c r="AV1297">
        <v>554700000</v>
      </c>
      <c r="AW1297">
        <v>177200000</v>
      </c>
      <c r="AX1297">
        <v>3</v>
      </c>
      <c r="AY1297">
        <v>388100000</v>
      </c>
      <c r="AZ1297">
        <v>312300000</v>
      </c>
      <c r="BA1297">
        <v>644100000</v>
      </c>
      <c r="BB1297">
        <v>-645000000</v>
      </c>
      <c r="BC1297">
        <v>0</v>
      </c>
      <c r="BD1297">
        <v>-1831200000</v>
      </c>
      <c r="BE1297">
        <v>808200000</v>
      </c>
      <c r="BF1297">
        <v>4000000</v>
      </c>
      <c r="BG1297">
        <v>0</v>
      </c>
      <c r="BH1297">
        <v>1</v>
      </c>
      <c r="BI1297">
        <v>2</v>
      </c>
      <c r="BJ1297">
        <v>1</v>
      </c>
      <c r="BK1297">
        <v>108</v>
      </c>
      <c r="BL1297">
        <v>119600000</v>
      </c>
      <c r="BM1297">
        <v>1791700000</v>
      </c>
      <c r="BN1297">
        <v>-180600000</v>
      </c>
      <c r="BO1297">
        <v>1334300000</v>
      </c>
      <c r="BP1297">
        <v>700000</v>
      </c>
      <c r="BQ1297">
        <v>0</v>
      </c>
      <c r="BR1297">
        <v>11857000000</v>
      </c>
      <c r="BS1297">
        <v>2780600000</v>
      </c>
      <c r="BT1297">
        <v>1486500000</v>
      </c>
      <c r="BU1297">
        <v>4008800000</v>
      </c>
      <c r="BV1297">
        <v>7848200000</v>
      </c>
      <c r="BW1297">
        <v>11857000000</v>
      </c>
      <c r="BX1297">
        <v>6449000000</v>
      </c>
      <c r="BY1297">
        <v>0</v>
      </c>
      <c r="BZ1297">
        <v>2015</v>
      </c>
      <c r="CA1297">
        <v>-0.42</v>
      </c>
      <c r="CB1297">
        <v>181904761.905</v>
      </c>
      <c r="CC1297" t="str">
        <f>VLOOKUP(B1297,Securities_csv_Sector!$A$1:$H$506,4)</f>
        <v>Industrials</v>
      </c>
      <c r="CD1297" t="str">
        <f>VLOOKUP(B1297,Securities_csv_Sector!$A$1:$H$506,5)</f>
        <v>Industrial Machinery</v>
      </c>
    </row>
    <row r="1298" spans="1:82">
      <c r="A1298">
        <v>1296</v>
      </c>
      <c r="B1298" t="s">
        <v>404</v>
      </c>
      <c r="C1298" t="s">
        <v>527</v>
      </c>
      <c r="D1298" s="1">
        <v>41274</v>
      </c>
      <c r="E1298">
        <v>455420000</v>
      </c>
      <c r="F1298">
        <v>44981000</v>
      </c>
      <c r="G1298">
        <v>19171000</v>
      </c>
      <c r="H1298">
        <v>10</v>
      </c>
      <c r="I1298">
        <v>-889551000</v>
      </c>
      <c r="J1298">
        <v>0</v>
      </c>
      <c r="K1298">
        <v>2</v>
      </c>
      <c r="L1298">
        <v>26202000</v>
      </c>
      <c r="M1298">
        <v>-23043000</v>
      </c>
      <c r="N1298">
        <v>2466923000</v>
      </c>
      <c r="O1298">
        <v>1879559000</v>
      </c>
      <c r="P1298">
        <v>93</v>
      </c>
      <c r="Q1298">
        <v>137997000</v>
      </c>
      <c r="R1298">
        <v>2407589000</v>
      </c>
      <c r="S1298">
        <v>481262000</v>
      </c>
      <c r="T1298">
        <v>870926000</v>
      </c>
      <c r="U1298">
        <v>656310000</v>
      </c>
      <c r="V1298">
        <v>0</v>
      </c>
      <c r="W1298">
        <v>0</v>
      </c>
      <c r="X1298">
        <v>10234243000</v>
      </c>
      <c r="Y1298">
        <v>0</v>
      </c>
      <c r="Z1298">
        <v>43</v>
      </c>
      <c r="AA1298">
        <v>1422245000</v>
      </c>
      <c r="AB1298">
        <v>237317000</v>
      </c>
      <c r="AC1298">
        <v>162150000</v>
      </c>
      <c r="AD1298">
        <v>214616000</v>
      </c>
      <c r="AE1298">
        <v>249430000</v>
      </c>
      <c r="AF1298">
        <v>-32220000</v>
      </c>
      <c r="AG1298">
        <v>107591000</v>
      </c>
      <c r="AH1298">
        <v>3199088000</v>
      </c>
      <c r="AI1298">
        <v>676905000</v>
      </c>
      <c r="AJ1298">
        <v>129483000</v>
      </c>
      <c r="AK1298">
        <v>0</v>
      </c>
      <c r="AL1298">
        <v>-86030000</v>
      </c>
      <c r="AM1298">
        <v>-7381000</v>
      </c>
      <c r="AN1298">
        <v>1171122000</v>
      </c>
      <c r="AO1298">
        <v>-305509000</v>
      </c>
      <c r="AP1298">
        <v>-872994000</v>
      </c>
      <c r="AQ1298">
        <v>413164000</v>
      </c>
      <c r="AR1298">
        <v>173813000</v>
      </c>
      <c r="AS1298">
        <v>381542000</v>
      </c>
      <c r="AT1298">
        <v>418993000</v>
      </c>
      <c r="AU1298">
        <v>523344000</v>
      </c>
      <c r="AV1298">
        <v>0</v>
      </c>
      <c r="AW1298">
        <v>851755000</v>
      </c>
      <c r="AX1298">
        <v>26</v>
      </c>
      <c r="AY1298">
        <v>1162594000</v>
      </c>
      <c r="AZ1298">
        <v>206750000</v>
      </c>
      <c r="BA1298">
        <v>339378000</v>
      </c>
      <c r="BB1298">
        <v>-114008000</v>
      </c>
      <c r="BC1298">
        <v>170000</v>
      </c>
      <c r="BD1298">
        <v>48777000</v>
      </c>
      <c r="BE1298">
        <v>2587107000</v>
      </c>
      <c r="BF1298">
        <v>-26646000</v>
      </c>
      <c r="BG1298">
        <v>404336000</v>
      </c>
      <c r="BH1298">
        <v>20</v>
      </c>
      <c r="BI1298">
        <v>17</v>
      </c>
      <c r="BJ1298">
        <v>13</v>
      </c>
      <c r="BK1298">
        <v>70</v>
      </c>
      <c r="BL1298">
        <v>0</v>
      </c>
      <c r="BM1298">
        <v>1624102000</v>
      </c>
      <c r="BN1298">
        <v>15955000</v>
      </c>
      <c r="BO1298">
        <v>166154000</v>
      </c>
      <c r="BP1298">
        <v>288744000</v>
      </c>
      <c r="BQ1298">
        <v>0</v>
      </c>
      <c r="BR1298">
        <v>13379615000</v>
      </c>
      <c r="BS1298">
        <v>1005726000</v>
      </c>
      <c r="BT1298">
        <v>1083542000</v>
      </c>
      <c r="BU1298">
        <v>3972806000</v>
      </c>
      <c r="BV1298">
        <v>9406809000</v>
      </c>
      <c r="BW1298">
        <v>13379615000</v>
      </c>
      <c r="BX1298">
        <v>3301804000</v>
      </c>
      <c r="BY1298">
        <v>-4211000</v>
      </c>
      <c r="BZ1298">
        <v>2012</v>
      </c>
      <c r="CA1298">
        <v>3.48</v>
      </c>
      <c r="CB1298">
        <v>118725287.35600001</v>
      </c>
      <c r="CC1298" t="str">
        <f>VLOOKUP(B1298,Securities_csv_Sector!$A$1:$H$506,4)</f>
        <v>Utilities</v>
      </c>
      <c r="CD1298" t="str">
        <f>VLOOKUP(B1298,Securities_csv_Sector!$A$1:$H$506,5)</f>
        <v>MultiUtilities</v>
      </c>
    </row>
    <row r="1299" spans="1:82">
      <c r="A1299">
        <v>1297</v>
      </c>
      <c r="B1299" t="s">
        <v>404</v>
      </c>
      <c r="C1299" t="s">
        <v>529</v>
      </c>
      <c r="D1299" s="1">
        <v>41639</v>
      </c>
      <c r="E1299">
        <v>526393000</v>
      </c>
      <c r="F1299">
        <v>-46942000</v>
      </c>
      <c r="G1299">
        <v>26122000</v>
      </c>
      <c r="H1299">
        <v>10</v>
      </c>
      <c r="I1299">
        <v>-1016322000</v>
      </c>
      <c r="J1299">
        <v>0</v>
      </c>
      <c r="K1299">
        <v>1</v>
      </c>
      <c r="L1299">
        <v>9526000</v>
      </c>
      <c r="M1299">
        <v>-11878000</v>
      </c>
      <c r="N1299">
        <v>2491558000</v>
      </c>
      <c r="O1299">
        <v>2020436000</v>
      </c>
      <c r="P1299">
        <v>64</v>
      </c>
      <c r="Q1299">
        <v>137683000</v>
      </c>
      <c r="R1299">
        <v>2616767000</v>
      </c>
      <c r="S1299">
        <v>492322000</v>
      </c>
      <c r="T1299">
        <v>872445000</v>
      </c>
      <c r="U1299">
        <v>670557000</v>
      </c>
      <c r="V1299">
        <v>0</v>
      </c>
      <c r="W1299">
        <v>0</v>
      </c>
      <c r="X1299">
        <v>10731296000</v>
      </c>
      <c r="Y1299">
        <v>0</v>
      </c>
      <c r="Z1299">
        <v>42</v>
      </c>
      <c r="AA1299">
        <v>1434192000</v>
      </c>
      <c r="AB1299">
        <v>230591000</v>
      </c>
      <c r="AC1299">
        <v>157689000</v>
      </c>
      <c r="AD1299">
        <v>201888000</v>
      </c>
      <c r="AE1299">
        <v>259710000</v>
      </c>
      <c r="AF1299">
        <v>-32110000</v>
      </c>
      <c r="AG1299">
        <v>32265000</v>
      </c>
      <c r="AH1299">
        <v>2796465000</v>
      </c>
      <c r="AI1299">
        <v>665822000</v>
      </c>
      <c r="AJ1299">
        <v>145990000</v>
      </c>
      <c r="AK1299">
        <v>0</v>
      </c>
      <c r="AL1299">
        <v>74429000</v>
      </c>
      <c r="AM1299">
        <v>-16676000</v>
      </c>
      <c r="AN1299">
        <v>1153307000</v>
      </c>
      <c r="AO1299">
        <v>-160582000</v>
      </c>
      <c r="AP1299">
        <v>-1009401000</v>
      </c>
      <c r="AQ1299">
        <v>406074000</v>
      </c>
      <c r="AR1299">
        <v>394132000</v>
      </c>
      <c r="AS1299">
        <v>406074000</v>
      </c>
      <c r="AT1299">
        <v>406074000</v>
      </c>
      <c r="AU1299">
        <v>620166000</v>
      </c>
      <c r="AV1299">
        <v>0</v>
      </c>
      <c r="AW1299">
        <v>846323000</v>
      </c>
      <c r="AX1299">
        <v>24</v>
      </c>
      <c r="AY1299">
        <v>772587000</v>
      </c>
      <c r="AZ1299">
        <v>154207000</v>
      </c>
      <c r="BA1299">
        <v>366810000</v>
      </c>
      <c r="BB1299">
        <v>-78053000</v>
      </c>
      <c r="BC1299">
        <v>299000</v>
      </c>
      <c r="BD1299">
        <v>39031000</v>
      </c>
      <c r="BE1299">
        <v>2136350000</v>
      </c>
      <c r="BF1299">
        <v>-146558000</v>
      </c>
      <c r="BG1299">
        <v>415708000</v>
      </c>
      <c r="BH1299">
        <v>19</v>
      </c>
      <c r="BI1299">
        <v>16</v>
      </c>
      <c r="BJ1299">
        <v>12</v>
      </c>
      <c r="BK1299">
        <v>48</v>
      </c>
      <c r="BL1299">
        <v>0</v>
      </c>
      <c r="BM1299">
        <v>1785273000</v>
      </c>
      <c r="BN1299">
        <v>17319000</v>
      </c>
      <c r="BO1299">
        <v>172161000</v>
      </c>
      <c r="BP1299">
        <v>725441000</v>
      </c>
      <c r="BQ1299">
        <v>0</v>
      </c>
      <c r="BR1299">
        <v>13508686000</v>
      </c>
      <c r="BS1299">
        <v>1043609000</v>
      </c>
      <c r="BT1299">
        <v>1618644000</v>
      </c>
      <c r="BU1299">
        <v>4194470000</v>
      </c>
      <c r="BV1299">
        <v>9314216000</v>
      </c>
      <c r="BW1299">
        <v>13508686000</v>
      </c>
      <c r="BX1299">
        <v>3454628000</v>
      </c>
      <c r="BY1299">
        <v>-4308000</v>
      </c>
      <c r="BZ1299">
        <v>2013</v>
      </c>
      <c r="CA1299">
        <v>3.69</v>
      </c>
      <c r="CB1299">
        <v>110047154.472</v>
      </c>
      <c r="CC1299" t="str">
        <f>VLOOKUP(B1299,Securities_csv_Sector!$A$1:$H$506,4)</f>
        <v>Utilities</v>
      </c>
      <c r="CD1299" t="str">
        <f>VLOOKUP(B1299,Securities_csv_Sector!$A$1:$H$506,5)</f>
        <v>MultiUtilities</v>
      </c>
    </row>
    <row r="1300" spans="1:82">
      <c r="A1300">
        <v>1298</v>
      </c>
      <c r="B1300" t="s">
        <v>404</v>
      </c>
      <c r="C1300" t="s">
        <v>531</v>
      </c>
      <c r="D1300" s="1">
        <v>42004</v>
      </c>
      <c r="E1300">
        <v>554217000</v>
      </c>
      <c r="F1300">
        <v>-56409000</v>
      </c>
      <c r="G1300">
        <v>34109000</v>
      </c>
      <c r="H1300">
        <v>9</v>
      </c>
      <c r="I1300">
        <v>-910634000</v>
      </c>
      <c r="J1300">
        <v>0</v>
      </c>
      <c r="K1300">
        <v>0</v>
      </c>
      <c r="L1300">
        <v>7604000</v>
      </c>
      <c r="M1300">
        <v>3724000</v>
      </c>
      <c r="N1300">
        <v>2512970000</v>
      </c>
      <c r="O1300">
        <v>2087854000</v>
      </c>
      <c r="P1300">
        <v>62</v>
      </c>
      <c r="Q1300">
        <v>129215000</v>
      </c>
      <c r="R1300">
        <v>2831222000</v>
      </c>
      <c r="S1300">
        <v>496487000</v>
      </c>
      <c r="T1300">
        <v>845351000</v>
      </c>
      <c r="U1300">
        <v>644401000</v>
      </c>
      <c r="V1300">
        <v>0</v>
      </c>
      <c r="W1300">
        <v>0</v>
      </c>
      <c r="X1300">
        <v>11074575000</v>
      </c>
      <c r="Y1300">
        <v>0</v>
      </c>
      <c r="Z1300">
        <v>40</v>
      </c>
      <c r="AA1300">
        <v>1403778000</v>
      </c>
      <c r="AB1300">
        <v>220705000</v>
      </c>
      <c r="AC1300">
        <v>119755000</v>
      </c>
      <c r="AD1300">
        <v>200950000</v>
      </c>
      <c r="AE1300">
        <v>255986000</v>
      </c>
      <c r="AF1300">
        <v>-32706000</v>
      </c>
      <c r="AG1300">
        <v>-78814000</v>
      </c>
      <c r="AH1300">
        <v>3006573000</v>
      </c>
      <c r="AI1300">
        <v>731486000</v>
      </c>
      <c r="AJ1300">
        <v>151609000</v>
      </c>
      <c r="AK1300">
        <v>0</v>
      </c>
      <c r="AL1300">
        <v>72823000</v>
      </c>
      <c r="AM1300">
        <v>-1922000</v>
      </c>
      <c r="AN1300">
        <v>1099627000</v>
      </c>
      <c r="AO1300">
        <v>-178881000</v>
      </c>
      <c r="AP1300">
        <v>-922668000</v>
      </c>
      <c r="AQ1300">
        <v>397595000</v>
      </c>
      <c r="AR1300">
        <v>228266000</v>
      </c>
      <c r="AS1300">
        <v>397595000</v>
      </c>
      <c r="AT1300">
        <v>397595000</v>
      </c>
      <c r="AU1300">
        <v>520509000</v>
      </c>
      <c r="AV1300">
        <v>0</v>
      </c>
      <c r="AW1300">
        <v>811242000</v>
      </c>
      <c r="AX1300">
        <v>23</v>
      </c>
      <c r="AY1300">
        <v>1260424000</v>
      </c>
      <c r="AZ1300">
        <v>189336000</v>
      </c>
      <c r="BA1300">
        <v>414280000</v>
      </c>
      <c r="BB1300">
        <v>-68141000</v>
      </c>
      <c r="BC1300">
        <v>161000</v>
      </c>
      <c r="BD1300">
        <v>20672000</v>
      </c>
      <c r="BE1300">
        <v>2372850000</v>
      </c>
      <c r="BF1300">
        <v>82677000</v>
      </c>
      <c r="BG1300">
        <v>417358000</v>
      </c>
      <c r="BH1300">
        <v>18</v>
      </c>
      <c r="BI1300">
        <v>15</v>
      </c>
      <c r="BJ1300">
        <v>11</v>
      </c>
      <c r="BK1300">
        <v>46</v>
      </c>
      <c r="BL1300">
        <v>0</v>
      </c>
      <c r="BM1300">
        <v>1926065000</v>
      </c>
      <c r="BN1300">
        <v>15288000</v>
      </c>
      <c r="BO1300">
        <v>175178000</v>
      </c>
      <c r="BP1300">
        <v>590646000</v>
      </c>
      <c r="BQ1300">
        <v>0</v>
      </c>
      <c r="BR1300">
        <v>14288890000</v>
      </c>
      <c r="BS1300">
        <v>973435000</v>
      </c>
      <c r="BT1300">
        <v>1559143000</v>
      </c>
      <c r="BU1300">
        <v>4367493000</v>
      </c>
      <c r="BV1300">
        <v>9921397000</v>
      </c>
      <c r="BW1300">
        <v>14288890000</v>
      </c>
      <c r="BX1300">
        <v>3491632000</v>
      </c>
      <c r="BY1300">
        <v>-3401000</v>
      </c>
      <c r="BZ1300">
        <v>2014</v>
      </c>
      <c r="CA1300">
        <v>3.59</v>
      </c>
      <c r="CB1300">
        <v>110750696.37899999</v>
      </c>
      <c r="CC1300" t="str">
        <f>VLOOKUP(B1300,Securities_csv_Sector!$A$1:$H$506,4)</f>
        <v>Utilities</v>
      </c>
      <c r="CD1300" t="str">
        <f>VLOOKUP(B1300,Securities_csv_Sector!$A$1:$H$506,5)</f>
        <v>MultiUtilities</v>
      </c>
    </row>
    <row r="1301" spans="1:82">
      <c r="A1301">
        <v>1299</v>
      </c>
      <c r="B1301" t="s">
        <v>404</v>
      </c>
      <c r="C1301" t="s">
        <v>532</v>
      </c>
      <c r="D1301" s="1">
        <v>42369</v>
      </c>
      <c r="E1301">
        <v>561748000</v>
      </c>
      <c r="F1301">
        <v>-17926000</v>
      </c>
      <c r="G1301">
        <v>34272000</v>
      </c>
      <c r="H1301">
        <v>10</v>
      </c>
      <c r="I1301">
        <v>-1076087000</v>
      </c>
      <c r="J1301">
        <v>0</v>
      </c>
      <c r="K1301">
        <v>3</v>
      </c>
      <c r="L1301">
        <v>39488000</v>
      </c>
      <c r="M1301">
        <v>-23945000</v>
      </c>
      <c r="N1301">
        <v>2541668000</v>
      </c>
      <c r="O1301">
        <v>1969675000</v>
      </c>
      <c r="P1301">
        <v>62</v>
      </c>
      <c r="Q1301">
        <v>128835000</v>
      </c>
      <c r="R1301">
        <v>3010002000</v>
      </c>
      <c r="S1301">
        <v>571664000</v>
      </c>
      <c r="T1301">
        <v>888874000</v>
      </c>
      <c r="U1301">
        <v>693910000</v>
      </c>
      <c r="V1301">
        <v>0</v>
      </c>
      <c r="W1301">
        <v>0</v>
      </c>
      <c r="X1301">
        <v>11684969000</v>
      </c>
      <c r="Y1301">
        <v>0</v>
      </c>
      <c r="Z1301">
        <v>44</v>
      </c>
      <c r="AA1301">
        <v>1525768000</v>
      </c>
      <c r="AB1301">
        <v>237720000</v>
      </c>
      <c r="AC1301">
        <v>123975000</v>
      </c>
      <c r="AD1301">
        <v>194964000</v>
      </c>
      <c r="AE1301">
        <v>279931000</v>
      </c>
      <c r="AF1301">
        <v>-33508000</v>
      </c>
      <c r="AG1301">
        <v>-94859000</v>
      </c>
      <c r="AH1301">
        <v>3462391000</v>
      </c>
      <c r="AI1301">
        <v>747302000</v>
      </c>
      <c r="AJ1301">
        <v>135540000</v>
      </c>
      <c r="AK1301">
        <v>0</v>
      </c>
      <c r="AL1301">
        <v>279445000</v>
      </c>
      <c r="AM1301">
        <v>31884000</v>
      </c>
      <c r="AN1301">
        <v>1094327000</v>
      </c>
      <c r="AO1301">
        <v>3790000</v>
      </c>
      <c r="AP1301">
        <v>-1066233000</v>
      </c>
      <c r="AQ1301">
        <v>437257000</v>
      </c>
      <c r="AR1301">
        <v>205775000</v>
      </c>
      <c r="AS1301">
        <v>437257000</v>
      </c>
      <c r="AT1301">
        <v>437257000</v>
      </c>
      <c r="AU1301">
        <v>368395000</v>
      </c>
      <c r="AV1301">
        <v>0</v>
      </c>
      <c r="AW1301">
        <v>854602000</v>
      </c>
      <c r="AX1301">
        <v>24</v>
      </c>
      <c r="AY1301">
        <v>1452661000</v>
      </c>
      <c r="AZ1301">
        <v>202702000</v>
      </c>
      <c r="BA1301">
        <v>445273000</v>
      </c>
      <c r="BB1301">
        <v>-44748000</v>
      </c>
      <c r="BC1301">
        <v>1000</v>
      </c>
      <c r="BD1301">
        <v>43362000</v>
      </c>
      <c r="BE1301">
        <v>2394091000</v>
      </c>
      <c r="BF1301">
        <v>-2572000</v>
      </c>
      <c r="BG1301">
        <v>494422000</v>
      </c>
      <c r="BH1301">
        <v>20</v>
      </c>
      <c r="BI1301">
        <v>15</v>
      </c>
      <c r="BJ1301">
        <v>13</v>
      </c>
      <c r="BK1301">
        <v>42</v>
      </c>
      <c r="BL1301">
        <v>0</v>
      </c>
      <c r="BM1301">
        <v>2092803000</v>
      </c>
      <c r="BN1301">
        <v>19373000</v>
      </c>
      <c r="BO1301">
        <v>176744000</v>
      </c>
      <c r="BP1301">
        <v>435296000</v>
      </c>
      <c r="BQ1301">
        <v>0</v>
      </c>
      <c r="BR1301">
        <v>15028258000</v>
      </c>
      <c r="BS1301">
        <v>890516000</v>
      </c>
      <c r="BT1301">
        <v>1442317000</v>
      </c>
      <c r="BU1301">
        <v>4583917000</v>
      </c>
      <c r="BV1301">
        <v>10444341000</v>
      </c>
      <c r="BW1301">
        <v>15028258000</v>
      </c>
      <c r="BX1301">
        <v>3495443000</v>
      </c>
      <c r="BY1301">
        <v>-5806000</v>
      </c>
      <c r="BZ1301">
        <v>2015</v>
      </c>
      <c r="CA1301">
        <v>3.94</v>
      </c>
      <c r="CB1301">
        <v>110978934.01000001</v>
      </c>
      <c r="CC1301" t="str">
        <f>VLOOKUP(B1301,Securities_csv_Sector!$A$1:$H$506,4)</f>
        <v>Utilities</v>
      </c>
      <c r="CD1301" t="str">
        <f>VLOOKUP(B1301,Securities_csv_Sector!$A$1:$H$506,5)</f>
        <v>MultiUtilities</v>
      </c>
    </row>
    <row r="1302" spans="1:82">
      <c r="A1302">
        <v>1300</v>
      </c>
      <c r="B1302" t="s">
        <v>405</v>
      </c>
      <c r="C1302" t="s">
        <v>527</v>
      </c>
      <c r="D1302" s="1">
        <v>41639</v>
      </c>
      <c r="E1302">
        <v>3265000000</v>
      </c>
      <c r="F1302">
        <v>-25000000</v>
      </c>
      <c r="G1302">
        <v>-19000000</v>
      </c>
      <c r="H1302">
        <v>66</v>
      </c>
      <c r="I1302">
        <v>-494000000</v>
      </c>
      <c r="J1302">
        <v>953000000</v>
      </c>
      <c r="K1302">
        <v>42</v>
      </c>
      <c r="L1302">
        <v>1116000000</v>
      </c>
      <c r="M1302">
        <v>44000000</v>
      </c>
      <c r="N1302">
        <v>484000000</v>
      </c>
      <c r="O1302">
        <v>8314000000</v>
      </c>
      <c r="P1302">
        <v>174</v>
      </c>
      <c r="Q1302">
        <v>491000000</v>
      </c>
      <c r="R1302">
        <v>249000000</v>
      </c>
      <c r="S1302">
        <v>452000000</v>
      </c>
      <c r="T1302">
        <v>1422000000</v>
      </c>
      <c r="U1302">
        <v>1226000000</v>
      </c>
      <c r="V1302">
        <v>-5000000</v>
      </c>
      <c r="W1302">
        <v>0</v>
      </c>
      <c r="X1302">
        <v>2876000000</v>
      </c>
      <c r="Y1302">
        <v>3008000000</v>
      </c>
      <c r="Z1302">
        <v>42</v>
      </c>
      <c r="AA1302">
        <v>5951000000</v>
      </c>
      <c r="AB1302">
        <v>253000000</v>
      </c>
      <c r="AC1302">
        <v>1339000000</v>
      </c>
      <c r="AD1302">
        <v>196000000</v>
      </c>
      <c r="AE1302">
        <v>1824000000</v>
      </c>
      <c r="AF1302">
        <v>564000000</v>
      </c>
      <c r="AG1302">
        <v>24000000</v>
      </c>
      <c r="AH1302">
        <v>3372000000</v>
      </c>
      <c r="AI1302">
        <v>393000000</v>
      </c>
      <c r="AJ1302">
        <v>266000000</v>
      </c>
      <c r="AK1302">
        <v>0</v>
      </c>
      <c r="AL1302">
        <v>-612000000</v>
      </c>
      <c r="AM1302">
        <v>-190000000</v>
      </c>
      <c r="AN1302">
        <v>1791000000</v>
      </c>
      <c r="AO1302">
        <v>-1979000000</v>
      </c>
      <c r="AP1302">
        <v>3000000</v>
      </c>
      <c r="AQ1302">
        <v>3231000000</v>
      </c>
      <c r="AR1302">
        <v>-2252000000</v>
      </c>
      <c r="AS1302">
        <v>3231000000</v>
      </c>
      <c r="AT1302">
        <v>973000000</v>
      </c>
      <c r="AU1302">
        <v>3161000000</v>
      </c>
      <c r="AV1302">
        <v>109000000</v>
      </c>
      <c r="AW1302">
        <v>1441000000</v>
      </c>
      <c r="AX1302">
        <v>10</v>
      </c>
      <c r="AY1302">
        <v>542000000</v>
      </c>
      <c r="AZ1302">
        <v>484000000</v>
      </c>
      <c r="BA1302">
        <v>836000000</v>
      </c>
      <c r="BB1302">
        <v>-1260000000</v>
      </c>
      <c r="BC1302">
        <v>-90000000</v>
      </c>
      <c r="BD1302">
        <v>-67000000</v>
      </c>
      <c r="BE1302">
        <v>2909000000</v>
      </c>
      <c r="BF1302">
        <v>-34000000</v>
      </c>
      <c r="BG1302">
        <v>452000000</v>
      </c>
      <c r="BH1302">
        <v>9</v>
      </c>
      <c r="BI1302">
        <v>25</v>
      </c>
      <c r="BJ1302">
        <v>23</v>
      </c>
      <c r="BK1302">
        <v>130</v>
      </c>
      <c r="BL1302">
        <v>463000000</v>
      </c>
      <c r="BM1302">
        <v>12757000000</v>
      </c>
      <c r="BN1302">
        <v>-932000000</v>
      </c>
      <c r="BO1302">
        <v>3486000000</v>
      </c>
      <c r="BP1302">
        <v>34000000</v>
      </c>
      <c r="BQ1302">
        <v>629000000</v>
      </c>
      <c r="BR1302">
        <v>15863000000</v>
      </c>
      <c r="BS1302">
        <v>7214000000</v>
      </c>
      <c r="BT1302">
        <v>4135000000</v>
      </c>
      <c r="BU1302">
        <v>4932000000</v>
      </c>
      <c r="BV1302">
        <v>10931000000</v>
      </c>
      <c r="BW1302">
        <v>15863000000</v>
      </c>
      <c r="BX1302">
        <v>14265000000</v>
      </c>
      <c r="BY1302">
        <v>-8002000000</v>
      </c>
      <c r="BZ1302">
        <v>2013</v>
      </c>
      <c r="CA1302">
        <v>22.53</v>
      </c>
      <c r="CB1302">
        <v>143408788.28200001</v>
      </c>
      <c r="CC1302" t="str">
        <f>VLOOKUP(B1302,Securities_csv_Sector!$A$1:$H$506,4)</f>
        <v>Materials</v>
      </c>
      <c r="CD1302" t="str">
        <f>VLOOKUP(B1302,Securities_csv_Sector!$A$1:$H$506,5)</f>
        <v>Diversified Chemicals</v>
      </c>
    </row>
    <row r="1303" spans="1:82">
      <c r="A1303">
        <v>1301</v>
      </c>
      <c r="B1303" t="s">
        <v>405</v>
      </c>
      <c r="C1303" t="s">
        <v>529</v>
      </c>
      <c r="D1303" s="1">
        <v>42004</v>
      </c>
      <c r="E1303">
        <v>3547000000</v>
      </c>
      <c r="F1303">
        <v>-116000000</v>
      </c>
      <c r="G1303">
        <v>48000000</v>
      </c>
      <c r="H1303">
        <v>41</v>
      </c>
      <c r="I1303">
        <v>-564000000</v>
      </c>
      <c r="J1303">
        <v>1028000000</v>
      </c>
      <c r="K1303">
        <v>24</v>
      </c>
      <c r="L1303">
        <v>686000000</v>
      </c>
      <c r="M1303">
        <v>-99000000</v>
      </c>
      <c r="N1303">
        <v>484000000</v>
      </c>
      <c r="O1303">
        <v>8348000000</v>
      </c>
      <c r="P1303">
        <v>132</v>
      </c>
      <c r="Q1303">
        <v>875000000</v>
      </c>
      <c r="R1303">
        <v>666000000</v>
      </c>
      <c r="S1303">
        <v>450000000</v>
      </c>
      <c r="T1303">
        <v>1533000000</v>
      </c>
      <c r="U1303">
        <v>1346000000</v>
      </c>
      <c r="V1303">
        <v>-132000000</v>
      </c>
      <c r="W1303">
        <v>0</v>
      </c>
      <c r="X1303">
        <v>3092000000</v>
      </c>
      <c r="Y1303">
        <v>3801000000</v>
      </c>
      <c r="Z1303">
        <v>44</v>
      </c>
      <c r="AA1303">
        <v>6443000000</v>
      </c>
      <c r="AB1303">
        <v>237000000</v>
      </c>
      <c r="AC1303">
        <v>2411000000</v>
      </c>
      <c r="AD1303">
        <v>187000000</v>
      </c>
      <c r="AE1303">
        <v>1825000000</v>
      </c>
      <c r="AF1303">
        <v>135000000</v>
      </c>
      <c r="AG1303">
        <v>231000000</v>
      </c>
      <c r="AH1303">
        <v>3533000000</v>
      </c>
      <c r="AI1303">
        <v>443000000</v>
      </c>
      <c r="AJ1303">
        <v>85000000</v>
      </c>
      <c r="AK1303">
        <v>0</v>
      </c>
      <c r="AL1303">
        <v>381000000</v>
      </c>
      <c r="AM1303">
        <v>-430000000</v>
      </c>
      <c r="AN1303">
        <v>1528000000</v>
      </c>
      <c r="AO1303">
        <v>-969000000</v>
      </c>
      <c r="AP1303">
        <v>-857000000</v>
      </c>
      <c r="AQ1303">
        <v>2102000000</v>
      </c>
      <c r="AR1303">
        <v>-707000000</v>
      </c>
      <c r="AS1303">
        <v>2102000000</v>
      </c>
      <c r="AT1303">
        <v>1109000000</v>
      </c>
      <c r="AU1303">
        <v>2815000000</v>
      </c>
      <c r="AV1303">
        <v>12000000</v>
      </c>
      <c r="AW1303">
        <v>1485000000</v>
      </c>
      <c r="AX1303">
        <v>10</v>
      </c>
      <c r="AY1303">
        <v>470000000</v>
      </c>
      <c r="AZ1303">
        <v>620000000</v>
      </c>
      <c r="BA1303">
        <v>847000000</v>
      </c>
      <c r="BB1303">
        <v>-2116000000</v>
      </c>
      <c r="BC1303">
        <v>-74000000</v>
      </c>
      <c r="BD1303">
        <v>-428000000</v>
      </c>
      <c r="BE1303">
        <v>3196000000</v>
      </c>
      <c r="BF1303">
        <v>-200000000</v>
      </c>
      <c r="BG1303">
        <v>450000000</v>
      </c>
      <c r="BH1303">
        <v>9</v>
      </c>
      <c r="BI1303">
        <v>26</v>
      </c>
      <c r="BJ1303">
        <v>14</v>
      </c>
      <c r="BK1303">
        <v>95</v>
      </c>
      <c r="BL1303">
        <v>483000000</v>
      </c>
      <c r="BM1303">
        <v>14498000000</v>
      </c>
      <c r="BN1303">
        <v>-915000000</v>
      </c>
      <c r="BO1303">
        <v>4013000000</v>
      </c>
      <c r="BP1303">
        <v>481000000</v>
      </c>
      <c r="BQ1303">
        <v>497000000</v>
      </c>
      <c r="BR1303">
        <v>17535000000</v>
      </c>
      <c r="BS1303">
        <v>6443000000</v>
      </c>
      <c r="BT1303">
        <v>4875000000</v>
      </c>
      <c r="BU1303">
        <v>5180000000</v>
      </c>
      <c r="BV1303">
        <v>12355000000</v>
      </c>
      <c r="BW1303">
        <v>17535000000</v>
      </c>
      <c r="BX1303">
        <v>14791000000</v>
      </c>
      <c r="BY1303">
        <v>-8714000000</v>
      </c>
      <c r="BZ1303">
        <v>2014</v>
      </c>
      <c r="CA1303">
        <v>15.2</v>
      </c>
      <c r="CB1303">
        <v>138289473.68399999</v>
      </c>
      <c r="CC1303" t="str">
        <f>VLOOKUP(B1303,Securities_csv_Sector!$A$1:$H$506,4)</f>
        <v>Materials</v>
      </c>
      <c r="CD1303" t="str">
        <f>VLOOKUP(B1303,Securities_csv_Sector!$A$1:$H$506,5)</f>
        <v>Diversified Chemicals</v>
      </c>
    </row>
    <row r="1304" spans="1:82">
      <c r="A1304">
        <v>1302</v>
      </c>
      <c r="B1304" t="s">
        <v>405</v>
      </c>
      <c r="C1304" t="s">
        <v>531</v>
      </c>
      <c r="D1304" s="1">
        <v>42369</v>
      </c>
      <c r="E1304">
        <v>3419000000</v>
      </c>
      <c r="F1304">
        <v>-150000000</v>
      </c>
      <c r="G1304">
        <v>71000000</v>
      </c>
      <c r="H1304">
        <v>28</v>
      </c>
      <c r="I1304">
        <v>-454000000</v>
      </c>
      <c r="J1304">
        <v>635000000</v>
      </c>
      <c r="K1304">
        <v>31</v>
      </c>
      <c r="L1304">
        <v>1311000000</v>
      </c>
      <c r="M1304">
        <v>31000000</v>
      </c>
      <c r="N1304">
        <v>969000000</v>
      </c>
      <c r="O1304">
        <v>8206000000</v>
      </c>
      <c r="P1304">
        <v>143</v>
      </c>
      <c r="Q1304">
        <v>711000000</v>
      </c>
      <c r="R1304">
        <v>460000000</v>
      </c>
      <c r="S1304">
        <v>471000000</v>
      </c>
      <c r="T1304">
        <v>1908000000</v>
      </c>
      <c r="U1304">
        <v>1783000000</v>
      </c>
      <c r="V1304">
        <v>-63000000</v>
      </c>
      <c r="W1304">
        <v>0</v>
      </c>
      <c r="X1304">
        <v>2822000000</v>
      </c>
      <c r="Y1304">
        <v>3669000000</v>
      </c>
      <c r="Z1304">
        <v>44</v>
      </c>
      <c r="AA1304">
        <v>6560000000</v>
      </c>
      <c r="AB1304">
        <v>424000000</v>
      </c>
      <c r="AC1304">
        <v>2178000000</v>
      </c>
      <c r="AD1304">
        <v>125000000</v>
      </c>
      <c r="AE1304">
        <v>1659000000</v>
      </c>
      <c r="AF1304">
        <v>327000000</v>
      </c>
      <c r="AG1304">
        <v>192000000</v>
      </c>
      <c r="AH1304">
        <v>4026000000</v>
      </c>
      <c r="AI1304">
        <v>367000000</v>
      </c>
      <c r="AJ1304">
        <v>86000000</v>
      </c>
      <c r="AK1304">
        <v>0</v>
      </c>
      <c r="AL1304">
        <v>342000000</v>
      </c>
      <c r="AM1304">
        <v>625000000</v>
      </c>
      <c r="AN1304">
        <v>1837000000</v>
      </c>
      <c r="AO1304">
        <v>-754000000</v>
      </c>
      <c r="AP1304">
        <v>-395000000</v>
      </c>
      <c r="AQ1304">
        <v>1406000000</v>
      </c>
      <c r="AR1304">
        <v>-39000000</v>
      </c>
      <c r="AS1304">
        <v>1406000000</v>
      </c>
      <c r="AT1304">
        <v>1359000000</v>
      </c>
      <c r="AU1304">
        <v>2709000000</v>
      </c>
      <c r="AV1304">
        <v>152000000</v>
      </c>
      <c r="AW1304">
        <v>1837000000</v>
      </c>
      <c r="AX1304">
        <v>12</v>
      </c>
      <c r="AY1304">
        <v>617000000</v>
      </c>
      <c r="AZ1304">
        <v>889000000</v>
      </c>
      <c r="BA1304">
        <v>995000000</v>
      </c>
      <c r="BB1304">
        <v>-2702000000</v>
      </c>
      <c r="BC1304">
        <v>-15000000</v>
      </c>
      <c r="BD1304">
        <v>-268000000</v>
      </c>
      <c r="BE1304">
        <v>2826000000</v>
      </c>
      <c r="BF1304">
        <v>-197000000</v>
      </c>
      <c r="BG1304">
        <v>471000000</v>
      </c>
      <c r="BH1304">
        <v>12</v>
      </c>
      <c r="BI1304">
        <v>36</v>
      </c>
      <c r="BJ1304">
        <v>10</v>
      </c>
      <c r="BK1304">
        <v>108</v>
      </c>
      <c r="BL1304">
        <v>476000000</v>
      </c>
      <c r="BM1304">
        <v>15521000000</v>
      </c>
      <c r="BN1304">
        <v>-698000000</v>
      </c>
      <c r="BO1304">
        <v>3624000000</v>
      </c>
      <c r="BP1304">
        <v>281000000</v>
      </c>
      <c r="BQ1304">
        <v>144000000</v>
      </c>
      <c r="BR1304">
        <v>17076000000</v>
      </c>
      <c r="BS1304">
        <v>6712000000</v>
      </c>
      <c r="BT1304">
        <v>4695000000</v>
      </c>
      <c r="BU1304">
        <v>4983000000</v>
      </c>
      <c r="BV1304">
        <v>12093000000</v>
      </c>
      <c r="BW1304">
        <v>17076000000</v>
      </c>
      <c r="BX1304">
        <v>14766000000</v>
      </c>
      <c r="BY1304">
        <v>-9440000000</v>
      </c>
      <c r="BZ1304">
        <v>2015</v>
      </c>
      <c r="CA1304">
        <v>5.18</v>
      </c>
      <c r="CB1304">
        <v>271428571.42900002</v>
      </c>
      <c r="CC1304" t="str">
        <f>VLOOKUP(B1304,Securities_csv_Sector!$A$1:$H$506,4)</f>
        <v>Materials</v>
      </c>
      <c r="CD1304" t="str">
        <f>VLOOKUP(B1304,Securities_csv_Sector!$A$1:$H$506,5)</f>
        <v>Diversified Chemicals</v>
      </c>
    </row>
    <row r="1305" spans="1:82">
      <c r="A1305">
        <v>1303</v>
      </c>
      <c r="B1305" t="s">
        <v>405</v>
      </c>
      <c r="C1305" t="s">
        <v>532</v>
      </c>
      <c r="D1305" s="1">
        <v>42735</v>
      </c>
      <c r="E1305">
        <v>3510000000</v>
      </c>
      <c r="F1305">
        <v>-59000000</v>
      </c>
      <c r="G1305">
        <v>24000000</v>
      </c>
      <c r="H1305">
        <v>18</v>
      </c>
      <c r="I1305">
        <v>-402000000</v>
      </c>
      <c r="J1305">
        <v>701000000</v>
      </c>
      <c r="K1305">
        <v>44</v>
      </c>
      <c r="L1305">
        <v>1820000000</v>
      </c>
      <c r="M1305">
        <v>61000000</v>
      </c>
      <c r="N1305">
        <v>969000000</v>
      </c>
      <c r="O1305">
        <v>8063000000</v>
      </c>
      <c r="P1305">
        <v>152</v>
      </c>
      <c r="Q1305">
        <v>154000000</v>
      </c>
      <c r="R1305">
        <v>417000000</v>
      </c>
      <c r="S1305">
        <v>462000000</v>
      </c>
      <c r="T1305">
        <v>952000000</v>
      </c>
      <c r="U1305">
        <v>827000000</v>
      </c>
      <c r="V1305">
        <v>-68000000</v>
      </c>
      <c r="W1305">
        <v>0</v>
      </c>
      <c r="X1305">
        <v>2759000000</v>
      </c>
      <c r="Y1305">
        <v>3572000000</v>
      </c>
      <c r="Z1305">
        <v>45</v>
      </c>
      <c r="AA1305">
        <v>6688000000</v>
      </c>
      <c r="AB1305">
        <v>241000000</v>
      </c>
      <c r="AC1305">
        <v>1983000000</v>
      </c>
      <c r="AD1305">
        <v>125000000</v>
      </c>
      <c r="AE1305">
        <v>1546000000</v>
      </c>
      <c r="AF1305">
        <v>80000000</v>
      </c>
      <c r="AG1305">
        <v>-112000000</v>
      </c>
      <c r="AH1305">
        <v>3787000000</v>
      </c>
      <c r="AI1305">
        <v>179000000</v>
      </c>
      <c r="AJ1305">
        <v>87000000</v>
      </c>
      <c r="AK1305">
        <v>0</v>
      </c>
      <c r="AL1305">
        <v>233000000</v>
      </c>
      <c r="AM1305">
        <v>509000000</v>
      </c>
      <c r="AN1305">
        <v>1325000000</v>
      </c>
      <c r="AO1305">
        <v>-1184000000</v>
      </c>
      <c r="AP1305">
        <v>436000000</v>
      </c>
      <c r="AQ1305">
        <v>877000000</v>
      </c>
      <c r="AR1305">
        <v>75000000</v>
      </c>
      <c r="AS1305">
        <v>877000000</v>
      </c>
      <c r="AT1305">
        <v>586000000</v>
      </c>
      <c r="AU1305">
        <v>2692000000</v>
      </c>
      <c r="AV1305">
        <v>202000000</v>
      </c>
      <c r="AW1305">
        <v>928000000</v>
      </c>
      <c r="AX1305">
        <v>6</v>
      </c>
      <c r="AY1305">
        <v>670000000</v>
      </c>
      <c r="AZ1305">
        <v>351000000</v>
      </c>
      <c r="BA1305">
        <v>101000000</v>
      </c>
      <c r="BB1305">
        <v>-2356000000</v>
      </c>
      <c r="BC1305">
        <v>24000000</v>
      </c>
      <c r="BD1305">
        <v>758000000</v>
      </c>
      <c r="BE1305">
        <v>2412000000</v>
      </c>
      <c r="BF1305">
        <v>-85000000</v>
      </c>
      <c r="BG1305">
        <v>462000000</v>
      </c>
      <c r="BH1305">
        <v>6</v>
      </c>
      <c r="BI1305">
        <v>17</v>
      </c>
      <c r="BJ1305">
        <v>6</v>
      </c>
      <c r="BK1305">
        <v>116</v>
      </c>
      <c r="BL1305">
        <v>466000000</v>
      </c>
      <c r="BM1305">
        <v>15984000000</v>
      </c>
      <c r="BN1305">
        <v>-1027000000</v>
      </c>
      <c r="BO1305">
        <v>4630000000</v>
      </c>
      <c r="BP1305">
        <v>629000000</v>
      </c>
      <c r="BQ1305">
        <v>43000000</v>
      </c>
      <c r="BR1305">
        <v>15769000000</v>
      </c>
      <c r="BS1305">
        <v>6452000000</v>
      </c>
      <c r="BT1305">
        <v>4240000000</v>
      </c>
      <c r="BU1305">
        <v>4826000000</v>
      </c>
      <c r="BV1305">
        <v>10943000000</v>
      </c>
      <c r="BW1305">
        <v>15769000000</v>
      </c>
      <c r="BX1305">
        <v>14751000000</v>
      </c>
      <c r="BY1305">
        <v>-10472000000</v>
      </c>
      <c r="CC1305" t="str">
        <f>VLOOKUP(B1305,Securities_csv_Sector!$A$1:$H$506,4)</f>
        <v>Materials</v>
      </c>
      <c r="CD1305" t="str">
        <f>VLOOKUP(B1305,Securities_csv_Sector!$A$1:$H$506,5)</f>
        <v>Diversified Chemicals</v>
      </c>
    </row>
    <row r="1306" spans="1:82">
      <c r="A1306">
        <v>1304</v>
      </c>
      <c r="B1306" t="s">
        <v>406</v>
      </c>
      <c r="C1306" t="s">
        <v>527</v>
      </c>
      <c r="D1306" s="1">
        <v>41274</v>
      </c>
      <c r="E1306">
        <v>1877000000</v>
      </c>
      <c r="F1306">
        <v>-12000000</v>
      </c>
      <c r="G1306">
        <v>-66000000</v>
      </c>
      <c r="H1306">
        <v>15</v>
      </c>
      <c r="I1306">
        <v>-3105000000</v>
      </c>
      <c r="J1306">
        <v>6936000000</v>
      </c>
      <c r="K1306">
        <v>17</v>
      </c>
      <c r="L1306">
        <v>955000000</v>
      </c>
      <c r="M1306">
        <v>-18000000</v>
      </c>
      <c r="N1306">
        <v>6000000</v>
      </c>
      <c r="O1306">
        <v>4876000000</v>
      </c>
      <c r="P1306">
        <v>90</v>
      </c>
      <c r="Q1306">
        <v>0</v>
      </c>
      <c r="R1306">
        <v>5164000000</v>
      </c>
      <c r="S1306">
        <v>1286000000</v>
      </c>
      <c r="T1306">
        <v>2960000000</v>
      </c>
      <c r="U1306">
        <v>2009000000</v>
      </c>
      <c r="V1306">
        <v>10000000</v>
      </c>
      <c r="W1306">
        <v>0</v>
      </c>
      <c r="X1306">
        <v>30032000000</v>
      </c>
      <c r="Y1306">
        <v>4158000000</v>
      </c>
      <c r="Z1306">
        <v>60</v>
      </c>
      <c r="AA1306">
        <v>7256000000</v>
      </c>
      <c r="AB1306">
        <v>518000000</v>
      </c>
      <c r="AC1306">
        <v>925000000</v>
      </c>
      <c r="AD1306">
        <v>951000000</v>
      </c>
      <c r="AE1306">
        <v>673000000</v>
      </c>
      <c r="AF1306">
        <v>-99000000</v>
      </c>
      <c r="AG1306">
        <v>-7000000</v>
      </c>
      <c r="AH1306">
        <v>18725000000</v>
      </c>
      <c r="AI1306">
        <v>1331000000</v>
      </c>
      <c r="AJ1306">
        <v>18000000</v>
      </c>
      <c r="AK1306">
        <v>0</v>
      </c>
      <c r="AL1306">
        <v>1172000000</v>
      </c>
      <c r="AM1306">
        <v>-301000000</v>
      </c>
      <c r="AN1306">
        <v>2764000000</v>
      </c>
      <c r="AO1306">
        <v>48000000</v>
      </c>
      <c r="AP1306">
        <v>-3123000000</v>
      </c>
      <c r="AQ1306">
        <v>1526000000</v>
      </c>
      <c r="AR1306">
        <v>607000000</v>
      </c>
      <c r="AS1306">
        <v>1526000000</v>
      </c>
      <c r="AT1306">
        <v>1491000000</v>
      </c>
      <c r="AU1306">
        <v>1711000000</v>
      </c>
      <c r="AV1306">
        <v>0</v>
      </c>
      <c r="AW1306">
        <v>3026000000</v>
      </c>
      <c r="AX1306">
        <v>25</v>
      </c>
      <c r="AY1306">
        <v>2120000000</v>
      </c>
      <c r="AZ1306">
        <v>1729000000</v>
      </c>
      <c r="BA1306">
        <v>1280000000</v>
      </c>
      <c r="BB1306">
        <v>-1940000000</v>
      </c>
      <c r="BC1306">
        <v>-19000000</v>
      </c>
      <c r="BD1306">
        <v>81000000</v>
      </c>
      <c r="BE1306">
        <v>3622000000</v>
      </c>
      <c r="BF1306">
        <v>-623000000</v>
      </c>
      <c r="BG1306">
        <v>1087000000</v>
      </c>
      <c r="BH1306">
        <v>17</v>
      </c>
      <c r="BI1306">
        <v>19</v>
      </c>
      <c r="BJ1306">
        <v>13</v>
      </c>
      <c r="BK1306">
        <v>78</v>
      </c>
      <c r="BL1306">
        <v>0</v>
      </c>
      <c r="BM1306">
        <v>5478000000</v>
      </c>
      <c r="BN1306">
        <v>-272000000</v>
      </c>
      <c r="BO1306">
        <v>3143000000</v>
      </c>
      <c r="BP1306">
        <v>2468000000</v>
      </c>
      <c r="BQ1306">
        <v>0</v>
      </c>
      <c r="BR1306">
        <v>43634000000</v>
      </c>
      <c r="BS1306">
        <v>5068000000</v>
      </c>
      <c r="BT1306">
        <v>5625000000</v>
      </c>
      <c r="BU1306">
        <v>10480000000</v>
      </c>
      <c r="BV1306">
        <v>33154000000</v>
      </c>
      <c r="BW1306">
        <v>43634000000</v>
      </c>
      <c r="BX1306">
        <v>12132000000</v>
      </c>
      <c r="BY1306">
        <v>0</v>
      </c>
      <c r="BZ1306">
        <v>2012</v>
      </c>
      <c r="CA1306">
        <v>2.61</v>
      </c>
      <c r="CB1306">
        <v>584674329.50199997</v>
      </c>
      <c r="CC1306" t="str">
        <f>VLOOKUP(B1306,Securities_csv_Sector!$A$1:$H$506,4)</f>
        <v>Utilities</v>
      </c>
      <c r="CD1306" t="str">
        <f>VLOOKUP(B1306,Securities_csv_Sector!$A$1:$H$506,5)</f>
        <v>Electric Utilities</v>
      </c>
    </row>
    <row r="1307" spans="1:82">
      <c r="A1307">
        <v>1305</v>
      </c>
      <c r="B1307" t="s">
        <v>406</v>
      </c>
      <c r="C1307" t="s">
        <v>529</v>
      </c>
      <c r="D1307" s="1">
        <v>41639</v>
      </c>
      <c r="E1307">
        <v>1979000000</v>
      </c>
      <c r="F1307">
        <v>-267000000</v>
      </c>
      <c r="G1307">
        <v>-55000000</v>
      </c>
      <c r="H1307">
        <v>9</v>
      </c>
      <c r="I1307">
        <v>-3629000000</v>
      </c>
      <c r="J1307">
        <v>8316000000</v>
      </c>
      <c r="K1307">
        <v>24</v>
      </c>
      <c r="L1307">
        <v>1185000000</v>
      </c>
      <c r="M1307">
        <v>0</v>
      </c>
      <c r="N1307">
        <v>6000000</v>
      </c>
      <c r="O1307">
        <v>1751000000</v>
      </c>
      <c r="P1307">
        <v>105</v>
      </c>
      <c r="Q1307">
        <v>0</v>
      </c>
      <c r="R1307">
        <v>5268000000</v>
      </c>
      <c r="S1307">
        <v>909000000</v>
      </c>
      <c r="T1307">
        <v>2506000000</v>
      </c>
      <c r="U1307">
        <v>1728000000</v>
      </c>
      <c r="V1307">
        <v>8000000</v>
      </c>
      <c r="W1307">
        <v>0</v>
      </c>
      <c r="X1307">
        <v>33087000000</v>
      </c>
      <c r="Y1307">
        <v>4225000000</v>
      </c>
      <c r="Z1307">
        <v>76</v>
      </c>
      <c r="AA1307">
        <v>5512000000</v>
      </c>
      <c r="AB1307">
        <v>360000000</v>
      </c>
      <c r="AC1307">
        <v>947000000</v>
      </c>
      <c r="AD1307">
        <v>778000000</v>
      </c>
      <c r="AE1307">
        <v>702000000</v>
      </c>
      <c r="AF1307">
        <v>0</v>
      </c>
      <c r="AG1307">
        <v>298000000</v>
      </c>
      <c r="AH1307">
        <v>20592000000</v>
      </c>
      <c r="AI1307">
        <v>1244000000</v>
      </c>
      <c r="AJ1307">
        <v>0</v>
      </c>
      <c r="AK1307">
        <v>0</v>
      </c>
      <c r="AL1307">
        <v>2443000000</v>
      </c>
      <c r="AM1307">
        <v>375000000</v>
      </c>
      <c r="AN1307">
        <v>2856000000</v>
      </c>
      <c r="AO1307">
        <v>1631000000</v>
      </c>
      <c r="AP1307">
        <v>-4295000000</v>
      </c>
      <c r="AQ1307">
        <v>1130000000</v>
      </c>
      <c r="AR1307">
        <v>1260000000</v>
      </c>
      <c r="AS1307">
        <v>1130000000</v>
      </c>
      <c r="AT1307">
        <v>1368000000</v>
      </c>
      <c r="AU1307">
        <v>2101000000</v>
      </c>
      <c r="AV1307">
        <v>0</v>
      </c>
      <c r="AW1307">
        <v>2561000000</v>
      </c>
      <c r="AX1307">
        <v>35</v>
      </c>
      <c r="AY1307">
        <v>1603000000</v>
      </c>
      <c r="AZ1307">
        <v>1165000000</v>
      </c>
      <c r="BA1307">
        <v>1088000000</v>
      </c>
      <c r="BB1307">
        <v>-1565000000</v>
      </c>
      <c r="BC1307">
        <v>-1189000000</v>
      </c>
      <c r="BD1307">
        <v>-666000000</v>
      </c>
      <c r="BE1307">
        <v>3021000000</v>
      </c>
      <c r="BF1307">
        <v>-299000000</v>
      </c>
      <c r="BG1307">
        <v>843000000</v>
      </c>
      <c r="BH1307">
        <v>24</v>
      </c>
      <c r="BI1307">
        <v>14</v>
      </c>
      <c r="BJ1307">
        <v>16</v>
      </c>
      <c r="BK1307">
        <v>91</v>
      </c>
      <c r="BL1307">
        <v>0</v>
      </c>
      <c r="BM1307">
        <v>5709000000</v>
      </c>
      <c r="BN1307">
        <v>1255000000</v>
      </c>
      <c r="BO1307">
        <v>2108000000</v>
      </c>
      <c r="BP1307">
        <v>1845000000</v>
      </c>
      <c r="BQ1307">
        <v>0</v>
      </c>
      <c r="BR1307">
        <v>46259000000</v>
      </c>
      <c r="BS1307">
        <v>5153000000</v>
      </c>
      <c r="BT1307">
        <v>4912000000</v>
      </c>
      <c r="BU1307">
        <v>12466000000</v>
      </c>
      <c r="BV1307">
        <v>33793000000</v>
      </c>
      <c r="BW1307">
        <v>46259000000</v>
      </c>
      <c r="BX1307">
        <v>7263000000</v>
      </c>
      <c r="BY1307">
        <v>0</v>
      </c>
      <c r="BZ1307">
        <v>2013</v>
      </c>
      <c r="CA1307">
        <v>1.85</v>
      </c>
      <c r="CB1307">
        <v>610810810.81099999</v>
      </c>
      <c r="CC1307" t="str">
        <f>VLOOKUP(B1307,Securities_csv_Sector!$A$1:$H$506,4)</f>
        <v>Utilities</v>
      </c>
      <c r="CD1307" t="str">
        <f>VLOOKUP(B1307,Securities_csv_Sector!$A$1:$H$506,5)</f>
        <v>Electric Utilities</v>
      </c>
    </row>
    <row r="1308" spans="1:82">
      <c r="A1308">
        <v>1306</v>
      </c>
      <c r="B1308" t="s">
        <v>406</v>
      </c>
      <c r="C1308" t="s">
        <v>531</v>
      </c>
      <c r="D1308" s="1">
        <v>42004</v>
      </c>
      <c r="E1308">
        <v>1805000000</v>
      </c>
      <c r="F1308">
        <v>-101000000</v>
      </c>
      <c r="G1308">
        <v>105000000</v>
      </c>
      <c r="H1308">
        <v>13</v>
      </c>
      <c r="I1308">
        <v>-3674000000</v>
      </c>
      <c r="J1308">
        <v>9433000000</v>
      </c>
      <c r="K1308">
        <v>20</v>
      </c>
      <c r="L1308">
        <v>1399000000</v>
      </c>
      <c r="M1308">
        <v>0</v>
      </c>
      <c r="N1308">
        <v>7000000</v>
      </c>
      <c r="O1308">
        <v>1889000000</v>
      </c>
      <c r="P1308">
        <v>81</v>
      </c>
      <c r="Q1308">
        <v>0</v>
      </c>
      <c r="R1308">
        <v>3759000000</v>
      </c>
      <c r="S1308">
        <v>988000000</v>
      </c>
      <c r="T1308">
        <v>2972000000</v>
      </c>
      <c r="U1308">
        <v>2129000000</v>
      </c>
      <c r="V1308">
        <v>-8000000</v>
      </c>
      <c r="W1308">
        <v>0</v>
      </c>
      <c r="X1308">
        <v>28169000000</v>
      </c>
      <c r="Y1308">
        <v>3667000000</v>
      </c>
      <c r="Z1308">
        <v>76</v>
      </c>
      <c r="AA1308">
        <v>5963000000</v>
      </c>
      <c r="AB1308">
        <v>692000000</v>
      </c>
      <c r="AC1308">
        <v>668000000</v>
      </c>
      <c r="AD1308">
        <v>843000000</v>
      </c>
      <c r="AE1308">
        <v>381000000</v>
      </c>
      <c r="AF1308">
        <v>-120000000</v>
      </c>
      <c r="AG1308">
        <v>224000000</v>
      </c>
      <c r="AH1308">
        <v>17054000000</v>
      </c>
      <c r="AI1308">
        <v>0</v>
      </c>
      <c r="AJ1308">
        <v>0</v>
      </c>
      <c r="AK1308">
        <v>0</v>
      </c>
      <c r="AL1308">
        <v>206000000</v>
      </c>
      <c r="AM1308">
        <v>536000000</v>
      </c>
      <c r="AN1308">
        <v>3403000000</v>
      </c>
      <c r="AO1308">
        <v>583000000</v>
      </c>
      <c r="AP1308">
        <v>-3329000000</v>
      </c>
      <c r="AQ1308">
        <v>1737000000</v>
      </c>
      <c r="AR1308">
        <v>820000000</v>
      </c>
      <c r="AS1308">
        <v>1737000000</v>
      </c>
      <c r="AT1308">
        <v>1437000000</v>
      </c>
      <c r="AU1308">
        <v>1325000000</v>
      </c>
      <c r="AV1308">
        <v>0</v>
      </c>
      <c r="AW1308">
        <v>2867000000</v>
      </c>
      <c r="AX1308">
        <v>37</v>
      </c>
      <c r="AY1308">
        <v>10076000000</v>
      </c>
      <c r="AZ1308">
        <v>2801000000</v>
      </c>
      <c r="BA1308">
        <v>3798000000</v>
      </c>
      <c r="BB1308">
        <v>-2274000000</v>
      </c>
      <c r="BC1308">
        <v>292000000</v>
      </c>
      <c r="BD1308">
        <v>465000000</v>
      </c>
      <c r="BE1308">
        <v>6726000000</v>
      </c>
      <c r="BF1308">
        <v>-378000000</v>
      </c>
      <c r="BG1308">
        <v>923000000</v>
      </c>
      <c r="BH1308">
        <v>27</v>
      </c>
      <c r="BI1308">
        <v>16</v>
      </c>
      <c r="BJ1308">
        <v>22</v>
      </c>
      <c r="BK1308">
        <v>76</v>
      </c>
      <c r="BL1308">
        <v>0</v>
      </c>
      <c r="BM1308">
        <v>6462000000</v>
      </c>
      <c r="BN1308">
        <v>1052000000</v>
      </c>
      <c r="BO1308">
        <v>2173000000</v>
      </c>
      <c r="BP1308">
        <v>1836000000</v>
      </c>
      <c r="BQ1308">
        <v>120000000</v>
      </c>
      <c r="BR1308">
        <v>48606000000</v>
      </c>
      <c r="BS1308">
        <v>6026000000</v>
      </c>
      <c r="BT1308">
        <v>7439000000</v>
      </c>
      <c r="BU1308">
        <v>13628000000</v>
      </c>
      <c r="BV1308">
        <v>34978000000</v>
      </c>
      <c r="BW1308">
        <v>48606000000</v>
      </c>
      <c r="BX1308">
        <v>7852000000</v>
      </c>
      <c r="BY1308">
        <v>0</v>
      </c>
      <c r="BZ1308">
        <v>2014</v>
      </c>
      <c r="CA1308">
        <v>2.64</v>
      </c>
      <c r="CB1308">
        <v>657954545.45500004</v>
      </c>
      <c r="CC1308" t="str">
        <f>VLOOKUP(B1308,Securities_csv_Sector!$A$1:$H$506,4)</f>
        <v>Utilities</v>
      </c>
      <c r="CD1308" t="str">
        <f>VLOOKUP(B1308,Securities_csv_Sector!$A$1:$H$506,5)</f>
        <v>Electric Utilities</v>
      </c>
    </row>
    <row r="1309" spans="1:82">
      <c r="A1309">
        <v>1307</v>
      </c>
      <c r="B1309" t="s">
        <v>406</v>
      </c>
      <c r="C1309" t="s">
        <v>532</v>
      </c>
      <c r="D1309" s="1">
        <v>42369</v>
      </c>
      <c r="E1309">
        <v>1455000000</v>
      </c>
      <c r="F1309">
        <v>101000000</v>
      </c>
      <c r="G1309">
        <v>108000000</v>
      </c>
      <c r="H1309">
        <v>7</v>
      </c>
      <c r="I1309">
        <v>-3533000000</v>
      </c>
      <c r="J1309">
        <v>9687000000</v>
      </c>
      <c r="K1309">
        <v>22</v>
      </c>
      <c r="L1309">
        <v>836000000</v>
      </c>
      <c r="M1309">
        <v>0</v>
      </c>
      <c r="N1309">
        <v>7000000</v>
      </c>
      <c r="O1309">
        <v>1718000000</v>
      </c>
      <c r="P1309">
        <v>68</v>
      </c>
      <c r="Q1309">
        <v>0</v>
      </c>
      <c r="R1309">
        <v>4057000000</v>
      </c>
      <c r="S1309">
        <v>942000000</v>
      </c>
      <c r="T1309">
        <v>2939000000</v>
      </c>
      <c r="U1309">
        <v>2068000000</v>
      </c>
      <c r="V1309">
        <v>-10000000</v>
      </c>
      <c r="W1309">
        <v>0</v>
      </c>
      <c r="X1309">
        <v>30382000000</v>
      </c>
      <c r="Y1309">
        <v>3550000000</v>
      </c>
      <c r="Z1309">
        <v>78</v>
      </c>
      <c r="AA1309">
        <v>5951000000</v>
      </c>
      <c r="AB1309">
        <v>465000000</v>
      </c>
      <c r="AC1309">
        <v>679000000</v>
      </c>
      <c r="AD1309">
        <v>871000000</v>
      </c>
      <c r="AE1309">
        <v>357000000</v>
      </c>
      <c r="AF1309">
        <v>136000000</v>
      </c>
      <c r="AG1309">
        <v>-238000000</v>
      </c>
      <c r="AH1309">
        <v>18563000000</v>
      </c>
      <c r="AI1309">
        <v>0</v>
      </c>
      <c r="AJ1309">
        <v>0</v>
      </c>
      <c r="AK1309">
        <v>0</v>
      </c>
      <c r="AL1309">
        <v>1330000000</v>
      </c>
      <c r="AM1309">
        <v>-563000000</v>
      </c>
      <c r="AN1309">
        <v>2615000000</v>
      </c>
      <c r="AO1309">
        <v>68000000</v>
      </c>
      <c r="AP1309">
        <v>-3588000000</v>
      </c>
      <c r="AQ1309">
        <v>682000000</v>
      </c>
      <c r="AR1309">
        <v>1688000000</v>
      </c>
      <c r="AS1309">
        <v>682000000</v>
      </c>
      <c r="AT1309">
        <v>1603000000</v>
      </c>
      <c r="AU1309">
        <v>1185000000</v>
      </c>
      <c r="AV1309">
        <v>0</v>
      </c>
      <c r="AW1309">
        <v>2831000000</v>
      </c>
      <c r="AX1309">
        <v>37</v>
      </c>
      <c r="AY1309">
        <v>2044000000</v>
      </c>
      <c r="AZ1309">
        <v>268000000</v>
      </c>
      <c r="BA1309">
        <v>1020000000</v>
      </c>
      <c r="BB1309">
        <v>-2728000000</v>
      </c>
      <c r="BC1309">
        <v>-461000000</v>
      </c>
      <c r="BD1309">
        <v>-191000000</v>
      </c>
      <c r="BE1309">
        <v>2886000000</v>
      </c>
      <c r="BF1309">
        <v>-208000000</v>
      </c>
      <c r="BG1309">
        <v>883000000</v>
      </c>
      <c r="BH1309">
        <v>27</v>
      </c>
      <c r="BI1309">
        <v>21</v>
      </c>
      <c r="BJ1309">
        <v>9</v>
      </c>
      <c r="BK1309">
        <v>59</v>
      </c>
      <c r="BL1309">
        <v>0</v>
      </c>
      <c r="BM1309">
        <v>2953000000</v>
      </c>
      <c r="BN1309">
        <v>203000000</v>
      </c>
      <c r="BO1309">
        <v>2237000000</v>
      </c>
      <c r="BP1309">
        <v>1401000000</v>
      </c>
      <c r="BQ1309">
        <v>0</v>
      </c>
      <c r="BR1309">
        <v>39301000000</v>
      </c>
      <c r="BS1309">
        <v>2646000000</v>
      </c>
      <c r="BT1309">
        <v>3876000000</v>
      </c>
      <c r="BU1309">
        <v>9919000000</v>
      </c>
      <c r="BV1309">
        <v>29382000000</v>
      </c>
      <c r="BW1309">
        <v>39301000000</v>
      </c>
      <c r="BX1309">
        <v>7669000000</v>
      </c>
      <c r="BY1309">
        <v>0</v>
      </c>
      <c r="BZ1309">
        <v>2015</v>
      </c>
      <c r="CA1309">
        <v>1.01</v>
      </c>
      <c r="CB1309">
        <v>675247524.75199997</v>
      </c>
      <c r="CC1309" t="str">
        <f>VLOOKUP(B1309,Securities_csv_Sector!$A$1:$H$506,4)</f>
        <v>Utilities</v>
      </c>
      <c r="CD1309" t="str">
        <f>VLOOKUP(B1309,Securities_csv_Sector!$A$1:$H$506,5)</f>
        <v>Electric Utilities</v>
      </c>
    </row>
    <row r="1310" spans="1:82">
      <c r="A1310">
        <v>1308</v>
      </c>
      <c r="B1310" t="s">
        <v>407</v>
      </c>
      <c r="C1310" t="s">
        <v>527</v>
      </c>
      <c r="D1310" s="1">
        <v>41274</v>
      </c>
      <c r="E1310">
        <v>8512000000</v>
      </c>
      <c r="F1310">
        <v>0</v>
      </c>
      <c r="G1310">
        <v>0</v>
      </c>
      <c r="H1310">
        <v>1</v>
      </c>
      <c r="I1310">
        <v>0</v>
      </c>
      <c r="J1310">
        <v>24380000000</v>
      </c>
      <c r="L1310">
        <v>18100000000</v>
      </c>
      <c r="M1310">
        <v>0</v>
      </c>
      <c r="N1310">
        <v>6000000</v>
      </c>
      <c r="O1310">
        <v>66635000000</v>
      </c>
      <c r="Q1310">
        <v>14100000000</v>
      </c>
      <c r="R1310">
        <v>0</v>
      </c>
      <c r="S1310">
        <v>302000000</v>
      </c>
      <c r="T1310">
        <v>708000000</v>
      </c>
      <c r="U1310">
        <v>708000000</v>
      </c>
      <c r="V1310">
        <v>-335000000</v>
      </c>
      <c r="W1310">
        <v>60000000</v>
      </c>
      <c r="X1310">
        <v>0</v>
      </c>
      <c r="Y1310">
        <v>0</v>
      </c>
      <c r="Z1310">
        <v>21</v>
      </c>
      <c r="AA1310">
        <v>18212000000</v>
      </c>
      <c r="AB1310">
        <v>213000000</v>
      </c>
      <c r="AC1310">
        <v>0</v>
      </c>
      <c r="AD1310">
        <v>0</v>
      </c>
      <c r="AE1310">
        <v>0</v>
      </c>
      <c r="AF1310">
        <v>-15563000000</v>
      </c>
      <c r="AG1310">
        <v>18311000000</v>
      </c>
      <c r="AH1310">
        <v>31154000000</v>
      </c>
      <c r="AI1310" s="2">
        <v>402262000000</v>
      </c>
      <c r="AJ1310">
        <v>609000000</v>
      </c>
      <c r="AK1310">
        <v>0</v>
      </c>
      <c r="AL1310">
        <v>943000000</v>
      </c>
      <c r="AM1310">
        <v>3849000000</v>
      </c>
      <c r="AN1310">
        <v>20909000000</v>
      </c>
      <c r="AO1310">
        <v>-1305000000</v>
      </c>
      <c r="AP1310">
        <v>-15420000000</v>
      </c>
      <c r="AQ1310">
        <v>520000000</v>
      </c>
      <c r="AR1310">
        <v>3650000000</v>
      </c>
      <c r="AS1310">
        <v>520000000</v>
      </c>
      <c r="AT1310">
        <v>555000000</v>
      </c>
      <c r="AU1310">
        <v>0</v>
      </c>
      <c r="AV1310">
        <v>0</v>
      </c>
      <c r="AW1310">
        <v>708000000</v>
      </c>
      <c r="AX1310">
        <v>1</v>
      </c>
      <c r="AY1310" s="2">
        <v>268326000000</v>
      </c>
      <c r="AZ1310">
        <v>0</v>
      </c>
      <c r="BA1310">
        <v>0</v>
      </c>
      <c r="BB1310">
        <v>10214000000</v>
      </c>
      <c r="BC1310">
        <v>-980000000</v>
      </c>
      <c r="BD1310">
        <v>143000000</v>
      </c>
      <c r="BE1310" s="2">
        <v>624639000000</v>
      </c>
      <c r="BF1310">
        <v>-1924000000</v>
      </c>
      <c r="BG1310">
        <v>0</v>
      </c>
      <c r="BH1310">
        <v>1</v>
      </c>
      <c r="BI1310">
        <v>2</v>
      </c>
      <c r="BJ1310">
        <v>1</v>
      </c>
      <c r="BL1310">
        <v>0</v>
      </c>
      <c r="BM1310">
        <v>16066000000</v>
      </c>
      <c r="BN1310">
        <v>-500000000</v>
      </c>
      <c r="BO1310">
        <v>17504000000</v>
      </c>
      <c r="BP1310">
        <v>8302000000</v>
      </c>
      <c r="BQ1310">
        <v>6447000000</v>
      </c>
      <c r="BR1310" s="2">
        <v>709235000000</v>
      </c>
      <c r="BS1310">
        <v>0</v>
      </c>
      <c r="BT1310">
        <v>0</v>
      </c>
      <c r="BU1310">
        <v>38503000000</v>
      </c>
      <c r="BV1310" s="2">
        <v>670732000000</v>
      </c>
      <c r="BW1310" s="2">
        <v>709235000000</v>
      </c>
      <c r="BX1310">
        <v>84847000000</v>
      </c>
      <c r="BY1310">
        <v>-12163000000</v>
      </c>
      <c r="BZ1310">
        <v>2012</v>
      </c>
      <c r="CA1310">
        <v>-0.48</v>
      </c>
      <c r="CB1310">
        <v>-1083333333.3299999</v>
      </c>
      <c r="CC1310" t="str">
        <f>VLOOKUP(B1310,Securities_csv_Sector!$A$1:$H$506,4)</f>
        <v>Financials</v>
      </c>
      <c r="CD1310" t="str">
        <f>VLOOKUP(B1310,Securities_csv_Sector!$A$1:$H$506,5)</f>
        <v>Diversified Financial Services</v>
      </c>
    </row>
    <row r="1311" spans="1:82">
      <c r="A1311">
        <v>1309</v>
      </c>
      <c r="B1311" t="s">
        <v>407</v>
      </c>
      <c r="C1311" t="s">
        <v>529</v>
      </c>
      <c r="D1311" s="1">
        <v>41639</v>
      </c>
      <c r="E1311">
        <v>5422000000</v>
      </c>
      <c r="F1311">
        <v>0</v>
      </c>
      <c r="G1311">
        <v>0</v>
      </c>
      <c r="H1311">
        <v>2</v>
      </c>
      <c r="I1311">
        <v>0</v>
      </c>
      <c r="J1311">
        <v>24475000000</v>
      </c>
      <c r="L1311">
        <v>11439000000</v>
      </c>
      <c r="M1311">
        <v>0</v>
      </c>
      <c r="N1311">
        <v>6000000</v>
      </c>
      <c r="O1311">
        <v>26973000000</v>
      </c>
      <c r="Q1311">
        <v>16512000000</v>
      </c>
      <c r="R1311">
        <v>0</v>
      </c>
      <c r="S1311">
        <v>411000000</v>
      </c>
      <c r="T1311">
        <v>-1684000000</v>
      </c>
      <c r="U1311">
        <v>-1684000000</v>
      </c>
      <c r="V1311">
        <v>-1014000000</v>
      </c>
      <c r="W1311">
        <v>59000000</v>
      </c>
      <c r="X1311">
        <v>0</v>
      </c>
      <c r="Y1311">
        <v>0</v>
      </c>
      <c r="Z1311">
        <v>35</v>
      </c>
      <c r="AA1311">
        <v>14488000000</v>
      </c>
      <c r="AB1311">
        <v>-1058000000</v>
      </c>
      <c r="AC1311">
        <v>0</v>
      </c>
      <c r="AD1311">
        <v>0</v>
      </c>
      <c r="AE1311">
        <v>0</v>
      </c>
      <c r="AF1311">
        <v>-15493000000</v>
      </c>
      <c r="AG1311">
        <v>7036000000</v>
      </c>
      <c r="AH1311">
        <v>31262000000</v>
      </c>
      <c r="AI1311" s="2">
        <v>393559000000</v>
      </c>
      <c r="AJ1311">
        <v>603000000</v>
      </c>
      <c r="AK1311">
        <v>0</v>
      </c>
      <c r="AL1311">
        <v>721000000</v>
      </c>
      <c r="AM1311">
        <v>-6661000000</v>
      </c>
      <c r="AN1311">
        <v>8445000000</v>
      </c>
      <c r="AO1311">
        <v>2242000000</v>
      </c>
      <c r="AP1311">
        <v>-16334000000</v>
      </c>
      <c r="AQ1311">
        <v>-667000000</v>
      </c>
      <c r="AR1311">
        <v>6918000000</v>
      </c>
      <c r="AS1311">
        <v>-667000000</v>
      </c>
      <c r="AT1311">
        <v>-567000000</v>
      </c>
      <c r="AU1311">
        <v>0</v>
      </c>
      <c r="AV1311">
        <v>0</v>
      </c>
      <c r="AW1311">
        <v>-1684000000</v>
      </c>
      <c r="AX1311">
        <v>4</v>
      </c>
      <c r="AY1311" s="2">
        <v>302568000000</v>
      </c>
      <c r="AZ1311">
        <v>0</v>
      </c>
      <c r="BA1311">
        <v>0</v>
      </c>
      <c r="BB1311">
        <v>8681000000</v>
      </c>
      <c r="BC1311">
        <v>2758000000</v>
      </c>
      <c r="BD1311">
        <v>-841000000</v>
      </c>
      <c r="BE1311" s="2">
        <v>651318000000</v>
      </c>
      <c r="BF1311">
        <v>-5360000000</v>
      </c>
      <c r="BG1311">
        <v>0</v>
      </c>
      <c r="BH1311">
        <v>4</v>
      </c>
      <c r="BI1311">
        <v>5</v>
      </c>
      <c r="BJ1311">
        <v>2</v>
      </c>
      <c r="BL1311">
        <v>0</v>
      </c>
      <c r="BM1311">
        <v>14531000000</v>
      </c>
      <c r="BN1311">
        <v>-390000000</v>
      </c>
      <c r="BO1311">
        <v>16172000000</v>
      </c>
      <c r="BP1311">
        <v>10567000000</v>
      </c>
      <c r="BQ1311">
        <v>7703000000</v>
      </c>
      <c r="BR1311" s="2">
        <v>731781000000</v>
      </c>
      <c r="BS1311">
        <v>0</v>
      </c>
      <c r="BT1311">
        <v>0</v>
      </c>
      <c r="BU1311">
        <v>35278000000</v>
      </c>
      <c r="BV1311" s="2">
        <v>696503000000</v>
      </c>
      <c r="BW1311" s="2">
        <v>731781000000</v>
      </c>
      <c r="BX1311">
        <v>41461000000</v>
      </c>
      <c r="BY1311">
        <v>-12415000000</v>
      </c>
      <c r="BZ1311">
        <v>2013</v>
      </c>
      <c r="CA1311">
        <v>-1.55</v>
      </c>
      <c r="CB1311">
        <v>430322580.64499998</v>
      </c>
      <c r="CC1311" t="str">
        <f>VLOOKUP(B1311,Securities_csv_Sector!$A$1:$H$506,4)</f>
        <v>Financials</v>
      </c>
      <c r="CD1311" t="str">
        <f>VLOOKUP(B1311,Securities_csv_Sector!$A$1:$H$506,5)</f>
        <v>Diversified Financial Services</v>
      </c>
    </row>
    <row r="1312" spans="1:82">
      <c r="A1312">
        <v>1310</v>
      </c>
      <c r="B1312" t="s">
        <v>407</v>
      </c>
      <c r="C1312" t="s">
        <v>531</v>
      </c>
      <c r="D1312" s="1">
        <v>42004</v>
      </c>
      <c r="E1312">
        <v>9881000000</v>
      </c>
      <c r="F1312">
        <v>0</v>
      </c>
      <c r="G1312">
        <v>0</v>
      </c>
      <c r="H1312">
        <v>3</v>
      </c>
      <c r="I1312">
        <v>0</v>
      </c>
      <c r="J1312">
        <v>24565000000</v>
      </c>
      <c r="L1312">
        <v>14918000000</v>
      </c>
      <c r="M1312">
        <v>0</v>
      </c>
      <c r="N1312">
        <v>6000000</v>
      </c>
      <c r="O1312">
        <v>33560000000</v>
      </c>
      <c r="Q1312">
        <v>15971000000</v>
      </c>
      <c r="R1312">
        <v>0</v>
      </c>
      <c r="S1312">
        <v>631000000</v>
      </c>
      <c r="T1312">
        <v>1759000000</v>
      </c>
      <c r="U1312">
        <v>1759000000</v>
      </c>
      <c r="V1312">
        <v>-458000000</v>
      </c>
      <c r="W1312">
        <v>16000000</v>
      </c>
      <c r="X1312">
        <v>0</v>
      </c>
      <c r="Y1312">
        <v>0</v>
      </c>
      <c r="Z1312">
        <v>38</v>
      </c>
      <c r="AA1312">
        <v>20545000000</v>
      </c>
      <c r="AB1312">
        <v>349000000</v>
      </c>
      <c r="AC1312">
        <v>0</v>
      </c>
      <c r="AD1312">
        <v>0</v>
      </c>
      <c r="AE1312">
        <v>0</v>
      </c>
      <c r="AF1312">
        <v>-17292000000</v>
      </c>
      <c r="AG1312">
        <v>11451000000</v>
      </c>
      <c r="AH1312">
        <v>27911000000</v>
      </c>
      <c r="AI1312" s="2">
        <v>414858000000</v>
      </c>
      <c r="AJ1312">
        <v>579000000</v>
      </c>
      <c r="AK1312">
        <v>0</v>
      </c>
      <c r="AL1312">
        <v>571000000</v>
      </c>
      <c r="AM1312">
        <v>3479000000</v>
      </c>
      <c r="AN1312">
        <v>19396000000</v>
      </c>
      <c r="AO1312">
        <v>1629000000</v>
      </c>
      <c r="AP1312">
        <v>-17088000000</v>
      </c>
      <c r="AQ1312">
        <v>1381000000</v>
      </c>
      <c r="AR1312">
        <v>132000000</v>
      </c>
      <c r="AS1312">
        <v>1381000000</v>
      </c>
      <c r="AT1312">
        <v>1426000000</v>
      </c>
      <c r="AU1312">
        <v>0</v>
      </c>
      <c r="AV1312">
        <v>0</v>
      </c>
      <c r="AW1312">
        <v>1759000000</v>
      </c>
      <c r="AX1312">
        <v>3</v>
      </c>
      <c r="AY1312" s="2">
        <v>312650000000</v>
      </c>
      <c r="AZ1312">
        <v>0</v>
      </c>
      <c r="BA1312">
        <v>0</v>
      </c>
      <c r="BB1312">
        <v>16050000000</v>
      </c>
      <c r="BC1312">
        <v>2816000000</v>
      </c>
      <c r="BD1312">
        <v>204000000</v>
      </c>
      <c r="BE1312" s="2">
        <v>677107000000</v>
      </c>
      <c r="BF1312">
        <v>5744000000</v>
      </c>
      <c r="BG1312">
        <v>0</v>
      </c>
      <c r="BH1312">
        <v>3</v>
      </c>
      <c r="BI1312">
        <v>4</v>
      </c>
      <c r="BJ1312">
        <v>3</v>
      </c>
      <c r="BL1312">
        <v>0</v>
      </c>
      <c r="BM1312">
        <v>14888000000</v>
      </c>
      <c r="BN1312">
        <v>-731000000</v>
      </c>
      <c r="BO1312">
        <v>18786000000</v>
      </c>
      <c r="BP1312">
        <v>13246000000</v>
      </c>
      <c r="BQ1312">
        <v>8258000000</v>
      </c>
      <c r="BR1312" s="2">
        <v>766655000000</v>
      </c>
      <c r="BS1312">
        <v>0</v>
      </c>
      <c r="BT1312">
        <v>0</v>
      </c>
      <c r="BU1312">
        <v>41770000000</v>
      </c>
      <c r="BV1312" s="2">
        <v>724885000000</v>
      </c>
      <c r="BW1312" s="2">
        <v>766655000000</v>
      </c>
      <c r="BX1312">
        <v>54105000000</v>
      </c>
      <c r="BY1312">
        <v>-13739000000</v>
      </c>
      <c r="BZ1312">
        <v>2014</v>
      </c>
      <c r="CA1312">
        <v>-2.69</v>
      </c>
      <c r="CB1312">
        <v>-513382899.62800002</v>
      </c>
      <c r="CC1312" t="str">
        <f>VLOOKUP(B1312,Securities_csv_Sector!$A$1:$H$506,4)</f>
        <v>Financials</v>
      </c>
      <c r="CD1312" t="str">
        <f>VLOOKUP(B1312,Securities_csv_Sector!$A$1:$H$506,5)</f>
        <v>Diversified Financial Services</v>
      </c>
    </row>
    <row r="1313" spans="1:82">
      <c r="A1313">
        <v>1311</v>
      </c>
      <c r="B1313" t="s">
        <v>407</v>
      </c>
      <c r="C1313" t="s">
        <v>532</v>
      </c>
      <c r="D1313" s="1">
        <v>42369</v>
      </c>
      <c r="E1313">
        <v>8714000000</v>
      </c>
      <c r="F1313">
        <v>0</v>
      </c>
      <c r="G1313">
        <v>0</v>
      </c>
      <c r="H1313">
        <v>13</v>
      </c>
      <c r="I1313">
        <v>0</v>
      </c>
      <c r="J1313">
        <v>24482000000</v>
      </c>
      <c r="L1313">
        <v>17612000000</v>
      </c>
      <c r="M1313">
        <v>0</v>
      </c>
      <c r="N1313">
        <v>6000000</v>
      </c>
      <c r="O1313">
        <v>32747000000</v>
      </c>
      <c r="Q1313">
        <v>16718000000</v>
      </c>
      <c r="R1313">
        <v>0</v>
      </c>
      <c r="S1313">
        <v>113000000</v>
      </c>
      <c r="T1313">
        <v>7769000000</v>
      </c>
      <c r="U1313">
        <v>7769000000</v>
      </c>
      <c r="V1313">
        <v>69000000</v>
      </c>
      <c r="W1313">
        <v>15000000</v>
      </c>
      <c r="X1313">
        <v>0</v>
      </c>
      <c r="Y1313">
        <v>0</v>
      </c>
      <c r="Z1313">
        <v>43</v>
      </c>
      <c r="AA1313">
        <v>24372000000</v>
      </c>
      <c r="AB1313">
        <v>2072000000</v>
      </c>
      <c r="AC1313">
        <v>0</v>
      </c>
      <c r="AD1313">
        <v>0</v>
      </c>
      <c r="AE1313">
        <v>0</v>
      </c>
      <c r="AF1313">
        <v>-7852000000</v>
      </c>
      <c r="AG1313">
        <v>8556000000</v>
      </c>
      <c r="AH1313">
        <v>24439000000</v>
      </c>
      <c r="AI1313" s="2">
        <v>412197000000</v>
      </c>
      <c r="AJ1313">
        <v>33000000</v>
      </c>
      <c r="AK1313">
        <v>0</v>
      </c>
      <c r="AL1313">
        <v>209000000</v>
      </c>
      <c r="AM1313">
        <v>2694000000</v>
      </c>
      <c r="AN1313">
        <v>13895000000</v>
      </c>
      <c r="AO1313">
        <v>-3524000000</v>
      </c>
      <c r="AP1313">
        <v>-7746000000</v>
      </c>
      <c r="AQ1313">
        <v>5642000000</v>
      </c>
      <c r="AR1313">
        <v>-1905000000</v>
      </c>
      <c r="AS1313">
        <v>5642000000</v>
      </c>
      <c r="AT1313">
        <v>5712000000</v>
      </c>
      <c r="AU1313">
        <v>0</v>
      </c>
      <c r="AV1313">
        <v>0</v>
      </c>
      <c r="AW1313">
        <v>7769000000</v>
      </c>
      <c r="AX1313">
        <v>14</v>
      </c>
      <c r="AY1313" s="2">
        <v>302756000000</v>
      </c>
      <c r="AZ1313">
        <v>0</v>
      </c>
      <c r="BA1313">
        <v>0</v>
      </c>
      <c r="BB1313">
        <v>12285000000</v>
      </c>
      <c r="BC1313">
        <v>-1161000000</v>
      </c>
      <c r="BD1313">
        <v>106000000</v>
      </c>
      <c r="BE1313" s="2">
        <v>674430000000</v>
      </c>
      <c r="BF1313">
        <v>1419000000</v>
      </c>
      <c r="BG1313">
        <v>0</v>
      </c>
      <c r="BH1313">
        <v>14</v>
      </c>
      <c r="BI1313">
        <v>19</v>
      </c>
      <c r="BJ1313">
        <v>10</v>
      </c>
      <c r="BL1313">
        <v>0</v>
      </c>
      <c r="BM1313">
        <v>18931000000</v>
      </c>
      <c r="BN1313">
        <v>-1455000000</v>
      </c>
      <c r="BO1313">
        <v>16603000000</v>
      </c>
      <c r="BP1313">
        <v>9098000000</v>
      </c>
      <c r="BQ1313">
        <v>8105000000</v>
      </c>
      <c r="BR1313" s="2">
        <v>757388000000</v>
      </c>
      <c r="BS1313">
        <v>0</v>
      </c>
      <c r="BT1313">
        <v>0</v>
      </c>
      <c r="BU1313">
        <v>41890000000</v>
      </c>
      <c r="BV1313" s="2">
        <v>715498000000</v>
      </c>
      <c r="BW1313" s="2">
        <v>757388000000</v>
      </c>
      <c r="BX1313">
        <v>57119000000</v>
      </c>
      <c r="BY1313">
        <v>-13814000000</v>
      </c>
      <c r="BZ1313">
        <v>2015</v>
      </c>
      <c r="CA1313">
        <v>12.37</v>
      </c>
      <c r="CB1313">
        <v>456103476.15200001</v>
      </c>
      <c r="CC1313" t="str">
        <f>VLOOKUP(B1313,Securities_csv_Sector!$A$1:$H$506,4)</f>
        <v>Financials</v>
      </c>
      <c r="CD1313" t="str">
        <f>VLOOKUP(B1313,Securities_csv_Sector!$A$1:$H$506,5)</f>
        <v>Diversified Financial Services</v>
      </c>
    </row>
    <row r="1314" spans="1:82">
      <c r="A1314">
        <v>1312</v>
      </c>
      <c r="B1314" t="s">
        <v>408</v>
      </c>
      <c r="C1314" t="s">
        <v>527</v>
      </c>
      <c r="D1314" s="1">
        <v>41274</v>
      </c>
      <c r="E1314">
        <v>12469000000</v>
      </c>
      <c r="F1314">
        <v>-132000000</v>
      </c>
      <c r="G1314">
        <v>356000000</v>
      </c>
      <c r="H1314">
        <v>20</v>
      </c>
      <c r="I1314">
        <v>-1701000000</v>
      </c>
      <c r="J1314">
        <v>18726000000</v>
      </c>
      <c r="K1314">
        <v>28</v>
      </c>
      <c r="L1314">
        <v>3474000000</v>
      </c>
      <c r="M1314">
        <v>60000000</v>
      </c>
      <c r="N1314">
        <v>6000000</v>
      </c>
      <c r="O1314" s="2">
        <v>158446000000</v>
      </c>
      <c r="P1314">
        <v>144</v>
      </c>
      <c r="Q1314">
        <v>0</v>
      </c>
      <c r="R1314">
        <v>5444000000</v>
      </c>
      <c r="S1314">
        <v>931000000</v>
      </c>
      <c r="T1314">
        <v>6802000000</v>
      </c>
      <c r="U1314">
        <v>6556000000</v>
      </c>
      <c r="V1314">
        <v>14000000</v>
      </c>
      <c r="W1314">
        <v>3134000000</v>
      </c>
      <c r="X1314">
        <v>15407000000</v>
      </c>
      <c r="Y1314">
        <v>3344000000</v>
      </c>
      <c r="Z1314">
        <v>12</v>
      </c>
      <c r="AA1314">
        <v>20844000000</v>
      </c>
      <c r="AB1314">
        <v>2473000000</v>
      </c>
      <c r="AC1314">
        <v>724000000</v>
      </c>
      <c r="AD1314">
        <v>246000000</v>
      </c>
      <c r="AE1314">
        <v>3430000000</v>
      </c>
      <c r="AF1314">
        <v>-100000000</v>
      </c>
      <c r="AG1314">
        <v>-1020000000</v>
      </c>
      <c r="AH1314">
        <v>6961000000</v>
      </c>
      <c r="AI1314">
        <v>10471000000</v>
      </c>
      <c r="AJ1314">
        <v>31000000</v>
      </c>
      <c r="AK1314">
        <v>0</v>
      </c>
      <c r="AL1314">
        <v>6584000000</v>
      </c>
      <c r="AM1314">
        <v>3474000000</v>
      </c>
      <c r="AN1314">
        <v>4296000000</v>
      </c>
      <c r="AO1314">
        <v>699000000</v>
      </c>
      <c r="AP1314">
        <v>-1535000000</v>
      </c>
      <c r="AQ1314">
        <v>4124000000</v>
      </c>
      <c r="AR1314">
        <v>374000000</v>
      </c>
      <c r="AS1314">
        <v>4124000000</v>
      </c>
      <c r="AT1314">
        <v>4083000000</v>
      </c>
      <c r="AU1314">
        <v>10403000000</v>
      </c>
      <c r="AV1314">
        <v>1158000000</v>
      </c>
      <c r="AW1314">
        <v>3312000000</v>
      </c>
      <c r="AX1314">
        <v>2</v>
      </c>
      <c r="AY1314">
        <v>165000000</v>
      </c>
      <c r="AZ1314">
        <v>655000000</v>
      </c>
      <c r="BA1314">
        <v>0</v>
      </c>
      <c r="BB1314">
        <v>-314000000</v>
      </c>
      <c r="BC1314">
        <v>-34000000</v>
      </c>
      <c r="BD1314">
        <v>266000000</v>
      </c>
      <c r="BE1314">
        <v>2380000000</v>
      </c>
      <c r="BF1314">
        <v>-48000000</v>
      </c>
      <c r="BG1314">
        <v>931000000</v>
      </c>
      <c r="BH1314">
        <v>4</v>
      </c>
      <c r="BI1314">
        <v>32</v>
      </c>
      <c r="BJ1314">
        <v>2</v>
      </c>
      <c r="BK1314">
        <v>116</v>
      </c>
      <c r="BL1314">
        <v>0</v>
      </c>
      <c r="BM1314">
        <v>2713000000</v>
      </c>
      <c r="BN1314">
        <v>-309000000</v>
      </c>
      <c r="BO1314">
        <v>15443000000</v>
      </c>
      <c r="BP1314">
        <v>13000000</v>
      </c>
      <c r="BQ1314">
        <v>0</v>
      </c>
      <c r="BR1314">
        <v>48073000000</v>
      </c>
      <c r="BS1314">
        <v>17962000000</v>
      </c>
      <c r="BT1314">
        <v>12482000000</v>
      </c>
      <c r="BU1314">
        <v>20775000000</v>
      </c>
      <c r="BV1314">
        <v>27298000000</v>
      </c>
      <c r="BW1314">
        <v>48073000000</v>
      </c>
      <c r="BX1314" s="2">
        <v>179290000000</v>
      </c>
      <c r="BY1314">
        <v>-356000000</v>
      </c>
      <c r="BZ1314">
        <v>2012</v>
      </c>
      <c r="CA1314">
        <v>6.55</v>
      </c>
      <c r="CB1314">
        <v>629618320.61099994</v>
      </c>
      <c r="CC1314" t="str">
        <f>VLOOKUP(B1314,Securities_csv_Sector!$A$1:$H$506,4)</f>
        <v>Energy</v>
      </c>
      <c r="CD1314" t="str">
        <f>VLOOKUP(B1314,Securities_csv_Sector!$A$1:$H$506,5)</f>
        <v>Oil &amp; Gas Refining &amp; Marketing &amp; Transportation</v>
      </c>
    </row>
    <row r="1315" spans="1:82">
      <c r="A1315">
        <v>1313</v>
      </c>
      <c r="B1315" t="s">
        <v>408</v>
      </c>
      <c r="C1315" t="s">
        <v>529</v>
      </c>
      <c r="D1315" s="1">
        <v>41639</v>
      </c>
      <c r="E1315">
        <v>12907000000</v>
      </c>
      <c r="F1315">
        <v>481000000</v>
      </c>
      <c r="G1315">
        <v>180000000</v>
      </c>
      <c r="H1315">
        <v>17</v>
      </c>
      <c r="I1315">
        <v>-1779000000</v>
      </c>
      <c r="J1315">
        <v>18887000000</v>
      </c>
      <c r="K1315">
        <v>42</v>
      </c>
      <c r="L1315">
        <v>5400000000</v>
      </c>
      <c r="M1315">
        <v>38000000</v>
      </c>
      <c r="N1315">
        <v>6000000</v>
      </c>
      <c r="O1315" s="2">
        <v>152451000000</v>
      </c>
      <c r="P1315">
        <v>149</v>
      </c>
      <c r="Q1315">
        <v>0</v>
      </c>
      <c r="R1315">
        <v>6125000000</v>
      </c>
      <c r="S1315">
        <v>971000000</v>
      </c>
      <c r="T1315">
        <v>5801000000</v>
      </c>
      <c r="U1315">
        <v>5526000000</v>
      </c>
      <c r="V1315">
        <v>22000000</v>
      </c>
      <c r="W1315">
        <v>3073000000</v>
      </c>
      <c r="X1315">
        <v>15398000000</v>
      </c>
      <c r="Y1315">
        <v>3096000000</v>
      </c>
      <c r="Z1315">
        <v>11</v>
      </c>
      <c r="AA1315">
        <v>19145000000</v>
      </c>
      <c r="AB1315">
        <v>1844000000</v>
      </c>
      <c r="AC1315">
        <v>698000000</v>
      </c>
      <c r="AD1315">
        <v>275000000</v>
      </c>
      <c r="AE1315">
        <v>3354000000</v>
      </c>
      <c r="AF1315">
        <v>100000000</v>
      </c>
      <c r="AG1315">
        <v>341000000</v>
      </c>
      <c r="AH1315">
        <v>6131000000</v>
      </c>
      <c r="AI1315">
        <v>11220000000</v>
      </c>
      <c r="AJ1315">
        <v>442000000</v>
      </c>
      <c r="AK1315">
        <v>0</v>
      </c>
      <c r="AL1315">
        <v>-1020000000</v>
      </c>
      <c r="AM1315">
        <v>1926000000</v>
      </c>
      <c r="AN1315">
        <v>6027000000</v>
      </c>
      <c r="AO1315">
        <v>-3679000000</v>
      </c>
      <c r="AP1315">
        <v>-444000000</v>
      </c>
      <c r="AQ1315">
        <v>3726000000</v>
      </c>
      <c r="AR1315">
        <v>433000000</v>
      </c>
      <c r="AS1315">
        <v>3726000000</v>
      </c>
      <c r="AT1315">
        <v>3682000000</v>
      </c>
      <c r="AU1315">
        <v>9632000000</v>
      </c>
      <c r="AV1315">
        <v>29000000</v>
      </c>
      <c r="AW1315">
        <v>2548000000</v>
      </c>
      <c r="AX1315">
        <v>1</v>
      </c>
      <c r="AY1315">
        <v>149000000</v>
      </c>
      <c r="AZ1315">
        <v>851000000</v>
      </c>
      <c r="BA1315">
        <v>0</v>
      </c>
      <c r="BB1315">
        <v>37000000</v>
      </c>
      <c r="BC1315">
        <v>-6000000</v>
      </c>
      <c r="BD1315">
        <v>1235000000</v>
      </c>
      <c r="BE1315">
        <v>2219000000</v>
      </c>
      <c r="BF1315">
        <v>20000000</v>
      </c>
      <c r="BG1315">
        <v>971000000</v>
      </c>
      <c r="BH1315">
        <v>3</v>
      </c>
      <c r="BI1315">
        <v>25</v>
      </c>
      <c r="BJ1315">
        <v>2</v>
      </c>
      <c r="BK1315">
        <v>123</v>
      </c>
      <c r="BL1315">
        <v>0</v>
      </c>
      <c r="BM1315">
        <v>5622000000</v>
      </c>
      <c r="BN1315">
        <v>-1836000000</v>
      </c>
      <c r="BO1315">
        <v>15597000000</v>
      </c>
      <c r="BP1315">
        <v>24000000</v>
      </c>
      <c r="BQ1315">
        <v>0</v>
      </c>
      <c r="BR1315">
        <v>49798000000</v>
      </c>
      <c r="BS1315">
        <v>19237000000</v>
      </c>
      <c r="BT1315">
        <v>12931000000</v>
      </c>
      <c r="BU1315">
        <v>21950000000</v>
      </c>
      <c r="BV1315">
        <v>27848000000</v>
      </c>
      <c r="BW1315">
        <v>49798000000</v>
      </c>
      <c r="BX1315" s="2">
        <v>171596000000</v>
      </c>
      <c r="BY1315">
        <v>-2602000000</v>
      </c>
      <c r="BZ1315">
        <v>2013</v>
      </c>
      <c r="CA1315">
        <v>6.07</v>
      </c>
      <c r="CB1315">
        <v>613838550.24699998</v>
      </c>
      <c r="CC1315" t="str">
        <f>VLOOKUP(B1315,Securities_csv_Sector!$A$1:$H$506,4)</f>
        <v>Energy</v>
      </c>
      <c r="CD1315" t="str">
        <f>VLOOKUP(B1315,Securities_csv_Sector!$A$1:$H$506,5)</f>
        <v>Oil &amp; Gas Refining &amp; Marketing &amp; Transportation</v>
      </c>
    </row>
    <row r="1316" spans="1:82">
      <c r="A1316">
        <v>1314</v>
      </c>
      <c r="B1316" t="s">
        <v>408</v>
      </c>
      <c r="C1316" t="s">
        <v>531</v>
      </c>
      <c r="D1316" s="1">
        <v>42004</v>
      </c>
      <c r="E1316">
        <v>10252000000</v>
      </c>
      <c r="F1316">
        <v>2226000000</v>
      </c>
      <c r="G1316">
        <v>389000000</v>
      </c>
      <c r="H1316">
        <v>22</v>
      </c>
      <c r="I1316">
        <v>-3773000000</v>
      </c>
      <c r="J1316">
        <v>19040000000</v>
      </c>
      <c r="K1316">
        <v>47</v>
      </c>
      <c r="L1316">
        <v>5207000000</v>
      </c>
      <c r="M1316">
        <v>-85000000</v>
      </c>
      <c r="N1316">
        <v>6000000</v>
      </c>
      <c r="O1316" s="2">
        <v>140183000000</v>
      </c>
      <c r="P1316">
        <v>150</v>
      </c>
      <c r="Q1316">
        <v>0</v>
      </c>
      <c r="R1316">
        <v>5491000000</v>
      </c>
      <c r="S1316">
        <v>1019000000</v>
      </c>
      <c r="T1316">
        <v>6012000000</v>
      </c>
      <c r="U1316">
        <v>5745000000</v>
      </c>
      <c r="V1316">
        <v>-64000000</v>
      </c>
      <c r="W1316">
        <v>2466000000</v>
      </c>
      <c r="X1316">
        <v>17346000000</v>
      </c>
      <c r="Y1316">
        <v>3274000000</v>
      </c>
      <c r="Z1316">
        <v>13</v>
      </c>
      <c r="AA1316">
        <v>21029000000</v>
      </c>
      <c r="AB1316">
        <v>1654000000</v>
      </c>
      <c r="AC1316">
        <v>900000000</v>
      </c>
      <c r="AD1316">
        <v>267000000</v>
      </c>
      <c r="AE1316">
        <v>3397000000</v>
      </c>
      <c r="AF1316">
        <v>-3000000</v>
      </c>
      <c r="AG1316">
        <v>-2845000000</v>
      </c>
      <c r="AH1316">
        <v>7793000000</v>
      </c>
      <c r="AI1316">
        <v>10189000000</v>
      </c>
      <c r="AJ1316">
        <v>447000000</v>
      </c>
      <c r="AK1316">
        <v>0</v>
      </c>
      <c r="AL1316">
        <v>2438000000</v>
      </c>
      <c r="AM1316">
        <v>-193000000</v>
      </c>
      <c r="AN1316">
        <v>3529000000</v>
      </c>
      <c r="AO1316">
        <v>-1362000000</v>
      </c>
      <c r="AP1316">
        <v>-2296000000</v>
      </c>
      <c r="AQ1316">
        <v>4762000000</v>
      </c>
      <c r="AR1316">
        <v>-1267000000</v>
      </c>
      <c r="AS1316">
        <v>4762000000</v>
      </c>
      <c r="AT1316">
        <v>4091000000</v>
      </c>
      <c r="AU1316">
        <v>7255000000</v>
      </c>
      <c r="AV1316">
        <v>150000000</v>
      </c>
      <c r="AW1316">
        <v>3157000000</v>
      </c>
      <c r="AX1316">
        <v>2</v>
      </c>
      <c r="AY1316">
        <v>291000000</v>
      </c>
      <c r="AZ1316">
        <v>833000000</v>
      </c>
      <c r="BA1316">
        <v>0</v>
      </c>
      <c r="BB1316">
        <v>-531000000</v>
      </c>
      <c r="BC1316">
        <v>-427000000</v>
      </c>
      <c r="BD1316">
        <v>1480000000</v>
      </c>
      <c r="BE1316">
        <v>2277000000</v>
      </c>
      <c r="BF1316">
        <v>-316000000</v>
      </c>
      <c r="BG1316">
        <v>1019000000</v>
      </c>
      <c r="BH1316">
        <v>4</v>
      </c>
      <c r="BI1316">
        <v>27</v>
      </c>
      <c r="BJ1316">
        <v>3</v>
      </c>
      <c r="BK1316">
        <v>120</v>
      </c>
      <c r="BL1316">
        <v>0</v>
      </c>
      <c r="BM1316">
        <v>9309000000</v>
      </c>
      <c r="BN1316">
        <v>-2281000000</v>
      </c>
      <c r="BO1316">
        <v>16703000000</v>
      </c>
      <c r="BP1316">
        <v>842000000</v>
      </c>
      <c r="BQ1316">
        <v>0</v>
      </c>
      <c r="BR1316">
        <v>48692000000</v>
      </c>
      <c r="BS1316">
        <v>16692000000</v>
      </c>
      <c r="BT1316">
        <v>11094000000</v>
      </c>
      <c r="BU1316">
        <v>21590000000</v>
      </c>
      <c r="BV1316">
        <v>27102000000</v>
      </c>
      <c r="BW1316">
        <v>48692000000</v>
      </c>
      <c r="BX1316" s="2">
        <v>161212000000</v>
      </c>
      <c r="BY1316">
        <v>-6234000000</v>
      </c>
      <c r="BZ1316">
        <v>2014</v>
      </c>
      <c r="CA1316">
        <v>8.4</v>
      </c>
      <c r="CB1316">
        <v>566904761.90499997</v>
      </c>
      <c r="CC1316" t="str">
        <f>VLOOKUP(B1316,Securities_csv_Sector!$A$1:$H$506,4)</f>
        <v>Energy</v>
      </c>
      <c r="CD1316" t="str">
        <f>VLOOKUP(B1316,Securities_csv_Sector!$A$1:$H$506,5)</f>
        <v>Oil &amp; Gas Refining &amp; Marketing &amp; Transportation</v>
      </c>
    </row>
    <row r="1317" spans="1:82">
      <c r="A1317">
        <v>1315</v>
      </c>
      <c r="B1317" t="s">
        <v>408</v>
      </c>
      <c r="C1317" t="s">
        <v>532</v>
      </c>
      <c r="D1317" s="1">
        <v>42369</v>
      </c>
      <c r="E1317">
        <v>7487000000</v>
      </c>
      <c r="F1317">
        <v>2129000000</v>
      </c>
      <c r="G1317">
        <v>352000000</v>
      </c>
      <c r="H1317">
        <v>18</v>
      </c>
      <c r="I1317">
        <v>-5764000000</v>
      </c>
      <c r="J1317">
        <v>19145000000</v>
      </c>
      <c r="K1317">
        <v>41</v>
      </c>
      <c r="L1317">
        <v>3074000000</v>
      </c>
      <c r="M1317">
        <v>-144000000</v>
      </c>
      <c r="N1317">
        <v>6000000</v>
      </c>
      <c r="O1317">
        <v>77693000000</v>
      </c>
      <c r="P1317">
        <v>163</v>
      </c>
      <c r="Q1317">
        <v>0</v>
      </c>
      <c r="R1317">
        <v>6041000000</v>
      </c>
      <c r="S1317">
        <v>1099000000</v>
      </c>
      <c r="T1317">
        <v>6354000000</v>
      </c>
      <c r="U1317">
        <v>6044000000</v>
      </c>
      <c r="V1317">
        <v>9000000</v>
      </c>
      <c r="W1317">
        <v>1573000000</v>
      </c>
      <c r="X1317">
        <v>19721000000</v>
      </c>
      <c r="Y1317">
        <v>3275000000</v>
      </c>
      <c r="Z1317">
        <v>22</v>
      </c>
      <c r="AA1317">
        <v>21282000000</v>
      </c>
      <c r="AB1317">
        <v>1764000000</v>
      </c>
      <c r="AC1317">
        <v>906000000</v>
      </c>
      <c r="AD1317">
        <v>310000000</v>
      </c>
      <c r="AE1317">
        <v>3477000000</v>
      </c>
      <c r="AF1317">
        <v>0</v>
      </c>
      <c r="AG1317">
        <v>-2530000000</v>
      </c>
      <c r="AH1317">
        <v>8843000000</v>
      </c>
      <c r="AI1317">
        <v>12143000000</v>
      </c>
      <c r="AJ1317">
        <v>838000000</v>
      </c>
      <c r="AK1317">
        <v>0</v>
      </c>
      <c r="AL1317">
        <v>243000000</v>
      </c>
      <c r="AM1317">
        <v>-2133000000</v>
      </c>
      <c r="AN1317">
        <v>5713000000</v>
      </c>
      <c r="AO1317">
        <v>-2117000000</v>
      </c>
      <c r="AP1317">
        <v>-5738000000</v>
      </c>
      <c r="AQ1317">
        <v>4227000000</v>
      </c>
      <c r="AR1317">
        <v>555000000</v>
      </c>
      <c r="AS1317">
        <v>4227000000</v>
      </c>
      <c r="AT1317">
        <v>4280000000</v>
      </c>
      <c r="AU1317">
        <v>5173000000</v>
      </c>
      <c r="AV1317">
        <v>7000000</v>
      </c>
      <c r="AW1317">
        <v>4429000000</v>
      </c>
      <c r="AX1317">
        <v>4</v>
      </c>
      <c r="AY1317">
        <v>279000000</v>
      </c>
      <c r="AZ1317">
        <v>532000000</v>
      </c>
      <c r="BA1317">
        <v>0</v>
      </c>
      <c r="BB1317">
        <v>-653000000</v>
      </c>
      <c r="BC1317">
        <v>5000000</v>
      </c>
      <c r="BD1317">
        <v>26000000</v>
      </c>
      <c r="BE1317">
        <v>2227000000</v>
      </c>
      <c r="BF1317">
        <v>324000000</v>
      </c>
      <c r="BG1317">
        <v>1099000000</v>
      </c>
      <c r="BH1317">
        <v>6</v>
      </c>
      <c r="BI1317">
        <v>26</v>
      </c>
      <c r="BJ1317">
        <v>4</v>
      </c>
      <c r="BK1317">
        <v>117</v>
      </c>
      <c r="BL1317">
        <v>0</v>
      </c>
      <c r="BM1317">
        <v>12348000000</v>
      </c>
      <c r="BN1317">
        <v>-1147000000</v>
      </c>
      <c r="BO1317">
        <v>15747000000</v>
      </c>
      <c r="BP1317">
        <v>44000000</v>
      </c>
      <c r="BQ1317">
        <v>0</v>
      </c>
      <c r="BR1317">
        <v>48580000000</v>
      </c>
      <c r="BS1317">
        <v>12256000000</v>
      </c>
      <c r="BT1317">
        <v>7531000000</v>
      </c>
      <c r="BU1317">
        <v>23100000000</v>
      </c>
      <c r="BV1317">
        <v>25480000000</v>
      </c>
      <c r="BW1317">
        <v>48580000000</v>
      </c>
      <c r="BX1317">
        <v>98975000000</v>
      </c>
      <c r="BY1317">
        <v>-7746000000</v>
      </c>
      <c r="BZ1317">
        <v>2015</v>
      </c>
      <c r="CA1317">
        <v>7.78</v>
      </c>
      <c r="CB1317">
        <v>543316195.37300003</v>
      </c>
      <c r="CC1317" t="str">
        <f>VLOOKUP(B1317,Securities_csv_Sector!$A$1:$H$506,4)</f>
        <v>Energy</v>
      </c>
      <c r="CD1317" t="str">
        <f>VLOOKUP(B1317,Securities_csv_Sector!$A$1:$H$506,5)</f>
        <v>Oil &amp; Gas Refining &amp; Marketing &amp; Transportation</v>
      </c>
    </row>
    <row r="1318" spans="1:82">
      <c r="A1318">
        <v>1316</v>
      </c>
      <c r="B1318" t="s">
        <v>409</v>
      </c>
      <c r="C1318" t="s">
        <v>527</v>
      </c>
      <c r="D1318" s="1">
        <v>41308</v>
      </c>
      <c r="E1318">
        <v>1023361000</v>
      </c>
      <c r="F1318">
        <v>55700000</v>
      </c>
      <c r="G1318">
        <v>1500000</v>
      </c>
      <c r="H1318">
        <v>13</v>
      </c>
      <c r="I1318">
        <v>-210600000</v>
      </c>
      <c r="J1318">
        <v>1623693000</v>
      </c>
      <c r="K1318">
        <v>77</v>
      </c>
      <c r="L1318">
        <v>892209000</v>
      </c>
      <c r="M1318">
        <v>-57500000</v>
      </c>
      <c r="N1318">
        <v>73324000</v>
      </c>
      <c r="O1318">
        <v>2793800000</v>
      </c>
      <c r="P1318">
        <v>210</v>
      </c>
      <c r="Q1318">
        <v>0</v>
      </c>
      <c r="R1318">
        <v>0</v>
      </c>
      <c r="S1318">
        <v>140400000</v>
      </c>
      <c r="T1318">
        <v>660300000</v>
      </c>
      <c r="U1318">
        <v>543100000</v>
      </c>
      <c r="V1318">
        <v>12600000</v>
      </c>
      <c r="W1318">
        <v>5400000</v>
      </c>
      <c r="X1318">
        <v>561335000</v>
      </c>
      <c r="Y1318">
        <v>1958887000</v>
      </c>
      <c r="Z1318">
        <v>54</v>
      </c>
      <c r="AA1318">
        <v>3249200000</v>
      </c>
      <c r="AB1318">
        <v>109300000</v>
      </c>
      <c r="AC1318">
        <v>2581005000</v>
      </c>
      <c r="AD1318">
        <v>118700000</v>
      </c>
      <c r="AE1318">
        <v>878415000</v>
      </c>
      <c r="AF1318">
        <v>-8400000</v>
      </c>
      <c r="AG1318">
        <v>-18400000</v>
      </c>
      <c r="AH1318">
        <v>2211642000</v>
      </c>
      <c r="AI1318">
        <v>0</v>
      </c>
      <c r="AJ1318">
        <v>0</v>
      </c>
      <c r="AK1318">
        <v>0</v>
      </c>
      <c r="AL1318">
        <v>381600000</v>
      </c>
      <c r="AM1318">
        <v>659000000</v>
      </c>
      <c r="AN1318">
        <v>569600000</v>
      </c>
      <c r="AO1318">
        <v>384900000</v>
      </c>
      <c r="AP1318">
        <v>-308100000</v>
      </c>
      <c r="AQ1318">
        <v>433800000</v>
      </c>
      <c r="AR1318">
        <v>113800000</v>
      </c>
      <c r="AS1318">
        <v>433800000</v>
      </c>
      <c r="AT1318">
        <v>439200000</v>
      </c>
      <c r="AU1318">
        <v>441324000</v>
      </c>
      <c r="AV1318">
        <v>0</v>
      </c>
      <c r="AW1318">
        <v>654900000</v>
      </c>
      <c r="AX1318">
        <v>11</v>
      </c>
      <c r="AY1318">
        <v>193454000</v>
      </c>
      <c r="AZ1318">
        <v>225058000</v>
      </c>
      <c r="BA1318">
        <v>40239000</v>
      </c>
      <c r="BB1318">
        <v>139882000</v>
      </c>
      <c r="BC1318">
        <v>0</v>
      </c>
      <c r="BD1318">
        <v>-89100000</v>
      </c>
      <c r="BE1318">
        <v>1105029000</v>
      </c>
      <c r="BF1318">
        <v>-98200000</v>
      </c>
      <c r="BG1318">
        <v>0</v>
      </c>
      <c r="BH1318">
        <v>9</v>
      </c>
      <c r="BI1318">
        <v>17</v>
      </c>
      <c r="BJ1318">
        <v>7</v>
      </c>
      <c r="BK1318">
        <v>134</v>
      </c>
      <c r="BL1318">
        <v>0</v>
      </c>
      <c r="BM1318">
        <v>1445673000</v>
      </c>
      <c r="BN1318">
        <v>-700000</v>
      </c>
      <c r="BO1318">
        <v>2594300000</v>
      </c>
      <c r="BP1318">
        <v>98847000</v>
      </c>
      <c r="BQ1318">
        <v>0</v>
      </c>
      <c r="BR1318">
        <v>7731687000</v>
      </c>
      <c r="BS1318">
        <v>2437006000</v>
      </c>
      <c r="BT1318">
        <v>1162447000</v>
      </c>
      <c r="BU1318">
        <v>3252569000</v>
      </c>
      <c r="BV1318">
        <v>4479118000</v>
      </c>
      <c r="BW1318">
        <v>7731687000</v>
      </c>
      <c r="BX1318">
        <v>6043000000</v>
      </c>
      <c r="BY1318">
        <v>-30003000</v>
      </c>
      <c r="BZ1318">
        <v>2012</v>
      </c>
      <c r="CA1318">
        <v>5.98</v>
      </c>
      <c r="CB1318">
        <v>72541806.020099998</v>
      </c>
      <c r="CC1318" t="str">
        <f>VLOOKUP(B1318,Securities_csv_Sector!$A$1:$H$506,4)</f>
        <v>Consumer Discretionary</v>
      </c>
      <c r="CD1318" t="str">
        <f>VLOOKUP(B1318,Securities_csv_Sector!$A$1:$H$506,5)</f>
        <v>Apparel, Accessories &amp; Luxury Goods</v>
      </c>
    </row>
    <row r="1319" spans="1:82">
      <c r="A1319">
        <v>1317</v>
      </c>
      <c r="B1319" t="s">
        <v>409</v>
      </c>
      <c r="C1319" t="s">
        <v>529</v>
      </c>
      <c r="D1319" s="1">
        <v>41672</v>
      </c>
      <c r="E1319">
        <v>1427100000</v>
      </c>
      <c r="F1319">
        <v>-31700000</v>
      </c>
      <c r="G1319">
        <v>-32900000</v>
      </c>
      <c r="H1319">
        <v>3</v>
      </c>
      <c r="I1319">
        <v>-237100000</v>
      </c>
      <c r="J1319">
        <v>2696600000</v>
      </c>
      <c r="K1319">
        <v>38</v>
      </c>
      <c r="L1319">
        <v>593200000</v>
      </c>
      <c r="M1319">
        <v>-44300000</v>
      </c>
      <c r="N1319">
        <v>82700000</v>
      </c>
      <c r="O1319">
        <v>3967100000</v>
      </c>
      <c r="P1319">
        <v>193</v>
      </c>
      <c r="Q1319">
        <v>0</v>
      </c>
      <c r="R1319">
        <v>0</v>
      </c>
      <c r="S1319">
        <v>313600000</v>
      </c>
      <c r="T1319">
        <v>513400000</v>
      </c>
      <c r="U1319">
        <v>328700000</v>
      </c>
      <c r="V1319">
        <v>-8400000</v>
      </c>
      <c r="W1319">
        <v>8000000</v>
      </c>
      <c r="X1319">
        <v>712100000</v>
      </c>
      <c r="Y1319">
        <v>3506800000</v>
      </c>
      <c r="Z1319">
        <v>52</v>
      </c>
      <c r="AA1319">
        <v>4219300000</v>
      </c>
      <c r="AB1319">
        <v>185300000</v>
      </c>
      <c r="AC1319">
        <v>4052200000</v>
      </c>
      <c r="AD1319">
        <v>192200000</v>
      </c>
      <c r="AE1319">
        <v>1281000000</v>
      </c>
      <c r="AF1319">
        <v>45700000</v>
      </c>
      <c r="AG1319">
        <v>-101200000</v>
      </c>
      <c r="AH1319">
        <v>3878200000</v>
      </c>
      <c r="AI1319">
        <v>0</v>
      </c>
      <c r="AJ1319">
        <v>0</v>
      </c>
      <c r="AK1319">
        <v>5600000</v>
      </c>
      <c r="AL1319">
        <v>1339400000</v>
      </c>
      <c r="AM1319">
        <v>-299000000</v>
      </c>
      <c r="AN1319">
        <v>411900000</v>
      </c>
      <c r="AO1319">
        <v>1354800000</v>
      </c>
      <c r="AP1319">
        <v>-2057300000</v>
      </c>
      <c r="AQ1319">
        <v>143500000</v>
      </c>
      <c r="AR1319">
        <v>-23800000</v>
      </c>
      <c r="AS1319">
        <v>143500000</v>
      </c>
      <c r="AT1319">
        <v>111100000</v>
      </c>
      <c r="AU1319">
        <v>761200000</v>
      </c>
      <c r="AV1319">
        <v>0</v>
      </c>
      <c r="AW1319">
        <v>545800000</v>
      </c>
      <c r="AX1319">
        <v>7</v>
      </c>
      <c r="AY1319">
        <v>305900000</v>
      </c>
      <c r="AZ1319">
        <v>363200000</v>
      </c>
      <c r="BA1319">
        <v>33500000</v>
      </c>
      <c r="BB1319">
        <v>42300000</v>
      </c>
      <c r="BC1319">
        <v>0</v>
      </c>
      <c r="BD1319">
        <v>-1865900000</v>
      </c>
      <c r="BE1319">
        <v>1804200000</v>
      </c>
      <c r="BF1319">
        <v>155900000</v>
      </c>
      <c r="BG1319">
        <v>0</v>
      </c>
      <c r="BH1319">
        <v>4</v>
      </c>
      <c r="BI1319">
        <v>8</v>
      </c>
      <c r="BJ1319">
        <v>2</v>
      </c>
      <c r="BK1319">
        <v>111</v>
      </c>
      <c r="BL1319">
        <v>0</v>
      </c>
      <c r="BM1319">
        <v>1574800000</v>
      </c>
      <c r="BN1319">
        <v>-9900000</v>
      </c>
      <c r="BO1319">
        <v>3673500000</v>
      </c>
      <c r="BP1319">
        <v>91800000</v>
      </c>
      <c r="BQ1319">
        <v>0</v>
      </c>
      <c r="BR1319">
        <v>11575600000</v>
      </c>
      <c r="BS1319">
        <v>2998600000</v>
      </c>
      <c r="BT1319">
        <v>1552400000</v>
      </c>
      <c r="BU1319">
        <v>4335200000</v>
      </c>
      <c r="BV1319">
        <v>7240400000</v>
      </c>
      <c r="BW1319">
        <v>11575600000</v>
      </c>
      <c r="BX1319">
        <v>8186400000</v>
      </c>
      <c r="BY1319">
        <v>-61200000</v>
      </c>
      <c r="BZ1319">
        <v>2013</v>
      </c>
      <c r="CA1319">
        <v>1.77</v>
      </c>
      <c r="CB1319">
        <v>81073446.327700004</v>
      </c>
      <c r="CC1319" t="str">
        <f>VLOOKUP(B1319,Securities_csv_Sector!$A$1:$H$506,4)</f>
        <v>Consumer Discretionary</v>
      </c>
      <c r="CD1319" t="str">
        <f>VLOOKUP(B1319,Securities_csv_Sector!$A$1:$H$506,5)</f>
        <v>Apparel, Accessories &amp; Luxury Goods</v>
      </c>
    </row>
    <row r="1320" spans="1:82">
      <c r="A1320">
        <v>1318</v>
      </c>
      <c r="B1320" t="s">
        <v>409</v>
      </c>
      <c r="C1320" t="s">
        <v>531</v>
      </c>
      <c r="D1320" s="1">
        <v>42036</v>
      </c>
      <c r="E1320">
        <v>1289100000</v>
      </c>
      <c r="F1320">
        <v>-17400000</v>
      </c>
      <c r="G1320">
        <v>-88100000</v>
      </c>
      <c r="H1320">
        <v>10</v>
      </c>
      <c r="I1320">
        <v>-255800000</v>
      </c>
      <c r="J1320">
        <v>2768700000</v>
      </c>
      <c r="K1320">
        <v>34</v>
      </c>
      <c r="L1320">
        <v>479300000</v>
      </c>
      <c r="M1320">
        <v>-71700000</v>
      </c>
      <c r="N1320">
        <v>83100000</v>
      </c>
      <c r="O1320">
        <v>3914500000</v>
      </c>
      <c r="P1320">
        <v>195</v>
      </c>
      <c r="Q1320">
        <v>0</v>
      </c>
      <c r="R1320">
        <v>0</v>
      </c>
      <c r="S1320">
        <v>244700000</v>
      </c>
      <c r="T1320">
        <v>529900000</v>
      </c>
      <c r="U1320">
        <v>391400000</v>
      </c>
      <c r="V1320">
        <v>-30800000</v>
      </c>
      <c r="W1320">
        <v>9900000</v>
      </c>
      <c r="X1320">
        <v>725700000</v>
      </c>
      <c r="Y1320">
        <v>3259100000</v>
      </c>
      <c r="Z1320">
        <v>53</v>
      </c>
      <c r="AA1320">
        <v>4326700000</v>
      </c>
      <c r="AB1320">
        <v>-47500000</v>
      </c>
      <c r="AC1320">
        <v>3781600000</v>
      </c>
      <c r="AD1320">
        <v>143500000</v>
      </c>
      <c r="AE1320">
        <v>1257300000</v>
      </c>
      <c r="AF1320">
        <v>-26200000</v>
      </c>
      <c r="AG1320">
        <v>-44400000</v>
      </c>
      <c r="AH1320">
        <v>3438700000</v>
      </c>
      <c r="AI1320">
        <v>0</v>
      </c>
      <c r="AJ1320">
        <v>0</v>
      </c>
      <c r="AK1320">
        <v>0</v>
      </c>
      <c r="AL1320">
        <v>-514900000</v>
      </c>
      <c r="AM1320">
        <v>-113900000</v>
      </c>
      <c r="AN1320">
        <v>789100000</v>
      </c>
      <c r="AO1320">
        <v>-514500000</v>
      </c>
      <c r="AP1320">
        <v>-357700000</v>
      </c>
      <c r="AQ1320">
        <v>439000000</v>
      </c>
      <c r="AR1320">
        <v>261500000</v>
      </c>
      <c r="AS1320">
        <v>439000000</v>
      </c>
      <c r="AT1320">
        <v>355800000</v>
      </c>
      <c r="AU1320">
        <v>743200000</v>
      </c>
      <c r="AV1320">
        <v>0</v>
      </c>
      <c r="AW1320">
        <v>613100000</v>
      </c>
      <c r="AX1320">
        <v>7</v>
      </c>
      <c r="AY1320">
        <v>272700000</v>
      </c>
      <c r="AZ1320">
        <v>306000000</v>
      </c>
      <c r="BA1320">
        <v>31200000</v>
      </c>
      <c r="BB1320">
        <v>-416500000</v>
      </c>
      <c r="BC1320">
        <v>0</v>
      </c>
      <c r="BD1320">
        <v>-75700000</v>
      </c>
      <c r="BE1320">
        <v>1593800000</v>
      </c>
      <c r="BF1320">
        <v>-22500000</v>
      </c>
      <c r="BG1320">
        <v>0</v>
      </c>
      <c r="BH1320">
        <v>5</v>
      </c>
      <c r="BI1320">
        <v>9</v>
      </c>
      <c r="BJ1320">
        <v>5</v>
      </c>
      <c r="BK1320">
        <v>107</v>
      </c>
      <c r="BL1320">
        <v>0</v>
      </c>
      <c r="BM1320">
        <v>2001300000</v>
      </c>
      <c r="BN1320">
        <v>1900000</v>
      </c>
      <c r="BO1320">
        <v>3713600000</v>
      </c>
      <c r="BP1320">
        <v>107800000</v>
      </c>
      <c r="BQ1320">
        <v>0</v>
      </c>
      <c r="BR1320">
        <v>10824900000</v>
      </c>
      <c r="BS1320">
        <v>2785800000</v>
      </c>
      <c r="BT1320">
        <v>1428100000</v>
      </c>
      <c r="BU1320">
        <v>4364300000</v>
      </c>
      <c r="BV1320">
        <v>6460600000</v>
      </c>
      <c r="BW1320">
        <v>10824900000</v>
      </c>
      <c r="BX1320">
        <v>8241200000</v>
      </c>
      <c r="BY1320">
        <v>-72300000</v>
      </c>
      <c r="BZ1320">
        <v>2014</v>
      </c>
      <c r="CA1320">
        <v>5.33</v>
      </c>
      <c r="CB1320">
        <v>82363977.4859</v>
      </c>
      <c r="CC1320" t="str">
        <f>VLOOKUP(B1320,Securities_csv_Sector!$A$1:$H$506,4)</f>
        <v>Consumer Discretionary</v>
      </c>
      <c r="CD1320" t="str">
        <f>VLOOKUP(B1320,Securities_csv_Sector!$A$1:$H$506,5)</f>
        <v>Apparel, Accessories &amp; Luxury Goods</v>
      </c>
    </row>
    <row r="1321" spans="1:82">
      <c r="A1321">
        <v>1319</v>
      </c>
      <c r="B1321" t="s">
        <v>409</v>
      </c>
      <c r="C1321" t="s">
        <v>532</v>
      </c>
      <c r="D1321" s="1">
        <v>42400</v>
      </c>
      <c r="E1321">
        <v>1332400000</v>
      </c>
      <c r="F1321">
        <v>33200000</v>
      </c>
      <c r="G1321">
        <v>4000000</v>
      </c>
      <c r="H1321">
        <v>13</v>
      </c>
      <c r="I1321">
        <v>-263800000</v>
      </c>
      <c r="J1321">
        <v>2822500000</v>
      </c>
      <c r="K1321">
        <v>36</v>
      </c>
      <c r="L1321">
        <v>556400000</v>
      </c>
      <c r="M1321">
        <v>-96200000</v>
      </c>
      <c r="N1321">
        <v>83500000</v>
      </c>
      <c r="O1321">
        <v>3858700000</v>
      </c>
      <c r="P1321">
        <v>184</v>
      </c>
      <c r="Q1321">
        <v>0</v>
      </c>
      <c r="R1321">
        <v>0</v>
      </c>
      <c r="S1321">
        <v>257400000</v>
      </c>
      <c r="T1321">
        <v>760500000</v>
      </c>
      <c r="U1321">
        <v>647500000</v>
      </c>
      <c r="V1321">
        <v>-22600000</v>
      </c>
      <c r="W1321">
        <v>16600000</v>
      </c>
      <c r="X1321">
        <v>744600000</v>
      </c>
      <c r="Y1321">
        <v>3219300000</v>
      </c>
      <c r="Z1321">
        <v>52</v>
      </c>
      <c r="AA1321">
        <v>4161600000</v>
      </c>
      <c r="AB1321">
        <v>75100000</v>
      </c>
      <c r="AC1321">
        <v>3646400000</v>
      </c>
      <c r="AD1321">
        <v>117000000</v>
      </c>
      <c r="AE1321">
        <v>1322300000</v>
      </c>
      <c r="AF1321">
        <v>-26600000</v>
      </c>
      <c r="AG1321">
        <v>57100000</v>
      </c>
      <c r="AH1321">
        <v>3054300000</v>
      </c>
      <c r="AI1321">
        <v>0</v>
      </c>
      <c r="AJ1321">
        <v>0</v>
      </c>
      <c r="AK1321">
        <v>0</v>
      </c>
      <c r="AL1321">
        <v>-340400000</v>
      </c>
      <c r="AM1321">
        <v>77100000</v>
      </c>
      <c r="AN1321">
        <v>899600000</v>
      </c>
      <c r="AO1321">
        <v>-478400000</v>
      </c>
      <c r="AP1321">
        <v>-321500000</v>
      </c>
      <c r="AQ1321">
        <v>572400000</v>
      </c>
      <c r="AR1321">
        <v>7900000</v>
      </c>
      <c r="AS1321">
        <v>572400000</v>
      </c>
      <c r="AT1321">
        <v>589000000</v>
      </c>
      <c r="AU1321">
        <v>685900000</v>
      </c>
      <c r="AV1321">
        <v>0</v>
      </c>
      <c r="AW1321">
        <v>743900000</v>
      </c>
      <c r="AX1321">
        <v>9</v>
      </c>
      <c r="AY1321">
        <v>273500000</v>
      </c>
      <c r="AZ1321">
        <v>248000000</v>
      </c>
      <c r="BA1321">
        <v>32300000</v>
      </c>
      <c r="BB1321">
        <v>-704200000</v>
      </c>
      <c r="BC1321">
        <v>0</v>
      </c>
      <c r="BD1321">
        <v>-31100000</v>
      </c>
      <c r="BE1321">
        <v>1562600000</v>
      </c>
      <c r="BF1321">
        <v>67800000</v>
      </c>
      <c r="BG1321">
        <v>0</v>
      </c>
      <c r="BH1321">
        <v>8</v>
      </c>
      <c r="BI1321">
        <v>14</v>
      </c>
      <c r="BJ1321">
        <v>7</v>
      </c>
      <c r="BK1321">
        <v>98</v>
      </c>
      <c r="BL1321">
        <v>0</v>
      </c>
      <c r="BM1321">
        <v>2561200000</v>
      </c>
      <c r="BN1321">
        <v>-131000000</v>
      </c>
      <c r="BO1321">
        <v>3417700000</v>
      </c>
      <c r="BP1321">
        <v>162500000</v>
      </c>
      <c r="BQ1321">
        <v>0</v>
      </c>
      <c r="BR1321">
        <v>10696400000</v>
      </c>
      <c r="BS1321">
        <v>2812600000</v>
      </c>
      <c r="BT1321">
        <v>1527200000</v>
      </c>
      <c r="BU1321">
        <v>4552300000</v>
      </c>
      <c r="BV1321">
        <v>6144100000</v>
      </c>
      <c r="BW1321">
        <v>10696400000</v>
      </c>
      <c r="BX1321">
        <v>8020300000</v>
      </c>
      <c r="BY1321">
        <v>-210700000</v>
      </c>
      <c r="BZ1321">
        <v>2015</v>
      </c>
      <c r="CA1321">
        <v>6.95</v>
      </c>
      <c r="CB1321">
        <v>82359712.230199993</v>
      </c>
      <c r="CC1321" t="str">
        <f>VLOOKUP(B1321,Securities_csv_Sector!$A$1:$H$506,4)</f>
        <v>Consumer Discretionary</v>
      </c>
      <c r="CD1321" t="str">
        <f>VLOOKUP(B1321,Securities_csv_Sector!$A$1:$H$506,5)</f>
        <v>Apparel, Accessories &amp; Luxury Goods</v>
      </c>
    </row>
    <row r="1322" spans="1:82">
      <c r="A1322">
        <v>1320</v>
      </c>
      <c r="B1322" t="s">
        <v>410</v>
      </c>
      <c r="C1322" t="s">
        <v>527</v>
      </c>
      <c r="D1322" s="1">
        <v>41274</v>
      </c>
      <c r="E1322">
        <v>881170000</v>
      </c>
      <c r="F1322">
        <v>-492311000</v>
      </c>
      <c r="G1322">
        <v>1120000</v>
      </c>
      <c r="H1322">
        <v>9</v>
      </c>
      <c r="I1322">
        <v>-209445000</v>
      </c>
      <c r="J1322">
        <v>3287086000</v>
      </c>
      <c r="K1322">
        <v>45</v>
      </c>
      <c r="L1322">
        <v>394701000</v>
      </c>
      <c r="M1322">
        <v>26435000</v>
      </c>
      <c r="N1322">
        <v>2000</v>
      </c>
      <c r="O1322">
        <v>4982562000</v>
      </c>
      <c r="P1322">
        <v>250</v>
      </c>
      <c r="Q1322">
        <v>0</v>
      </c>
      <c r="R1322">
        <v>225050000</v>
      </c>
      <c r="S1322">
        <v>148749000</v>
      </c>
      <c r="T1322">
        <v>468326000</v>
      </c>
      <c r="U1322">
        <v>464580000</v>
      </c>
      <c r="V1322">
        <v>2058000</v>
      </c>
      <c r="W1322">
        <v>2084000</v>
      </c>
      <c r="X1322">
        <v>1045983000</v>
      </c>
      <c r="Y1322">
        <v>1537645000</v>
      </c>
      <c r="Z1322">
        <v>16</v>
      </c>
      <c r="AA1322">
        <v>937707000</v>
      </c>
      <c r="AB1322">
        <v>158859000</v>
      </c>
      <c r="AC1322">
        <v>183836000</v>
      </c>
      <c r="AD1322">
        <v>3746000</v>
      </c>
      <c r="AE1322">
        <v>38261000</v>
      </c>
      <c r="AF1322">
        <v>0</v>
      </c>
      <c r="AG1322">
        <v>149767000</v>
      </c>
      <c r="AH1322">
        <v>0</v>
      </c>
      <c r="AI1322">
        <v>0</v>
      </c>
      <c r="AJ1322">
        <v>5368000</v>
      </c>
      <c r="AK1322">
        <v>0</v>
      </c>
      <c r="AL1322">
        <v>-56000</v>
      </c>
      <c r="AM1322">
        <v>79352000</v>
      </c>
      <c r="AN1322">
        <v>166839000</v>
      </c>
      <c r="AO1322">
        <v>-15344000</v>
      </c>
      <c r="AP1322">
        <v>-321101000</v>
      </c>
      <c r="AQ1322">
        <v>322656000</v>
      </c>
      <c r="AR1322">
        <v>32621000</v>
      </c>
      <c r="AS1322">
        <v>306629000</v>
      </c>
      <c r="AT1322">
        <v>305721000</v>
      </c>
      <c r="AU1322">
        <v>1670858000</v>
      </c>
      <c r="AV1322">
        <v>0</v>
      </c>
      <c r="AW1322">
        <v>465122000</v>
      </c>
      <c r="AX1322">
        <v>8</v>
      </c>
      <c r="AY1322">
        <v>171566000</v>
      </c>
      <c r="AZ1322">
        <v>97907000</v>
      </c>
      <c r="BA1322">
        <v>0</v>
      </c>
      <c r="BB1322">
        <v>14453000</v>
      </c>
      <c r="BC1322">
        <v>0</v>
      </c>
      <c r="BD1322">
        <v>-111656000</v>
      </c>
      <c r="BE1322">
        <v>262612000</v>
      </c>
      <c r="BF1322">
        <v>225822000</v>
      </c>
      <c r="BG1322">
        <v>37691000</v>
      </c>
      <c r="BH1322">
        <v>8</v>
      </c>
      <c r="BI1322">
        <v>12</v>
      </c>
      <c r="BJ1322">
        <v>5</v>
      </c>
      <c r="BK1322">
        <v>246</v>
      </c>
      <c r="BL1322">
        <v>0</v>
      </c>
      <c r="BM1322">
        <v>668156000</v>
      </c>
      <c r="BN1322">
        <v>2385000</v>
      </c>
      <c r="BO1322">
        <v>434894000</v>
      </c>
      <c r="BP1322">
        <v>9000</v>
      </c>
      <c r="BQ1322">
        <v>0</v>
      </c>
      <c r="BR1322">
        <v>5140757000</v>
      </c>
      <c r="BS1322">
        <v>2201727000</v>
      </c>
      <c r="BT1322">
        <v>881179000</v>
      </c>
      <c r="BU1322">
        <v>3766548000</v>
      </c>
      <c r="BV1322">
        <v>1374209000</v>
      </c>
      <c r="BW1322">
        <v>5140757000</v>
      </c>
      <c r="BX1322">
        <v>5920269000</v>
      </c>
      <c r="BY1322">
        <v>-203149000</v>
      </c>
      <c r="BZ1322">
        <v>2012</v>
      </c>
      <c r="CA1322">
        <v>1.44</v>
      </c>
      <c r="CB1322">
        <v>224066666.667</v>
      </c>
      <c r="CC1322" t="str">
        <f>VLOOKUP(B1322,Securities_csv_Sector!$A$1:$H$506,4)</f>
        <v>Industrials</v>
      </c>
      <c r="CD1322" t="str">
        <f>VLOOKUP(B1322,Securities_csv_Sector!$A$1:$H$506,5)</f>
        <v>Industrial Conglomerates</v>
      </c>
    </row>
    <row r="1323" spans="1:82">
      <c r="A1323">
        <v>1321</v>
      </c>
      <c r="B1323" t="s">
        <v>410</v>
      </c>
      <c r="C1323" t="s">
        <v>529</v>
      </c>
      <c r="D1323" s="1">
        <v>41639</v>
      </c>
      <c r="E1323">
        <v>1041286000</v>
      </c>
      <c r="F1323">
        <v>-111872000</v>
      </c>
      <c r="G1323">
        <v>2245000</v>
      </c>
      <c r="H1323">
        <v>10</v>
      </c>
      <c r="I1323">
        <v>-221946000</v>
      </c>
      <c r="J1323">
        <v>3416585000</v>
      </c>
      <c r="K1323">
        <v>47</v>
      </c>
      <c r="L1323">
        <v>488777000</v>
      </c>
      <c r="M1323">
        <v>5986000</v>
      </c>
      <c r="N1323">
        <v>2000</v>
      </c>
      <c r="O1323">
        <v>5424644000</v>
      </c>
      <c r="P1323">
        <v>222</v>
      </c>
      <c r="Q1323">
        <v>0</v>
      </c>
      <c r="R1323">
        <v>244256000</v>
      </c>
      <c r="S1323">
        <v>145776000</v>
      </c>
      <c r="T1323">
        <v>590988000</v>
      </c>
      <c r="U1323">
        <v>588320000</v>
      </c>
      <c r="V1323">
        <v>-15899000</v>
      </c>
      <c r="W1323">
        <v>112744000</v>
      </c>
      <c r="X1323">
        <v>1205608000</v>
      </c>
      <c r="Y1323">
        <v>1780717000</v>
      </c>
      <c r="Z1323">
        <v>15</v>
      </c>
      <c r="AA1323">
        <v>986933000</v>
      </c>
      <c r="AB1323">
        <v>196875000</v>
      </c>
      <c r="AC1323">
        <v>207877000</v>
      </c>
      <c r="AD1323">
        <v>2668000</v>
      </c>
      <c r="AE1323">
        <v>31877000</v>
      </c>
      <c r="AF1323">
        <v>-10032000</v>
      </c>
      <c r="AG1323">
        <v>57962000</v>
      </c>
      <c r="AH1323">
        <v>1053000</v>
      </c>
      <c r="AI1323">
        <v>0</v>
      </c>
      <c r="AJ1323">
        <v>7131000</v>
      </c>
      <c r="AK1323">
        <v>0</v>
      </c>
      <c r="AL1323">
        <v>-533000</v>
      </c>
      <c r="AM1323">
        <v>94076000</v>
      </c>
      <c r="AN1323">
        <v>370558000</v>
      </c>
      <c r="AO1323">
        <v>-16651000</v>
      </c>
      <c r="AP1323">
        <v>-278359000</v>
      </c>
      <c r="AQ1323">
        <v>421309000</v>
      </c>
      <c r="AR1323">
        <v>-134712000</v>
      </c>
      <c r="AS1323">
        <v>401921000</v>
      </c>
      <c r="AT1323">
        <v>391445000</v>
      </c>
      <c r="AU1323">
        <v>1652593000</v>
      </c>
      <c r="AV1323">
        <v>0</v>
      </c>
      <c r="AW1323">
        <v>475999000</v>
      </c>
      <c r="AX1323">
        <v>7</v>
      </c>
      <c r="AY1323">
        <v>285725000</v>
      </c>
      <c r="AZ1323">
        <v>140071000</v>
      </c>
      <c r="BA1323">
        <v>0</v>
      </c>
      <c r="BB1323">
        <v>-37236000</v>
      </c>
      <c r="BC1323">
        <v>0</v>
      </c>
      <c r="BD1323">
        <v>-46381000</v>
      </c>
      <c r="BE1323">
        <v>264150000</v>
      </c>
      <c r="BF1323">
        <v>20536000</v>
      </c>
      <c r="BG1323">
        <v>25865000</v>
      </c>
      <c r="BH1323">
        <v>9</v>
      </c>
      <c r="BI1323">
        <v>14</v>
      </c>
      <c r="BJ1323">
        <v>7</v>
      </c>
      <c r="BK1323">
        <v>219</v>
      </c>
      <c r="BL1323">
        <v>0</v>
      </c>
      <c r="BM1323">
        <v>1070077000</v>
      </c>
      <c r="BN1323">
        <v>1028000</v>
      </c>
      <c r="BO1323">
        <v>485069000</v>
      </c>
      <c r="BP1323">
        <v>1181000</v>
      </c>
      <c r="BQ1323">
        <v>0</v>
      </c>
      <c r="BR1323">
        <v>5793245000</v>
      </c>
      <c r="BS1323">
        <v>2313318000</v>
      </c>
      <c r="BT1323">
        <v>1042467000</v>
      </c>
      <c r="BU1323">
        <v>4234188000</v>
      </c>
      <c r="BV1323">
        <v>1559057000</v>
      </c>
      <c r="BW1323">
        <v>5793245000</v>
      </c>
      <c r="BX1323">
        <v>6411577000</v>
      </c>
      <c r="BY1323">
        <v>-215240000</v>
      </c>
      <c r="BZ1323">
        <v>2013</v>
      </c>
      <c r="CA1323">
        <v>1.87</v>
      </c>
      <c r="CB1323">
        <v>225298930.48100001</v>
      </c>
      <c r="CC1323" t="str">
        <f>VLOOKUP(B1323,Securities_csv_Sector!$A$1:$H$506,4)</f>
        <v>Industrials</v>
      </c>
      <c r="CD1323" t="str">
        <f>VLOOKUP(B1323,Securities_csv_Sector!$A$1:$H$506,5)</f>
        <v>Industrial Conglomerates</v>
      </c>
    </row>
    <row r="1324" spans="1:82">
      <c r="A1324">
        <v>1322</v>
      </c>
      <c r="B1324" t="s">
        <v>410</v>
      </c>
      <c r="C1324" t="s">
        <v>531</v>
      </c>
      <c r="D1324" s="1">
        <v>42004</v>
      </c>
      <c r="E1324">
        <v>1076344000</v>
      </c>
      <c r="F1324">
        <v>-312602000</v>
      </c>
      <c r="G1324">
        <v>2636000</v>
      </c>
      <c r="H1324">
        <v>7</v>
      </c>
      <c r="I1324">
        <v>-247216000</v>
      </c>
      <c r="J1324">
        <v>3592906000</v>
      </c>
      <c r="K1324">
        <v>17</v>
      </c>
      <c r="L1324">
        <v>190515000</v>
      </c>
      <c r="M1324">
        <v>-4025000</v>
      </c>
      <c r="N1324">
        <v>2000</v>
      </c>
      <c r="O1324">
        <v>6578435000</v>
      </c>
      <c r="P1324">
        <v>226</v>
      </c>
      <c r="Q1324">
        <v>0</v>
      </c>
      <c r="R1324">
        <v>215981000</v>
      </c>
      <c r="S1324">
        <v>176457000</v>
      </c>
      <c r="T1324">
        <v>431364000</v>
      </c>
      <c r="U1324">
        <v>426599000</v>
      </c>
      <c r="V1324">
        <v>-7873000</v>
      </c>
      <c r="W1324">
        <v>-332000</v>
      </c>
      <c r="X1324">
        <v>1099574000</v>
      </c>
      <c r="Y1324">
        <v>1596695000</v>
      </c>
      <c r="Z1324">
        <v>15</v>
      </c>
      <c r="AA1324">
        <v>1168794000</v>
      </c>
      <c r="AB1324">
        <v>139007000</v>
      </c>
      <c r="AC1324">
        <v>243584000</v>
      </c>
      <c r="AD1324">
        <v>4765000</v>
      </c>
      <c r="AE1324">
        <v>38921000</v>
      </c>
      <c r="AF1324">
        <v>6214000</v>
      </c>
      <c r="AG1324">
        <v>-32233000</v>
      </c>
      <c r="AH1324">
        <v>72489000</v>
      </c>
      <c r="AI1324">
        <v>0</v>
      </c>
      <c r="AJ1324">
        <v>11067000</v>
      </c>
      <c r="AK1324">
        <v>0</v>
      </c>
      <c r="AL1324">
        <v>46825000</v>
      </c>
      <c r="AM1324">
        <v>-298262000</v>
      </c>
      <c r="AN1324">
        <v>247742000</v>
      </c>
      <c r="AO1324">
        <v>-58347000</v>
      </c>
      <c r="AP1324">
        <v>-488586000</v>
      </c>
      <c r="AQ1324">
        <v>315082000</v>
      </c>
      <c r="AR1324">
        <v>145464000</v>
      </c>
      <c r="AS1324">
        <v>296714000</v>
      </c>
      <c r="AT1324">
        <v>287592000</v>
      </c>
      <c r="AU1324">
        <v>2091557000</v>
      </c>
      <c r="AV1324">
        <v>0</v>
      </c>
      <c r="AW1324">
        <v>429060000</v>
      </c>
      <c r="AX1324">
        <v>6</v>
      </c>
      <c r="AY1324">
        <v>818026000</v>
      </c>
      <c r="AZ1324">
        <v>174711000</v>
      </c>
      <c r="BA1324">
        <v>21091000</v>
      </c>
      <c r="BB1324">
        <v>-123290000</v>
      </c>
      <c r="BC1324">
        <v>0</v>
      </c>
      <c r="BD1324">
        <v>-247584000</v>
      </c>
      <c r="BE1324">
        <v>333262000</v>
      </c>
      <c r="BF1324">
        <v>-31599000</v>
      </c>
      <c r="BG1324">
        <v>34257000</v>
      </c>
      <c r="BH1324">
        <v>6</v>
      </c>
      <c r="BI1324">
        <v>9</v>
      </c>
      <c r="BJ1324">
        <v>4</v>
      </c>
      <c r="BK1324">
        <v>222</v>
      </c>
      <c r="BL1324">
        <v>0</v>
      </c>
      <c r="BM1324">
        <v>1366791000</v>
      </c>
      <c r="BN1324">
        <v>-92303000</v>
      </c>
      <c r="BO1324">
        <v>705477000</v>
      </c>
      <c r="BP1324">
        <v>8876000</v>
      </c>
      <c r="BQ1324">
        <v>0</v>
      </c>
      <c r="BR1324">
        <v>6253583000</v>
      </c>
      <c r="BS1324">
        <v>2495704000</v>
      </c>
      <c r="BT1324">
        <v>1106311000</v>
      </c>
      <c r="BU1324">
        <v>4514473000</v>
      </c>
      <c r="BV1324">
        <v>1739110000</v>
      </c>
      <c r="BW1324">
        <v>6253583000</v>
      </c>
      <c r="BX1324">
        <v>7747229000</v>
      </c>
      <c r="BY1324">
        <v>-321936000</v>
      </c>
      <c r="BZ1324">
        <v>2014</v>
      </c>
      <c r="CA1324">
        <v>1.35</v>
      </c>
      <c r="CB1324">
        <v>233394074.074</v>
      </c>
      <c r="CC1324" t="str">
        <f>VLOOKUP(B1324,Securities_csv_Sector!$A$1:$H$506,4)</f>
        <v>Industrials</v>
      </c>
      <c r="CD1324" t="str">
        <f>VLOOKUP(B1324,Securities_csv_Sector!$A$1:$H$506,5)</f>
        <v>Industrial Conglomerates</v>
      </c>
    </row>
    <row r="1325" spans="1:82">
      <c r="A1325">
        <v>1323</v>
      </c>
      <c r="B1325" t="s">
        <v>410</v>
      </c>
      <c r="C1325" t="s">
        <v>532</v>
      </c>
      <c r="D1325" s="1">
        <v>42369</v>
      </c>
      <c r="E1325">
        <v>1181364000</v>
      </c>
      <c r="F1325">
        <v>101112000</v>
      </c>
      <c r="G1325">
        <v>-338000</v>
      </c>
      <c r="H1325">
        <v>10</v>
      </c>
      <c r="I1325">
        <v>-209968000</v>
      </c>
      <c r="J1325">
        <v>3497740000</v>
      </c>
      <c r="K1325">
        <v>11</v>
      </c>
      <c r="L1325">
        <v>128771000</v>
      </c>
      <c r="M1325">
        <v>-33524000</v>
      </c>
      <c r="N1325">
        <v>2000</v>
      </c>
      <c r="O1325">
        <v>6648771000</v>
      </c>
      <c r="P1325">
        <v>189</v>
      </c>
      <c r="Q1325">
        <v>0</v>
      </c>
      <c r="R1325">
        <v>186491000</v>
      </c>
      <c r="S1325">
        <v>198944000</v>
      </c>
      <c r="T1325">
        <v>236699000</v>
      </c>
      <c r="U1325">
        <v>228675000</v>
      </c>
      <c r="V1325">
        <v>-3154000</v>
      </c>
      <c r="W1325">
        <v>-466000</v>
      </c>
      <c r="X1325">
        <v>1101959000</v>
      </c>
      <c r="Y1325">
        <v>1552658000</v>
      </c>
      <c r="Z1325">
        <v>12</v>
      </c>
      <c r="AA1325">
        <v>923665000</v>
      </c>
      <c r="AB1325">
        <v>97472000</v>
      </c>
      <c r="AC1325">
        <v>205074000</v>
      </c>
      <c r="AD1325">
        <v>8024000</v>
      </c>
      <c r="AE1325">
        <v>75285000</v>
      </c>
      <c r="AF1325">
        <v>-4338000</v>
      </c>
      <c r="AG1325">
        <v>150531000</v>
      </c>
      <c r="AH1325">
        <v>475364000</v>
      </c>
      <c r="AI1325">
        <v>0</v>
      </c>
      <c r="AJ1325">
        <v>2321000</v>
      </c>
      <c r="AK1325">
        <v>0</v>
      </c>
      <c r="AL1325">
        <v>410652000</v>
      </c>
      <c r="AM1325">
        <v>-61744000</v>
      </c>
      <c r="AN1325">
        <v>618183000</v>
      </c>
      <c r="AO1325">
        <v>-1217378000</v>
      </c>
      <c r="AP1325">
        <v>-307113000</v>
      </c>
      <c r="AQ1325">
        <v>321824000</v>
      </c>
      <c r="AR1325">
        <v>-114896000</v>
      </c>
      <c r="AS1325">
        <v>310907000</v>
      </c>
      <c r="AT1325">
        <v>131203000</v>
      </c>
      <c r="AU1325">
        <v>1938878000</v>
      </c>
      <c r="AV1325">
        <v>58451000</v>
      </c>
      <c r="AW1325">
        <v>237503000</v>
      </c>
      <c r="AX1325">
        <v>3</v>
      </c>
      <c r="AY1325">
        <v>76333000</v>
      </c>
      <c r="AZ1325">
        <v>134585000</v>
      </c>
      <c r="BA1325">
        <v>15313000</v>
      </c>
      <c r="BB1325">
        <v>-294689000</v>
      </c>
      <c r="BC1325">
        <v>0</v>
      </c>
      <c r="BD1325">
        <v>-92807000</v>
      </c>
      <c r="BE1325">
        <v>260129000</v>
      </c>
      <c r="BF1325">
        <v>841910000</v>
      </c>
      <c r="BG1325">
        <v>34848000</v>
      </c>
      <c r="BH1325">
        <v>3</v>
      </c>
      <c r="BI1325">
        <v>7</v>
      </c>
      <c r="BJ1325">
        <v>4</v>
      </c>
      <c r="BK1325">
        <v>183</v>
      </c>
      <c r="BL1325">
        <v>0</v>
      </c>
      <c r="BM1325">
        <v>1677698000</v>
      </c>
      <c r="BN1325">
        <v>-1603676000</v>
      </c>
      <c r="BO1325">
        <v>592863000</v>
      </c>
      <c r="BP1325">
        <v>7067000</v>
      </c>
      <c r="BQ1325">
        <v>0</v>
      </c>
      <c r="BR1325">
        <v>5213543000</v>
      </c>
      <c r="BS1325">
        <v>2277519000</v>
      </c>
      <c r="BT1325">
        <v>1203744000</v>
      </c>
      <c r="BU1325">
        <v>3085494000</v>
      </c>
      <c r="BV1325">
        <v>2128049000</v>
      </c>
      <c r="BW1325">
        <v>5213543000</v>
      </c>
      <c r="BX1325">
        <v>7572436000</v>
      </c>
      <c r="BY1325">
        <v>-1795257000</v>
      </c>
      <c r="BZ1325">
        <v>2015</v>
      </c>
      <c r="CA1325">
        <v>1.59</v>
      </c>
      <c r="CB1325">
        <v>202405031.447</v>
      </c>
      <c r="CC1325" t="str">
        <f>VLOOKUP(B1325,Securities_csv_Sector!$A$1:$H$506,4)</f>
        <v>Industrials</v>
      </c>
      <c r="CD1325" t="str">
        <f>VLOOKUP(B1325,Securities_csv_Sector!$A$1:$H$506,5)</f>
        <v>Industrial Conglomerates</v>
      </c>
    </row>
    <row r="1326" spans="1:82">
      <c r="A1326">
        <v>1324</v>
      </c>
      <c r="B1326" t="s">
        <v>411</v>
      </c>
      <c r="C1326" t="s">
        <v>527</v>
      </c>
      <c r="D1326" s="1">
        <v>41274</v>
      </c>
      <c r="E1326">
        <v>1051000000</v>
      </c>
      <c r="F1326">
        <v>-36000000</v>
      </c>
      <c r="G1326">
        <v>-65000000</v>
      </c>
      <c r="H1326">
        <v>28</v>
      </c>
      <c r="I1326">
        <v>-2180000000</v>
      </c>
      <c r="J1326">
        <v>3889000000</v>
      </c>
      <c r="K1326">
        <v>6</v>
      </c>
      <c r="L1326">
        <v>157000000</v>
      </c>
      <c r="M1326">
        <v>-18000000</v>
      </c>
      <c r="N1326">
        <v>4000000</v>
      </c>
      <c r="O1326">
        <v>6396000000</v>
      </c>
      <c r="P1326">
        <v>113</v>
      </c>
      <c r="Q1326">
        <v>0</v>
      </c>
      <c r="R1326">
        <v>977000000</v>
      </c>
      <c r="S1326">
        <v>1001000000</v>
      </c>
      <c r="T1326">
        <v>2372000000</v>
      </c>
      <c r="U1326">
        <v>2231000000</v>
      </c>
      <c r="V1326">
        <v>-4000000</v>
      </c>
      <c r="W1326">
        <v>34000000</v>
      </c>
      <c r="X1326">
        <v>11453000000</v>
      </c>
      <c r="Y1326">
        <v>2507000000</v>
      </c>
      <c r="Z1326">
        <v>43</v>
      </c>
      <c r="AA1326">
        <v>4828000000</v>
      </c>
      <c r="AB1326">
        <v>586000000</v>
      </c>
      <c r="AC1326">
        <v>173000000</v>
      </c>
      <c r="AD1326">
        <v>141000000</v>
      </c>
      <c r="AE1326">
        <v>476000000</v>
      </c>
      <c r="AF1326">
        <v>0</v>
      </c>
      <c r="AG1326">
        <v>-218000000</v>
      </c>
      <c r="AH1326">
        <v>6685000000</v>
      </c>
      <c r="AI1326">
        <v>654000000</v>
      </c>
      <c r="AJ1326">
        <v>357000000</v>
      </c>
      <c r="AK1326">
        <v>252000000</v>
      </c>
      <c r="AL1326">
        <v>807000000</v>
      </c>
      <c r="AM1326">
        <v>67000000</v>
      </c>
      <c r="AN1326">
        <v>2752000000</v>
      </c>
      <c r="AO1326">
        <v>-303000000</v>
      </c>
      <c r="AP1326">
        <v>-2378000000</v>
      </c>
      <c r="AQ1326">
        <v>1692000000</v>
      </c>
      <c r="AR1326">
        <v>296000000</v>
      </c>
      <c r="AS1326">
        <v>1692000000</v>
      </c>
      <c r="AT1326">
        <v>1627000000</v>
      </c>
      <c r="AU1326">
        <v>1834000000</v>
      </c>
      <c r="AV1326">
        <v>0</v>
      </c>
      <c r="AW1326">
        <v>2437000000</v>
      </c>
      <c r="AX1326">
        <v>22</v>
      </c>
      <c r="AY1326">
        <v>511000000</v>
      </c>
      <c r="AZ1326">
        <v>325000000</v>
      </c>
      <c r="BA1326">
        <v>751000000</v>
      </c>
      <c r="BB1326">
        <v>-1852000000</v>
      </c>
      <c r="BC1326">
        <v>0</v>
      </c>
      <c r="BD1326">
        <v>-198000000</v>
      </c>
      <c r="BE1326">
        <v>1276000000</v>
      </c>
      <c r="BF1326">
        <v>35000000</v>
      </c>
      <c r="BG1326">
        <v>1001000000</v>
      </c>
      <c r="BH1326">
        <v>20</v>
      </c>
      <c r="BI1326">
        <v>37</v>
      </c>
      <c r="BJ1326">
        <v>15</v>
      </c>
      <c r="BK1326">
        <v>93</v>
      </c>
      <c r="BL1326">
        <v>98000000</v>
      </c>
      <c r="BM1326">
        <v>9534000000</v>
      </c>
      <c r="BN1326">
        <v>-515000000</v>
      </c>
      <c r="BO1326">
        <v>1227000000</v>
      </c>
      <c r="BP1326">
        <v>677000000</v>
      </c>
      <c r="BQ1326">
        <v>0</v>
      </c>
      <c r="BR1326">
        <v>18090000000</v>
      </c>
      <c r="BS1326">
        <v>2792000000</v>
      </c>
      <c r="BT1326">
        <v>2479000000</v>
      </c>
      <c r="BU1326">
        <v>6064000000</v>
      </c>
      <c r="BV1326">
        <v>12026000000</v>
      </c>
      <c r="BW1326">
        <v>18090000000</v>
      </c>
      <c r="BX1326">
        <v>11224000000</v>
      </c>
      <c r="BY1326">
        <v>-5511000000</v>
      </c>
      <c r="BZ1326">
        <v>2012</v>
      </c>
      <c r="CA1326">
        <v>5.67</v>
      </c>
      <c r="CB1326">
        <v>298412698.41299999</v>
      </c>
      <c r="CC1326" t="str">
        <f>VLOOKUP(B1326,Securities_csv_Sector!$A$1:$H$506,4)</f>
        <v>Materials</v>
      </c>
      <c r="CD1326" t="str">
        <f>VLOOKUP(B1326,Securities_csv_Sector!$A$1:$H$506,5)</f>
        <v>Industrial Gases</v>
      </c>
    </row>
    <row r="1327" spans="1:82">
      <c r="A1327">
        <v>1325</v>
      </c>
      <c r="B1327" t="s">
        <v>411</v>
      </c>
      <c r="C1327" t="s">
        <v>529</v>
      </c>
      <c r="D1327" s="1">
        <v>41639</v>
      </c>
      <c r="E1327">
        <v>1089000000</v>
      </c>
      <c r="F1327">
        <v>-84000000</v>
      </c>
      <c r="G1327">
        <v>0</v>
      </c>
      <c r="H1327">
        <v>27</v>
      </c>
      <c r="I1327">
        <v>-2020000000</v>
      </c>
      <c r="J1327">
        <v>3970000000</v>
      </c>
      <c r="K1327">
        <v>5</v>
      </c>
      <c r="L1327">
        <v>138000000</v>
      </c>
      <c r="M1327">
        <v>-54000000</v>
      </c>
      <c r="N1327">
        <v>4000000</v>
      </c>
      <c r="O1327">
        <v>6744000000</v>
      </c>
      <c r="P1327">
        <v>109</v>
      </c>
      <c r="Q1327">
        <v>0</v>
      </c>
      <c r="R1327">
        <v>1396000000</v>
      </c>
      <c r="S1327">
        <v>1109000000</v>
      </c>
      <c r="T1327">
        <v>2625000000</v>
      </c>
      <c r="U1327">
        <v>2447000000</v>
      </c>
      <c r="V1327">
        <v>-27000000</v>
      </c>
      <c r="W1327">
        <v>38000000</v>
      </c>
      <c r="X1327">
        <v>12278000000</v>
      </c>
      <c r="Y1327">
        <v>3194000000</v>
      </c>
      <c r="Z1327">
        <v>43</v>
      </c>
      <c r="AA1327">
        <v>5181000000</v>
      </c>
      <c r="AB1327">
        <v>649000000</v>
      </c>
      <c r="AC1327">
        <v>596000000</v>
      </c>
      <c r="AD1327">
        <v>178000000</v>
      </c>
      <c r="AE1327">
        <v>506000000</v>
      </c>
      <c r="AF1327">
        <v>0</v>
      </c>
      <c r="AG1327">
        <v>55000000</v>
      </c>
      <c r="AH1327">
        <v>8026000000</v>
      </c>
      <c r="AI1327">
        <v>702000000</v>
      </c>
      <c r="AJ1327">
        <v>394000000</v>
      </c>
      <c r="AK1327">
        <v>307000000</v>
      </c>
      <c r="AL1327">
        <v>1461000000</v>
      </c>
      <c r="AM1327">
        <v>-19000000</v>
      </c>
      <c r="AN1327">
        <v>2917000000</v>
      </c>
      <c r="AO1327">
        <v>328000000</v>
      </c>
      <c r="AP1327">
        <v>-3237000000</v>
      </c>
      <c r="AQ1327">
        <v>1755000000</v>
      </c>
      <c r="AR1327">
        <v>187000000</v>
      </c>
      <c r="AS1327">
        <v>1755000000</v>
      </c>
      <c r="AT1327">
        <v>1755000000</v>
      </c>
      <c r="AU1327">
        <v>1892000000</v>
      </c>
      <c r="AV1327">
        <v>0</v>
      </c>
      <c r="AW1327">
        <v>2625000000</v>
      </c>
      <c r="AX1327">
        <v>22</v>
      </c>
      <c r="AY1327">
        <v>569000000</v>
      </c>
      <c r="AZ1327">
        <v>380000000</v>
      </c>
      <c r="BA1327">
        <v>790000000</v>
      </c>
      <c r="BB1327">
        <v>-1981000000</v>
      </c>
      <c r="BC1327">
        <v>0</v>
      </c>
      <c r="BD1327">
        <v>-1217000000</v>
      </c>
      <c r="BE1327">
        <v>859000000</v>
      </c>
      <c r="BF1327">
        <v>-51000000</v>
      </c>
      <c r="BG1327">
        <v>1109000000</v>
      </c>
      <c r="BH1327">
        <v>21</v>
      </c>
      <c r="BI1327">
        <v>37</v>
      </c>
      <c r="BJ1327">
        <v>15</v>
      </c>
      <c r="BK1327">
        <v>90</v>
      </c>
      <c r="BL1327">
        <v>98000000</v>
      </c>
      <c r="BM1327">
        <v>10528000000</v>
      </c>
      <c r="BN1327">
        <v>-471000000</v>
      </c>
      <c r="BO1327">
        <v>1349000000</v>
      </c>
      <c r="BP1327">
        <v>785000000</v>
      </c>
      <c r="BQ1327">
        <v>0</v>
      </c>
      <c r="BR1327">
        <v>20255000000</v>
      </c>
      <c r="BS1327">
        <v>2916000000</v>
      </c>
      <c r="BT1327">
        <v>2664000000</v>
      </c>
      <c r="BU1327">
        <v>6609000000</v>
      </c>
      <c r="BV1327">
        <v>13646000000</v>
      </c>
      <c r="BW1327">
        <v>20255000000</v>
      </c>
      <c r="BX1327">
        <v>11925000000</v>
      </c>
      <c r="BY1327">
        <v>-5912000000</v>
      </c>
      <c r="BZ1327">
        <v>2013</v>
      </c>
      <c r="CA1327">
        <v>5.94</v>
      </c>
      <c r="CB1327">
        <v>295454545.45499998</v>
      </c>
      <c r="CC1327" t="str">
        <f>VLOOKUP(B1327,Securities_csv_Sector!$A$1:$H$506,4)</f>
        <v>Materials</v>
      </c>
      <c r="CD1327" t="str">
        <f>VLOOKUP(B1327,Securities_csv_Sector!$A$1:$H$506,5)</f>
        <v>Industrial Gases</v>
      </c>
    </row>
    <row r="1328" spans="1:82">
      <c r="A1328">
        <v>1326</v>
      </c>
      <c r="B1328" t="s">
        <v>411</v>
      </c>
      <c r="C1328" t="s">
        <v>531</v>
      </c>
      <c r="D1328" s="1">
        <v>42004</v>
      </c>
      <c r="E1328">
        <v>983000000</v>
      </c>
      <c r="F1328">
        <v>-80000000</v>
      </c>
      <c r="G1328">
        <v>0</v>
      </c>
      <c r="H1328">
        <v>30</v>
      </c>
      <c r="I1328">
        <v>-1689000000</v>
      </c>
      <c r="J1328">
        <v>3994000000</v>
      </c>
      <c r="K1328">
        <v>5</v>
      </c>
      <c r="L1328">
        <v>126000000</v>
      </c>
      <c r="M1328">
        <v>-42000000</v>
      </c>
      <c r="N1328">
        <v>4000000</v>
      </c>
      <c r="O1328">
        <v>6962000000</v>
      </c>
      <c r="P1328">
        <v>114</v>
      </c>
      <c r="Q1328">
        <v>0</v>
      </c>
      <c r="R1328">
        <v>1281000000</v>
      </c>
      <c r="S1328">
        <v>1170000000</v>
      </c>
      <c r="T1328">
        <v>2608000000</v>
      </c>
      <c r="U1328">
        <v>2395000000</v>
      </c>
      <c r="V1328">
        <v>-69000000</v>
      </c>
      <c r="W1328">
        <v>42000000</v>
      </c>
      <c r="X1328">
        <v>11997000000</v>
      </c>
      <c r="Y1328">
        <v>3121000000</v>
      </c>
      <c r="Z1328">
        <v>43</v>
      </c>
      <c r="AA1328">
        <v>5311000000</v>
      </c>
      <c r="AB1328">
        <v>691000000</v>
      </c>
      <c r="AC1328">
        <v>603000000</v>
      </c>
      <c r="AD1328">
        <v>213000000</v>
      </c>
      <c r="AE1328">
        <v>551000000</v>
      </c>
      <c r="AF1328">
        <v>0</v>
      </c>
      <c r="AG1328">
        <v>-5000000</v>
      </c>
      <c r="AH1328">
        <v>8636000000</v>
      </c>
      <c r="AI1328">
        <v>693000000</v>
      </c>
      <c r="AJ1328">
        <v>387000000</v>
      </c>
      <c r="AK1328">
        <v>176000000</v>
      </c>
      <c r="AL1328">
        <v>589000000</v>
      </c>
      <c r="AM1328">
        <v>-12000000</v>
      </c>
      <c r="AN1328">
        <v>2868000000</v>
      </c>
      <c r="AO1328">
        <v>-1008000000</v>
      </c>
      <c r="AP1328">
        <v>-1803000000</v>
      </c>
      <c r="AQ1328">
        <v>1694000000</v>
      </c>
      <c r="AR1328">
        <v>180000000</v>
      </c>
      <c r="AS1328">
        <v>1694000000</v>
      </c>
      <c r="AT1328">
        <v>1694000000</v>
      </c>
      <c r="AU1328">
        <v>1796000000</v>
      </c>
      <c r="AV1328">
        <v>0</v>
      </c>
      <c r="AW1328">
        <v>2608000000</v>
      </c>
      <c r="AX1328">
        <v>21</v>
      </c>
      <c r="AY1328">
        <v>516000000</v>
      </c>
      <c r="AZ1328">
        <v>366000000</v>
      </c>
      <c r="BA1328">
        <v>918000000</v>
      </c>
      <c r="BB1328">
        <v>-3185000000</v>
      </c>
      <c r="BC1328">
        <v>0</v>
      </c>
      <c r="BD1328">
        <v>-114000000</v>
      </c>
      <c r="BE1328">
        <v>1176000000</v>
      </c>
      <c r="BF1328">
        <v>-49000000</v>
      </c>
      <c r="BG1328">
        <v>1170000000</v>
      </c>
      <c r="BH1328">
        <v>20</v>
      </c>
      <c r="BI1328">
        <v>43</v>
      </c>
      <c r="BJ1328">
        <v>14</v>
      </c>
      <c r="BK1328">
        <v>92</v>
      </c>
      <c r="BL1328">
        <v>96000000</v>
      </c>
      <c r="BM1328">
        <v>11461000000</v>
      </c>
      <c r="BN1328">
        <v>-869000000</v>
      </c>
      <c r="BO1328">
        <v>1437000000</v>
      </c>
      <c r="BP1328">
        <v>589000000</v>
      </c>
      <c r="BQ1328">
        <v>0</v>
      </c>
      <c r="BR1328">
        <v>19769000000</v>
      </c>
      <c r="BS1328">
        <v>2839000000</v>
      </c>
      <c r="BT1328">
        <v>2490000000</v>
      </c>
      <c r="BU1328">
        <v>5623000000</v>
      </c>
      <c r="BV1328">
        <v>14146000000</v>
      </c>
      <c r="BW1328">
        <v>19769000000</v>
      </c>
      <c r="BX1328">
        <v>12273000000</v>
      </c>
      <c r="BY1328">
        <v>-6651000000</v>
      </c>
      <c r="BZ1328">
        <v>2014</v>
      </c>
      <c r="CA1328">
        <v>5.79</v>
      </c>
      <c r="CB1328">
        <v>292573402.41799998</v>
      </c>
      <c r="CC1328" t="str">
        <f>VLOOKUP(B1328,Securities_csv_Sector!$A$1:$H$506,4)</f>
        <v>Materials</v>
      </c>
      <c r="CD1328" t="str">
        <f>VLOOKUP(B1328,Securities_csv_Sector!$A$1:$H$506,5)</f>
        <v>Industrial Gases</v>
      </c>
    </row>
    <row r="1329" spans="1:82">
      <c r="A1329">
        <v>1327</v>
      </c>
      <c r="B1329" t="s">
        <v>411</v>
      </c>
      <c r="C1329" t="s">
        <v>532</v>
      </c>
      <c r="D1329" s="1">
        <v>42369</v>
      </c>
      <c r="E1329">
        <v>935000000</v>
      </c>
      <c r="F1329">
        <v>1000000</v>
      </c>
      <c r="G1329">
        <v>0</v>
      </c>
      <c r="H1329">
        <v>35</v>
      </c>
      <c r="I1329">
        <v>-1541000000</v>
      </c>
      <c r="J1329">
        <v>4005000000</v>
      </c>
      <c r="K1329">
        <v>8</v>
      </c>
      <c r="L1329">
        <v>147000000</v>
      </c>
      <c r="M1329">
        <v>-23000000</v>
      </c>
      <c r="N1329">
        <v>4000000</v>
      </c>
      <c r="O1329">
        <v>5960000000</v>
      </c>
      <c r="P1329">
        <v>139</v>
      </c>
      <c r="Q1329">
        <v>0</v>
      </c>
      <c r="R1329">
        <v>1390000000</v>
      </c>
      <c r="S1329">
        <v>1106000000</v>
      </c>
      <c r="T1329">
        <v>2321000000</v>
      </c>
      <c r="U1329">
        <v>2160000000</v>
      </c>
      <c r="V1329">
        <v>-61000000</v>
      </c>
      <c r="W1329">
        <v>43000000</v>
      </c>
      <c r="X1329">
        <v>10998000000</v>
      </c>
      <c r="Y1329">
        <v>2986000000</v>
      </c>
      <c r="Z1329">
        <v>45</v>
      </c>
      <c r="AA1329">
        <v>4816000000</v>
      </c>
      <c r="AB1329">
        <v>612000000</v>
      </c>
      <c r="AC1329">
        <v>568000000</v>
      </c>
      <c r="AD1329">
        <v>161000000</v>
      </c>
      <c r="AE1329">
        <v>531000000</v>
      </c>
      <c r="AF1329">
        <v>0</v>
      </c>
      <c r="AG1329">
        <v>-55000000</v>
      </c>
      <c r="AH1329">
        <v>8975000000</v>
      </c>
      <c r="AI1329">
        <v>665000000</v>
      </c>
      <c r="AJ1329">
        <v>404000000</v>
      </c>
      <c r="AK1329">
        <v>113000000</v>
      </c>
      <c r="AL1329">
        <v>168000000</v>
      </c>
      <c r="AM1329">
        <v>21000000</v>
      </c>
      <c r="AN1329">
        <v>2682000000</v>
      </c>
      <c r="AO1329">
        <v>-1297000000</v>
      </c>
      <c r="AP1329">
        <v>-1303000000</v>
      </c>
      <c r="AQ1329">
        <v>1547000000</v>
      </c>
      <c r="AR1329">
        <v>215000000</v>
      </c>
      <c r="AS1329">
        <v>1547000000</v>
      </c>
      <c r="AT1329">
        <v>1547000000</v>
      </c>
      <c r="AU1329">
        <v>1601000000</v>
      </c>
      <c r="AV1329">
        <v>0</v>
      </c>
      <c r="AW1329">
        <v>2321000000</v>
      </c>
      <c r="AX1329">
        <v>22</v>
      </c>
      <c r="AY1329">
        <v>476000000</v>
      </c>
      <c r="AZ1329">
        <v>347000000</v>
      </c>
      <c r="BA1329">
        <v>702000000</v>
      </c>
      <c r="BB1329">
        <v>-4596000000</v>
      </c>
      <c r="BC1329">
        <v>0</v>
      </c>
      <c r="BD1329">
        <v>238000000</v>
      </c>
      <c r="BE1329">
        <v>1155000000</v>
      </c>
      <c r="BF1329">
        <v>-109000000</v>
      </c>
      <c r="BG1329">
        <v>1106000000</v>
      </c>
      <c r="BH1329">
        <v>20</v>
      </c>
      <c r="BI1329">
        <v>49</v>
      </c>
      <c r="BJ1329">
        <v>14</v>
      </c>
      <c r="BK1329">
        <v>111</v>
      </c>
      <c r="BL1329">
        <v>93000000</v>
      </c>
      <c r="BM1329">
        <v>12229000000</v>
      </c>
      <c r="BN1329">
        <v>-665000000</v>
      </c>
      <c r="BO1329">
        <v>1296000000</v>
      </c>
      <c r="BP1329">
        <v>256000000</v>
      </c>
      <c r="BQ1329">
        <v>0</v>
      </c>
      <c r="BR1329">
        <v>18319000000</v>
      </c>
      <c r="BS1329">
        <v>2626000000</v>
      </c>
      <c r="BT1329">
        <v>1893000000</v>
      </c>
      <c r="BU1329">
        <v>4389000000</v>
      </c>
      <c r="BV1329">
        <v>13930000000</v>
      </c>
      <c r="BW1329">
        <v>18319000000</v>
      </c>
      <c r="BX1329">
        <v>10776000000</v>
      </c>
      <c r="BY1329">
        <v>-7253000000</v>
      </c>
      <c r="BZ1329">
        <v>2015</v>
      </c>
      <c r="CA1329">
        <v>5.39</v>
      </c>
      <c r="CB1329">
        <v>287012987.01300001</v>
      </c>
      <c r="CC1329" t="str">
        <f>VLOOKUP(B1329,Securities_csv_Sector!$A$1:$H$506,4)</f>
        <v>Materials</v>
      </c>
      <c r="CD1329" t="str">
        <f>VLOOKUP(B1329,Securities_csv_Sector!$A$1:$H$506,5)</f>
        <v>Industrial Gases</v>
      </c>
    </row>
    <row r="1330" spans="1:82">
      <c r="A1330">
        <v>1328</v>
      </c>
      <c r="B1330" t="s">
        <v>412</v>
      </c>
      <c r="C1330" t="s">
        <v>527</v>
      </c>
      <c r="D1330" s="1">
        <v>42004</v>
      </c>
      <c r="E1330">
        <v>2671000000</v>
      </c>
      <c r="F1330">
        <v>-37000000</v>
      </c>
      <c r="G1330">
        <v>-7000000</v>
      </c>
      <c r="H1330">
        <v>5</v>
      </c>
      <c r="I1330">
        <v>-492000000</v>
      </c>
      <c r="J1330">
        <v>0</v>
      </c>
      <c r="K1330">
        <v>17</v>
      </c>
      <c r="L1330">
        <v>2201000000</v>
      </c>
      <c r="M1330">
        <v>0</v>
      </c>
      <c r="N1330">
        <v>0</v>
      </c>
      <c r="O1330">
        <v>0</v>
      </c>
      <c r="P1330">
        <v>132</v>
      </c>
      <c r="Q1330">
        <v>0</v>
      </c>
      <c r="R1330">
        <v>386000000</v>
      </c>
      <c r="S1330">
        <v>516000000</v>
      </c>
      <c r="T1330">
        <v>1261000000</v>
      </c>
      <c r="U1330">
        <v>1261000000</v>
      </c>
      <c r="V1330">
        <v>-26000000</v>
      </c>
      <c r="W1330">
        <v>0</v>
      </c>
      <c r="X1330">
        <v>922000000</v>
      </c>
      <c r="Y1330">
        <v>3189000000</v>
      </c>
      <c r="Z1330">
        <v>100</v>
      </c>
      <c r="AA1330">
        <v>8025000000</v>
      </c>
      <c r="AB1330">
        <v>842000000</v>
      </c>
      <c r="AC1330">
        <v>156000000</v>
      </c>
      <c r="AD1330">
        <v>0</v>
      </c>
      <c r="AE1330">
        <v>0</v>
      </c>
      <c r="AF1330">
        <v>-2387000000</v>
      </c>
      <c r="AG1330">
        <v>190000000</v>
      </c>
      <c r="AH1330">
        <v>0</v>
      </c>
      <c r="AI1330">
        <v>31000000</v>
      </c>
      <c r="AJ1330">
        <v>0</v>
      </c>
      <c r="AK1330">
        <v>0</v>
      </c>
      <c r="AL1330">
        <v>-21000000</v>
      </c>
      <c r="AM1330">
        <v>597000000</v>
      </c>
      <c r="AN1330">
        <v>2220000000</v>
      </c>
      <c r="AO1330">
        <v>1284000000</v>
      </c>
      <c r="AP1330">
        <v>-2881000000</v>
      </c>
      <c r="AQ1330">
        <v>419000000</v>
      </c>
      <c r="AR1330">
        <v>1584000000</v>
      </c>
      <c r="AS1330">
        <v>419000000</v>
      </c>
      <c r="AT1330">
        <v>419000000</v>
      </c>
      <c r="AU1330">
        <v>14957000000</v>
      </c>
      <c r="AV1330">
        <v>0</v>
      </c>
      <c r="AW1330">
        <v>1268000000</v>
      </c>
      <c r="AX1330">
        <v>16</v>
      </c>
      <c r="AY1330">
        <v>54000000</v>
      </c>
      <c r="AZ1330">
        <v>378000000</v>
      </c>
      <c r="BA1330">
        <v>0</v>
      </c>
      <c r="BB1330">
        <v>8248000000</v>
      </c>
      <c r="BC1330">
        <v>0</v>
      </c>
      <c r="BD1330">
        <v>-2000000</v>
      </c>
      <c r="BE1330">
        <v>0</v>
      </c>
      <c r="BF1330">
        <v>-452000000</v>
      </c>
      <c r="BG1330">
        <v>516000000</v>
      </c>
      <c r="BH1330">
        <v>16</v>
      </c>
      <c r="BI1330">
        <v>15</v>
      </c>
      <c r="BJ1330">
        <v>5</v>
      </c>
      <c r="BK1330">
        <v>132</v>
      </c>
      <c r="BL1330">
        <v>747000000</v>
      </c>
      <c r="BM1330">
        <v>0</v>
      </c>
      <c r="BN1330">
        <v>-71000000</v>
      </c>
      <c r="BO1330">
        <v>5494000000</v>
      </c>
      <c r="BP1330">
        <v>10612000000</v>
      </c>
      <c r="BQ1330">
        <v>29000000</v>
      </c>
      <c r="BR1330">
        <v>21917000000</v>
      </c>
      <c r="BS1330">
        <v>17565000000</v>
      </c>
      <c r="BT1330">
        <v>13283000000</v>
      </c>
      <c r="BU1330">
        <v>8248000000</v>
      </c>
      <c r="BV1330">
        <v>13669000000</v>
      </c>
      <c r="BW1330">
        <v>21917000000</v>
      </c>
      <c r="BX1330">
        <v>8025000000</v>
      </c>
      <c r="BY1330">
        <v>0</v>
      </c>
      <c r="CC1330" t="str">
        <f>VLOOKUP(B1330,Securities_csv_Sector!$A$1:$H$506,4)</f>
        <v>Information Technology</v>
      </c>
      <c r="CD1330" t="str">
        <f>VLOOKUP(B1330,Securities_csv_Sector!$A$1:$H$506,5)</f>
        <v>Data Processing &amp; Outsourced Services</v>
      </c>
    </row>
    <row r="1331" spans="1:82">
      <c r="A1331">
        <v>1329</v>
      </c>
      <c r="B1331" t="s">
        <v>412</v>
      </c>
      <c r="C1331" t="s">
        <v>529</v>
      </c>
      <c r="D1331" s="1">
        <v>42369</v>
      </c>
      <c r="E1331">
        <v>1356000000</v>
      </c>
      <c r="F1331">
        <v>113000000</v>
      </c>
      <c r="G1331">
        <v>27000000</v>
      </c>
      <c r="H1331">
        <v>9</v>
      </c>
      <c r="I1331">
        <v>-722000000</v>
      </c>
      <c r="J1331">
        <v>13100000000</v>
      </c>
      <c r="K1331">
        <v>25</v>
      </c>
      <c r="L1331">
        <v>1393000000</v>
      </c>
      <c r="M1331">
        <v>0</v>
      </c>
      <c r="N1331">
        <v>0</v>
      </c>
      <c r="O1331">
        <v>0</v>
      </c>
      <c r="P1331">
        <v>152</v>
      </c>
      <c r="Q1331">
        <v>0</v>
      </c>
      <c r="R1331">
        <v>1505000000</v>
      </c>
      <c r="S1331">
        <v>608000000</v>
      </c>
      <c r="T1331">
        <v>1488000000</v>
      </c>
      <c r="U1331">
        <v>1488000000</v>
      </c>
      <c r="V1331">
        <v>-44000000</v>
      </c>
      <c r="W1331">
        <v>0</v>
      </c>
      <c r="X1331">
        <v>1344000000</v>
      </c>
      <c r="Y1331">
        <v>4069000000</v>
      </c>
      <c r="Z1331">
        <v>100</v>
      </c>
      <c r="AA1331">
        <v>9248000000</v>
      </c>
      <c r="AB1331">
        <v>260000000</v>
      </c>
      <c r="AC1331">
        <v>358000000</v>
      </c>
      <c r="AD1331">
        <v>0</v>
      </c>
      <c r="AE1331">
        <v>0</v>
      </c>
      <c r="AF1331">
        <v>-6117000000</v>
      </c>
      <c r="AG1331">
        <v>258000000</v>
      </c>
      <c r="AH1331">
        <v>0</v>
      </c>
      <c r="AI1331">
        <v>2348000000</v>
      </c>
      <c r="AJ1331">
        <v>0</v>
      </c>
      <c r="AK1331">
        <v>0</v>
      </c>
      <c r="AL1331">
        <v>-862000000</v>
      </c>
      <c r="AM1331">
        <v>-808000000</v>
      </c>
      <c r="AN1331">
        <v>2546000000</v>
      </c>
      <c r="AO1331">
        <v>4728000000</v>
      </c>
      <c r="AP1331">
        <v>-8038000000</v>
      </c>
      <c r="AQ1331">
        <v>1228000000</v>
      </c>
      <c r="AR1331">
        <v>1216000000</v>
      </c>
      <c r="AS1331">
        <v>1228000000</v>
      </c>
      <c r="AT1331">
        <v>1228000000</v>
      </c>
      <c r="AU1331">
        <v>16582000000</v>
      </c>
      <c r="AV1331">
        <v>48000000</v>
      </c>
      <c r="AW1331">
        <v>1461000000</v>
      </c>
      <c r="AX1331">
        <v>16</v>
      </c>
      <c r="AY1331">
        <v>114000000</v>
      </c>
      <c r="AZ1331">
        <v>655000000</v>
      </c>
      <c r="BA1331">
        <v>0</v>
      </c>
      <c r="BB1331">
        <v>-9000000</v>
      </c>
      <c r="BC1331">
        <v>-18000000</v>
      </c>
      <c r="BD1331">
        <v>-1199000000</v>
      </c>
      <c r="BE1331">
        <v>0</v>
      </c>
      <c r="BF1331">
        <v>-877000000</v>
      </c>
      <c r="BG1331">
        <v>608000000</v>
      </c>
      <c r="BH1331">
        <v>16</v>
      </c>
      <c r="BI1331">
        <v>11</v>
      </c>
      <c r="BJ1331">
        <v>13</v>
      </c>
      <c r="BK1331">
        <v>152</v>
      </c>
      <c r="BL1331">
        <v>792000000</v>
      </c>
      <c r="BM1331">
        <v>668000000</v>
      </c>
      <c r="BN1331">
        <v>3933000000</v>
      </c>
      <c r="BO1331">
        <v>6339000000</v>
      </c>
      <c r="BP1331">
        <v>12261000000</v>
      </c>
      <c r="BQ1331">
        <v>2018000000</v>
      </c>
      <c r="BR1331">
        <v>28881000000</v>
      </c>
      <c r="BS1331">
        <v>20648000000</v>
      </c>
      <c r="BT1331">
        <v>13617000000</v>
      </c>
      <c r="BU1331">
        <v>13759000000</v>
      </c>
      <c r="BV1331">
        <v>15122000000</v>
      </c>
      <c r="BW1331">
        <v>28881000000</v>
      </c>
      <c r="BX1331">
        <v>9248000000</v>
      </c>
      <c r="BY1331">
        <v>0</v>
      </c>
      <c r="BZ1331">
        <v>2015</v>
      </c>
      <c r="CA1331">
        <v>1</v>
      </c>
      <c r="CB1331">
        <v>1228000000</v>
      </c>
      <c r="CC1331" t="str">
        <f>VLOOKUP(B1331,Securities_csv_Sector!$A$1:$H$506,4)</f>
        <v>Information Technology</v>
      </c>
      <c r="CD1331" t="str">
        <f>VLOOKUP(B1331,Securities_csv_Sector!$A$1:$H$506,5)</f>
        <v>Data Processing &amp; Outsourced Services</v>
      </c>
    </row>
    <row r="1332" spans="1:82">
      <c r="A1332">
        <v>1330</v>
      </c>
      <c r="B1332" t="s">
        <v>412</v>
      </c>
      <c r="C1332" t="s">
        <v>531</v>
      </c>
      <c r="D1332" s="1">
        <v>42735</v>
      </c>
      <c r="E1332">
        <v>1715000000</v>
      </c>
      <c r="F1332">
        <v>-53000000</v>
      </c>
      <c r="G1332">
        <v>45000000</v>
      </c>
      <c r="H1332">
        <v>10</v>
      </c>
      <c r="I1332">
        <v>-669000000</v>
      </c>
      <c r="J1332">
        <v>13579000000</v>
      </c>
      <c r="K1332">
        <v>29</v>
      </c>
      <c r="L1332">
        <v>1590000000</v>
      </c>
      <c r="M1332">
        <v>0</v>
      </c>
      <c r="N1332">
        <v>0</v>
      </c>
      <c r="O1332">
        <v>0</v>
      </c>
      <c r="P1332">
        <v>152</v>
      </c>
      <c r="Q1332">
        <v>0</v>
      </c>
      <c r="R1332">
        <v>1513000000</v>
      </c>
      <c r="S1332">
        <v>724000000</v>
      </c>
      <c r="T1332">
        <v>1631000000</v>
      </c>
      <c r="U1332">
        <v>1631000000</v>
      </c>
      <c r="V1332">
        <v>0</v>
      </c>
      <c r="W1332">
        <v>0</v>
      </c>
      <c r="X1332">
        <v>1482000000</v>
      </c>
      <c r="Y1332">
        <v>4059000000</v>
      </c>
      <c r="Z1332">
        <v>100</v>
      </c>
      <c r="AA1332">
        <v>10842000000</v>
      </c>
      <c r="AB1332">
        <v>230000000</v>
      </c>
      <c r="AC1332">
        <v>211000000</v>
      </c>
      <c r="AD1332">
        <v>0</v>
      </c>
      <c r="AE1332">
        <v>0</v>
      </c>
      <c r="AF1332">
        <v>-4311000000</v>
      </c>
      <c r="AG1332">
        <v>360000000</v>
      </c>
      <c r="AH1332">
        <v>0</v>
      </c>
      <c r="AI1332">
        <v>1539000000</v>
      </c>
      <c r="AJ1332">
        <v>0</v>
      </c>
      <c r="AK1332">
        <v>0</v>
      </c>
      <c r="AL1332">
        <v>-21000000</v>
      </c>
      <c r="AM1332">
        <v>197000000</v>
      </c>
      <c r="AN1332">
        <v>3158000000</v>
      </c>
      <c r="AO1332">
        <v>2038000000</v>
      </c>
      <c r="AP1332">
        <v>-4999000000</v>
      </c>
      <c r="AQ1332">
        <v>1401000000</v>
      </c>
      <c r="AR1332">
        <v>1514000000</v>
      </c>
      <c r="AS1332">
        <v>1401000000</v>
      </c>
      <c r="AT1332">
        <v>1401000000</v>
      </c>
      <c r="AU1332">
        <v>19925000000</v>
      </c>
      <c r="AV1332">
        <v>0</v>
      </c>
      <c r="AW1332">
        <v>1586000000</v>
      </c>
      <c r="AX1332">
        <v>15</v>
      </c>
      <c r="AY1332">
        <v>79000000</v>
      </c>
      <c r="AZ1332">
        <v>833000000</v>
      </c>
      <c r="BA1332">
        <v>0</v>
      </c>
      <c r="BB1332">
        <v>59000000</v>
      </c>
      <c r="BC1332">
        <v>-118000000</v>
      </c>
      <c r="BD1332">
        <v>-19000000</v>
      </c>
      <c r="BE1332">
        <v>0</v>
      </c>
      <c r="BF1332">
        <v>-788000000</v>
      </c>
      <c r="BG1332">
        <v>724000000</v>
      </c>
      <c r="BH1332">
        <v>15</v>
      </c>
      <c r="BI1332">
        <v>11</v>
      </c>
      <c r="BJ1332">
        <v>13</v>
      </c>
      <c r="BK1332">
        <v>152</v>
      </c>
      <c r="BL1332">
        <v>834000000</v>
      </c>
      <c r="BM1332">
        <v>2069000000</v>
      </c>
      <c r="BN1332">
        <v>-886000000</v>
      </c>
      <c r="BO1332">
        <v>7698000000</v>
      </c>
      <c r="BP1332">
        <v>15163000000</v>
      </c>
      <c r="BQ1332">
        <v>3385000000</v>
      </c>
      <c r="BR1332">
        <v>33103000000</v>
      </c>
      <c r="BS1332">
        <v>25733000000</v>
      </c>
      <c r="BT1332">
        <v>16878000000</v>
      </c>
      <c r="BU1332">
        <v>14712000000</v>
      </c>
      <c r="BV1332">
        <v>18391000000</v>
      </c>
      <c r="BW1332">
        <v>33103000000</v>
      </c>
      <c r="BX1332">
        <v>10842000000</v>
      </c>
      <c r="BY1332">
        <v>-995000000</v>
      </c>
      <c r="CC1332" t="str">
        <f>VLOOKUP(B1332,Securities_csv_Sector!$A$1:$H$506,4)</f>
        <v>Information Technology</v>
      </c>
      <c r="CD1332" t="str">
        <f>VLOOKUP(B1332,Securities_csv_Sector!$A$1:$H$506,5)</f>
        <v>Data Processing &amp; Outsourced Services</v>
      </c>
    </row>
    <row r="1333" spans="1:82">
      <c r="A1333">
        <v>1331</v>
      </c>
      <c r="B1333" t="s">
        <v>413</v>
      </c>
      <c r="C1333" t="s">
        <v>527</v>
      </c>
      <c r="D1333" s="1">
        <v>41546</v>
      </c>
      <c r="E1333">
        <v>2393000000</v>
      </c>
      <c r="F1333">
        <v>-680000000</v>
      </c>
      <c r="G1333">
        <v>987000000</v>
      </c>
      <c r="H1333">
        <v>19</v>
      </c>
      <c r="I1333">
        <v>-1048000000</v>
      </c>
      <c r="J1333">
        <v>0</v>
      </c>
      <c r="K1333">
        <v>287</v>
      </c>
      <c r="L1333">
        <v>6142000000</v>
      </c>
      <c r="M1333">
        <v>-300000000</v>
      </c>
      <c r="N1333">
        <v>9874000000</v>
      </c>
      <c r="O1333">
        <v>9820000000</v>
      </c>
      <c r="P1333">
        <v>375</v>
      </c>
      <c r="Q1333">
        <v>1059000000</v>
      </c>
      <c r="R1333">
        <v>3666000000</v>
      </c>
      <c r="S1333">
        <v>1017000000</v>
      </c>
      <c r="T1333">
        <v>8217000000</v>
      </c>
      <c r="U1333">
        <v>8194000000</v>
      </c>
      <c r="V1333">
        <v>-5000000</v>
      </c>
      <c r="W1333">
        <v>0</v>
      </c>
      <c r="X1333">
        <v>2995000000</v>
      </c>
      <c r="Y1333">
        <v>3976000000</v>
      </c>
      <c r="Z1333">
        <v>61</v>
      </c>
      <c r="AA1333">
        <v>15046000000</v>
      </c>
      <c r="AB1333">
        <v>1349000000</v>
      </c>
      <c r="AC1333">
        <v>2553000000</v>
      </c>
      <c r="AD1333">
        <v>23000000</v>
      </c>
      <c r="AE1333">
        <v>1302000000</v>
      </c>
      <c r="AF1333">
        <v>-402000000</v>
      </c>
      <c r="AG1333">
        <v>1074000000</v>
      </c>
      <c r="AH1333">
        <v>0</v>
      </c>
      <c r="AI1333">
        <v>14440000000</v>
      </c>
      <c r="AJ1333">
        <v>-1000000</v>
      </c>
      <c r="AK1333">
        <v>0</v>
      </c>
      <c r="AL1333">
        <v>95000000</v>
      </c>
      <c r="AM1333">
        <v>2335000000</v>
      </c>
      <c r="AN1333">
        <v>8778000000</v>
      </c>
      <c r="AO1333">
        <v>-4845000000</v>
      </c>
      <c r="AP1333">
        <v>-1578000000</v>
      </c>
      <c r="AQ1333">
        <v>6853000000</v>
      </c>
      <c r="AR1333">
        <v>1031000000</v>
      </c>
      <c r="AS1333">
        <v>6853000000</v>
      </c>
      <c r="AT1333">
        <v>6845000000</v>
      </c>
      <c r="AU1333">
        <v>2715000000</v>
      </c>
      <c r="AV1333">
        <v>0</v>
      </c>
      <c r="AW1333">
        <v>7230000000</v>
      </c>
      <c r="AX1333">
        <v>29</v>
      </c>
      <c r="AY1333">
        <v>938000000</v>
      </c>
      <c r="AZ1333">
        <v>572000000</v>
      </c>
      <c r="BA1333">
        <v>2820000000</v>
      </c>
      <c r="BB1333">
        <v>753000000</v>
      </c>
      <c r="BC1333">
        <v>-31000000</v>
      </c>
      <c r="BD1333">
        <v>-128000000</v>
      </c>
      <c r="BE1333">
        <v>550000000</v>
      </c>
      <c r="BF1333">
        <v>-209000000</v>
      </c>
      <c r="BG1333">
        <v>0</v>
      </c>
      <c r="BH1333">
        <v>33</v>
      </c>
      <c r="BI1333">
        <v>23</v>
      </c>
      <c r="BJ1333">
        <v>28</v>
      </c>
      <c r="BK1333">
        <v>350</v>
      </c>
      <c r="BL1333">
        <v>4967000000</v>
      </c>
      <c r="BM1333">
        <v>25461000000</v>
      </c>
      <c r="BN1333">
        <v>-3085000000</v>
      </c>
      <c r="BO1333">
        <v>2849000000</v>
      </c>
      <c r="BP1333">
        <v>0</v>
      </c>
      <c r="BQ1333">
        <v>8824000000</v>
      </c>
      <c r="BR1333">
        <v>45516000000</v>
      </c>
      <c r="BS1333">
        <v>19555000000</v>
      </c>
      <c r="BT1333">
        <v>5213000000</v>
      </c>
      <c r="BU1333">
        <v>36088000000</v>
      </c>
      <c r="BV1333">
        <v>9428000000</v>
      </c>
      <c r="BW1333">
        <v>45516000000</v>
      </c>
      <c r="BX1333">
        <v>24866000000</v>
      </c>
      <c r="BY1333">
        <v>0</v>
      </c>
      <c r="BZ1333">
        <v>2013</v>
      </c>
      <c r="CA1333">
        <v>3.99</v>
      </c>
      <c r="CB1333">
        <v>1717543859.6500001</v>
      </c>
      <c r="CC1333" t="str">
        <f>VLOOKUP(B1333,Securities_csv_Sector!$A$1:$H$506,4)</f>
        <v>Information Technology</v>
      </c>
      <c r="CD1333" t="str">
        <f>VLOOKUP(B1333,Securities_csv_Sector!$A$1:$H$506,5)</f>
        <v>Semiconductors</v>
      </c>
    </row>
    <row r="1334" spans="1:82">
      <c r="A1334">
        <v>1332</v>
      </c>
      <c r="B1334" t="s">
        <v>413</v>
      </c>
      <c r="C1334" t="s">
        <v>529</v>
      </c>
      <c r="D1334" s="1">
        <v>41910</v>
      </c>
      <c r="E1334">
        <v>2985000000</v>
      </c>
      <c r="F1334">
        <v>-281000000</v>
      </c>
      <c r="G1334">
        <v>1233000000</v>
      </c>
      <c r="H1334">
        <v>20</v>
      </c>
      <c r="I1334">
        <v>-1185000000</v>
      </c>
      <c r="J1334">
        <v>0</v>
      </c>
      <c r="K1334">
        <v>292</v>
      </c>
      <c r="L1334">
        <v>7907000000</v>
      </c>
      <c r="M1334">
        <v>-155000000</v>
      </c>
      <c r="N1334">
        <v>7736000000</v>
      </c>
      <c r="O1334">
        <v>10686000000</v>
      </c>
      <c r="P1334">
        <v>373</v>
      </c>
      <c r="Q1334">
        <v>1174000000</v>
      </c>
      <c r="R1334">
        <v>2967000000</v>
      </c>
      <c r="S1334">
        <v>1150000000</v>
      </c>
      <c r="T1334">
        <v>8783000000</v>
      </c>
      <c r="U1334">
        <v>8778000000</v>
      </c>
      <c r="V1334">
        <v>-3000000</v>
      </c>
      <c r="W1334">
        <v>0</v>
      </c>
      <c r="X1334">
        <v>2487000000</v>
      </c>
      <c r="Y1334">
        <v>4488000000</v>
      </c>
      <c r="Z1334">
        <v>60</v>
      </c>
      <c r="AA1334">
        <v>15801000000</v>
      </c>
      <c r="AB1334">
        <v>1244000000</v>
      </c>
      <c r="AC1334">
        <v>2580000000</v>
      </c>
      <c r="AD1334">
        <v>5000000</v>
      </c>
      <c r="AE1334">
        <v>1458000000</v>
      </c>
      <c r="AF1334">
        <v>-465000000</v>
      </c>
      <c r="AG1334">
        <v>-290000000</v>
      </c>
      <c r="AH1334">
        <v>0</v>
      </c>
      <c r="AI1334">
        <v>14457000000</v>
      </c>
      <c r="AJ1334">
        <v>-3000000</v>
      </c>
      <c r="AK1334">
        <v>0</v>
      </c>
      <c r="AL1334">
        <v>0</v>
      </c>
      <c r="AM1334">
        <v>1765000000</v>
      </c>
      <c r="AN1334">
        <v>8887000000</v>
      </c>
      <c r="AO1334">
        <v>-5480000000</v>
      </c>
      <c r="AP1334">
        <v>-1639000000</v>
      </c>
      <c r="AQ1334">
        <v>7967000000</v>
      </c>
      <c r="AR1334">
        <v>391000000</v>
      </c>
      <c r="AS1334">
        <v>7967000000</v>
      </c>
      <c r="AT1334">
        <v>7534000000</v>
      </c>
      <c r="AU1334">
        <v>2989000000</v>
      </c>
      <c r="AV1334">
        <v>0</v>
      </c>
      <c r="AW1334">
        <v>7550000000</v>
      </c>
      <c r="AX1334">
        <v>29</v>
      </c>
      <c r="AY1334">
        <v>975000000</v>
      </c>
      <c r="AZ1334">
        <v>401000000</v>
      </c>
      <c r="BA1334">
        <v>3028000000</v>
      </c>
      <c r="BB1334">
        <v>634000000</v>
      </c>
      <c r="BC1334">
        <v>-64000000</v>
      </c>
      <c r="BD1334">
        <v>11000000</v>
      </c>
      <c r="BE1334">
        <v>428000000</v>
      </c>
      <c r="BF1334">
        <v>108000000</v>
      </c>
      <c r="BG1334">
        <v>0</v>
      </c>
      <c r="BH1334">
        <v>33</v>
      </c>
      <c r="BI1334">
        <v>22</v>
      </c>
      <c r="BJ1334">
        <v>30</v>
      </c>
      <c r="BK1334">
        <v>348</v>
      </c>
      <c r="BL1334">
        <v>5477000000</v>
      </c>
      <c r="BM1334">
        <v>30799000000</v>
      </c>
      <c r="BN1334">
        <v>-3110000000</v>
      </c>
      <c r="BO1334">
        <v>2774000000</v>
      </c>
      <c r="BP1334">
        <v>0</v>
      </c>
      <c r="BQ1334">
        <v>9658000000</v>
      </c>
      <c r="BR1334">
        <v>48574000000</v>
      </c>
      <c r="BS1334">
        <v>22413000000</v>
      </c>
      <c r="BT1334">
        <v>6013000000</v>
      </c>
      <c r="BU1334">
        <v>39169000000</v>
      </c>
      <c r="BV1334">
        <v>9405000000</v>
      </c>
      <c r="BW1334">
        <v>48574000000</v>
      </c>
      <c r="BX1334">
        <v>26487000000</v>
      </c>
      <c r="BY1334">
        <v>0</v>
      </c>
      <c r="BZ1334">
        <v>2014</v>
      </c>
      <c r="CA1334">
        <v>4.7300000000000004</v>
      </c>
      <c r="CB1334">
        <v>1684355179.7</v>
      </c>
      <c r="CC1334" t="str">
        <f>VLOOKUP(B1334,Securities_csv_Sector!$A$1:$H$506,4)</f>
        <v>Information Technology</v>
      </c>
      <c r="CD1334" t="str">
        <f>VLOOKUP(B1334,Securities_csv_Sector!$A$1:$H$506,5)</f>
        <v>Semiconductors</v>
      </c>
    </row>
    <row r="1335" spans="1:82">
      <c r="A1335">
        <v>1333</v>
      </c>
      <c r="B1335" t="s">
        <v>413</v>
      </c>
      <c r="C1335" t="s">
        <v>531</v>
      </c>
      <c r="D1335" s="1">
        <v>42274</v>
      </c>
      <c r="E1335">
        <v>2161000000</v>
      </c>
      <c r="F1335">
        <v>550000000</v>
      </c>
      <c r="G1335">
        <v>815000000</v>
      </c>
      <c r="H1335">
        <v>17</v>
      </c>
      <c r="I1335">
        <v>-994000000</v>
      </c>
      <c r="J1335">
        <v>0</v>
      </c>
      <c r="K1335">
        <v>284</v>
      </c>
      <c r="L1335">
        <v>7560000000</v>
      </c>
      <c r="M1335">
        <v>93000000</v>
      </c>
      <c r="N1335">
        <v>0</v>
      </c>
      <c r="O1335">
        <v>10378000000</v>
      </c>
      <c r="P1335">
        <v>362</v>
      </c>
      <c r="Q1335">
        <v>1453000000</v>
      </c>
      <c r="R1335">
        <v>2496000000</v>
      </c>
      <c r="S1335">
        <v>1214000000</v>
      </c>
      <c r="T1335">
        <v>6591000000</v>
      </c>
      <c r="U1335">
        <v>6487000000</v>
      </c>
      <c r="V1335">
        <v>-20000000</v>
      </c>
      <c r="W1335">
        <v>0</v>
      </c>
      <c r="X1335">
        <v>2534000000</v>
      </c>
      <c r="Y1335">
        <v>5479000000</v>
      </c>
      <c r="Z1335">
        <v>59</v>
      </c>
      <c r="AA1335">
        <v>14903000000</v>
      </c>
      <c r="AB1335">
        <v>1219000000</v>
      </c>
      <c r="AC1335">
        <v>3742000000</v>
      </c>
      <c r="AD1335">
        <v>104000000</v>
      </c>
      <c r="AE1335">
        <v>1492000000</v>
      </c>
      <c r="AF1335">
        <v>178000000</v>
      </c>
      <c r="AG1335">
        <v>-1797000000</v>
      </c>
      <c r="AH1335">
        <v>9969000000</v>
      </c>
      <c r="AI1335">
        <v>13626000000</v>
      </c>
      <c r="AJ1335">
        <v>-7000000</v>
      </c>
      <c r="AK1335">
        <v>0</v>
      </c>
      <c r="AL1335">
        <v>10937000000</v>
      </c>
      <c r="AM1335">
        <v>-347000000</v>
      </c>
      <c r="AN1335">
        <v>5506000000</v>
      </c>
      <c r="AO1335">
        <v>-2261000000</v>
      </c>
      <c r="AP1335">
        <v>-3572000000</v>
      </c>
      <c r="AQ1335">
        <v>5271000000</v>
      </c>
      <c r="AR1335">
        <v>971000000</v>
      </c>
      <c r="AS1335">
        <v>5271000000</v>
      </c>
      <c r="AT1335">
        <v>5268000000</v>
      </c>
      <c r="AU1335">
        <v>2599000000</v>
      </c>
      <c r="AV1335">
        <v>0</v>
      </c>
      <c r="AW1335">
        <v>5776000000</v>
      </c>
      <c r="AX1335">
        <v>23</v>
      </c>
      <c r="AY1335">
        <v>1863000000</v>
      </c>
      <c r="AZ1335">
        <v>687000000</v>
      </c>
      <c r="BA1335">
        <v>2939000000</v>
      </c>
      <c r="BB1335">
        <v>195000000</v>
      </c>
      <c r="BC1335">
        <v>38000000</v>
      </c>
      <c r="BD1335">
        <v>-2756000000</v>
      </c>
      <c r="BE1335">
        <v>817000000</v>
      </c>
      <c r="BF1335">
        <v>-793000000</v>
      </c>
      <c r="BG1335">
        <v>0</v>
      </c>
      <c r="BH1335">
        <v>26</v>
      </c>
      <c r="BI1335">
        <v>21</v>
      </c>
      <c r="BJ1335">
        <v>21</v>
      </c>
      <c r="BK1335">
        <v>338</v>
      </c>
      <c r="BL1335">
        <v>5490000000</v>
      </c>
      <c r="BM1335">
        <v>31226000000</v>
      </c>
      <c r="BN1335">
        <v>-10459000000</v>
      </c>
      <c r="BO1335">
        <v>3637000000</v>
      </c>
      <c r="BP1335">
        <v>1000000000</v>
      </c>
      <c r="BQ1335">
        <v>9761000000</v>
      </c>
      <c r="BR1335">
        <v>50796000000</v>
      </c>
      <c r="BS1335">
        <v>22099000000</v>
      </c>
      <c r="BT1335">
        <v>6100000000</v>
      </c>
      <c r="BU1335">
        <v>31421000000</v>
      </c>
      <c r="BV1335">
        <v>19375000000</v>
      </c>
      <c r="BW1335">
        <v>50796000000</v>
      </c>
      <c r="BX1335">
        <v>25281000000</v>
      </c>
      <c r="BY1335">
        <v>0</v>
      </c>
      <c r="BZ1335">
        <v>2015</v>
      </c>
      <c r="CA1335">
        <v>3.26</v>
      </c>
      <c r="CB1335">
        <v>1616871165.6400001</v>
      </c>
      <c r="CC1335" t="str">
        <f>VLOOKUP(B1335,Securities_csv_Sector!$A$1:$H$506,4)</f>
        <v>Information Technology</v>
      </c>
      <c r="CD1335" t="str">
        <f>VLOOKUP(B1335,Securities_csv_Sector!$A$1:$H$506,5)</f>
        <v>Semiconductors</v>
      </c>
    </row>
    <row r="1336" spans="1:82">
      <c r="A1336">
        <v>1334</v>
      </c>
      <c r="B1336" t="s">
        <v>413</v>
      </c>
      <c r="C1336" t="s">
        <v>532</v>
      </c>
      <c r="D1336" s="1">
        <v>42638</v>
      </c>
      <c r="E1336">
        <v>2792000000</v>
      </c>
      <c r="F1336">
        <v>-232000000</v>
      </c>
      <c r="G1336">
        <v>635000000</v>
      </c>
      <c r="H1336">
        <v>18</v>
      </c>
      <c r="I1336">
        <v>-539000000</v>
      </c>
      <c r="J1336">
        <v>0</v>
      </c>
      <c r="K1336">
        <v>255</v>
      </c>
      <c r="L1336">
        <v>5946000000</v>
      </c>
      <c r="M1336">
        <v>-49000000</v>
      </c>
      <c r="N1336">
        <v>414000000</v>
      </c>
      <c r="O1336">
        <v>9749000000</v>
      </c>
      <c r="P1336">
        <v>314</v>
      </c>
      <c r="Q1336">
        <v>2030000000</v>
      </c>
      <c r="R1336">
        <v>2377000000</v>
      </c>
      <c r="S1336">
        <v>1428000000</v>
      </c>
      <c r="T1336">
        <v>7130000000</v>
      </c>
      <c r="U1336">
        <v>6833000000</v>
      </c>
      <c r="V1336">
        <v>-4000000</v>
      </c>
      <c r="W1336">
        <v>0</v>
      </c>
      <c r="X1336">
        <v>2306000000</v>
      </c>
      <c r="Y1336">
        <v>5679000000</v>
      </c>
      <c r="Z1336">
        <v>59</v>
      </c>
      <c r="AA1336">
        <v>13805000000</v>
      </c>
      <c r="AB1336">
        <v>1131000000</v>
      </c>
      <c r="AC1336">
        <v>3500000000</v>
      </c>
      <c r="AD1336">
        <v>297000000</v>
      </c>
      <c r="AE1336">
        <v>1556000000</v>
      </c>
      <c r="AF1336">
        <v>-2577000000</v>
      </c>
      <c r="AG1336">
        <v>-118000000</v>
      </c>
      <c r="AH1336">
        <v>10008000000</v>
      </c>
      <c r="AI1336">
        <v>13702000000</v>
      </c>
      <c r="AJ1336">
        <v>-10000000</v>
      </c>
      <c r="AK1336">
        <v>0</v>
      </c>
      <c r="AL1336">
        <v>749000000</v>
      </c>
      <c r="AM1336">
        <v>-1614000000</v>
      </c>
      <c r="AN1336">
        <v>7400000000</v>
      </c>
      <c r="AO1336">
        <v>-5522000000</v>
      </c>
      <c r="AP1336">
        <v>-3488000000</v>
      </c>
      <c r="AQ1336">
        <v>5705000000</v>
      </c>
      <c r="AR1336">
        <v>423000000</v>
      </c>
      <c r="AS1336">
        <v>5705000000</v>
      </c>
      <c r="AT1336">
        <v>5702000000</v>
      </c>
      <c r="AU1336">
        <v>2219000000</v>
      </c>
      <c r="AV1336">
        <v>0</v>
      </c>
      <c r="AW1336">
        <v>6495000000</v>
      </c>
      <c r="AX1336">
        <v>28</v>
      </c>
      <c r="AY1336">
        <v>2161000000</v>
      </c>
      <c r="AZ1336">
        <v>558000000</v>
      </c>
      <c r="BA1336">
        <v>2770000000</v>
      </c>
      <c r="BB1336">
        <v>428000000</v>
      </c>
      <c r="BC1336">
        <v>-34000000</v>
      </c>
      <c r="BD1336">
        <v>-372000000</v>
      </c>
      <c r="BE1336">
        <v>895000000</v>
      </c>
      <c r="BF1336">
        <v>246000000</v>
      </c>
      <c r="BG1336">
        <v>0</v>
      </c>
      <c r="BH1336">
        <v>29</v>
      </c>
      <c r="BI1336">
        <v>22</v>
      </c>
      <c r="BJ1336">
        <v>24</v>
      </c>
      <c r="BK1336">
        <v>293</v>
      </c>
      <c r="BL1336">
        <v>5151000000</v>
      </c>
      <c r="BM1336">
        <v>30936000000</v>
      </c>
      <c r="BN1336">
        <v>-3255000000</v>
      </c>
      <c r="BO1336">
        <v>2159000000</v>
      </c>
      <c r="BP1336">
        <v>1749000000</v>
      </c>
      <c r="BQ1336">
        <v>12702000000</v>
      </c>
      <c r="BR1336">
        <v>52359000000</v>
      </c>
      <c r="BS1336">
        <v>22981000000</v>
      </c>
      <c r="BT1336">
        <v>7311000000</v>
      </c>
      <c r="BU1336">
        <v>31778000000</v>
      </c>
      <c r="BV1336">
        <v>20581000000</v>
      </c>
      <c r="BW1336">
        <v>52359000000</v>
      </c>
      <c r="BX1336">
        <v>23554000000</v>
      </c>
      <c r="BY1336">
        <v>0</v>
      </c>
      <c r="BZ1336">
        <v>2016</v>
      </c>
      <c r="CA1336">
        <v>3.84</v>
      </c>
      <c r="CB1336">
        <v>1485677083.3299999</v>
      </c>
      <c r="CC1336" t="str">
        <f>VLOOKUP(B1336,Securities_csv_Sector!$A$1:$H$506,4)</f>
        <v>Information Technology</v>
      </c>
      <c r="CD1336" t="str">
        <f>VLOOKUP(B1336,Securities_csv_Sector!$A$1:$H$506,5)</f>
        <v>Semiconductors</v>
      </c>
    </row>
    <row r="1337" spans="1:82">
      <c r="A1337">
        <v>1335</v>
      </c>
      <c r="B1337" t="s">
        <v>414</v>
      </c>
      <c r="C1337" t="s">
        <v>527</v>
      </c>
      <c r="D1337" s="1">
        <v>41727</v>
      </c>
      <c r="E1337">
        <v>131607000</v>
      </c>
      <c r="F1337">
        <v>6160000</v>
      </c>
      <c r="G1337">
        <v>2515000</v>
      </c>
      <c r="H1337">
        <v>2</v>
      </c>
      <c r="I1337">
        <v>-66753000</v>
      </c>
      <c r="J1337">
        <v>0</v>
      </c>
      <c r="K1337">
        <v>111</v>
      </c>
      <c r="L1337">
        <v>171898000</v>
      </c>
      <c r="M1337">
        <v>35266000</v>
      </c>
      <c r="N1337">
        <v>1284402000</v>
      </c>
      <c r="O1337">
        <v>743304000</v>
      </c>
      <c r="P1337">
        <v>244</v>
      </c>
      <c r="Q1337">
        <v>0</v>
      </c>
      <c r="R1337">
        <v>884000</v>
      </c>
      <c r="S1337">
        <v>74296000</v>
      </c>
      <c r="T1337">
        <v>29856000</v>
      </c>
      <c r="U1337">
        <v>23873000</v>
      </c>
      <c r="V1337">
        <v>665000</v>
      </c>
      <c r="W1337">
        <v>0</v>
      </c>
      <c r="X1337">
        <v>195996000</v>
      </c>
      <c r="Y1337">
        <v>103901000</v>
      </c>
      <c r="Z1337">
        <v>35</v>
      </c>
      <c r="AA1337">
        <v>404927000</v>
      </c>
      <c r="AB1337">
        <v>11231000</v>
      </c>
      <c r="AC1337">
        <v>54990000</v>
      </c>
      <c r="AD1337">
        <v>5983000</v>
      </c>
      <c r="AE1337">
        <v>125703000</v>
      </c>
      <c r="AF1337">
        <v>8548000</v>
      </c>
      <c r="AG1337">
        <v>-43196000</v>
      </c>
      <c r="AH1337">
        <v>0</v>
      </c>
      <c r="AI1337">
        <v>3841000</v>
      </c>
      <c r="AJ1337">
        <v>0</v>
      </c>
      <c r="AK1337">
        <v>0</v>
      </c>
      <c r="AL1337">
        <v>0</v>
      </c>
      <c r="AM1337">
        <v>70236000</v>
      </c>
      <c r="AN1337">
        <v>130849000</v>
      </c>
      <c r="AO1337">
        <v>-4245000</v>
      </c>
      <c r="AP1337">
        <v>-57033000</v>
      </c>
      <c r="AQ1337">
        <v>12642000</v>
      </c>
      <c r="AR1337">
        <v>47224000</v>
      </c>
      <c r="AS1337">
        <v>12642000</v>
      </c>
      <c r="AT1337">
        <v>12642000</v>
      </c>
      <c r="AU1337">
        <v>155017000</v>
      </c>
      <c r="AV1337">
        <v>0</v>
      </c>
      <c r="AW1337">
        <v>27341000</v>
      </c>
      <c r="AX1337">
        <v>2</v>
      </c>
      <c r="AY1337">
        <v>24166000</v>
      </c>
      <c r="AZ1337">
        <v>12733000</v>
      </c>
      <c r="BA1337">
        <v>1103000</v>
      </c>
      <c r="BB1337">
        <v>-785000</v>
      </c>
      <c r="BC1337">
        <v>-8873000</v>
      </c>
      <c r="BD1337">
        <v>1172000</v>
      </c>
      <c r="BE1337">
        <v>23104000</v>
      </c>
      <c r="BF1337">
        <v>-1543000</v>
      </c>
      <c r="BG1337">
        <v>0</v>
      </c>
      <c r="BH1337">
        <v>2</v>
      </c>
      <c r="BI1337">
        <v>4</v>
      </c>
      <c r="BJ1337">
        <v>1</v>
      </c>
      <c r="BK1337">
        <v>187</v>
      </c>
      <c r="BL1337">
        <v>197269000</v>
      </c>
      <c r="BM1337">
        <v>-607266000</v>
      </c>
      <c r="BN1337">
        <v>4700000</v>
      </c>
      <c r="BO1337">
        <v>180317000</v>
      </c>
      <c r="BP1337">
        <v>87263000</v>
      </c>
      <c r="BQ1337">
        <v>72067000</v>
      </c>
      <c r="BR1337">
        <v>920312000</v>
      </c>
      <c r="BS1337">
        <v>537418000</v>
      </c>
      <c r="BT1337">
        <v>219973000</v>
      </c>
      <c r="BU1337">
        <v>676351000</v>
      </c>
      <c r="BV1337">
        <v>243961000</v>
      </c>
      <c r="BW1337">
        <v>920312000</v>
      </c>
      <c r="BX1337">
        <v>1148231000</v>
      </c>
      <c r="BY1337">
        <v>0</v>
      </c>
      <c r="CC1337" t="str">
        <f>VLOOKUP(B1337,Securities_csv_Sector!$A$1:$H$506,4)</f>
        <v>Information Technology</v>
      </c>
      <c r="CD1337" t="str">
        <f>VLOOKUP(B1337,Securities_csv_Sector!$A$1:$H$506,5)</f>
        <v>Semiconductors</v>
      </c>
    </row>
    <row r="1338" spans="1:82">
      <c r="A1338">
        <v>1336</v>
      </c>
      <c r="B1338" t="s">
        <v>414</v>
      </c>
      <c r="C1338" t="s">
        <v>529</v>
      </c>
      <c r="D1338" s="1">
        <v>42091</v>
      </c>
      <c r="E1338">
        <v>314339000</v>
      </c>
      <c r="F1338">
        <v>-30369000</v>
      </c>
      <c r="G1338">
        <v>196000</v>
      </c>
      <c r="H1338">
        <v>3</v>
      </c>
      <c r="I1338">
        <v>-169862000</v>
      </c>
      <c r="J1338">
        <v>0</v>
      </c>
      <c r="K1338">
        <v>167</v>
      </c>
      <c r="L1338">
        <v>299814000</v>
      </c>
      <c r="M1338">
        <v>10423000</v>
      </c>
      <c r="N1338">
        <v>6584247000</v>
      </c>
      <c r="O1338">
        <v>1021658000</v>
      </c>
      <c r="P1338">
        <v>461</v>
      </c>
      <c r="Q1338">
        <v>0</v>
      </c>
      <c r="R1338">
        <v>310189000</v>
      </c>
      <c r="S1338">
        <v>216992000</v>
      </c>
      <c r="T1338">
        <v>122662000</v>
      </c>
      <c r="U1338">
        <v>121241000</v>
      </c>
      <c r="V1338">
        <v>-868000</v>
      </c>
      <c r="W1338">
        <v>0</v>
      </c>
      <c r="X1338">
        <v>883371000</v>
      </c>
      <c r="Y1338">
        <v>2140586000</v>
      </c>
      <c r="Z1338">
        <v>40</v>
      </c>
      <c r="AA1338">
        <v>689308000</v>
      </c>
      <c r="AB1338">
        <v>-75062000</v>
      </c>
      <c r="AC1338">
        <v>2307229000</v>
      </c>
      <c r="AD1338">
        <v>1421000</v>
      </c>
      <c r="AE1338">
        <v>346900000</v>
      </c>
      <c r="AF1338">
        <v>-126252000</v>
      </c>
      <c r="AG1338">
        <v>-11906000</v>
      </c>
      <c r="AH1338">
        <v>0</v>
      </c>
      <c r="AI1338">
        <v>4083000</v>
      </c>
      <c r="AJ1338">
        <v>0</v>
      </c>
      <c r="AK1338">
        <v>0</v>
      </c>
      <c r="AL1338">
        <v>-87503000</v>
      </c>
      <c r="AM1338">
        <v>127916000</v>
      </c>
      <c r="AN1338">
        <v>305624000</v>
      </c>
      <c r="AO1338">
        <v>-112898000</v>
      </c>
      <c r="AP1338">
        <v>-63942000</v>
      </c>
      <c r="AQ1338">
        <v>196303000</v>
      </c>
      <c r="AR1338">
        <v>-49435000</v>
      </c>
      <c r="AS1338">
        <v>196303000</v>
      </c>
      <c r="AT1338">
        <v>196303000</v>
      </c>
      <c r="AU1338">
        <v>529854000</v>
      </c>
      <c r="AV1338">
        <v>0</v>
      </c>
      <c r="AW1338">
        <v>122466000</v>
      </c>
      <c r="AX1338">
        <v>7</v>
      </c>
      <c r="AY1338">
        <v>57005000</v>
      </c>
      <c r="AZ1338">
        <v>78707000</v>
      </c>
      <c r="BA1338">
        <v>10971000</v>
      </c>
      <c r="BB1338">
        <v>-124000</v>
      </c>
      <c r="BC1338">
        <v>-34550000</v>
      </c>
      <c r="BD1338">
        <v>232172000</v>
      </c>
      <c r="BE1338">
        <v>83720000</v>
      </c>
      <c r="BF1338">
        <v>-26384000</v>
      </c>
      <c r="BG1338">
        <v>0</v>
      </c>
      <c r="BH1338">
        <v>7</v>
      </c>
      <c r="BI1338">
        <v>2</v>
      </c>
      <c r="BJ1338">
        <v>11</v>
      </c>
      <c r="BK1338">
        <v>354</v>
      </c>
      <c r="BL1338">
        <v>257494000</v>
      </c>
      <c r="BM1338">
        <v>-410963000</v>
      </c>
      <c r="BN1338">
        <v>-4802000</v>
      </c>
      <c r="BO1338">
        <v>309348000</v>
      </c>
      <c r="BP1338">
        <v>0</v>
      </c>
      <c r="BQ1338">
        <v>244830000</v>
      </c>
      <c r="BR1338">
        <v>6892379000</v>
      </c>
      <c r="BS1338">
        <v>1500105000</v>
      </c>
      <c r="BT1338">
        <v>325310000</v>
      </c>
      <c r="BU1338">
        <v>6173160000</v>
      </c>
      <c r="BV1338">
        <v>719219000</v>
      </c>
      <c r="BW1338">
        <v>6892379000</v>
      </c>
      <c r="BX1338">
        <v>1710966000</v>
      </c>
      <c r="BY1338">
        <v>0</v>
      </c>
      <c r="BZ1338">
        <v>2015</v>
      </c>
      <c r="CA1338">
        <v>2.17</v>
      </c>
      <c r="CB1338">
        <v>90462211.981600001</v>
      </c>
      <c r="CC1338" t="str">
        <f>VLOOKUP(B1338,Securities_csv_Sector!$A$1:$H$506,4)</f>
        <v>Information Technology</v>
      </c>
      <c r="CD1338" t="str">
        <f>VLOOKUP(B1338,Securities_csv_Sector!$A$1:$H$506,5)</f>
        <v>Semiconductors</v>
      </c>
    </row>
    <row r="1339" spans="1:82">
      <c r="A1339">
        <v>1337</v>
      </c>
      <c r="B1339" t="s">
        <v>414</v>
      </c>
      <c r="C1339" t="s">
        <v>531</v>
      </c>
      <c r="D1339" s="1">
        <v>42462</v>
      </c>
      <c r="E1339">
        <v>343253000</v>
      </c>
      <c r="F1339">
        <v>36682000</v>
      </c>
      <c r="G1339">
        <v>8486000</v>
      </c>
      <c r="H1339">
        <v>1</v>
      </c>
      <c r="I1339">
        <v>-315624000</v>
      </c>
      <c r="J1339">
        <v>0</v>
      </c>
      <c r="K1339">
        <v>164</v>
      </c>
      <c r="L1339">
        <v>425881000</v>
      </c>
      <c r="M1339">
        <v>-84116000</v>
      </c>
      <c r="N1339">
        <v>5442613000</v>
      </c>
      <c r="O1339">
        <v>1561173000</v>
      </c>
      <c r="P1339">
        <v>404</v>
      </c>
      <c r="Q1339">
        <v>0</v>
      </c>
      <c r="R1339">
        <v>152160000</v>
      </c>
      <c r="S1339">
        <v>674960000</v>
      </c>
      <c r="T1339">
        <v>20454000</v>
      </c>
      <c r="U1339">
        <v>-2862000</v>
      </c>
      <c r="V1339">
        <v>-294000</v>
      </c>
      <c r="W1339">
        <v>0</v>
      </c>
      <c r="X1339">
        <v>1046888000</v>
      </c>
      <c r="Y1339">
        <v>2135697000</v>
      </c>
      <c r="Z1339">
        <v>40</v>
      </c>
      <c r="AA1339">
        <v>1049553000</v>
      </c>
      <c r="AB1339">
        <v>25983000</v>
      </c>
      <c r="AC1339">
        <v>1812515000</v>
      </c>
      <c r="AD1339">
        <v>23316000</v>
      </c>
      <c r="AE1339">
        <v>427551000</v>
      </c>
      <c r="AF1339">
        <v>36057000</v>
      </c>
      <c r="AG1339">
        <v>-5387000</v>
      </c>
      <c r="AH1339">
        <v>988130000</v>
      </c>
      <c r="AI1339">
        <v>26050000</v>
      </c>
      <c r="AJ1339">
        <v>0</v>
      </c>
      <c r="AK1339">
        <v>0</v>
      </c>
      <c r="AL1339">
        <v>1000131000</v>
      </c>
      <c r="AM1339">
        <v>126067000</v>
      </c>
      <c r="AN1339">
        <v>687927000</v>
      </c>
      <c r="AO1339">
        <v>-282852000</v>
      </c>
      <c r="AP1339">
        <v>-278714000</v>
      </c>
      <c r="AQ1339">
        <v>-28845000</v>
      </c>
      <c r="AR1339">
        <v>123504000</v>
      </c>
      <c r="AS1339">
        <v>-28845000</v>
      </c>
      <c r="AT1339">
        <v>-28845000</v>
      </c>
      <c r="AU1339">
        <v>363736000</v>
      </c>
      <c r="AV1339">
        <v>0</v>
      </c>
      <c r="AW1339">
        <v>11968000</v>
      </c>
      <c r="AX1339">
        <v>0</v>
      </c>
      <c r="AY1339">
        <v>66459000</v>
      </c>
      <c r="AZ1339">
        <v>105234000</v>
      </c>
      <c r="BA1339">
        <v>30548000</v>
      </c>
      <c r="BB1339">
        <v>-3133000</v>
      </c>
      <c r="BC1339">
        <v>-22196000</v>
      </c>
      <c r="BD1339">
        <v>853000</v>
      </c>
      <c r="BE1339">
        <v>83056000</v>
      </c>
      <c r="BF1339">
        <v>-28871000</v>
      </c>
      <c r="BG1339">
        <v>0</v>
      </c>
      <c r="BH1339">
        <v>0</v>
      </c>
      <c r="BI1339">
        <v>0</v>
      </c>
      <c r="BJ1339">
        <v>1</v>
      </c>
      <c r="BK1339">
        <v>289</v>
      </c>
      <c r="BL1339">
        <v>448763000</v>
      </c>
      <c r="BM1339">
        <v>-439808000</v>
      </c>
      <c r="BN1339">
        <v>-1248134000</v>
      </c>
      <c r="BO1339">
        <v>588822000</v>
      </c>
      <c r="BP1339">
        <v>0</v>
      </c>
      <c r="BQ1339">
        <v>186808000</v>
      </c>
      <c r="BR1339">
        <v>6596819000</v>
      </c>
      <c r="BS1339">
        <v>1509210000</v>
      </c>
      <c r="BT1339">
        <v>373801000</v>
      </c>
      <c r="BU1339">
        <v>4999672000</v>
      </c>
      <c r="BV1339">
        <v>1597147000</v>
      </c>
      <c r="BW1339">
        <v>6596819000</v>
      </c>
      <c r="BX1339">
        <v>2610726000</v>
      </c>
      <c r="BY1339">
        <v>0</v>
      </c>
      <c r="BZ1339">
        <v>2016</v>
      </c>
      <c r="CA1339">
        <v>-0.2</v>
      </c>
      <c r="CB1339">
        <v>144225000</v>
      </c>
      <c r="CC1339" t="str">
        <f>VLOOKUP(B1339,Securities_csv_Sector!$A$1:$H$506,4)</f>
        <v>Information Technology</v>
      </c>
      <c r="CD1339" t="str">
        <f>VLOOKUP(B1339,Securities_csv_Sector!$A$1:$H$506,5)</f>
        <v>Semiconductors</v>
      </c>
    </row>
    <row r="1340" spans="1:82">
      <c r="A1340">
        <v>1338</v>
      </c>
      <c r="B1340" t="s">
        <v>415</v>
      </c>
      <c r="C1340" t="s">
        <v>527</v>
      </c>
      <c r="D1340" s="1">
        <v>41639</v>
      </c>
      <c r="E1340">
        <v>971701000</v>
      </c>
      <c r="F1340">
        <v>-14272000</v>
      </c>
      <c r="G1340">
        <v>111547000</v>
      </c>
      <c r="H1340">
        <v>13</v>
      </c>
      <c r="I1340">
        <v>-2122628000</v>
      </c>
      <c r="J1340">
        <v>917539000</v>
      </c>
      <c r="K1340">
        <v>5</v>
      </c>
      <c r="L1340">
        <v>61562000</v>
      </c>
      <c r="M1340">
        <v>-841000</v>
      </c>
      <c r="N1340">
        <v>26667000</v>
      </c>
      <c r="O1340">
        <v>5099484000</v>
      </c>
      <c r="P1340">
        <v>86</v>
      </c>
      <c r="Q1340">
        <v>0</v>
      </c>
      <c r="R1340">
        <v>1429637000</v>
      </c>
      <c r="S1340">
        <v>1039999000</v>
      </c>
      <c r="T1340">
        <v>509478000</v>
      </c>
      <c r="U1340">
        <v>369015000</v>
      </c>
      <c r="V1340">
        <v>5558000</v>
      </c>
      <c r="W1340">
        <v>0</v>
      </c>
      <c r="X1340">
        <v>633826000</v>
      </c>
      <c r="Y1340">
        <v>383719000</v>
      </c>
      <c r="Z1340">
        <v>21</v>
      </c>
      <c r="AA1340">
        <v>1319801000</v>
      </c>
      <c r="AB1340">
        <v>125740000</v>
      </c>
      <c r="AC1340">
        <v>72406000</v>
      </c>
      <c r="AD1340">
        <v>140463000</v>
      </c>
      <c r="AE1340">
        <v>64298000</v>
      </c>
      <c r="AF1340">
        <v>70677000</v>
      </c>
      <c r="AG1340">
        <v>-29992000</v>
      </c>
      <c r="AH1340">
        <v>3929987000</v>
      </c>
      <c r="AI1340">
        <v>460501000</v>
      </c>
      <c r="AJ1340">
        <v>0</v>
      </c>
      <c r="AK1340">
        <v>0</v>
      </c>
      <c r="AL1340">
        <v>324182000</v>
      </c>
      <c r="AM1340">
        <v>-4830000</v>
      </c>
      <c r="AN1340">
        <v>1251811000</v>
      </c>
      <c r="AO1340">
        <v>347070000</v>
      </c>
      <c r="AP1340">
        <v>-1603818000</v>
      </c>
      <c r="AQ1340">
        <v>237871000</v>
      </c>
      <c r="AR1340">
        <v>42160000</v>
      </c>
      <c r="AS1340">
        <v>237871000</v>
      </c>
      <c r="AT1340">
        <v>243275000</v>
      </c>
      <c r="AU1340">
        <v>777370000</v>
      </c>
      <c r="AV1340">
        <v>-470000</v>
      </c>
      <c r="AW1340">
        <v>397931000</v>
      </c>
      <c r="AX1340">
        <v>6</v>
      </c>
      <c r="AY1340">
        <v>6490837000</v>
      </c>
      <c r="AZ1340">
        <v>159263000</v>
      </c>
      <c r="BA1340">
        <v>0</v>
      </c>
      <c r="BB1340">
        <v>-438248000</v>
      </c>
      <c r="BC1340">
        <v>0</v>
      </c>
      <c r="BD1340">
        <v>448133000</v>
      </c>
      <c r="BE1340">
        <v>616305000</v>
      </c>
      <c r="BF1340">
        <v>-23114000</v>
      </c>
      <c r="BG1340">
        <v>0</v>
      </c>
      <c r="BH1340">
        <v>6</v>
      </c>
      <c r="BI1340">
        <v>19</v>
      </c>
      <c r="BJ1340">
        <v>4</v>
      </c>
      <c r="BK1340">
        <v>81</v>
      </c>
      <c r="BL1340">
        <v>0</v>
      </c>
      <c r="BM1340">
        <v>1390756000</v>
      </c>
      <c r="BN1340">
        <v>90646000</v>
      </c>
      <c r="BO1340">
        <v>922340000</v>
      </c>
      <c r="BP1340">
        <v>259438000</v>
      </c>
      <c r="BQ1340">
        <v>0</v>
      </c>
      <c r="BR1340">
        <v>9103782000</v>
      </c>
      <c r="BS1340">
        <v>1062493000</v>
      </c>
      <c r="BT1340">
        <v>1231139000</v>
      </c>
      <c r="BU1340">
        <v>1896714000</v>
      </c>
      <c r="BV1340">
        <v>7207068000</v>
      </c>
      <c r="BW1340">
        <v>9103782000</v>
      </c>
      <c r="BX1340">
        <v>6419285000</v>
      </c>
      <c r="BY1340">
        <v>0</v>
      </c>
      <c r="BZ1340">
        <v>2013</v>
      </c>
      <c r="CA1340">
        <v>4.57</v>
      </c>
      <c r="CB1340">
        <v>52050547.045999996</v>
      </c>
      <c r="CC1340" t="str">
        <f>VLOOKUP(B1340,Securities_csv_Sector!$A$1:$H$506,4)</f>
        <v>Industrials</v>
      </c>
      <c r="CD1340" t="str">
        <f>VLOOKUP(B1340,Securities_csv_Sector!$A$1:$H$506,5)</f>
        <v>Industrial Conglomerates</v>
      </c>
    </row>
    <row r="1341" spans="1:82">
      <c r="A1341">
        <v>1339</v>
      </c>
      <c r="B1341" t="s">
        <v>415</v>
      </c>
      <c r="C1341" t="s">
        <v>529</v>
      </c>
      <c r="D1341" s="1">
        <v>42004</v>
      </c>
      <c r="E1341">
        <v>1074531000</v>
      </c>
      <c r="F1341">
        <v>-20687000</v>
      </c>
      <c r="G1341">
        <v>129673000</v>
      </c>
      <c r="H1341">
        <v>12</v>
      </c>
      <c r="I1341">
        <v>-2259164000</v>
      </c>
      <c r="J1341">
        <v>962328000</v>
      </c>
      <c r="K1341">
        <v>5</v>
      </c>
      <c r="L1341">
        <v>50092000</v>
      </c>
      <c r="M1341">
        <v>-2153000</v>
      </c>
      <c r="N1341">
        <v>26520000</v>
      </c>
      <c r="O1341">
        <v>5253040000</v>
      </c>
      <c r="P1341">
        <v>94</v>
      </c>
      <c r="Q1341">
        <v>0</v>
      </c>
      <c r="R1341">
        <v>1443292000</v>
      </c>
      <c r="S1341">
        <v>1094312000</v>
      </c>
      <c r="T1341">
        <v>483006000</v>
      </c>
      <c r="U1341">
        <v>338267000</v>
      </c>
      <c r="V1341">
        <v>297000</v>
      </c>
      <c r="W1341">
        <v>0</v>
      </c>
      <c r="X1341">
        <v>7901480000</v>
      </c>
      <c r="Y1341">
        <v>393029000</v>
      </c>
      <c r="Z1341">
        <v>21</v>
      </c>
      <c r="AA1341">
        <v>1385734000</v>
      </c>
      <c r="AB1341">
        <v>118042000</v>
      </c>
      <c r="AC1341">
        <v>66619000</v>
      </c>
      <c r="AD1341">
        <v>144739000</v>
      </c>
      <c r="AE1341">
        <v>66007000</v>
      </c>
      <c r="AF1341">
        <v>64267000</v>
      </c>
      <c r="AG1341">
        <v>372000</v>
      </c>
      <c r="AH1341">
        <v>4694335000</v>
      </c>
      <c r="AI1341">
        <v>446099000</v>
      </c>
      <c r="AJ1341">
        <v>0</v>
      </c>
      <c r="AK1341">
        <v>0</v>
      </c>
      <c r="AL1341">
        <v>450963000</v>
      </c>
      <c r="AM1341">
        <v>-11470000</v>
      </c>
      <c r="AN1341">
        <v>1382818000</v>
      </c>
      <c r="AO1341">
        <v>311650000</v>
      </c>
      <c r="AP1341">
        <v>-1704510000</v>
      </c>
      <c r="AQ1341">
        <v>218341000</v>
      </c>
      <c r="AR1341">
        <v>108673000</v>
      </c>
      <c r="AS1341">
        <v>218341000</v>
      </c>
      <c r="AT1341">
        <v>220225000</v>
      </c>
      <c r="AU1341">
        <v>794864000</v>
      </c>
      <c r="AV1341">
        <v>2387000</v>
      </c>
      <c r="AW1341">
        <v>353333000</v>
      </c>
      <c r="AX1341">
        <v>5</v>
      </c>
      <c r="AY1341">
        <v>0</v>
      </c>
      <c r="AZ1341">
        <v>132681000</v>
      </c>
      <c r="BA1341">
        <v>0</v>
      </c>
      <c r="BB1341">
        <v>-620270000</v>
      </c>
      <c r="BC1341">
        <v>0</v>
      </c>
      <c r="BD1341">
        <v>490387000</v>
      </c>
      <c r="BE1341">
        <v>783342000</v>
      </c>
      <c r="BF1341">
        <v>-16040000</v>
      </c>
      <c r="BG1341">
        <v>0</v>
      </c>
      <c r="BH1341">
        <v>5</v>
      </c>
      <c r="BI1341">
        <v>19</v>
      </c>
      <c r="BJ1341">
        <v>3</v>
      </c>
      <c r="BK1341">
        <v>88</v>
      </c>
      <c r="BL1341">
        <v>0</v>
      </c>
      <c r="BM1341">
        <v>1450509000</v>
      </c>
      <c r="BN1341">
        <v>-59718000</v>
      </c>
      <c r="BO1341">
        <v>1030014000</v>
      </c>
      <c r="BP1341">
        <v>36284000</v>
      </c>
      <c r="BQ1341">
        <v>0</v>
      </c>
      <c r="BR1341">
        <v>9850871000</v>
      </c>
      <c r="BS1341">
        <v>1043644000</v>
      </c>
      <c r="BT1341">
        <v>1110815000</v>
      </c>
      <c r="BU1341">
        <v>1819087000</v>
      </c>
      <c r="BV1341">
        <v>8031784000</v>
      </c>
      <c r="BW1341">
        <v>9850871000</v>
      </c>
      <c r="BX1341">
        <v>6638774000</v>
      </c>
      <c r="BY1341">
        <v>0</v>
      </c>
      <c r="BZ1341">
        <v>2013</v>
      </c>
      <c r="CA1341">
        <v>4.1399999999999997</v>
      </c>
      <c r="CB1341">
        <v>52739371.980700001</v>
      </c>
      <c r="CC1341" t="str">
        <f>VLOOKUP(B1341,Securities_csv_Sector!$A$1:$H$506,4)</f>
        <v>Industrials</v>
      </c>
      <c r="CD1341" t="str">
        <f>VLOOKUP(B1341,Securities_csv_Sector!$A$1:$H$506,5)</f>
        <v>Industrial Conglomerates</v>
      </c>
    </row>
    <row r="1342" spans="1:82">
      <c r="A1342">
        <v>1340</v>
      </c>
      <c r="B1342" t="s">
        <v>415</v>
      </c>
      <c r="C1342" t="s">
        <v>531</v>
      </c>
      <c r="D1342" s="1">
        <v>42369</v>
      </c>
      <c r="E1342">
        <v>1045725000</v>
      </c>
      <c r="F1342">
        <v>-40323000</v>
      </c>
      <c r="G1342">
        <v>110009000</v>
      </c>
      <c r="H1342">
        <v>15</v>
      </c>
      <c r="I1342">
        <v>-2667978000</v>
      </c>
      <c r="J1342">
        <v>1006021000</v>
      </c>
      <c r="K1342">
        <v>4</v>
      </c>
      <c r="L1342">
        <v>60945000</v>
      </c>
      <c r="M1342">
        <v>1448000</v>
      </c>
      <c r="N1342">
        <v>26745000</v>
      </c>
      <c r="O1342">
        <v>5086449000</v>
      </c>
      <c r="P1342">
        <v>65</v>
      </c>
      <c r="Q1342">
        <v>0</v>
      </c>
      <c r="R1342">
        <v>1587522000</v>
      </c>
      <c r="S1342">
        <v>1192728000</v>
      </c>
      <c r="T1342">
        <v>619649000</v>
      </c>
      <c r="U1342">
        <v>469215000</v>
      </c>
      <c r="V1342">
        <v>37000</v>
      </c>
      <c r="W1342">
        <v>0</v>
      </c>
      <c r="X1342">
        <v>8899705000</v>
      </c>
      <c r="Y1342">
        <v>389135000</v>
      </c>
      <c r="Z1342">
        <v>23</v>
      </c>
      <c r="AA1342">
        <v>1485444000</v>
      </c>
      <c r="AB1342">
        <v>163226000</v>
      </c>
      <c r="AC1342">
        <v>55192000</v>
      </c>
      <c r="AD1342">
        <v>150434000</v>
      </c>
      <c r="AE1342">
        <v>63725000</v>
      </c>
      <c r="AF1342">
        <v>70980000</v>
      </c>
      <c r="AG1342">
        <v>-93132000</v>
      </c>
      <c r="AH1342">
        <v>4868097000</v>
      </c>
      <c r="AI1342">
        <v>510246000</v>
      </c>
      <c r="AJ1342">
        <v>0</v>
      </c>
      <c r="AK1342">
        <v>0</v>
      </c>
      <c r="AL1342">
        <v>808271000</v>
      </c>
      <c r="AM1342">
        <v>10853000</v>
      </c>
      <c r="AN1342">
        <v>1441788000</v>
      </c>
      <c r="AO1342">
        <v>731485000</v>
      </c>
      <c r="AP1342">
        <v>-2161355000</v>
      </c>
      <c r="AQ1342">
        <v>304768000</v>
      </c>
      <c r="AR1342">
        <v>76591000</v>
      </c>
      <c r="AS1342">
        <v>304768000</v>
      </c>
      <c r="AT1342">
        <v>305989000</v>
      </c>
      <c r="AU1342">
        <v>835489000</v>
      </c>
      <c r="AV1342">
        <v>14225000</v>
      </c>
      <c r="AW1342">
        <v>509640000</v>
      </c>
      <c r="AX1342">
        <v>8</v>
      </c>
      <c r="AY1342">
        <v>0</v>
      </c>
      <c r="AZ1342">
        <v>138143000</v>
      </c>
      <c r="BA1342">
        <v>0</v>
      </c>
      <c r="BB1342">
        <v>-712735000</v>
      </c>
      <c r="BC1342">
        <v>0</v>
      </c>
      <c r="BD1342">
        <v>435643000</v>
      </c>
      <c r="BE1342">
        <v>829595000</v>
      </c>
      <c r="BF1342">
        <v>-292000</v>
      </c>
      <c r="BG1342">
        <v>0</v>
      </c>
      <c r="BH1342">
        <v>7</v>
      </c>
      <c r="BI1342">
        <v>24</v>
      </c>
      <c r="BJ1342">
        <v>5</v>
      </c>
      <c r="BK1342">
        <v>62</v>
      </c>
      <c r="BL1342">
        <v>0</v>
      </c>
      <c r="BM1342">
        <v>1667080000</v>
      </c>
      <c r="BN1342">
        <v>17494000</v>
      </c>
      <c r="BO1342">
        <v>961579000</v>
      </c>
      <c r="BP1342">
        <v>634530000</v>
      </c>
      <c r="BQ1342">
        <v>0</v>
      </c>
      <c r="BR1342">
        <v>10952580000</v>
      </c>
      <c r="BS1342">
        <v>1098302000</v>
      </c>
      <c r="BT1342">
        <v>1680255000</v>
      </c>
      <c r="BU1342">
        <v>1987111000</v>
      </c>
      <c r="BV1342">
        <v>8965469000</v>
      </c>
      <c r="BW1342">
        <v>10952580000</v>
      </c>
      <c r="BX1342">
        <v>6571893000</v>
      </c>
      <c r="BY1342">
        <v>0</v>
      </c>
      <c r="BZ1342">
        <v>2015</v>
      </c>
      <c r="CA1342">
        <v>5.75</v>
      </c>
      <c r="CB1342">
        <v>53003130.434799999</v>
      </c>
      <c r="CC1342" t="str">
        <f>VLOOKUP(B1342,Securities_csv_Sector!$A$1:$H$506,4)</f>
        <v>Industrials</v>
      </c>
      <c r="CD1342" t="str">
        <f>VLOOKUP(B1342,Securities_csv_Sector!$A$1:$H$506,5)</f>
        <v>Industrial Conglomerates</v>
      </c>
    </row>
    <row r="1343" spans="1:82">
      <c r="A1343">
        <v>1341</v>
      </c>
      <c r="B1343" t="s">
        <v>415</v>
      </c>
      <c r="C1343" t="s">
        <v>532</v>
      </c>
      <c r="D1343" s="1">
        <v>42735</v>
      </c>
      <c r="E1343">
        <v>952659000</v>
      </c>
      <c r="F1343">
        <v>-51754000</v>
      </c>
      <c r="G1343">
        <v>14040000</v>
      </c>
      <c r="H1343">
        <v>13</v>
      </c>
      <c r="I1343">
        <v>-1905157000</v>
      </c>
      <c r="J1343">
        <v>1032549000</v>
      </c>
      <c r="K1343">
        <v>3</v>
      </c>
      <c r="L1343">
        <v>58801000</v>
      </c>
      <c r="M1343">
        <v>-5906000</v>
      </c>
      <c r="N1343">
        <v>26732000</v>
      </c>
      <c r="O1343">
        <v>5285568000</v>
      </c>
      <c r="P1343">
        <v>63</v>
      </c>
      <c r="Q1343">
        <v>0</v>
      </c>
      <c r="R1343">
        <v>1688681000</v>
      </c>
      <c r="S1343">
        <v>1255310000</v>
      </c>
      <c r="T1343">
        <v>554224000</v>
      </c>
      <c r="U1343">
        <v>406381000</v>
      </c>
      <c r="V1343">
        <v>-9482000</v>
      </c>
      <c r="W1343">
        <v>0</v>
      </c>
      <c r="X1343">
        <v>8893592000</v>
      </c>
      <c r="Y1343">
        <v>386772000</v>
      </c>
      <c r="Z1343">
        <v>22</v>
      </c>
      <c r="AA1343">
        <v>1501416000</v>
      </c>
      <c r="AB1343">
        <v>141741000</v>
      </c>
      <c r="AC1343">
        <v>48249000</v>
      </c>
      <c r="AD1343">
        <v>147843000</v>
      </c>
      <c r="AE1343">
        <v>69529000</v>
      </c>
      <c r="AF1343">
        <v>76510000</v>
      </c>
      <c r="AG1343">
        <v>10365000</v>
      </c>
      <c r="AH1343">
        <v>4599864000</v>
      </c>
      <c r="AI1343">
        <v>472284000</v>
      </c>
      <c r="AJ1343">
        <v>0</v>
      </c>
      <c r="AK1343">
        <v>0</v>
      </c>
      <c r="AL1343">
        <v>-71917000</v>
      </c>
      <c r="AM1343">
        <v>-2144000</v>
      </c>
      <c r="AN1343">
        <v>1601022000</v>
      </c>
      <c r="AO1343">
        <v>-185922000</v>
      </c>
      <c r="AP1343">
        <v>-1405833000</v>
      </c>
      <c r="AQ1343">
        <v>262477000</v>
      </c>
      <c r="AR1343">
        <v>144741000</v>
      </c>
      <c r="AS1343">
        <v>262477000</v>
      </c>
      <c r="AT1343">
        <v>264640000</v>
      </c>
      <c r="AU1343">
        <v>831947000</v>
      </c>
      <c r="AV1343">
        <v>5074000</v>
      </c>
      <c r="AW1343">
        <v>540184000</v>
      </c>
      <c r="AX1343">
        <v>8</v>
      </c>
      <c r="AY1343">
        <v>0</v>
      </c>
      <c r="AZ1343">
        <v>141280000</v>
      </c>
      <c r="BA1343">
        <v>0</v>
      </c>
      <c r="BB1343">
        <v>-834032000</v>
      </c>
      <c r="BC1343">
        <v>0</v>
      </c>
      <c r="BD1343">
        <v>422814000</v>
      </c>
      <c r="BE1343">
        <v>817565000</v>
      </c>
      <c r="BF1343">
        <v>-14211000</v>
      </c>
      <c r="BG1343">
        <v>0</v>
      </c>
      <c r="BH1343">
        <v>6</v>
      </c>
      <c r="BI1343">
        <v>20</v>
      </c>
      <c r="BJ1343">
        <v>4</v>
      </c>
      <c r="BK1343">
        <v>59</v>
      </c>
      <c r="BL1343">
        <v>0</v>
      </c>
      <c r="BM1343">
        <v>1827026000</v>
      </c>
      <c r="BN1343">
        <v>-19187000</v>
      </c>
      <c r="BO1343">
        <v>956158000</v>
      </c>
      <c r="BP1343">
        <v>791410000</v>
      </c>
      <c r="BQ1343">
        <v>0</v>
      </c>
      <c r="BR1343">
        <v>10902454000</v>
      </c>
      <c r="BS1343">
        <v>1101557000</v>
      </c>
      <c r="BT1343">
        <v>1744069000</v>
      </c>
      <c r="BU1343">
        <v>2052275000</v>
      </c>
      <c r="BV1343">
        <v>8850179000</v>
      </c>
      <c r="BW1343">
        <v>10902454000</v>
      </c>
      <c r="BX1343">
        <v>6786984000</v>
      </c>
      <c r="BY1343">
        <v>0</v>
      </c>
      <c r="CC1343" t="str">
        <f>VLOOKUP(B1343,Securities_csv_Sector!$A$1:$H$506,4)</f>
        <v>Industrials</v>
      </c>
      <c r="CD1343" t="str">
        <f>VLOOKUP(B1343,Securities_csv_Sector!$A$1:$H$506,5)</f>
        <v>Industrial Conglomerates</v>
      </c>
    </row>
    <row r="1344" spans="1:82">
      <c r="A1344">
        <v>1342</v>
      </c>
      <c r="B1344" t="s">
        <v>416</v>
      </c>
      <c r="C1344" t="s">
        <v>527</v>
      </c>
      <c r="D1344" s="1">
        <v>41274</v>
      </c>
      <c r="E1344">
        <v>999675000</v>
      </c>
      <c r="F1344">
        <v>8026000</v>
      </c>
      <c r="G1344">
        <v>-29038000</v>
      </c>
      <c r="H1344">
        <v>0</v>
      </c>
      <c r="I1344">
        <v>-1291499000</v>
      </c>
      <c r="J1344">
        <v>3109887000</v>
      </c>
      <c r="K1344">
        <v>8</v>
      </c>
      <c r="L1344">
        <v>310509000</v>
      </c>
      <c r="M1344">
        <v>-1645000</v>
      </c>
      <c r="N1344">
        <v>2291000</v>
      </c>
      <c r="O1344">
        <v>5157434000</v>
      </c>
      <c r="P1344">
        <v>22</v>
      </c>
      <c r="Q1344">
        <v>0</v>
      </c>
      <c r="R1344">
        <v>0</v>
      </c>
      <c r="S1344">
        <v>730493000</v>
      </c>
      <c r="T1344">
        <v>381573000</v>
      </c>
      <c r="U1344">
        <v>25788000</v>
      </c>
      <c r="V1344">
        <v>-6125000</v>
      </c>
      <c r="W1344">
        <v>0</v>
      </c>
      <c r="X1344">
        <v>17451034000</v>
      </c>
      <c r="Y1344">
        <v>432975000</v>
      </c>
      <c r="Z1344">
        <v>33</v>
      </c>
      <c r="AA1344">
        <v>2530590000</v>
      </c>
      <c r="AB1344">
        <v>0</v>
      </c>
      <c r="AC1344">
        <v>0</v>
      </c>
      <c r="AD1344">
        <v>355785000</v>
      </c>
      <c r="AE1344">
        <v>146295000</v>
      </c>
      <c r="AF1344">
        <v>12626000</v>
      </c>
      <c r="AG1344">
        <v>157609000</v>
      </c>
      <c r="AH1344">
        <v>6970464000</v>
      </c>
      <c r="AI1344">
        <v>0</v>
      </c>
      <c r="AJ1344">
        <v>0</v>
      </c>
      <c r="AK1344">
        <v>0</v>
      </c>
      <c r="AL1344">
        <v>-2816000</v>
      </c>
      <c r="AM1344">
        <v>-67331000</v>
      </c>
      <c r="AN1344">
        <v>1381734000</v>
      </c>
      <c r="AO1344">
        <v>-179617000</v>
      </c>
      <c r="AP1344">
        <v>-1263323000</v>
      </c>
      <c r="AQ1344">
        <v>18287000</v>
      </c>
      <c r="AR1344">
        <v>419870000</v>
      </c>
      <c r="AS1344">
        <v>18287000</v>
      </c>
      <c r="AT1344">
        <v>18287000</v>
      </c>
      <c r="AU1344">
        <v>281421000</v>
      </c>
      <c r="AV1344">
        <v>385444000</v>
      </c>
      <c r="AW1344">
        <v>403110000</v>
      </c>
      <c r="AX1344">
        <v>5</v>
      </c>
      <c r="AY1344">
        <v>1055861000</v>
      </c>
      <c r="AZ1344">
        <v>207662000</v>
      </c>
      <c r="BA1344">
        <v>1546993000</v>
      </c>
      <c r="BB1344">
        <v>-134516000</v>
      </c>
      <c r="BC1344">
        <v>1599000</v>
      </c>
      <c r="BD1344">
        <v>15550000</v>
      </c>
      <c r="BE1344">
        <v>482566000</v>
      </c>
      <c r="BF1344">
        <v>49094000</v>
      </c>
      <c r="BG1344">
        <v>730493000</v>
      </c>
      <c r="BH1344">
        <v>0</v>
      </c>
      <c r="BI1344">
        <v>0</v>
      </c>
      <c r="BJ1344">
        <v>0</v>
      </c>
      <c r="BK1344">
        <v>18</v>
      </c>
      <c r="BL1344">
        <v>0</v>
      </c>
      <c r="BM1344">
        <v>5744791000</v>
      </c>
      <c r="BN1344">
        <v>15146000</v>
      </c>
      <c r="BO1344">
        <v>1011543000</v>
      </c>
      <c r="BP1344">
        <v>1519483000</v>
      </c>
      <c r="BQ1344">
        <v>0</v>
      </c>
      <c r="BR1344">
        <v>19827930000</v>
      </c>
      <c r="BS1344">
        <v>888060000</v>
      </c>
      <c r="BT1344">
        <v>4066151000</v>
      </c>
      <c r="BU1344">
        <v>8308749000</v>
      </c>
      <c r="BV1344">
        <v>11519181000</v>
      </c>
      <c r="BW1344">
        <v>19827930000</v>
      </c>
      <c r="BX1344">
        <v>7688024000</v>
      </c>
      <c r="BY1344">
        <v>-413704000</v>
      </c>
      <c r="BZ1344">
        <v>2012</v>
      </c>
      <c r="CA1344">
        <v>0.08</v>
      </c>
      <c r="CB1344">
        <v>228587500</v>
      </c>
      <c r="CC1344" t="str">
        <f>VLOOKUP(B1344,Securities_csv_Sector!$A$1:$H$506,4)</f>
        <v>Consumer Discretionary</v>
      </c>
      <c r="CD1344" t="str">
        <f>VLOOKUP(B1344,Securities_csv_Sector!$A$1:$H$506,5)</f>
        <v>Hotels, Resorts &amp; Cruise Lines</v>
      </c>
    </row>
    <row r="1345" spans="1:82">
      <c r="A1345">
        <v>1343</v>
      </c>
      <c r="B1345" t="s">
        <v>416</v>
      </c>
      <c r="C1345" t="s">
        <v>529</v>
      </c>
      <c r="D1345" s="1">
        <v>41639</v>
      </c>
      <c r="E1345">
        <v>1014665000</v>
      </c>
      <c r="F1345">
        <v>95401000</v>
      </c>
      <c r="G1345">
        <v>7966000</v>
      </c>
      <c r="H1345">
        <v>5</v>
      </c>
      <c r="I1345">
        <v>-763777000</v>
      </c>
      <c r="J1345">
        <v>3159038000</v>
      </c>
      <c r="K1345">
        <v>9</v>
      </c>
      <c r="L1345">
        <v>380377000</v>
      </c>
      <c r="M1345">
        <v>-4321000</v>
      </c>
      <c r="N1345">
        <v>2308000</v>
      </c>
      <c r="O1345">
        <v>5305270000</v>
      </c>
      <c r="P1345">
        <v>22</v>
      </c>
      <c r="Q1345">
        <v>0</v>
      </c>
      <c r="R1345">
        <v>0</v>
      </c>
      <c r="S1345">
        <v>754711000</v>
      </c>
      <c r="T1345">
        <v>810320000</v>
      </c>
      <c r="U1345">
        <v>477898000</v>
      </c>
      <c r="V1345">
        <v>-1072000</v>
      </c>
      <c r="W1345">
        <v>0</v>
      </c>
      <c r="X1345">
        <v>17517752000</v>
      </c>
      <c r="Y1345">
        <v>439231000</v>
      </c>
      <c r="Z1345">
        <v>33</v>
      </c>
      <c r="AA1345">
        <v>2654624000</v>
      </c>
      <c r="AB1345">
        <v>0</v>
      </c>
      <c r="AC1345">
        <v>0</v>
      </c>
      <c r="AD1345">
        <v>332422000</v>
      </c>
      <c r="AE1345">
        <v>151244000</v>
      </c>
      <c r="AF1345">
        <v>-64592000</v>
      </c>
      <c r="AG1345">
        <v>45979000</v>
      </c>
      <c r="AH1345">
        <v>6511426000</v>
      </c>
      <c r="AI1345">
        <v>0</v>
      </c>
      <c r="AJ1345">
        <v>0</v>
      </c>
      <c r="AK1345">
        <v>0</v>
      </c>
      <c r="AL1345">
        <v>-407017000</v>
      </c>
      <c r="AM1345">
        <v>9832000</v>
      </c>
      <c r="AN1345">
        <v>1412068000</v>
      </c>
      <c r="AO1345">
        <v>-576626000</v>
      </c>
      <c r="AP1345">
        <v>-824538000</v>
      </c>
      <c r="AQ1345">
        <v>473692000</v>
      </c>
      <c r="AR1345">
        <v>58488000</v>
      </c>
      <c r="AS1345">
        <v>473692000</v>
      </c>
      <c r="AT1345">
        <v>473692000</v>
      </c>
      <c r="AU1345">
        <v>259746000</v>
      </c>
      <c r="AV1345">
        <v>56946000</v>
      </c>
      <c r="AW1345">
        <v>798148000</v>
      </c>
      <c r="AX1345">
        <v>10</v>
      </c>
      <c r="AY1345">
        <v>1159590000</v>
      </c>
      <c r="AZ1345">
        <v>252852000</v>
      </c>
      <c r="BA1345">
        <v>1664679000</v>
      </c>
      <c r="BB1345">
        <v>5671000</v>
      </c>
      <c r="BC1345">
        <v>1517000</v>
      </c>
      <c r="BD1345">
        <v>3831000</v>
      </c>
      <c r="BE1345">
        <v>486246000</v>
      </c>
      <c r="BF1345">
        <v>-11882000</v>
      </c>
      <c r="BG1345">
        <v>754711000</v>
      </c>
      <c r="BH1345">
        <v>6</v>
      </c>
      <c r="BI1345">
        <v>5</v>
      </c>
      <c r="BJ1345">
        <v>6</v>
      </c>
      <c r="BK1345">
        <v>19</v>
      </c>
      <c r="BL1345">
        <v>0</v>
      </c>
      <c r="BM1345">
        <v>6054952000</v>
      </c>
      <c r="BN1345">
        <v>30125000</v>
      </c>
      <c r="BO1345">
        <v>1044819000</v>
      </c>
      <c r="BP1345">
        <v>1587666000</v>
      </c>
      <c r="BQ1345">
        <v>0</v>
      </c>
      <c r="BR1345">
        <v>20072947000</v>
      </c>
      <c r="BS1345">
        <v>956374000</v>
      </c>
      <c r="BT1345">
        <v>4267010000</v>
      </c>
      <c r="BU1345">
        <v>8808265000</v>
      </c>
      <c r="BV1345">
        <v>11264682000</v>
      </c>
      <c r="BW1345">
        <v>20072947000</v>
      </c>
      <c r="BX1345">
        <v>7959894000</v>
      </c>
      <c r="BY1345">
        <v>-413704000</v>
      </c>
      <c r="BZ1345">
        <v>2013</v>
      </c>
      <c r="CA1345">
        <v>2.16</v>
      </c>
      <c r="CB1345">
        <v>219301851.852</v>
      </c>
      <c r="CC1345" t="str">
        <f>VLOOKUP(B1345,Securities_csv_Sector!$A$1:$H$506,4)</f>
        <v>Consumer Discretionary</v>
      </c>
      <c r="CD1345" t="str">
        <f>VLOOKUP(B1345,Securities_csv_Sector!$A$1:$H$506,5)</f>
        <v>Hotels, Resorts &amp; Cruise Lines</v>
      </c>
    </row>
    <row r="1346" spans="1:82">
      <c r="A1346">
        <v>1344</v>
      </c>
      <c r="B1346" t="s">
        <v>416</v>
      </c>
      <c r="C1346" t="s">
        <v>531</v>
      </c>
      <c r="D1346" s="1">
        <v>42004</v>
      </c>
      <c r="E1346">
        <v>1015717000</v>
      </c>
      <c r="F1346">
        <v>100095000</v>
      </c>
      <c r="G1346">
        <v>80586000</v>
      </c>
      <c r="H1346">
        <v>9</v>
      </c>
      <c r="I1346">
        <v>-1811398000</v>
      </c>
      <c r="J1346">
        <v>3253552000</v>
      </c>
      <c r="K1346">
        <v>5</v>
      </c>
      <c r="L1346">
        <v>189241000</v>
      </c>
      <c r="M1346">
        <v>26254000</v>
      </c>
      <c r="N1346">
        <v>2331000</v>
      </c>
      <c r="O1346">
        <v>5306281000</v>
      </c>
      <c r="P1346">
        <v>21</v>
      </c>
      <c r="Q1346">
        <v>0</v>
      </c>
      <c r="R1346">
        <v>0</v>
      </c>
      <c r="S1346">
        <v>772445000</v>
      </c>
      <c r="T1346">
        <v>1022445000</v>
      </c>
      <c r="U1346">
        <v>764146000</v>
      </c>
      <c r="V1346">
        <v>-6307000</v>
      </c>
      <c r="W1346">
        <v>0</v>
      </c>
      <c r="X1346">
        <v>18193627000</v>
      </c>
      <c r="Y1346">
        <v>420542000</v>
      </c>
      <c r="Z1346">
        <v>34</v>
      </c>
      <c r="AA1346">
        <v>2767574000</v>
      </c>
      <c r="AB1346">
        <v>0</v>
      </c>
      <c r="AC1346">
        <v>0</v>
      </c>
      <c r="AD1346">
        <v>258299000</v>
      </c>
      <c r="AE1346">
        <v>123490000</v>
      </c>
      <c r="AF1346">
        <v>-180526000</v>
      </c>
      <c r="AG1346">
        <v>-9152000</v>
      </c>
      <c r="AH1346">
        <v>7644318000</v>
      </c>
      <c r="AI1346">
        <v>0</v>
      </c>
      <c r="AJ1346">
        <v>0</v>
      </c>
      <c r="AK1346">
        <v>0</v>
      </c>
      <c r="AL1346">
        <v>429740000</v>
      </c>
      <c r="AM1346">
        <v>-15446000</v>
      </c>
      <c r="AN1346">
        <v>1743759000</v>
      </c>
      <c r="AO1346">
        <v>17480000</v>
      </c>
      <c r="AP1346">
        <v>-1770378000</v>
      </c>
      <c r="AQ1346">
        <v>764146000</v>
      </c>
      <c r="AR1346">
        <v>25035000</v>
      </c>
      <c r="AS1346">
        <v>764146000</v>
      </c>
      <c r="AT1346">
        <v>764146000</v>
      </c>
      <c r="AU1346">
        <v>261392000</v>
      </c>
      <c r="AV1346">
        <v>4318000</v>
      </c>
      <c r="AW1346">
        <v>941859000</v>
      </c>
      <c r="AX1346">
        <v>12</v>
      </c>
      <c r="AY1346">
        <v>1297938000</v>
      </c>
      <c r="AZ1346">
        <v>226960000</v>
      </c>
      <c r="BA1346">
        <v>1766914000</v>
      </c>
      <c r="BB1346">
        <v>-896994000</v>
      </c>
      <c r="BC1346">
        <v>2026000</v>
      </c>
      <c r="BD1346">
        <v>221546000</v>
      </c>
      <c r="BE1346">
        <v>935266000</v>
      </c>
      <c r="BF1346">
        <v>64936000</v>
      </c>
      <c r="BG1346">
        <v>772445000</v>
      </c>
      <c r="BH1346">
        <v>9</v>
      </c>
      <c r="BI1346">
        <v>9</v>
      </c>
      <c r="BJ1346">
        <v>9</v>
      </c>
      <c r="BK1346">
        <v>18</v>
      </c>
      <c r="BL1346">
        <v>0</v>
      </c>
      <c r="BM1346">
        <v>6575248000</v>
      </c>
      <c r="BN1346">
        <v>-165195000</v>
      </c>
      <c r="BO1346">
        <v>1048952000</v>
      </c>
      <c r="BP1346">
        <v>1066616000</v>
      </c>
      <c r="BQ1346">
        <v>0</v>
      </c>
      <c r="BR1346">
        <v>20713190000</v>
      </c>
      <c r="BS1346">
        <v>801083000</v>
      </c>
      <c r="BT1346">
        <v>3849247000</v>
      </c>
      <c r="BU1346">
        <v>8284359000</v>
      </c>
      <c r="BV1346">
        <v>12428831000</v>
      </c>
      <c r="BW1346">
        <v>20713190000</v>
      </c>
      <c r="BX1346">
        <v>8073855000</v>
      </c>
      <c r="BY1346">
        <v>-649778000</v>
      </c>
      <c r="BZ1346">
        <v>2014</v>
      </c>
      <c r="CA1346">
        <v>3.45</v>
      </c>
      <c r="CB1346">
        <v>221491594.20300001</v>
      </c>
      <c r="CC1346" t="str">
        <f>VLOOKUP(B1346,Securities_csv_Sector!$A$1:$H$506,4)</f>
        <v>Consumer Discretionary</v>
      </c>
      <c r="CD1346" t="str">
        <f>VLOOKUP(B1346,Securities_csv_Sector!$A$1:$H$506,5)</f>
        <v>Hotels, Resorts &amp; Cruise Lines</v>
      </c>
    </row>
    <row r="1347" spans="1:82">
      <c r="A1347">
        <v>1345</v>
      </c>
      <c r="B1347" t="s">
        <v>416</v>
      </c>
      <c r="C1347" t="s">
        <v>532</v>
      </c>
      <c r="D1347" s="1">
        <v>42369</v>
      </c>
      <c r="E1347">
        <v>998998000</v>
      </c>
      <c r="F1347">
        <v>63102000</v>
      </c>
      <c r="G1347">
        <v>68606000</v>
      </c>
      <c r="H1347">
        <v>8</v>
      </c>
      <c r="I1347">
        <v>-1613340000</v>
      </c>
      <c r="J1347">
        <v>3297619000</v>
      </c>
      <c r="K1347">
        <v>9</v>
      </c>
      <c r="L1347">
        <v>390713000</v>
      </c>
      <c r="M1347">
        <v>1197000</v>
      </c>
      <c r="N1347">
        <v>2339000</v>
      </c>
      <c r="O1347">
        <v>5099393000</v>
      </c>
      <c r="P1347">
        <v>19</v>
      </c>
      <c r="Q1347">
        <v>0</v>
      </c>
      <c r="R1347">
        <v>0</v>
      </c>
      <c r="S1347">
        <v>827008000</v>
      </c>
      <c r="T1347">
        <v>943508000</v>
      </c>
      <c r="U1347">
        <v>665783000</v>
      </c>
      <c r="V1347">
        <v>-17555000</v>
      </c>
      <c r="W1347">
        <v>0</v>
      </c>
      <c r="X1347">
        <v>18777778000</v>
      </c>
      <c r="Y1347">
        <v>286764000</v>
      </c>
      <c r="Z1347">
        <v>39</v>
      </c>
      <c r="AA1347">
        <v>3199681000</v>
      </c>
      <c r="AB1347">
        <v>0</v>
      </c>
      <c r="AC1347">
        <v>0</v>
      </c>
      <c r="AD1347">
        <v>277725000</v>
      </c>
      <c r="AE1347">
        <v>121332000</v>
      </c>
      <c r="AF1347">
        <v>-110507000</v>
      </c>
      <c r="AG1347">
        <v>-87122000</v>
      </c>
      <c r="AH1347">
        <v>7767378000</v>
      </c>
      <c r="AI1347">
        <v>0</v>
      </c>
      <c r="AJ1347">
        <v>0</v>
      </c>
      <c r="AK1347">
        <v>0</v>
      </c>
      <c r="AL1347">
        <v>280948000</v>
      </c>
      <c r="AM1347">
        <v>-67676000</v>
      </c>
      <c r="AN1347">
        <v>1946366000</v>
      </c>
      <c r="AO1347">
        <v>-253512000</v>
      </c>
      <c r="AP1347">
        <v>-1742975000</v>
      </c>
      <c r="AQ1347">
        <v>665783000</v>
      </c>
      <c r="AR1347">
        <v>460428000</v>
      </c>
      <c r="AS1347">
        <v>665783000</v>
      </c>
      <c r="AT1347">
        <v>665783000</v>
      </c>
      <c r="AU1347">
        <v>238972000</v>
      </c>
      <c r="AV1347">
        <v>411267000</v>
      </c>
      <c r="AW1347">
        <v>874902000</v>
      </c>
      <c r="AX1347">
        <v>11</v>
      </c>
      <c r="AY1347">
        <v>1020291000</v>
      </c>
      <c r="AZ1347">
        <v>220579000</v>
      </c>
      <c r="BA1347">
        <v>1742286000</v>
      </c>
      <c r="BB1347">
        <v>-1328433000</v>
      </c>
      <c r="BC1347">
        <v>2520000</v>
      </c>
      <c r="BD1347">
        <v>-19128000</v>
      </c>
      <c r="BE1347">
        <v>798611000</v>
      </c>
      <c r="BF1347">
        <v>15970000</v>
      </c>
      <c r="BG1347">
        <v>827008000</v>
      </c>
      <c r="BH1347">
        <v>8</v>
      </c>
      <c r="BI1347">
        <v>8</v>
      </c>
      <c r="BJ1347">
        <v>8</v>
      </c>
      <c r="BK1347">
        <v>17</v>
      </c>
      <c r="BL1347">
        <v>0</v>
      </c>
      <c r="BM1347">
        <v>6944862000</v>
      </c>
      <c r="BN1347">
        <v>-188748000</v>
      </c>
      <c r="BO1347">
        <v>1086504000</v>
      </c>
      <c r="BP1347">
        <v>1551543000</v>
      </c>
      <c r="BQ1347">
        <v>0</v>
      </c>
      <c r="BR1347">
        <v>20921855000</v>
      </c>
      <c r="BS1347">
        <v>837022000</v>
      </c>
      <c r="BT1347">
        <v>4292827000</v>
      </c>
      <c r="BU1347">
        <v>8063039000</v>
      </c>
      <c r="BV1347">
        <v>12858816000</v>
      </c>
      <c r="BW1347">
        <v>20921855000</v>
      </c>
      <c r="BX1347">
        <v>8299074000</v>
      </c>
      <c r="BY1347">
        <v>-853348000</v>
      </c>
      <c r="BZ1347">
        <v>2014</v>
      </c>
      <c r="CA1347">
        <v>3.03</v>
      </c>
      <c r="CB1347">
        <v>219730363.03600001</v>
      </c>
      <c r="CC1347" t="str">
        <f>VLOOKUP(B1347,Securities_csv_Sector!$A$1:$H$506,4)</f>
        <v>Consumer Discretionary</v>
      </c>
      <c r="CD1347" t="str">
        <f>VLOOKUP(B1347,Securities_csv_Sector!$A$1:$H$506,5)</f>
        <v>Hotels, Resorts &amp; Cruise Lines</v>
      </c>
    </row>
    <row r="1348" spans="1:82">
      <c r="A1348">
        <v>1346</v>
      </c>
      <c r="B1348" t="s">
        <v>417</v>
      </c>
      <c r="C1348" t="s">
        <v>527</v>
      </c>
      <c r="D1348" s="1">
        <v>41639</v>
      </c>
      <c r="E1348">
        <v>250896000</v>
      </c>
      <c r="F1348">
        <v>-245472000</v>
      </c>
      <c r="G1348">
        <v>-231000</v>
      </c>
      <c r="H1348">
        <v>21</v>
      </c>
      <c r="I1348">
        <v>-156323000</v>
      </c>
      <c r="J1348">
        <v>2045857000</v>
      </c>
      <c r="K1348">
        <v>232</v>
      </c>
      <c r="L1348">
        <v>535608000</v>
      </c>
      <c r="M1348">
        <v>-47956000</v>
      </c>
      <c r="N1348">
        <v>99000</v>
      </c>
      <c r="O1348">
        <v>155355000</v>
      </c>
      <c r="P1348">
        <v>601</v>
      </c>
      <c r="Q1348">
        <v>231878000</v>
      </c>
      <c r="R1348">
        <v>184199000</v>
      </c>
      <c r="S1348">
        <v>41204000</v>
      </c>
      <c r="T1348">
        <v>742819000</v>
      </c>
      <c r="U1348">
        <v>696382000</v>
      </c>
      <c r="V1348">
        <v>0</v>
      </c>
      <c r="W1348">
        <v>0</v>
      </c>
      <c r="X1348">
        <v>526983000</v>
      </c>
      <c r="Y1348">
        <v>0</v>
      </c>
      <c r="Z1348">
        <v>93</v>
      </c>
      <c r="AA1348">
        <v>1949390000</v>
      </c>
      <c r="AB1348">
        <v>282644000</v>
      </c>
      <c r="AC1348">
        <v>0</v>
      </c>
      <c r="AD1348">
        <v>46437000</v>
      </c>
      <c r="AE1348">
        <v>70354000</v>
      </c>
      <c r="AF1348">
        <v>-199132000</v>
      </c>
      <c r="AG1348">
        <v>95188000</v>
      </c>
      <c r="AH1348">
        <v>504573000</v>
      </c>
      <c r="AI1348">
        <v>389891000</v>
      </c>
      <c r="AJ1348">
        <v>0</v>
      </c>
      <c r="AK1348">
        <v>0</v>
      </c>
      <c r="AL1348">
        <v>-2024000</v>
      </c>
      <c r="AM1348">
        <v>305332000</v>
      </c>
      <c r="AN1348">
        <v>588596000</v>
      </c>
      <c r="AO1348">
        <v>72191000</v>
      </c>
      <c r="AP1348">
        <v>-355455000</v>
      </c>
      <c r="AQ1348">
        <v>413738000</v>
      </c>
      <c r="AR1348">
        <v>324323000</v>
      </c>
      <c r="AS1348">
        <v>413738000</v>
      </c>
      <c r="AT1348">
        <v>413738000</v>
      </c>
      <c r="AU1348">
        <v>999644000</v>
      </c>
      <c r="AV1348">
        <v>0</v>
      </c>
      <c r="AW1348">
        <v>743050000</v>
      </c>
      <c r="AX1348">
        <v>35</v>
      </c>
      <c r="AY1348">
        <v>5327000</v>
      </c>
      <c r="AZ1348">
        <v>32952000</v>
      </c>
      <c r="BA1348">
        <v>47939000</v>
      </c>
      <c r="BB1348">
        <v>-1188000</v>
      </c>
      <c r="BC1348">
        <v>-195087000</v>
      </c>
      <c r="BD1348">
        <v>0</v>
      </c>
      <c r="BE1348">
        <v>11330000</v>
      </c>
      <c r="BF1348">
        <v>7571000</v>
      </c>
      <c r="BG1348">
        <v>0</v>
      </c>
      <c r="BH1348">
        <v>33</v>
      </c>
      <c r="BI1348">
        <v>36</v>
      </c>
      <c r="BJ1348">
        <v>20</v>
      </c>
      <c r="BK1348">
        <v>578</v>
      </c>
      <c r="BL1348">
        <v>859947000</v>
      </c>
      <c r="BM1348">
        <v>-92692000</v>
      </c>
      <c r="BN1348">
        <v>57393000</v>
      </c>
      <c r="BO1348">
        <v>346393000</v>
      </c>
      <c r="BP1348">
        <v>0</v>
      </c>
      <c r="BQ1348">
        <v>158376000</v>
      </c>
      <c r="BR1348">
        <v>2951013000</v>
      </c>
      <c r="BS1348">
        <v>1796934000</v>
      </c>
      <c r="BT1348">
        <v>298835000</v>
      </c>
      <c r="BU1348">
        <v>1952076000</v>
      </c>
      <c r="BV1348">
        <v>998937000</v>
      </c>
      <c r="BW1348">
        <v>2951013000</v>
      </c>
      <c r="BX1348">
        <v>2104745000</v>
      </c>
      <c r="BY1348">
        <v>0</v>
      </c>
      <c r="BZ1348">
        <v>2013</v>
      </c>
      <c r="CA1348">
        <v>4.33</v>
      </c>
      <c r="CB1348">
        <v>95551501.154699996</v>
      </c>
      <c r="CC1348" t="str">
        <f>VLOOKUP(B1348,Securities_csv_Sector!$A$1:$H$506,4)</f>
        <v>Health Care</v>
      </c>
      <c r="CD1348" t="str">
        <f>VLOOKUP(B1348,Securities_csv_Sector!$A$1:$H$506,5)</f>
        <v>Biotechnology</v>
      </c>
    </row>
    <row r="1349" spans="1:82">
      <c r="A1349">
        <v>1347</v>
      </c>
      <c r="B1349" t="s">
        <v>417</v>
      </c>
      <c r="C1349" t="s">
        <v>529</v>
      </c>
      <c r="D1349" s="1">
        <v>42004</v>
      </c>
      <c r="E1349">
        <v>483489000</v>
      </c>
      <c r="F1349">
        <v>-34927000</v>
      </c>
      <c r="G1349">
        <v>-25312000</v>
      </c>
      <c r="H1349">
        <v>13</v>
      </c>
      <c r="I1349">
        <v>-333006000</v>
      </c>
      <c r="J1349">
        <v>2450782000</v>
      </c>
      <c r="K1349">
        <v>138</v>
      </c>
      <c r="L1349">
        <v>648719000</v>
      </c>
      <c r="M1349">
        <v>-56947000</v>
      </c>
      <c r="N1349">
        <v>104000</v>
      </c>
      <c r="O1349">
        <v>205018000</v>
      </c>
      <c r="P1349">
        <v>318</v>
      </c>
      <c r="Q1349">
        <v>315416000</v>
      </c>
      <c r="R1349">
        <v>135249000</v>
      </c>
      <c r="S1349">
        <v>52686000</v>
      </c>
      <c r="T1349">
        <v>798607000</v>
      </c>
      <c r="U1349">
        <v>761235000</v>
      </c>
      <c r="V1349">
        <v>0</v>
      </c>
      <c r="W1349">
        <v>0</v>
      </c>
      <c r="X1349">
        <v>974309000</v>
      </c>
      <c r="Y1349">
        <v>0</v>
      </c>
      <c r="Z1349">
        <v>93</v>
      </c>
      <c r="AA1349">
        <v>2614539000</v>
      </c>
      <c r="AB1349">
        <v>423109000</v>
      </c>
      <c r="AC1349">
        <v>0</v>
      </c>
      <c r="AD1349">
        <v>37372000</v>
      </c>
      <c r="AE1349">
        <v>128861000</v>
      </c>
      <c r="AF1349">
        <v>-87771000</v>
      </c>
      <c r="AG1349">
        <v>152779000</v>
      </c>
      <c r="AH1349">
        <v>457711000</v>
      </c>
      <c r="AI1349">
        <v>460154000</v>
      </c>
      <c r="AJ1349">
        <v>0</v>
      </c>
      <c r="AK1349">
        <v>0</v>
      </c>
      <c r="AL1349">
        <v>-221734000</v>
      </c>
      <c r="AM1349">
        <v>113111000</v>
      </c>
      <c r="AN1349">
        <v>752435000</v>
      </c>
      <c r="AO1349">
        <v>-218547000</v>
      </c>
      <c r="AP1349">
        <v>-420777000</v>
      </c>
      <c r="AQ1349">
        <v>338126000</v>
      </c>
      <c r="AR1349">
        <v>346045000</v>
      </c>
      <c r="AS1349">
        <v>338126000</v>
      </c>
      <c r="AT1349">
        <v>338126000</v>
      </c>
      <c r="AU1349">
        <v>976372000</v>
      </c>
      <c r="AV1349">
        <v>0</v>
      </c>
      <c r="AW1349">
        <v>823919000</v>
      </c>
      <c r="AX1349">
        <v>29</v>
      </c>
      <c r="AY1349">
        <v>3034000</v>
      </c>
      <c r="AZ1349">
        <v>79046000</v>
      </c>
      <c r="BA1349">
        <v>171171000</v>
      </c>
      <c r="BB1349">
        <v>52251000</v>
      </c>
      <c r="BC1349">
        <v>-267584000</v>
      </c>
      <c r="BD1349">
        <v>0</v>
      </c>
      <c r="BE1349">
        <v>39801000</v>
      </c>
      <c r="BF1349">
        <v>-45327000</v>
      </c>
      <c r="BG1349">
        <v>0</v>
      </c>
      <c r="BH1349">
        <v>27</v>
      </c>
      <c r="BI1349">
        <v>30</v>
      </c>
      <c r="BJ1349">
        <v>12</v>
      </c>
      <c r="BK1349">
        <v>299</v>
      </c>
      <c r="BL1349">
        <v>1271353000</v>
      </c>
      <c r="BM1349">
        <v>216644000</v>
      </c>
      <c r="BN1349">
        <v>-168507000</v>
      </c>
      <c r="BO1349">
        <v>519267000</v>
      </c>
      <c r="BP1349">
        <v>0</v>
      </c>
      <c r="BQ1349">
        <v>251761000</v>
      </c>
      <c r="BR1349">
        <v>3837672000</v>
      </c>
      <c r="BS1349">
        <v>2084759000</v>
      </c>
      <c r="BT1349">
        <v>654660000</v>
      </c>
      <c r="BU1349">
        <v>2550251000</v>
      </c>
      <c r="BV1349">
        <v>1287421000</v>
      </c>
      <c r="BW1349">
        <v>3837672000</v>
      </c>
      <c r="BX1349">
        <v>2819557000</v>
      </c>
      <c r="BY1349">
        <v>-169530000</v>
      </c>
      <c r="BZ1349">
        <v>2014</v>
      </c>
      <c r="CA1349">
        <v>3.46</v>
      </c>
      <c r="CB1349">
        <v>97724277.456599995</v>
      </c>
      <c r="CC1349" t="str">
        <f>VLOOKUP(B1349,Securities_csv_Sector!$A$1:$H$506,4)</f>
        <v>Health Care</v>
      </c>
      <c r="CD1349" t="str">
        <f>VLOOKUP(B1349,Securities_csv_Sector!$A$1:$H$506,5)</f>
        <v>Biotechnology</v>
      </c>
    </row>
    <row r="1350" spans="1:82">
      <c r="A1350">
        <v>1348</v>
      </c>
      <c r="B1350" t="s">
        <v>417</v>
      </c>
      <c r="C1350" t="s">
        <v>531</v>
      </c>
      <c r="D1350" s="1">
        <v>42369</v>
      </c>
      <c r="E1350">
        <v>644112000</v>
      </c>
      <c r="F1350">
        <v>-491421000</v>
      </c>
      <c r="G1350">
        <v>-12578000</v>
      </c>
      <c r="H1350">
        <v>17</v>
      </c>
      <c r="I1350">
        <v>-677933000</v>
      </c>
      <c r="J1350">
        <v>3099526000</v>
      </c>
      <c r="K1350">
        <v>129</v>
      </c>
      <c r="L1350">
        <v>809102000</v>
      </c>
      <c r="M1350">
        <v>-111825000</v>
      </c>
      <c r="N1350">
        <v>108000</v>
      </c>
      <c r="O1350">
        <v>392709000</v>
      </c>
      <c r="P1350">
        <v>359</v>
      </c>
      <c r="Q1350">
        <v>461945000</v>
      </c>
      <c r="R1350">
        <v>664679000</v>
      </c>
      <c r="S1350">
        <v>74909000</v>
      </c>
      <c r="T1350">
        <v>1239338000</v>
      </c>
      <c r="U1350">
        <v>1225097000</v>
      </c>
      <c r="V1350">
        <v>0</v>
      </c>
      <c r="W1350">
        <v>0</v>
      </c>
      <c r="X1350">
        <v>1594120000</v>
      </c>
      <c r="Y1350">
        <v>0</v>
      </c>
      <c r="Z1350">
        <v>90</v>
      </c>
      <c r="AA1350">
        <v>3711019000</v>
      </c>
      <c r="AB1350">
        <v>589041000</v>
      </c>
      <c r="AC1350">
        <v>0</v>
      </c>
      <c r="AD1350">
        <v>14241000</v>
      </c>
      <c r="AE1350">
        <v>238578000</v>
      </c>
      <c r="AF1350">
        <v>-229668000</v>
      </c>
      <c r="AG1350">
        <v>912549000</v>
      </c>
      <c r="AH1350">
        <v>362919000</v>
      </c>
      <c r="AI1350">
        <v>632162000</v>
      </c>
      <c r="AJ1350">
        <v>0</v>
      </c>
      <c r="AK1350">
        <v>0</v>
      </c>
      <c r="AL1350">
        <v>-140447000</v>
      </c>
      <c r="AM1350">
        <v>160383000</v>
      </c>
      <c r="AN1350">
        <v>1330780000</v>
      </c>
      <c r="AO1350">
        <v>-262796000</v>
      </c>
      <c r="AP1350">
        <v>-907601000</v>
      </c>
      <c r="AQ1350">
        <v>636056000</v>
      </c>
      <c r="AR1350">
        <v>389988000</v>
      </c>
      <c r="AS1350">
        <v>636056000</v>
      </c>
      <c r="AT1350">
        <v>636056000</v>
      </c>
      <c r="AU1350">
        <v>1467793000</v>
      </c>
      <c r="AV1350">
        <v>0</v>
      </c>
      <c r="AW1350">
        <v>1251916000</v>
      </c>
      <c r="AX1350">
        <v>31</v>
      </c>
      <c r="AY1350">
        <v>5810000</v>
      </c>
      <c r="AZ1350">
        <v>163501000</v>
      </c>
      <c r="BA1350">
        <v>167050000</v>
      </c>
      <c r="BB1350">
        <v>8572000</v>
      </c>
      <c r="BC1350">
        <v>-160537000</v>
      </c>
      <c r="BD1350">
        <v>0</v>
      </c>
      <c r="BE1350">
        <v>115535000</v>
      </c>
      <c r="BF1350">
        <v>-79476000</v>
      </c>
      <c r="BG1350">
        <v>0</v>
      </c>
      <c r="BH1350">
        <v>30</v>
      </c>
      <c r="BI1350">
        <v>34</v>
      </c>
      <c r="BJ1350">
        <v>15</v>
      </c>
      <c r="BK1350">
        <v>330</v>
      </c>
      <c r="BL1350">
        <v>1620577000</v>
      </c>
      <c r="BM1350">
        <v>852700000</v>
      </c>
      <c r="BN1350">
        <v>-367129000</v>
      </c>
      <c r="BO1350">
        <v>838526000</v>
      </c>
      <c r="BP1350">
        <v>0</v>
      </c>
      <c r="BQ1350">
        <v>236121000</v>
      </c>
      <c r="BR1350">
        <v>5609132000</v>
      </c>
      <c r="BS1350">
        <v>2915095000</v>
      </c>
      <c r="BT1350">
        <v>811162000</v>
      </c>
      <c r="BU1350">
        <v>3654837000</v>
      </c>
      <c r="BV1350">
        <v>1954295000</v>
      </c>
      <c r="BW1350">
        <v>5609132000</v>
      </c>
      <c r="BX1350">
        <v>4103728000</v>
      </c>
      <c r="BY1350">
        <v>-306069000</v>
      </c>
      <c r="BZ1350">
        <v>2015</v>
      </c>
      <c r="CA1350">
        <v>6.17</v>
      </c>
      <c r="CB1350">
        <v>103088492.707</v>
      </c>
      <c r="CC1350" t="str">
        <f>VLOOKUP(B1350,Securities_csv_Sector!$A$1:$H$506,4)</f>
        <v>Health Care</v>
      </c>
      <c r="CD1350" t="str">
        <f>VLOOKUP(B1350,Securities_csv_Sector!$A$1:$H$506,5)</f>
        <v>Biotechnology</v>
      </c>
    </row>
    <row r="1351" spans="1:82">
      <c r="A1351">
        <v>1349</v>
      </c>
      <c r="B1351" t="s">
        <v>417</v>
      </c>
      <c r="C1351" t="s">
        <v>532</v>
      </c>
      <c r="D1351" s="1">
        <v>42735</v>
      </c>
      <c r="E1351">
        <v>879096000</v>
      </c>
      <c r="F1351">
        <v>-143827000</v>
      </c>
      <c r="G1351">
        <v>6269000</v>
      </c>
      <c r="H1351">
        <v>20</v>
      </c>
      <c r="I1351">
        <v>-511941000</v>
      </c>
      <c r="J1351">
        <v>3029993000</v>
      </c>
      <c r="K1351">
        <v>84</v>
      </c>
      <c r="L1351">
        <v>535203000</v>
      </c>
      <c r="M1351">
        <v>-149776000</v>
      </c>
      <c r="N1351">
        <v>110000</v>
      </c>
      <c r="O1351">
        <v>299694000</v>
      </c>
      <c r="P1351">
        <v>256</v>
      </c>
      <c r="Q1351">
        <v>825303000</v>
      </c>
      <c r="R1351">
        <v>830772000</v>
      </c>
      <c r="S1351">
        <v>104745000</v>
      </c>
      <c r="T1351">
        <v>1337010000</v>
      </c>
      <c r="U1351">
        <v>1329815000</v>
      </c>
      <c r="V1351">
        <v>0</v>
      </c>
      <c r="W1351">
        <v>0</v>
      </c>
      <c r="X1351">
        <v>2083421000</v>
      </c>
      <c r="Y1351">
        <v>0</v>
      </c>
      <c r="Z1351">
        <v>94</v>
      </c>
      <c r="AA1351">
        <v>4560733000</v>
      </c>
      <c r="AB1351">
        <v>434293000</v>
      </c>
      <c r="AC1351">
        <v>0</v>
      </c>
      <c r="AD1351">
        <v>7195000</v>
      </c>
      <c r="AE1351">
        <v>399356000</v>
      </c>
      <c r="AF1351">
        <v>-534963000</v>
      </c>
      <c r="AG1351">
        <v>498250000</v>
      </c>
      <c r="AH1351">
        <v>351569000</v>
      </c>
      <c r="AI1351">
        <v>864260000</v>
      </c>
      <c r="AJ1351">
        <v>0</v>
      </c>
      <c r="AK1351">
        <v>0</v>
      </c>
      <c r="AL1351">
        <v>-40583000</v>
      </c>
      <c r="AM1351">
        <v>-273899000</v>
      </c>
      <c r="AN1351">
        <v>1473396000</v>
      </c>
      <c r="AO1351">
        <v>-700391000</v>
      </c>
      <c r="AP1351">
        <v>-1046904000</v>
      </c>
      <c r="AQ1351">
        <v>895522000</v>
      </c>
      <c r="AR1351">
        <v>244939000</v>
      </c>
      <c r="AS1351">
        <v>895522000</v>
      </c>
      <c r="AT1351">
        <v>895522000</v>
      </c>
      <c r="AU1351">
        <v>1611620000</v>
      </c>
      <c r="AV1351">
        <v>0</v>
      </c>
      <c r="AW1351">
        <v>1330741000</v>
      </c>
      <c r="AX1351">
        <v>27</v>
      </c>
      <c r="AY1351">
        <v>20294000</v>
      </c>
      <c r="AZ1351">
        <v>130528000</v>
      </c>
      <c r="BA1351">
        <v>235125000</v>
      </c>
      <c r="BB1351">
        <v>-12840000</v>
      </c>
      <c r="BC1351">
        <v>-143182000</v>
      </c>
      <c r="BD1351">
        <v>0</v>
      </c>
      <c r="BE1351">
        <v>100385000</v>
      </c>
      <c r="BF1351">
        <v>23543000</v>
      </c>
      <c r="BG1351">
        <v>0</v>
      </c>
      <c r="BH1351">
        <v>27</v>
      </c>
      <c r="BI1351">
        <v>30</v>
      </c>
      <c r="BJ1351">
        <v>18</v>
      </c>
      <c r="BK1351">
        <v>224</v>
      </c>
      <c r="BL1351">
        <v>2052295000</v>
      </c>
      <c r="BM1351">
        <v>1748222000</v>
      </c>
      <c r="BN1351">
        <v>-516626000</v>
      </c>
      <c r="BO1351">
        <v>1177697000</v>
      </c>
      <c r="BP1351">
        <v>127274000</v>
      </c>
      <c r="BQ1351">
        <v>503481000</v>
      </c>
      <c r="BR1351">
        <v>6973466000</v>
      </c>
      <c r="BS1351">
        <v>3180188000</v>
      </c>
      <c r="BT1351">
        <v>1241495000</v>
      </c>
      <c r="BU1351">
        <v>4449245000</v>
      </c>
      <c r="BV1351">
        <v>2524221000</v>
      </c>
      <c r="BW1351">
        <v>6973466000</v>
      </c>
      <c r="BX1351">
        <v>4860427000</v>
      </c>
      <c r="BY1351">
        <v>-316240000</v>
      </c>
      <c r="CC1351" t="str">
        <f>VLOOKUP(B1351,Securities_csv_Sector!$A$1:$H$506,4)</f>
        <v>Health Care</v>
      </c>
      <c r="CD1351" t="str">
        <f>VLOOKUP(B1351,Securities_csv_Sector!$A$1:$H$506,5)</f>
        <v>Biotechnology</v>
      </c>
    </row>
    <row r="1352" spans="1:82">
      <c r="A1352">
        <v>1350</v>
      </c>
      <c r="B1352" t="s">
        <v>418</v>
      </c>
      <c r="C1352" t="s">
        <v>527</v>
      </c>
      <c r="D1352" s="1">
        <v>41639</v>
      </c>
      <c r="E1352">
        <v>535725000</v>
      </c>
      <c r="F1352">
        <v>-47699000</v>
      </c>
      <c r="G1352">
        <v>1002000</v>
      </c>
      <c r="H1352">
        <v>27</v>
      </c>
      <c r="I1352">
        <v>-53725000</v>
      </c>
      <c r="J1352">
        <v>868120000</v>
      </c>
      <c r="K1352">
        <v>51</v>
      </c>
      <c r="L1352">
        <v>275764000</v>
      </c>
      <c r="M1352">
        <v>0</v>
      </c>
      <c r="N1352">
        <v>137000</v>
      </c>
      <c r="O1352">
        <v>2522803000</v>
      </c>
      <c r="P1352">
        <v>219</v>
      </c>
      <c r="Q1352">
        <v>0</v>
      </c>
      <c r="R1352">
        <v>0</v>
      </c>
      <c r="S1352">
        <v>48772000</v>
      </c>
      <c r="T1352">
        <v>397579000</v>
      </c>
      <c r="U1352">
        <v>397579000</v>
      </c>
      <c r="V1352">
        <v>-3041000</v>
      </c>
      <c r="W1352">
        <v>0</v>
      </c>
      <c r="X1352">
        <v>112644000</v>
      </c>
      <c r="Y1352">
        <v>200833000</v>
      </c>
      <c r="Z1352">
        <v>41</v>
      </c>
      <c r="AA1352">
        <v>1723092000</v>
      </c>
      <c r="AB1352">
        <v>145384000</v>
      </c>
      <c r="AC1352">
        <v>556000</v>
      </c>
      <c r="AD1352">
        <v>0</v>
      </c>
      <c r="AE1352">
        <v>0</v>
      </c>
      <c r="AF1352">
        <v>-44052000</v>
      </c>
      <c r="AG1352">
        <v>26429000</v>
      </c>
      <c r="AH1352">
        <v>1300000</v>
      </c>
      <c r="AI1352">
        <v>0</v>
      </c>
      <c r="AJ1352">
        <v>0</v>
      </c>
      <c r="AK1352">
        <v>0</v>
      </c>
      <c r="AL1352">
        <v>-4496000</v>
      </c>
      <c r="AM1352">
        <v>-11871000</v>
      </c>
      <c r="AN1352">
        <v>309217000</v>
      </c>
      <c r="AO1352">
        <v>-220270000</v>
      </c>
      <c r="AP1352">
        <v>-97777000</v>
      </c>
      <c r="AQ1352">
        <v>252195000</v>
      </c>
      <c r="AR1352">
        <v>24972000</v>
      </c>
      <c r="AS1352">
        <v>252192000</v>
      </c>
      <c r="AT1352">
        <v>252195000</v>
      </c>
      <c r="AU1352">
        <v>664786000</v>
      </c>
      <c r="AV1352">
        <v>0</v>
      </c>
      <c r="AW1352">
        <v>396577000</v>
      </c>
      <c r="AX1352">
        <v>9</v>
      </c>
      <c r="AY1352">
        <v>3710000</v>
      </c>
      <c r="AZ1352">
        <v>231978000</v>
      </c>
      <c r="BA1352">
        <v>0</v>
      </c>
      <c r="BB1352">
        <v>38071000</v>
      </c>
      <c r="BC1352">
        <v>0</v>
      </c>
      <c r="BD1352">
        <v>0</v>
      </c>
      <c r="BE1352">
        <v>33475000</v>
      </c>
      <c r="BF1352">
        <v>4548000</v>
      </c>
      <c r="BG1352">
        <v>1700000</v>
      </c>
      <c r="BH1352">
        <v>9</v>
      </c>
      <c r="BI1352">
        <v>43</v>
      </c>
      <c r="BJ1352">
        <v>6</v>
      </c>
      <c r="BK1352">
        <v>219</v>
      </c>
      <c r="BL1352">
        <v>0</v>
      </c>
      <c r="BM1352">
        <v>13315000</v>
      </c>
      <c r="BN1352">
        <v>-134690000</v>
      </c>
      <c r="BO1352">
        <v>1324815000</v>
      </c>
      <c r="BP1352">
        <v>128000</v>
      </c>
      <c r="BQ1352">
        <v>0</v>
      </c>
      <c r="BR1352">
        <v>1490271000</v>
      </c>
      <c r="BS1352">
        <v>1172528000</v>
      </c>
      <c r="BT1352">
        <v>535853000</v>
      </c>
      <c r="BU1352">
        <v>919643000</v>
      </c>
      <c r="BV1352">
        <v>570628000</v>
      </c>
      <c r="BW1352">
        <v>1490271000</v>
      </c>
      <c r="BX1352">
        <v>4245895000</v>
      </c>
      <c r="BY1352">
        <v>0</v>
      </c>
      <c r="BZ1352">
        <v>2013</v>
      </c>
      <c r="CA1352">
        <v>1.85</v>
      </c>
      <c r="CB1352">
        <v>136321621.62200001</v>
      </c>
      <c r="CC1352" t="str">
        <f>VLOOKUP(B1352,Securities_csv_Sector!$A$1:$H$506,4)</f>
        <v>Industrials</v>
      </c>
      <c r="CD1352" t="str">
        <f>VLOOKUP(B1352,Securities_csv_Sector!$A$1:$H$506,5)</f>
        <v>Human Resource &amp; Employment Services</v>
      </c>
    </row>
    <row r="1353" spans="1:82">
      <c r="A1353">
        <v>1351</v>
      </c>
      <c r="B1353" t="s">
        <v>418</v>
      </c>
      <c r="C1353" t="s">
        <v>529</v>
      </c>
      <c r="D1353" s="1">
        <v>42004</v>
      </c>
      <c r="E1353">
        <v>623222000</v>
      </c>
      <c r="F1353">
        <v>-134917000</v>
      </c>
      <c r="G1353">
        <v>724000</v>
      </c>
      <c r="H1353">
        <v>31</v>
      </c>
      <c r="I1353">
        <v>-62830000</v>
      </c>
      <c r="J1353">
        <v>928157000</v>
      </c>
      <c r="K1353">
        <v>46</v>
      </c>
      <c r="L1353">
        <v>287119000</v>
      </c>
      <c r="M1353">
        <v>0</v>
      </c>
      <c r="N1353">
        <v>135000</v>
      </c>
      <c r="O1353">
        <v>2772098000</v>
      </c>
      <c r="P1353">
        <v>212</v>
      </c>
      <c r="Q1353">
        <v>0</v>
      </c>
      <c r="R1353">
        <v>0</v>
      </c>
      <c r="S1353">
        <v>49681000</v>
      </c>
      <c r="T1353">
        <v>497349000</v>
      </c>
      <c r="U1353">
        <v>497349000</v>
      </c>
      <c r="V1353">
        <v>-10647000</v>
      </c>
      <c r="W1353">
        <v>0</v>
      </c>
      <c r="X1353">
        <v>121754000</v>
      </c>
      <c r="Y1353">
        <v>199488000</v>
      </c>
      <c r="Z1353">
        <v>41</v>
      </c>
      <c r="AA1353">
        <v>1922916000</v>
      </c>
      <c r="AB1353">
        <v>191421000</v>
      </c>
      <c r="AC1353">
        <v>0</v>
      </c>
      <c r="AD1353">
        <v>0</v>
      </c>
      <c r="AE1353">
        <v>0</v>
      </c>
      <c r="AF1353">
        <v>-25811000</v>
      </c>
      <c r="AG1353">
        <v>88099000</v>
      </c>
      <c r="AH1353">
        <v>1159000</v>
      </c>
      <c r="AI1353">
        <v>0</v>
      </c>
      <c r="AJ1353">
        <v>0</v>
      </c>
      <c r="AK1353">
        <v>0</v>
      </c>
      <c r="AL1353">
        <v>-128000</v>
      </c>
      <c r="AM1353">
        <v>11355000</v>
      </c>
      <c r="AN1353">
        <v>340698000</v>
      </c>
      <c r="AO1353">
        <v>-230055000</v>
      </c>
      <c r="AP1353">
        <v>-88641000</v>
      </c>
      <c r="AQ1353">
        <v>305928000</v>
      </c>
      <c r="AR1353">
        <v>39829000</v>
      </c>
      <c r="AS1353">
        <v>305928000</v>
      </c>
      <c r="AT1353">
        <v>305928000</v>
      </c>
      <c r="AU1353">
        <v>790827000</v>
      </c>
      <c r="AV1353">
        <v>0</v>
      </c>
      <c r="AW1353">
        <v>496625000</v>
      </c>
      <c r="AX1353">
        <v>11</v>
      </c>
      <c r="AY1353">
        <v>2742000</v>
      </c>
      <c r="AZ1353">
        <v>245337000</v>
      </c>
      <c r="BA1353">
        <v>0</v>
      </c>
      <c r="BB1353">
        <v>14730000</v>
      </c>
      <c r="BC1353">
        <v>0</v>
      </c>
      <c r="BD1353">
        <v>0</v>
      </c>
      <c r="BE1353">
        <v>42888000</v>
      </c>
      <c r="BF1353">
        <v>-7922000</v>
      </c>
      <c r="BG1353">
        <v>557000</v>
      </c>
      <c r="BH1353">
        <v>11</v>
      </c>
      <c r="BI1353">
        <v>51</v>
      </c>
      <c r="BJ1353">
        <v>7</v>
      </c>
      <c r="BK1353">
        <v>212</v>
      </c>
      <c r="BL1353">
        <v>0</v>
      </c>
      <c r="BM1353">
        <v>36836000</v>
      </c>
      <c r="BN1353">
        <v>-139497000</v>
      </c>
      <c r="BO1353">
        <v>1425734000</v>
      </c>
      <c r="BP1353">
        <v>140000</v>
      </c>
      <c r="BQ1353">
        <v>0</v>
      </c>
      <c r="BR1353">
        <v>1647267000</v>
      </c>
      <c r="BS1353">
        <v>1323283000</v>
      </c>
      <c r="BT1353">
        <v>623362000</v>
      </c>
      <c r="BU1353">
        <v>979858000</v>
      </c>
      <c r="BV1353">
        <v>667409000</v>
      </c>
      <c r="BW1353">
        <v>1647267000</v>
      </c>
      <c r="BX1353">
        <v>4695014000</v>
      </c>
      <c r="BY1353">
        <v>0</v>
      </c>
      <c r="BZ1353">
        <v>2014</v>
      </c>
      <c r="CA1353">
        <v>2.2799999999999998</v>
      </c>
      <c r="CB1353">
        <v>134178947.368</v>
      </c>
      <c r="CC1353" t="str">
        <f>VLOOKUP(B1353,Securities_csv_Sector!$A$1:$H$506,4)</f>
        <v>Industrials</v>
      </c>
      <c r="CD1353" t="str">
        <f>VLOOKUP(B1353,Securities_csv_Sector!$A$1:$H$506,5)</f>
        <v>Human Resource &amp; Employment Services</v>
      </c>
    </row>
    <row r="1354" spans="1:82">
      <c r="A1354">
        <v>1352</v>
      </c>
      <c r="B1354" t="s">
        <v>418</v>
      </c>
      <c r="C1354" t="s">
        <v>531</v>
      </c>
      <c r="D1354" s="1">
        <v>42369</v>
      </c>
      <c r="E1354">
        <v>655396000</v>
      </c>
      <c r="F1354">
        <v>-75745000</v>
      </c>
      <c r="G1354">
        <v>550000</v>
      </c>
      <c r="H1354">
        <v>36</v>
      </c>
      <c r="I1354">
        <v>-75057000</v>
      </c>
      <c r="J1354">
        <v>979477000</v>
      </c>
      <c r="K1354">
        <v>34</v>
      </c>
      <c r="L1354">
        <v>224577000</v>
      </c>
      <c r="M1354">
        <v>0</v>
      </c>
      <c r="N1354">
        <v>131000</v>
      </c>
      <c r="O1354">
        <v>2980462000</v>
      </c>
      <c r="P1354">
        <v>183</v>
      </c>
      <c r="Q1354">
        <v>117054000</v>
      </c>
      <c r="R1354">
        <v>0</v>
      </c>
      <c r="S1354">
        <v>53465000</v>
      </c>
      <c r="T1354">
        <v>581030000</v>
      </c>
      <c r="U1354">
        <v>581030000</v>
      </c>
      <c r="V1354">
        <v>-14280000</v>
      </c>
      <c r="W1354">
        <v>0</v>
      </c>
      <c r="X1354">
        <v>142906000</v>
      </c>
      <c r="Y1354">
        <v>208579000</v>
      </c>
      <c r="Z1354">
        <v>42</v>
      </c>
      <c r="AA1354">
        <v>2114471000</v>
      </c>
      <c r="AB1354">
        <v>223234000</v>
      </c>
      <c r="AC1354">
        <v>4508000</v>
      </c>
      <c r="AD1354">
        <v>0</v>
      </c>
      <c r="AE1354">
        <v>0</v>
      </c>
      <c r="AF1354">
        <v>-28225000</v>
      </c>
      <c r="AG1354">
        <v>80180000</v>
      </c>
      <c r="AH1354">
        <v>1007000</v>
      </c>
      <c r="AI1354">
        <v>0</v>
      </c>
      <c r="AJ1354">
        <v>0</v>
      </c>
      <c r="AK1354">
        <v>0</v>
      </c>
      <c r="AL1354">
        <v>-140000</v>
      </c>
      <c r="AM1354">
        <v>-62542000</v>
      </c>
      <c r="AN1354">
        <v>438236000</v>
      </c>
      <c r="AO1354">
        <v>-368548000</v>
      </c>
      <c r="AP1354">
        <v>-117950000</v>
      </c>
      <c r="AQ1354">
        <v>357796000</v>
      </c>
      <c r="AR1354">
        <v>35956000</v>
      </c>
      <c r="AS1354">
        <v>357796000</v>
      </c>
      <c r="AT1354">
        <v>357796000</v>
      </c>
      <c r="AU1354">
        <v>704640000</v>
      </c>
      <c r="AV1354">
        <v>0</v>
      </c>
      <c r="AW1354">
        <v>580480000</v>
      </c>
      <c r="AX1354">
        <v>11</v>
      </c>
      <c r="AY1354">
        <v>0</v>
      </c>
      <c r="AZ1354">
        <v>268780000</v>
      </c>
      <c r="BA1354">
        <v>0</v>
      </c>
      <c r="BB1354">
        <v>-10294000</v>
      </c>
      <c r="BC1354">
        <v>0</v>
      </c>
      <c r="BD1354">
        <v>-14668000</v>
      </c>
      <c r="BE1354">
        <v>10707000</v>
      </c>
      <c r="BF1354">
        <v>-13416000</v>
      </c>
      <c r="BG1354">
        <v>192000</v>
      </c>
      <c r="BH1354">
        <v>11</v>
      </c>
      <c r="BI1354">
        <v>58</v>
      </c>
      <c r="BJ1354">
        <v>7</v>
      </c>
      <c r="BK1354">
        <v>183</v>
      </c>
      <c r="BL1354">
        <v>0</v>
      </c>
      <c r="BM1354">
        <v>34467000</v>
      </c>
      <c r="BN1354">
        <v>-269609000</v>
      </c>
      <c r="BO1354">
        <v>1533799000</v>
      </c>
      <c r="BP1354">
        <v>153000</v>
      </c>
      <c r="BQ1354">
        <v>0</v>
      </c>
      <c r="BR1354">
        <v>1671044000</v>
      </c>
      <c r="BS1354">
        <v>1197997000</v>
      </c>
      <c r="BT1354">
        <v>655549000</v>
      </c>
      <c r="BU1354">
        <v>1003781000</v>
      </c>
      <c r="BV1354">
        <v>667263000</v>
      </c>
      <c r="BW1354">
        <v>1671044000</v>
      </c>
      <c r="BX1354">
        <v>5094933000</v>
      </c>
      <c r="BY1354">
        <v>0</v>
      </c>
      <c r="BZ1354">
        <v>2015</v>
      </c>
      <c r="CA1354">
        <v>2.72</v>
      </c>
      <c r="CB1354">
        <v>131542647.059</v>
      </c>
      <c r="CC1354" t="str">
        <f>VLOOKUP(B1354,Securities_csv_Sector!$A$1:$H$506,4)</f>
        <v>Industrials</v>
      </c>
      <c r="CD1354" t="str">
        <f>VLOOKUP(B1354,Securities_csv_Sector!$A$1:$H$506,5)</f>
        <v>Human Resource &amp; Employment Services</v>
      </c>
    </row>
    <row r="1355" spans="1:82">
      <c r="A1355">
        <v>1353</v>
      </c>
      <c r="B1355" t="s">
        <v>418</v>
      </c>
      <c r="C1355" t="s">
        <v>532</v>
      </c>
      <c r="D1355" s="1">
        <v>42735</v>
      </c>
      <c r="E1355">
        <v>679729000</v>
      </c>
      <c r="F1355">
        <v>-15888000</v>
      </c>
      <c r="G1355">
        <v>888000</v>
      </c>
      <c r="H1355">
        <v>32</v>
      </c>
      <c r="I1355">
        <v>-82956000</v>
      </c>
      <c r="J1355">
        <v>1022411000</v>
      </c>
      <c r="K1355">
        <v>38</v>
      </c>
      <c r="L1355">
        <v>260201000</v>
      </c>
      <c r="M1355">
        <v>0</v>
      </c>
      <c r="N1355">
        <v>128000</v>
      </c>
      <c r="O1355">
        <v>3089723000</v>
      </c>
      <c r="P1355">
        <v>189</v>
      </c>
      <c r="Q1355">
        <v>118764000</v>
      </c>
      <c r="R1355">
        <v>0</v>
      </c>
      <c r="S1355">
        <v>64315000</v>
      </c>
      <c r="T1355">
        <v>554110000</v>
      </c>
      <c r="U1355">
        <v>554110000</v>
      </c>
      <c r="V1355">
        <v>-5918000</v>
      </c>
      <c r="W1355">
        <v>0</v>
      </c>
      <c r="X1355">
        <v>161509000</v>
      </c>
      <c r="Y1355">
        <v>209793000</v>
      </c>
      <c r="Z1355">
        <v>41</v>
      </c>
      <c r="AA1355">
        <v>2160676000</v>
      </c>
      <c r="AB1355">
        <v>210721000</v>
      </c>
      <c r="AC1355">
        <v>3671000</v>
      </c>
      <c r="AD1355">
        <v>0</v>
      </c>
      <c r="AE1355">
        <v>0</v>
      </c>
      <c r="AF1355">
        <v>-27079000</v>
      </c>
      <c r="AG1355">
        <v>11480000</v>
      </c>
      <c r="AH1355">
        <v>840000</v>
      </c>
      <c r="AI1355">
        <v>0</v>
      </c>
      <c r="AJ1355">
        <v>0</v>
      </c>
      <c r="AK1355">
        <v>0</v>
      </c>
      <c r="AL1355">
        <v>-154000</v>
      </c>
      <c r="AM1355">
        <v>35624000</v>
      </c>
      <c r="AN1355">
        <v>442081000</v>
      </c>
      <c r="AO1355">
        <v>-288304000</v>
      </c>
      <c r="AP1355">
        <v>-112235000</v>
      </c>
      <c r="AQ1355">
        <v>343389000</v>
      </c>
      <c r="AR1355">
        <v>48201000</v>
      </c>
      <c r="AS1355">
        <v>343389000</v>
      </c>
      <c r="AT1355">
        <v>343389000</v>
      </c>
      <c r="AU1355">
        <v>703228000</v>
      </c>
      <c r="AV1355">
        <v>0</v>
      </c>
      <c r="AW1355">
        <v>553222000</v>
      </c>
      <c r="AX1355">
        <v>11</v>
      </c>
      <c r="AY1355">
        <v>0</v>
      </c>
      <c r="AZ1355">
        <v>320805000</v>
      </c>
      <c r="BA1355">
        <v>0</v>
      </c>
      <c r="BB1355">
        <v>-20502000</v>
      </c>
      <c r="BC1355">
        <v>0</v>
      </c>
      <c r="BD1355">
        <v>-2200000</v>
      </c>
      <c r="BE1355">
        <v>10636000</v>
      </c>
      <c r="BF1355">
        <v>-9416000</v>
      </c>
      <c r="BG1355">
        <v>1237000</v>
      </c>
      <c r="BH1355">
        <v>11</v>
      </c>
      <c r="BI1355">
        <v>51</v>
      </c>
      <c r="BJ1355">
        <v>7</v>
      </c>
      <c r="BK1355">
        <v>189</v>
      </c>
      <c r="BL1355">
        <v>0</v>
      </c>
      <c r="BM1355">
        <v>84562000</v>
      </c>
      <c r="BN1355">
        <v>-175808000</v>
      </c>
      <c r="BO1355">
        <v>1606217000</v>
      </c>
      <c r="BP1355">
        <v>167000</v>
      </c>
      <c r="BQ1355">
        <v>0</v>
      </c>
      <c r="BR1355">
        <v>1777971000</v>
      </c>
      <c r="BS1355">
        <v>1284234000</v>
      </c>
      <c r="BT1355">
        <v>679896000</v>
      </c>
      <c r="BU1355">
        <v>1086599000</v>
      </c>
      <c r="BV1355">
        <v>691372000</v>
      </c>
      <c r="BW1355">
        <v>1777971000</v>
      </c>
      <c r="BX1355">
        <v>5250399000</v>
      </c>
      <c r="BY1355">
        <v>0</v>
      </c>
      <c r="CC1355" t="str">
        <f>VLOOKUP(B1355,Securities_csv_Sector!$A$1:$H$506,4)</f>
        <v>Industrials</v>
      </c>
      <c r="CD1355" t="str">
        <f>VLOOKUP(B1355,Securities_csv_Sector!$A$1:$H$506,5)</f>
        <v>Human Resource &amp; Employment Services</v>
      </c>
    </row>
    <row r="1356" spans="1:82">
      <c r="A1356">
        <v>1354</v>
      </c>
      <c r="B1356" t="s">
        <v>419</v>
      </c>
      <c r="C1356" t="s">
        <v>527</v>
      </c>
      <c r="D1356" s="1">
        <v>41333</v>
      </c>
      <c r="E1356">
        <v>154202000</v>
      </c>
      <c r="F1356">
        <v>-46913000</v>
      </c>
      <c r="G1356">
        <v>8981000</v>
      </c>
      <c r="H1356">
        <v>10</v>
      </c>
      <c r="I1356">
        <v>-85671000</v>
      </c>
      <c r="J1356">
        <v>1802899000</v>
      </c>
      <c r="K1356">
        <v>89</v>
      </c>
      <c r="L1356">
        <v>487084000</v>
      </c>
      <c r="M1356">
        <v>0</v>
      </c>
      <c r="N1356">
        <v>23000</v>
      </c>
      <c r="O1356">
        <v>200600000</v>
      </c>
      <c r="P1356">
        <v>139</v>
      </c>
      <c r="Q1356">
        <v>0</v>
      </c>
      <c r="R1356">
        <v>259466000</v>
      </c>
      <c r="S1356">
        <v>69230000</v>
      </c>
      <c r="T1356">
        <v>210019000</v>
      </c>
      <c r="U1356">
        <v>209752000</v>
      </c>
      <c r="V1356">
        <v>-12416000</v>
      </c>
      <c r="W1356">
        <v>0</v>
      </c>
      <c r="X1356">
        <v>141586000</v>
      </c>
      <c r="Y1356">
        <v>690911000</v>
      </c>
      <c r="Z1356">
        <v>85</v>
      </c>
      <c r="AA1356">
        <v>1128217000</v>
      </c>
      <c r="AB1356">
        <v>59548000</v>
      </c>
      <c r="AC1356">
        <v>142243000</v>
      </c>
      <c r="AD1356">
        <v>267000</v>
      </c>
      <c r="AE1356">
        <v>0</v>
      </c>
      <c r="AF1356">
        <v>-134127000</v>
      </c>
      <c r="AG1356">
        <v>202770000</v>
      </c>
      <c r="AH1356">
        <v>0</v>
      </c>
      <c r="AI1356">
        <v>438908000</v>
      </c>
      <c r="AJ1356">
        <v>0</v>
      </c>
      <c r="AK1356">
        <v>0</v>
      </c>
      <c r="AL1356">
        <v>-1016000</v>
      </c>
      <c r="AM1356">
        <v>-62133000</v>
      </c>
      <c r="AN1356">
        <v>465297000</v>
      </c>
      <c r="AO1356">
        <v>-125965000</v>
      </c>
      <c r="AP1356">
        <v>-389049000</v>
      </c>
      <c r="AQ1356">
        <v>150204000</v>
      </c>
      <c r="AR1356">
        <v>101702000</v>
      </c>
      <c r="AS1356">
        <v>150204000</v>
      </c>
      <c r="AT1356">
        <v>150204000</v>
      </c>
      <c r="AU1356">
        <v>391707000</v>
      </c>
      <c r="AV1356">
        <v>3142000</v>
      </c>
      <c r="AW1356">
        <v>201038000</v>
      </c>
      <c r="AX1356">
        <v>15</v>
      </c>
      <c r="AY1356">
        <v>31263000</v>
      </c>
      <c r="AZ1356">
        <v>97577000</v>
      </c>
      <c r="BA1356">
        <v>831510000</v>
      </c>
      <c r="BB1356">
        <v>-7967000</v>
      </c>
      <c r="BC1356">
        <v>-49984000</v>
      </c>
      <c r="BD1356">
        <v>-169251000</v>
      </c>
      <c r="BE1356">
        <v>48321000</v>
      </c>
      <c r="BF1356">
        <v>-11696000</v>
      </c>
      <c r="BG1356">
        <v>0</v>
      </c>
      <c r="BH1356">
        <v>16</v>
      </c>
      <c r="BI1356">
        <v>14</v>
      </c>
      <c r="BJ1356">
        <v>11</v>
      </c>
      <c r="BK1356">
        <v>139</v>
      </c>
      <c r="BL1356">
        <v>263150000</v>
      </c>
      <c r="BM1356">
        <v>541880000</v>
      </c>
      <c r="BN1356">
        <v>-109184000</v>
      </c>
      <c r="BO1356">
        <v>660887000</v>
      </c>
      <c r="BP1356">
        <v>0</v>
      </c>
      <c r="BQ1356">
        <v>392381000</v>
      </c>
      <c r="BR1356">
        <v>2813660000</v>
      </c>
      <c r="BS1356">
        <v>1368749000</v>
      </c>
      <c r="BT1356">
        <v>985712000</v>
      </c>
      <c r="BU1356">
        <v>1520161000</v>
      </c>
      <c r="BV1356">
        <v>1293499000</v>
      </c>
      <c r="BW1356">
        <v>2813660000</v>
      </c>
      <c r="BX1356">
        <v>1328817000</v>
      </c>
      <c r="BY1356">
        <v>-816674000</v>
      </c>
      <c r="BZ1356">
        <v>2013</v>
      </c>
      <c r="CA1356">
        <v>0.78</v>
      </c>
      <c r="CB1356">
        <v>192569230.76899999</v>
      </c>
      <c r="CC1356" t="str">
        <f>VLOOKUP(B1356,Securities_csv_Sector!$A$1:$H$506,4)</f>
        <v>Information Technology</v>
      </c>
      <c r="CD1356" t="str">
        <f>VLOOKUP(B1356,Securities_csv_Sector!$A$1:$H$506,5)</f>
        <v>Systems Software</v>
      </c>
    </row>
    <row r="1357" spans="1:82">
      <c r="A1357">
        <v>1355</v>
      </c>
      <c r="B1357" t="s">
        <v>419</v>
      </c>
      <c r="C1357" t="s">
        <v>529</v>
      </c>
      <c r="D1357" s="1">
        <v>41698</v>
      </c>
      <c r="E1357">
        <v>179468000</v>
      </c>
      <c r="F1357">
        <v>-61785000</v>
      </c>
      <c r="G1357">
        <v>7419000</v>
      </c>
      <c r="H1357">
        <v>11</v>
      </c>
      <c r="I1357">
        <v>-79587000</v>
      </c>
      <c r="J1357">
        <v>1891848000</v>
      </c>
      <c r="K1357">
        <v>86</v>
      </c>
      <c r="L1357">
        <v>646742000</v>
      </c>
      <c r="M1357">
        <v>0</v>
      </c>
      <c r="N1357">
        <v>23000</v>
      </c>
      <c r="O1357">
        <v>232600000</v>
      </c>
      <c r="P1357">
        <v>137</v>
      </c>
      <c r="Q1357">
        <v>0</v>
      </c>
      <c r="R1357">
        <v>322365000</v>
      </c>
      <c r="S1357">
        <v>83102000</v>
      </c>
      <c r="T1357">
        <v>239708000</v>
      </c>
      <c r="U1357">
        <v>239548000</v>
      </c>
      <c r="V1357">
        <v>-9550000</v>
      </c>
      <c r="W1357">
        <v>0</v>
      </c>
      <c r="X1357">
        <v>173917000</v>
      </c>
      <c r="Y1357">
        <v>687430000</v>
      </c>
      <c r="Z1357">
        <v>85</v>
      </c>
      <c r="AA1357">
        <v>1302015000</v>
      </c>
      <c r="AB1357">
        <v>61256000</v>
      </c>
      <c r="AC1357">
        <v>133399000</v>
      </c>
      <c r="AD1357">
        <v>160000</v>
      </c>
      <c r="AE1357">
        <v>0</v>
      </c>
      <c r="AF1357">
        <v>-8619000</v>
      </c>
      <c r="AG1357">
        <v>233793000</v>
      </c>
      <c r="AH1357">
        <v>0</v>
      </c>
      <c r="AI1357">
        <v>505300000</v>
      </c>
      <c r="AJ1357">
        <v>0</v>
      </c>
      <c r="AK1357">
        <v>0</v>
      </c>
      <c r="AL1357">
        <v>-1304000</v>
      </c>
      <c r="AM1357">
        <v>159658000</v>
      </c>
      <c r="AN1357">
        <v>540580000</v>
      </c>
      <c r="AO1357">
        <v>-263110000</v>
      </c>
      <c r="AP1357">
        <v>-108262000</v>
      </c>
      <c r="AQ1357">
        <v>178292000</v>
      </c>
      <c r="AR1357">
        <v>128961000</v>
      </c>
      <c r="AS1357">
        <v>178292000</v>
      </c>
      <c r="AT1357">
        <v>178292000</v>
      </c>
      <c r="AU1357">
        <v>468858000</v>
      </c>
      <c r="AV1357">
        <v>2171000</v>
      </c>
      <c r="AW1357">
        <v>232289000</v>
      </c>
      <c r="AX1357">
        <v>15</v>
      </c>
      <c r="AY1357">
        <v>35391000</v>
      </c>
      <c r="AZ1357">
        <v>120195000</v>
      </c>
      <c r="BA1357">
        <v>968618000</v>
      </c>
      <c r="BB1357">
        <v>-4459000</v>
      </c>
      <c r="BC1357">
        <v>0</v>
      </c>
      <c r="BD1357">
        <v>-20056000</v>
      </c>
      <c r="BE1357">
        <v>85003000</v>
      </c>
      <c r="BF1357">
        <v>-21783000</v>
      </c>
      <c r="BG1357">
        <v>0</v>
      </c>
      <c r="BH1357">
        <v>16</v>
      </c>
      <c r="BI1357">
        <v>15</v>
      </c>
      <c r="BJ1357">
        <v>12</v>
      </c>
      <c r="BK1357">
        <v>137</v>
      </c>
      <c r="BL1357">
        <v>317263000</v>
      </c>
      <c r="BM1357">
        <v>720172000</v>
      </c>
      <c r="BN1357">
        <v>-274643000</v>
      </c>
      <c r="BO1357">
        <v>750292000</v>
      </c>
      <c r="BP1357">
        <v>0</v>
      </c>
      <c r="BQ1357">
        <v>335387000</v>
      </c>
      <c r="BR1357">
        <v>3106619000</v>
      </c>
      <c r="BS1357">
        <v>1571182000</v>
      </c>
      <c r="BT1357">
        <v>1148086000</v>
      </c>
      <c r="BU1357">
        <v>1551165000</v>
      </c>
      <c r="BV1357">
        <v>1555454000</v>
      </c>
      <c r="BW1357">
        <v>3106619000</v>
      </c>
      <c r="BX1357">
        <v>1534615000</v>
      </c>
      <c r="BY1357">
        <v>-1056419000</v>
      </c>
      <c r="BZ1357">
        <v>2014</v>
      </c>
      <c r="CA1357">
        <v>0.94</v>
      </c>
      <c r="CB1357">
        <v>189672340.426</v>
      </c>
      <c r="CC1357" t="str">
        <f>VLOOKUP(B1357,Securities_csv_Sector!$A$1:$H$506,4)</f>
        <v>Information Technology</v>
      </c>
      <c r="CD1357" t="str">
        <f>VLOOKUP(B1357,Securities_csv_Sector!$A$1:$H$506,5)</f>
        <v>Systems Software</v>
      </c>
    </row>
    <row r="1358" spans="1:82">
      <c r="A1358">
        <v>1356</v>
      </c>
      <c r="B1358" t="s">
        <v>419</v>
      </c>
      <c r="C1358" t="s">
        <v>531</v>
      </c>
      <c r="D1358" s="1">
        <v>42063</v>
      </c>
      <c r="E1358">
        <v>237733000</v>
      </c>
      <c r="F1358">
        <v>-121536000</v>
      </c>
      <c r="G1358">
        <v>14898000</v>
      </c>
      <c r="H1358">
        <v>14</v>
      </c>
      <c r="I1358">
        <v>-45648000</v>
      </c>
      <c r="J1358">
        <v>1963851000</v>
      </c>
      <c r="K1358">
        <v>95</v>
      </c>
      <c r="L1358">
        <v>1047473000</v>
      </c>
      <c r="M1358">
        <v>0</v>
      </c>
      <c r="N1358">
        <v>23000</v>
      </c>
      <c r="O1358">
        <v>273199000</v>
      </c>
      <c r="P1358">
        <v>141</v>
      </c>
      <c r="Q1358">
        <v>98892000</v>
      </c>
      <c r="R1358">
        <v>387213000</v>
      </c>
      <c r="S1358">
        <v>93804000</v>
      </c>
      <c r="T1358">
        <v>264892000</v>
      </c>
      <c r="U1358">
        <v>255498000</v>
      </c>
      <c r="V1358">
        <v>-45301000</v>
      </c>
      <c r="W1358">
        <v>0</v>
      </c>
      <c r="X1358">
        <v>172151000</v>
      </c>
      <c r="Y1358">
        <v>927060000</v>
      </c>
      <c r="Z1358">
        <v>85</v>
      </c>
      <c r="AA1358">
        <v>1516290000</v>
      </c>
      <c r="AB1358">
        <v>75297000</v>
      </c>
      <c r="AC1358">
        <v>134276000</v>
      </c>
      <c r="AD1358">
        <v>9394000</v>
      </c>
      <c r="AE1358">
        <v>0</v>
      </c>
      <c r="AF1358">
        <v>11607000</v>
      </c>
      <c r="AG1358">
        <v>353733000</v>
      </c>
      <c r="AH1358">
        <v>702939000</v>
      </c>
      <c r="AI1358">
        <v>546016000</v>
      </c>
      <c r="AJ1358">
        <v>0</v>
      </c>
      <c r="AK1358">
        <v>0</v>
      </c>
      <c r="AL1358">
        <v>638947000</v>
      </c>
      <c r="AM1358">
        <v>400731000</v>
      </c>
      <c r="AN1358">
        <v>622795000</v>
      </c>
      <c r="AO1358">
        <v>148240000</v>
      </c>
      <c r="AP1358">
        <v>-325003000</v>
      </c>
      <c r="AQ1358">
        <v>180201000</v>
      </c>
      <c r="AR1358">
        <v>155275000</v>
      </c>
      <c r="AS1358">
        <v>180201000</v>
      </c>
      <c r="AT1358">
        <v>180201000</v>
      </c>
      <c r="AU1358">
        <v>468021000</v>
      </c>
      <c r="AV1358">
        <v>0</v>
      </c>
      <c r="AW1358">
        <v>249994000</v>
      </c>
      <c r="AX1358">
        <v>14</v>
      </c>
      <c r="AY1358">
        <v>22731000</v>
      </c>
      <c r="AZ1358">
        <v>152695000</v>
      </c>
      <c r="BA1358">
        <v>1096300000</v>
      </c>
      <c r="BB1358">
        <v>-60621000</v>
      </c>
      <c r="BC1358">
        <v>0</v>
      </c>
      <c r="BD1358">
        <v>-290962000</v>
      </c>
      <c r="BE1358">
        <v>72046000</v>
      </c>
      <c r="BF1358">
        <v>-38682000</v>
      </c>
      <c r="BG1358">
        <v>0</v>
      </c>
      <c r="BH1358">
        <v>14</v>
      </c>
      <c r="BI1358">
        <v>20</v>
      </c>
      <c r="BJ1358">
        <v>10</v>
      </c>
      <c r="BK1358">
        <v>141</v>
      </c>
      <c r="BL1358">
        <v>367856000</v>
      </c>
      <c r="BM1358">
        <v>900373000</v>
      </c>
      <c r="BN1358">
        <v>-496314000</v>
      </c>
      <c r="BO1358">
        <v>898440000</v>
      </c>
      <c r="BP1358">
        <v>0</v>
      </c>
      <c r="BQ1358">
        <v>215254000</v>
      </c>
      <c r="BR1358">
        <v>3784569000</v>
      </c>
      <c r="BS1358">
        <v>1883443000</v>
      </c>
      <c r="BT1358">
        <v>1334033000</v>
      </c>
      <c r="BU1358">
        <v>1288338000</v>
      </c>
      <c r="BV1358">
        <v>2496231000</v>
      </c>
      <c r="BW1358">
        <v>3784569000</v>
      </c>
      <c r="BX1358">
        <v>1789489000</v>
      </c>
      <c r="BY1358">
        <v>-1515288000</v>
      </c>
      <c r="BZ1358">
        <v>2015</v>
      </c>
      <c r="CA1358">
        <v>0.97</v>
      </c>
      <c r="CB1358">
        <v>185774226.80399999</v>
      </c>
      <c r="CC1358" t="str">
        <f>VLOOKUP(B1358,Securities_csv_Sector!$A$1:$H$506,4)</f>
        <v>Information Technology</v>
      </c>
      <c r="CD1358" t="str">
        <f>VLOOKUP(B1358,Securities_csv_Sector!$A$1:$H$506,5)</f>
        <v>Systems Software</v>
      </c>
    </row>
    <row r="1359" spans="1:82">
      <c r="A1359">
        <v>1357</v>
      </c>
      <c r="B1359" t="s">
        <v>419</v>
      </c>
      <c r="C1359" t="s">
        <v>532</v>
      </c>
      <c r="D1359" s="1">
        <v>42429</v>
      </c>
      <c r="E1359">
        <v>284802000</v>
      </c>
      <c r="F1359">
        <v>-48404000</v>
      </c>
      <c r="G1359">
        <v>9938000</v>
      </c>
      <c r="H1359">
        <v>15</v>
      </c>
      <c r="I1359">
        <v>-41553000</v>
      </c>
      <c r="J1359">
        <v>2162264000</v>
      </c>
      <c r="K1359">
        <v>78</v>
      </c>
      <c r="L1359">
        <v>927778000</v>
      </c>
      <c r="M1359">
        <v>0</v>
      </c>
      <c r="N1359">
        <v>23000</v>
      </c>
      <c r="O1359">
        <v>309629000</v>
      </c>
      <c r="P1359">
        <v>120</v>
      </c>
      <c r="Q1359">
        <v>111456000</v>
      </c>
      <c r="R1359">
        <v>449636000</v>
      </c>
      <c r="S1359">
        <v>109260000</v>
      </c>
      <c r="T1359">
        <v>297986000</v>
      </c>
      <c r="U1359">
        <v>274865000</v>
      </c>
      <c r="V1359">
        <v>-16113000</v>
      </c>
      <c r="W1359">
        <v>0</v>
      </c>
      <c r="X1359">
        <v>166886000</v>
      </c>
      <c r="Y1359">
        <v>1027277000</v>
      </c>
      <c r="Z1359">
        <v>85</v>
      </c>
      <c r="AA1359">
        <v>1742601000</v>
      </c>
      <c r="AB1359">
        <v>75500000</v>
      </c>
      <c r="AC1359">
        <v>146071000</v>
      </c>
      <c r="AD1359">
        <v>23121000</v>
      </c>
      <c r="AE1359">
        <v>0</v>
      </c>
      <c r="AF1359">
        <v>-327313000</v>
      </c>
      <c r="AG1359">
        <v>322933000</v>
      </c>
      <c r="AH1359">
        <v>723942000</v>
      </c>
      <c r="AI1359">
        <v>786470000</v>
      </c>
      <c r="AJ1359">
        <v>0</v>
      </c>
      <c r="AK1359">
        <v>0</v>
      </c>
      <c r="AL1359">
        <v>-1843000</v>
      </c>
      <c r="AM1359">
        <v>-119695000</v>
      </c>
      <c r="AN1359">
        <v>716092000</v>
      </c>
      <c r="AO1359">
        <v>-307566000</v>
      </c>
      <c r="AP1359">
        <v>-512108000</v>
      </c>
      <c r="AQ1359">
        <v>199365000</v>
      </c>
      <c r="AR1359">
        <v>156979000</v>
      </c>
      <c r="AS1359">
        <v>199365000</v>
      </c>
      <c r="AT1359">
        <v>199365000</v>
      </c>
      <c r="AU1359">
        <v>509715000</v>
      </c>
      <c r="AV1359">
        <v>0</v>
      </c>
      <c r="AW1359">
        <v>288048000</v>
      </c>
      <c r="AX1359">
        <v>14</v>
      </c>
      <c r="AY1359">
        <v>44506000</v>
      </c>
      <c r="AZ1359">
        <v>153798000</v>
      </c>
      <c r="BA1359">
        <v>1274375000</v>
      </c>
      <c r="BB1359">
        <v>-74449000</v>
      </c>
      <c r="BC1359">
        <v>0</v>
      </c>
      <c r="BD1359">
        <v>-143242000</v>
      </c>
      <c r="BE1359">
        <v>87912000</v>
      </c>
      <c r="BF1359">
        <v>-24041000</v>
      </c>
      <c r="BG1359">
        <v>0</v>
      </c>
      <c r="BH1359">
        <v>13</v>
      </c>
      <c r="BI1359">
        <v>21</v>
      </c>
      <c r="BJ1359">
        <v>10</v>
      </c>
      <c r="BK1359">
        <v>120</v>
      </c>
      <c r="BL1359">
        <v>413322000</v>
      </c>
      <c r="BM1359">
        <v>1099738000</v>
      </c>
      <c r="BN1359">
        <v>-325954000</v>
      </c>
      <c r="BO1359">
        <v>1041231000</v>
      </c>
      <c r="BP1359">
        <v>0</v>
      </c>
      <c r="BQ1359">
        <v>281142000</v>
      </c>
      <c r="BR1359">
        <v>4155099000</v>
      </c>
      <c r="BS1359">
        <v>1872433000</v>
      </c>
      <c r="BT1359">
        <v>1559177000</v>
      </c>
      <c r="BU1359">
        <v>1334432000</v>
      </c>
      <c r="BV1359">
        <v>2820667000</v>
      </c>
      <c r="BW1359">
        <v>4155099000</v>
      </c>
      <c r="BX1359">
        <v>2052230000</v>
      </c>
      <c r="BY1359">
        <v>-1853144000</v>
      </c>
      <c r="BZ1359">
        <v>2016</v>
      </c>
      <c r="CA1359">
        <v>1.0900000000000001</v>
      </c>
      <c r="CB1359">
        <v>182903669.72499999</v>
      </c>
      <c r="CC1359" t="str">
        <f>VLOOKUP(B1359,Securities_csv_Sector!$A$1:$H$506,4)</f>
        <v>Information Technology</v>
      </c>
      <c r="CD1359" t="str">
        <f>VLOOKUP(B1359,Securities_csv_Sector!$A$1:$H$506,5)</f>
        <v>Systems Software</v>
      </c>
    </row>
    <row r="1360" spans="1:82">
      <c r="A1360">
        <v>1358</v>
      </c>
      <c r="B1360" t="s">
        <v>420</v>
      </c>
      <c r="C1360" t="s">
        <v>527</v>
      </c>
      <c r="D1360" s="1">
        <v>41363</v>
      </c>
      <c r="E1360">
        <v>854000000</v>
      </c>
      <c r="F1360">
        <v>82000000</v>
      </c>
      <c r="G1360">
        <v>-6000000</v>
      </c>
      <c r="H1360">
        <v>20</v>
      </c>
      <c r="I1360">
        <v>-276000000</v>
      </c>
      <c r="J1360">
        <v>1752000000</v>
      </c>
      <c r="K1360">
        <v>116</v>
      </c>
      <c r="L1360">
        <v>974000000</v>
      </c>
      <c r="M1360">
        <v>-68000000</v>
      </c>
      <c r="N1360">
        <v>1000000</v>
      </c>
      <c r="O1360">
        <v>2789000000</v>
      </c>
      <c r="P1360">
        <v>264</v>
      </c>
      <c r="Q1360">
        <v>22000000</v>
      </c>
      <c r="R1360">
        <v>0</v>
      </c>
      <c r="S1360">
        <v>233000000</v>
      </c>
      <c r="T1360">
        <v>1111000000</v>
      </c>
      <c r="U1360">
        <v>1089000000</v>
      </c>
      <c r="V1360">
        <v>-9000000</v>
      </c>
      <c r="W1360">
        <v>-10000000</v>
      </c>
      <c r="X1360">
        <v>932000000</v>
      </c>
      <c r="Y1360">
        <v>968000000</v>
      </c>
      <c r="Z1360">
        <v>60</v>
      </c>
      <c r="AA1360">
        <v>4156000000</v>
      </c>
      <c r="AB1360">
        <v>339000000</v>
      </c>
      <c r="AC1360">
        <v>328000000</v>
      </c>
      <c r="AD1360">
        <v>22000000</v>
      </c>
      <c r="AE1360">
        <v>896000000</v>
      </c>
      <c r="AF1360">
        <v>182000000</v>
      </c>
      <c r="AG1360">
        <v>-100000000</v>
      </c>
      <c r="AH1360">
        <v>0</v>
      </c>
      <c r="AI1360">
        <v>81000000</v>
      </c>
      <c r="AJ1360">
        <v>0</v>
      </c>
      <c r="AK1360">
        <v>0</v>
      </c>
      <c r="AL1360">
        <v>-9000000</v>
      </c>
      <c r="AM1360">
        <v>302000000</v>
      </c>
      <c r="AN1360">
        <v>1019000000</v>
      </c>
      <c r="AO1360">
        <v>-595000000</v>
      </c>
      <c r="AP1360">
        <v>-113000000</v>
      </c>
      <c r="AQ1360">
        <v>750000000</v>
      </c>
      <c r="AR1360">
        <v>93000000</v>
      </c>
      <c r="AS1360">
        <v>750000000</v>
      </c>
      <c r="AT1360">
        <v>740000000</v>
      </c>
      <c r="AU1360">
        <v>607000000</v>
      </c>
      <c r="AV1360">
        <v>31000000</v>
      </c>
      <c r="AW1360">
        <v>1127000000</v>
      </c>
      <c r="AX1360">
        <v>16</v>
      </c>
      <c r="AY1360">
        <v>124000000</v>
      </c>
      <c r="AZ1360">
        <v>161000000</v>
      </c>
      <c r="BA1360">
        <v>0</v>
      </c>
      <c r="BB1360">
        <v>94000000</v>
      </c>
      <c r="BC1360">
        <v>-1000000</v>
      </c>
      <c r="BD1360">
        <v>-19000000</v>
      </c>
      <c r="BE1360">
        <v>512000000</v>
      </c>
      <c r="BF1360">
        <v>29000000</v>
      </c>
      <c r="BG1360">
        <v>27000000</v>
      </c>
      <c r="BH1360">
        <v>16</v>
      </c>
      <c r="BI1360">
        <v>29</v>
      </c>
      <c r="BJ1360">
        <v>11</v>
      </c>
      <c r="BK1360">
        <v>184</v>
      </c>
      <c r="BL1360">
        <v>0</v>
      </c>
      <c r="BM1360">
        <v>4647000000</v>
      </c>
      <c r="BN1360">
        <v>-498000000</v>
      </c>
      <c r="BO1360">
        <v>2971000000</v>
      </c>
      <c r="BP1360">
        <v>267000000</v>
      </c>
      <c r="BQ1360">
        <v>325000000</v>
      </c>
      <c r="BR1360">
        <v>5418000000</v>
      </c>
      <c r="BS1360">
        <v>2963000000</v>
      </c>
      <c r="BT1360">
        <v>1121000000</v>
      </c>
      <c r="BU1360">
        <v>3785000000</v>
      </c>
      <c r="BV1360">
        <v>1633000000</v>
      </c>
      <c r="BW1360">
        <v>5418000000</v>
      </c>
      <c r="BX1360">
        <v>6945000000</v>
      </c>
      <c r="BY1360">
        <v>-2709000000</v>
      </c>
      <c r="BZ1360">
        <v>2013</v>
      </c>
      <c r="CA1360">
        <v>8.2100000000000009</v>
      </c>
      <c r="CB1360">
        <v>91352009.744200006</v>
      </c>
      <c r="CC1360" t="str">
        <f>VLOOKUP(B1360,Securities_csv_Sector!$A$1:$H$506,4)</f>
        <v>Consumer Discretionary</v>
      </c>
      <c r="CD1360" t="str">
        <f>VLOOKUP(B1360,Securities_csv_Sector!$A$1:$H$506,5)</f>
        <v>Apparel, Accessories &amp; Luxury Goods</v>
      </c>
    </row>
    <row r="1361" spans="1:82">
      <c r="A1361">
        <v>1359</v>
      </c>
      <c r="B1361" t="s">
        <v>420</v>
      </c>
      <c r="C1361" t="s">
        <v>529</v>
      </c>
      <c r="D1361" s="1">
        <v>41727</v>
      </c>
      <c r="E1361">
        <v>970000000</v>
      </c>
      <c r="F1361">
        <v>-104000000</v>
      </c>
      <c r="G1361">
        <v>11000000</v>
      </c>
      <c r="H1361">
        <v>19</v>
      </c>
      <c r="I1361">
        <v>-390000000</v>
      </c>
      <c r="J1361">
        <v>1979000000</v>
      </c>
      <c r="K1361">
        <v>132</v>
      </c>
      <c r="L1361">
        <v>797000000</v>
      </c>
      <c r="M1361">
        <v>-77000000</v>
      </c>
      <c r="N1361">
        <v>1000000</v>
      </c>
      <c r="O1361">
        <v>3140000000</v>
      </c>
      <c r="P1361">
        <v>343</v>
      </c>
      <c r="Q1361">
        <v>39000000</v>
      </c>
      <c r="R1361">
        <v>0</v>
      </c>
      <c r="S1361">
        <v>258000000</v>
      </c>
      <c r="T1361">
        <v>1116000000</v>
      </c>
      <c r="U1361">
        <v>1096000000</v>
      </c>
      <c r="V1361">
        <v>3000000</v>
      </c>
      <c r="W1361">
        <v>-9000000</v>
      </c>
      <c r="X1361">
        <v>1322000000</v>
      </c>
      <c r="Y1361">
        <v>964000000</v>
      </c>
      <c r="Z1361">
        <v>58</v>
      </c>
      <c r="AA1361">
        <v>4310000000</v>
      </c>
      <c r="AB1361">
        <v>320000000</v>
      </c>
      <c r="AC1361">
        <v>299000000</v>
      </c>
      <c r="AD1361">
        <v>20000000</v>
      </c>
      <c r="AE1361">
        <v>1020000000</v>
      </c>
      <c r="AF1361">
        <v>-56000000</v>
      </c>
      <c r="AG1361">
        <v>84000000</v>
      </c>
      <c r="AH1361">
        <v>298000000</v>
      </c>
      <c r="AI1361">
        <v>0</v>
      </c>
      <c r="AJ1361">
        <v>0</v>
      </c>
      <c r="AK1361">
        <v>0</v>
      </c>
      <c r="AL1361">
        <v>22000000</v>
      </c>
      <c r="AM1361">
        <v>-177000000</v>
      </c>
      <c r="AN1361">
        <v>907000000</v>
      </c>
      <c r="AO1361">
        <v>-599000000</v>
      </c>
      <c r="AP1361">
        <v>-488000000</v>
      </c>
      <c r="AQ1361">
        <v>776000000</v>
      </c>
      <c r="AR1361">
        <v>60000000</v>
      </c>
      <c r="AS1361">
        <v>776000000</v>
      </c>
      <c r="AT1361">
        <v>767000000</v>
      </c>
      <c r="AU1361">
        <v>800000000</v>
      </c>
      <c r="AV1361">
        <v>19000000</v>
      </c>
      <c r="AW1361">
        <v>1130000000</v>
      </c>
      <c r="AX1361">
        <v>15</v>
      </c>
      <c r="AY1361">
        <v>135000000</v>
      </c>
      <c r="AZ1361">
        <v>224000000</v>
      </c>
      <c r="BA1361">
        <v>0</v>
      </c>
      <c r="BB1361">
        <v>114000000</v>
      </c>
      <c r="BC1361">
        <v>0</v>
      </c>
      <c r="BD1361">
        <v>-42000000</v>
      </c>
      <c r="BE1361">
        <v>786000000</v>
      </c>
      <c r="BF1361">
        <v>-90000000</v>
      </c>
      <c r="BG1361">
        <v>35000000</v>
      </c>
      <c r="BH1361">
        <v>15</v>
      </c>
      <c r="BI1361">
        <v>27</v>
      </c>
      <c r="BJ1361">
        <v>10</v>
      </c>
      <c r="BK1361">
        <v>238</v>
      </c>
      <c r="BL1361">
        <v>0</v>
      </c>
      <c r="BM1361">
        <v>5257000000</v>
      </c>
      <c r="BN1361">
        <v>-506000000</v>
      </c>
      <c r="BO1361">
        <v>3142000000</v>
      </c>
      <c r="BP1361">
        <v>0</v>
      </c>
      <c r="BQ1361">
        <v>488000000</v>
      </c>
      <c r="BR1361">
        <v>6088000000</v>
      </c>
      <c r="BS1361">
        <v>3329000000</v>
      </c>
      <c r="BT1361">
        <v>970000000</v>
      </c>
      <c r="BU1361">
        <v>4034000000</v>
      </c>
      <c r="BV1361">
        <v>2054000000</v>
      </c>
      <c r="BW1361">
        <v>6088000000</v>
      </c>
      <c r="BX1361">
        <v>7450000000</v>
      </c>
      <c r="BY1361">
        <v>-3317000000</v>
      </c>
      <c r="BZ1361">
        <v>2014</v>
      </c>
      <c r="CA1361">
        <v>8.5500000000000007</v>
      </c>
      <c r="CB1361">
        <v>90760233.918099999</v>
      </c>
      <c r="CC1361" t="str">
        <f>VLOOKUP(B1361,Securities_csv_Sector!$A$1:$H$506,4)</f>
        <v>Consumer Discretionary</v>
      </c>
      <c r="CD1361" t="str">
        <f>VLOOKUP(B1361,Securities_csv_Sector!$A$1:$H$506,5)</f>
        <v>Apparel, Accessories &amp; Luxury Goods</v>
      </c>
    </row>
    <row r="1362" spans="1:82">
      <c r="A1362">
        <v>1360</v>
      </c>
      <c r="B1362" t="s">
        <v>420</v>
      </c>
      <c r="C1362" t="s">
        <v>531</v>
      </c>
      <c r="D1362" s="1">
        <v>42091</v>
      </c>
      <c r="E1362">
        <v>952000000</v>
      </c>
      <c r="F1362">
        <v>-96000000</v>
      </c>
      <c r="G1362">
        <v>-20000000</v>
      </c>
      <c r="H1362">
        <v>18</v>
      </c>
      <c r="I1362">
        <v>-391000000</v>
      </c>
      <c r="J1362">
        <v>2117000000</v>
      </c>
      <c r="K1362">
        <v>96</v>
      </c>
      <c r="L1362">
        <v>500000000</v>
      </c>
      <c r="M1362">
        <v>-97000000</v>
      </c>
      <c r="N1362">
        <v>1000000</v>
      </c>
      <c r="O1362">
        <v>3242000000</v>
      </c>
      <c r="P1362">
        <v>280</v>
      </c>
      <c r="Q1362">
        <v>45000000</v>
      </c>
      <c r="R1362">
        <v>0</v>
      </c>
      <c r="S1362">
        <v>294000000</v>
      </c>
      <c r="T1362">
        <v>1004000000</v>
      </c>
      <c r="U1362">
        <v>987000000</v>
      </c>
      <c r="V1362">
        <v>-81000000</v>
      </c>
      <c r="W1362">
        <v>-11000000</v>
      </c>
      <c r="X1362">
        <v>1436000000</v>
      </c>
      <c r="Y1362">
        <v>903000000</v>
      </c>
      <c r="Z1362">
        <v>57</v>
      </c>
      <c r="AA1362">
        <v>4378000000</v>
      </c>
      <c r="AB1362">
        <v>285000000</v>
      </c>
      <c r="AC1362">
        <v>267000000</v>
      </c>
      <c r="AD1362">
        <v>17000000</v>
      </c>
      <c r="AE1362">
        <v>1042000000</v>
      </c>
      <c r="AF1362">
        <v>-285000000</v>
      </c>
      <c r="AG1362">
        <v>7000000</v>
      </c>
      <c r="AH1362">
        <v>298000000</v>
      </c>
      <c r="AI1362">
        <v>0</v>
      </c>
      <c r="AJ1362">
        <v>0</v>
      </c>
      <c r="AK1362">
        <v>0</v>
      </c>
      <c r="AL1362">
        <v>210000000</v>
      </c>
      <c r="AM1362">
        <v>-297000000</v>
      </c>
      <c r="AN1362">
        <v>894000000</v>
      </c>
      <c r="AO1362">
        <v>-421000000</v>
      </c>
      <c r="AP1362">
        <v>-689000000</v>
      </c>
      <c r="AQ1362">
        <v>702000000</v>
      </c>
      <c r="AR1362">
        <v>77000000</v>
      </c>
      <c r="AS1362">
        <v>702000000</v>
      </c>
      <c r="AT1362">
        <v>691000000</v>
      </c>
      <c r="AU1362">
        <v>857000000</v>
      </c>
      <c r="AV1362">
        <v>17000000</v>
      </c>
      <c r="AW1362">
        <v>1035000000</v>
      </c>
      <c r="AX1362">
        <v>14</v>
      </c>
      <c r="AY1362">
        <v>131000000</v>
      </c>
      <c r="AZ1362">
        <v>281000000</v>
      </c>
      <c r="BA1362">
        <v>0</v>
      </c>
      <c r="BB1362">
        <v>-165000000</v>
      </c>
      <c r="BC1362">
        <v>-1000000</v>
      </c>
      <c r="BD1362">
        <v>-13000000</v>
      </c>
      <c r="BE1362">
        <v>731000000</v>
      </c>
      <c r="BF1362">
        <v>7000000</v>
      </c>
      <c r="BG1362">
        <v>25000000</v>
      </c>
      <c r="BH1362">
        <v>13</v>
      </c>
      <c r="BI1362">
        <v>25</v>
      </c>
      <c r="BJ1362">
        <v>9</v>
      </c>
      <c r="BK1362">
        <v>192</v>
      </c>
      <c r="BL1362">
        <v>0</v>
      </c>
      <c r="BM1362">
        <v>5787000000</v>
      </c>
      <c r="BN1362">
        <v>-480000000</v>
      </c>
      <c r="BO1362">
        <v>3301000000</v>
      </c>
      <c r="BP1362">
        <v>234000000</v>
      </c>
      <c r="BQ1362">
        <v>644000000</v>
      </c>
      <c r="BR1362">
        <v>6106000000</v>
      </c>
      <c r="BS1362">
        <v>3324000000</v>
      </c>
      <c r="BT1362">
        <v>1186000000</v>
      </c>
      <c r="BU1362">
        <v>3891000000</v>
      </c>
      <c r="BV1362">
        <v>2215000000</v>
      </c>
      <c r="BW1362">
        <v>6106000000</v>
      </c>
      <c r="BX1362">
        <v>7620000000</v>
      </c>
      <c r="BY1362">
        <v>-3849000000</v>
      </c>
      <c r="BZ1362">
        <v>2015</v>
      </c>
      <c r="CA1362">
        <v>7.96</v>
      </c>
      <c r="CB1362">
        <v>88190954.773900002</v>
      </c>
      <c r="CC1362" t="str">
        <f>VLOOKUP(B1362,Securities_csv_Sector!$A$1:$H$506,4)</f>
        <v>Consumer Discretionary</v>
      </c>
      <c r="CD1362" t="str">
        <f>VLOOKUP(B1362,Securities_csv_Sector!$A$1:$H$506,5)</f>
        <v>Apparel, Accessories &amp; Luxury Goods</v>
      </c>
    </row>
    <row r="1363" spans="1:82">
      <c r="A1363">
        <v>1361</v>
      </c>
      <c r="B1363" t="s">
        <v>420</v>
      </c>
      <c r="C1363" t="s">
        <v>532</v>
      </c>
      <c r="D1363" s="1">
        <v>42462</v>
      </c>
      <c r="E1363">
        <v>1082000000</v>
      </c>
      <c r="F1363">
        <v>129000000</v>
      </c>
      <c r="G1363">
        <v>2000000</v>
      </c>
      <c r="H1363">
        <v>11</v>
      </c>
      <c r="I1363">
        <v>-418000000</v>
      </c>
      <c r="J1363">
        <v>2258000000</v>
      </c>
      <c r="K1363">
        <v>91</v>
      </c>
      <c r="L1363">
        <v>456000000</v>
      </c>
      <c r="M1363">
        <v>-91000000</v>
      </c>
      <c r="N1363">
        <v>1000000</v>
      </c>
      <c r="O1363">
        <v>3218000000</v>
      </c>
      <c r="P1363">
        <v>255</v>
      </c>
      <c r="Q1363">
        <v>119000000</v>
      </c>
      <c r="R1363">
        <v>0</v>
      </c>
      <c r="S1363">
        <v>310000000</v>
      </c>
      <c r="T1363">
        <v>573000000</v>
      </c>
      <c r="U1363">
        <v>552000000</v>
      </c>
      <c r="V1363">
        <v>5000000</v>
      </c>
      <c r="W1363">
        <v>-11000000</v>
      </c>
      <c r="X1363">
        <v>1583000000</v>
      </c>
      <c r="Y1363">
        <v>918000000</v>
      </c>
      <c r="Z1363">
        <v>57</v>
      </c>
      <c r="AA1363">
        <v>4187000000</v>
      </c>
      <c r="AB1363">
        <v>156000000</v>
      </c>
      <c r="AC1363">
        <v>244000000</v>
      </c>
      <c r="AD1363">
        <v>21000000</v>
      </c>
      <c r="AE1363">
        <v>1125000000</v>
      </c>
      <c r="AF1363">
        <v>-143000000</v>
      </c>
      <c r="AG1363">
        <v>67000000</v>
      </c>
      <c r="AH1363">
        <v>597000000</v>
      </c>
      <c r="AI1363">
        <v>0</v>
      </c>
      <c r="AJ1363">
        <v>0</v>
      </c>
      <c r="AK1363">
        <v>0</v>
      </c>
      <c r="AL1363">
        <v>155000000</v>
      </c>
      <c r="AM1363">
        <v>-44000000</v>
      </c>
      <c r="AN1363">
        <v>1007000000</v>
      </c>
      <c r="AO1363">
        <v>-473000000</v>
      </c>
      <c r="AP1363">
        <v>-583000000</v>
      </c>
      <c r="AQ1363">
        <v>396000000</v>
      </c>
      <c r="AR1363">
        <v>179000000</v>
      </c>
      <c r="AS1363">
        <v>396000000</v>
      </c>
      <c r="AT1363">
        <v>385000000</v>
      </c>
      <c r="AU1363">
        <v>575000000</v>
      </c>
      <c r="AV1363">
        <v>192000000</v>
      </c>
      <c r="AW1363">
        <v>582000000</v>
      </c>
      <c r="AX1363">
        <v>8</v>
      </c>
      <c r="AY1363">
        <v>296000000</v>
      </c>
      <c r="AZ1363">
        <v>268000000</v>
      </c>
      <c r="BA1363">
        <v>0</v>
      </c>
      <c r="BB1363">
        <v>-181000000</v>
      </c>
      <c r="BC1363">
        <v>-2000000</v>
      </c>
      <c r="BD1363">
        <v>-22000000</v>
      </c>
      <c r="BE1363">
        <v>674000000</v>
      </c>
      <c r="BF1363">
        <v>17000000</v>
      </c>
      <c r="BG1363">
        <v>24000000</v>
      </c>
      <c r="BH1363">
        <v>7</v>
      </c>
      <c r="BI1363">
        <v>15</v>
      </c>
      <c r="BJ1363">
        <v>5</v>
      </c>
      <c r="BK1363">
        <v>161</v>
      </c>
      <c r="BL1363">
        <v>0</v>
      </c>
      <c r="BM1363">
        <v>6015000000</v>
      </c>
      <c r="BN1363">
        <v>-466000000</v>
      </c>
      <c r="BO1363">
        <v>3389000000</v>
      </c>
      <c r="BP1363">
        <v>116000000</v>
      </c>
      <c r="BQ1363">
        <v>629000000</v>
      </c>
      <c r="BR1363">
        <v>6213000000</v>
      </c>
      <c r="BS1363">
        <v>3053000000</v>
      </c>
      <c r="BT1363">
        <v>1198000000</v>
      </c>
      <c r="BU1363">
        <v>3744000000</v>
      </c>
      <c r="BV1363">
        <v>2469000000</v>
      </c>
      <c r="BW1363">
        <v>6213000000</v>
      </c>
      <c r="BX1363">
        <v>7405000000</v>
      </c>
      <c r="BY1363">
        <v>-4349000000</v>
      </c>
      <c r="BZ1363">
        <v>2016</v>
      </c>
      <c r="CA1363">
        <v>4.6500000000000004</v>
      </c>
      <c r="CB1363">
        <v>85161290.322600007</v>
      </c>
      <c r="CC1363" t="str">
        <f>VLOOKUP(B1363,Securities_csv_Sector!$A$1:$H$506,4)</f>
        <v>Consumer Discretionary</v>
      </c>
      <c r="CD1363" t="str">
        <f>VLOOKUP(B1363,Securities_csv_Sector!$A$1:$H$506,5)</f>
        <v>Apparel, Accessories &amp; Luxury Goods</v>
      </c>
    </row>
    <row r="1364" spans="1:82">
      <c r="A1364">
        <v>1362</v>
      </c>
      <c r="B1364" t="s">
        <v>421</v>
      </c>
      <c r="C1364" t="s">
        <v>527</v>
      </c>
      <c r="D1364" s="1">
        <v>41547</v>
      </c>
      <c r="E1364">
        <v>994400000</v>
      </c>
      <c r="F1364">
        <v>-12300000</v>
      </c>
      <c r="G1364">
        <v>5700000</v>
      </c>
      <c r="H1364">
        <v>29</v>
      </c>
      <c r="I1364">
        <v>-146200000</v>
      </c>
      <c r="J1364">
        <v>1456000000</v>
      </c>
      <c r="K1364">
        <v>102</v>
      </c>
      <c r="L1364">
        <v>1200900000</v>
      </c>
      <c r="M1364">
        <v>800000</v>
      </c>
      <c r="N1364">
        <v>181400000</v>
      </c>
      <c r="O1364">
        <v>3778100000</v>
      </c>
      <c r="P1364">
        <v>238</v>
      </c>
      <c r="Q1364">
        <v>147300000</v>
      </c>
      <c r="R1364">
        <v>0</v>
      </c>
      <c r="S1364">
        <v>145200000</v>
      </c>
      <c r="T1364">
        <v>1041800000</v>
      </c>
      <c r="U1364">
        <v>980900000</v>
      </c>
      <c r="V1364">
        <v>600000</v>
      </c>
      <c r="W1364">
        <v>0</v>
      </c>
      <c r="X1364">
        <v>616000000</v>
      </c>
      <c r="Y1364">
        <v>1023000000</v>
      </c>
      <c r="Z1364">
        <v>41</v>
      </c>
      <c r="AA1364">
        <v>2573800000</v>
      </c>
      <c r="AB1364">
        <v>224600000</v>
      </c>
      <c r="AC1364">
        <v>212800000</v>
      </c>
      <c r="AD1364">
        <v>60900000</v>
      </c>
      <c r="AE1364">
        <v>615400000</v>
      </c>
      <c r="AF1364">
        <v>-22200000</v>
      </c>
      <c r="AG1364">
        <v>38500000</v>
      </c>
      <c r="AH1364">
        <v>905100000</v>
      </c>
      <c r="AI1364">
        <v>0</v>
      </c>
      <c r="AJ1364">
        <v>0</v>
      </c>
      <c r="AK1364">
        <v>0</v>
      </c>
      <c r="AL1364">
        <v>22000000</v>
      </c>
      <c r="AM1364">
        <v>297000000</v>
      </c>
      <c r="AN1364">
        <v>1014800000</v>
      </c>
      <c r="AO1364">
        <v>-454600000</v>
      </c>
      <c r="AP1364">
        <v>-256800000</v>
      </c>
      <c r="AQ1364">
        <v>756300000</v>
      </c>
      <c r="AR1364">
        <v>134400000</v>
      </c>
      <c r="AS1364">
        <v>756300000</v>
      </c>
      <c r="AT1364">
        <v>756300000</v>
      </c>
      <c r="AU1364">
        <v>1375600000</v>
      </c>
      <c r="AV1364">
        <v>0</v>
      </c>
      <c r="AW1364">
        <v>1036100000</v>
      </c>
      <c r="AX1364">
        <v>16</v>
      </c>
      <c r="AY1364">
        <v>165600000</v>
      </c>
      <c r="AZ1364">
        <v>115300000</v>
      </c>
      <c r="BA1364">
        <v>371300000</v>
      </c>
      <c r="BB1364">
        <v>-817700000</v>
      </c>
      <c r="BC1364">
        <v>-1800000</v>
      </c>
      <c r="BD1364">
        <v>-88400000</v>
      </c>
      <c r="BE1364">
        <v>809300000</v>
      </c>
      <c r="BF1364">
        <v>-55100000</v>
      </c>
      <c r="BG1364">
        <v>0</v>
      </c>
      <c r="BH1364">
        <v>15</v>
      </c>
      <c r="BI1364">
        <v>38</v>
      </c>
      <c r="BJ1364">
        <v>12</v>
      </c>
      <c r="BK1364">
        <v>198</v>
      </c>
      <c r="BL1364">
        <v>0</v>
      </c>
      <c r="BM1364">
        <v>4333400000</v>
      </c>
      <c r="BN1364">
        <v>-230400000</v>
      </c>
      <c r="BO1364">
        <v>1537700000</v>
      </c>
      <c r="BP1364">
        <v>179000000</v>
      </c>
      <c r="BQ1364">
        <v>372700000</v>
      </c>
      <c r="BR1364">
        <v>5844600000</v>
      </c>
      <c r="BS1364">
        <v>3679900000</v>
      </c>
      <c r="BT1364">
        <v>1544700000</v>
      </c>
      <c r="BU1364">
        <v>2585500000</v>
      </c>
      <c r="BV1364">
        <v>3259100000</v>
      </c>
      <c r="BW1364">
        <v>5844600000</v>
      </c>
      <c r="BX1364">
        <v>6351900000</v>
      </c>
      <c r="BY1364">
        <v>-2567600000</v>
      </c>
      <c r="BZ1364">
        <v>2013</v>
      </c>
      <c r="CA1364">
        <v>5.43</v>
      </c>
      <c r="CB1364">
        <v>139281767.956</v>
      </c>
      <c r="CC1364" t="str">
        <f>VLOOKUP(B1364,Securities_csv_Sector!$A$1:$H$506,4)</f>
        <v>Industrials</v>
      </c>
      <c r="CD1364" t="str">
        <f>VLOOKUP(B1364,Securities_csv_Sector!$A$1:$H$506,5)</f>
        <v>Industrial Conglomerates</v>
      </c>
    </row>
    <row r="1365" spans="1:82">
      <c r="A1365">
        <v>1363</v>
      </c>
      <c r="B1365" t="s">
        <v>421</v>
      </c>
      <c r="C1365" t="s">
        <v>529</v>
      </c>
      <c r="D1365" s="1">
        <v>41912</v>
      </c>
      <c r="E1365">
        <v>994800000</v>
      </c>
      <c r="F1365">
        <v>-53700000</v>
      </c>
      <c r="G1365">
        <v>9700000</v>
      </c>
      <c r="H1365">
        <v>31</v>
      </c>
      <c r="I1365">
        <v>-141000000</v>
      </c>
      <c r="J1365">
        <v>1512300000</v>
      </c>
      <c r="K1365">
        <v>108</v>
      </c>
      <c r="L1365">
        <v>1191300000</v>
      </c>
      <c r="M1365">
        <v>12900000</v>
      </c>
      <c r="N1365">
        <v>181400000</v>
      </c>
      <c r="O1365">
        <v>3869600000</v>
      </c>
      <c r="P1365">
        <v>233</v>
      </c>
      <c r="Q1365">
        <v>205700000</v>
      </c>
      <c r="R1365">
        <v>0</v>
      </c>
      <c r="S1365">
        <v>152500000</v>
      </c>
      <c r="T1365">
        <v>1193500000</v>
      </c>
      <c r="U1365">
        <v>1134200000</v>
      </c>
      <c r="V1365">
        <v>-37700000</v>
      </c>
      <c r="W1365">
        <v>0</v>
      </c>
      <c r="X1365">
        <v>632900000</v>
      </c>
      <c r="Y1365">
        <v>1050600000</v>
      </c>
      <c r="Z1365">
        <v>42</v>
      </c>
      <c r="AA1365">
        <v>2753900000</v>
      </c>
      <c r="AB1365">
        <v>307400000</v>
      </c>
      <c r="AC1365">
        <v>246200000</v>
      </c>
      <c r="AD1365">
        <v>59300000</v>
      </c>
      <c r="AE1365">
        <v>588400000</v>
      </c>
      <c r="AF1365">
        <v>-257900000</v>
      </c>
      <c r="AG1365">
        <v>16000000</v>
      </c>
      <c r="AH1365">
        <v>900400000</v>
      </c>
      <c r="AI1365">
        <v>0</v>
      </c>
      <c r="AJ1365">
        <v>0</v>
      </c>
      <c r="AK1365">
        <v>0</v>
      </c>
      <c r="AL1365">
        <v>146000000</v>
      </c>
      <c r="AM1365">
        <v>-9600000</v>
      </c>
      <c r="AN1365">
        <v>1033300000</v>
      </c>
      <c r="AO1365">
        <v>-521800000</v>
      </c>
      <c r="AP1365">
        <v>-483400000</v>
      </c>
      <c r="AQ1365">
        <v>826800000</v>
      </c>
      <c r="AR1365">
        <v>96900000</v>
      </c>
      <c r="AS1365">
        <v>826800000</v>
      </c>
      <c r="AT1365">
        <v>826800000</v>
      </c>
      <c r="AU1365">
        <v>1379300000</v>
      </c>
      <c r="AV1365">
        <v>0</v>
      </c>
      <c r="AW1365">
        <v>1183800000</v>
      </c>
      <c r="AX1365">
        <v>18</v>
      </c>
      <c r="AY1365">
        <v>154700000</v>
      </c>
      <c r="AZ1365">
        <v>146700000</v>
      </c>
      <c r="BA1365">
        <v>372300000</v>
      </c>
      <c r="BB1365">
        <v>-948000000</v>
      </c>
      <c r="BC1365">
        <v>0</v>
      </c>
      <c r="BD1365">
        <v>-84500000</v>
      </c>
      <c r="BE1365">
        <v>973700000</v>
      </c>
      <c r="BF1365">
        <v>-18100000</v>
      </c>
      <c r="BG1365">
        <v>0</v>
      </c>
      <c r="BH1365">
        <v>17</v>
      </c>
      <c r="BI1365">
        <v>43</v>
      </c>
      <c r="BJ1365">
        <v>12</v>
      </c>
      <c r="BK1365">
        <v>198</v>
      </c>
      <c r="BL1365">
        <v>0</v>
      </c>
      <c r="BM1365">
        <v>4839600000</v>
      </c>
      <c r="BN1365">
        <v>-377200000</v>
      </c>
      <c r="BO1365">
        <v>1570100000</v>
      </c>
      <c r="BP1365">
        <v>325000000</v>
      </c>
      <c r="BQ1365">
        <v>628500000</v>
      </c>
      <c r="BR1365">
        <v>6224300000</v>
      </c>
      <c r="BS1365">
        <v>3934200000</v>
      </c>
      <c r="BT1365">
        <v>1692100000</v>
      </c>
      <c r="BU1365">
        <v>2658100000</v>
      </c>
      <c r="BV1365">
        <v>3566200000</v>
      </c>
      <c r="BW1365">
        <v>6224300000</v>
      </c>
      <c r="BX1365">
        <v>6623500000</v>
      </c>
      <c r="BY1365">
        <v>-2927200000</v>
      </c>
      <c r="BZ1365">
        <v>2014</v>
      </c>
      <c r="CA1365">
        <v>5.98</v>
      </c>
      <c r="CB1365">
        <v>138260869.565</v>
      </c>
      <c r="CC1365" t="str">
        <f>VLOOKUP(B1365,Securities_csv_Sector!$A$1:$H$506,4)</f>
        <v>Industrials</v>
      </c>
      <c r="CD1365" t="str">
        <f>VLOOKUP(B1365,Securities_csv_Sector!$A$1:$H$506,5)</f>
        <v>Industrial Conglomerates</v>
      </c>
    </row>
    <row r="1366" spans="1:82">
      <c r="A1366">
        <v>1364</v>
      </c>
      <c r="B1366" t="s">
        <v>421</v>
      </c>
      <c r="C1366" t="s">
        <v>531</v>
      </c>
      <c r="D1366" s="1">
        <v>42277</v>
      </c>
      <c r="E1366">
        <v>947500000</v>
      </c>
      <c r="F1366">
        <v>73400000</v>
      </c>
      <c r="G1366">
        <v>-5500000</v>
      </c>
      <c r="H1366">
        <v>37</v>
      </c>
      <c r="I1366">
        <v>-122900000</v>
      </c>
      <c r="J1366">
        <v>1552100000</v>
      </c>
      <c r="K1366">
        <v>162</v>
      </c>
      <c r="L1366">
        <v>1427300000</v>
      </c>
      <c r="M1366">
        <v>-2500000</v>
      </c>
      <c r="N1366">
        <v>181400000</v>
      </c>
      <c r="O1366">
        <v>3604800000</v>
      </c>
      <c r="P1366">
        <v>294</v>
      </c>
      <c r="Q1366">
        <v>494800000</v>
      </c>
      <c r="R1366">
        <v>0</v>
      </c>
      <c r="S1366">
        <v>162500000</v>
      </c>
      <c r="T1366">
        <v>1191200000</v>
      </c>
      <c r="U1366">
        <v>1127500000</v>
      </c>
      <c r="V1366">
        <v>-96700000</v>
      </c>
      <c r="W1366">
        <v>0</v>
      </c>
      <c r="X1366">
        <v>605600000</v>
      </c>
      <c r="Y1366">
        <v>1028800000</v>
      </c>
      <c r="Z1366">
        <v>43</v>
      </c>
      <c r="AA1366">
        <v>2703100000</v>
      </c>
      <c r="AB1366">
        <v>299900000</v>
      </c>
      <c r="AC1366">
        <v>229500000</v>
      </c>
      <c r="AD1366">
        <v>63700000</v>
      </c>
      <c r="AE1366">
        <v>535600000</v>
      </c>
      <c r="AF1366">
        <v>-104900000</v>
      </c>
      <c r="AG1366">
        <v>31400000</v>
      </c>
      <c r="AH1366">
        <v>1500900000</v>
      </c>
      <c r="AI1366">
        <v>0</v>
      </c>
      <c r="AJ1366">
        <v>0</v>
      </c>
      <c r="AK1366">
        <v>0</v>
      </c>
      <c r="AL1366">
        <v>269300000</v>
      </c>
      <c r="AM1366">
        <v>236000000</v>
      </c>
      <c r="AN1366">
        <v>1187700000</v>
      </c>
      <c r="AO1366">
        <v>-608100000</v>
      </c>
      <c r="AP1366">
        <v>-246900000</v>
      </c>
      <c r="AQ1366">
        <v>827600000</v>
      </c>
      <c r="AR1366">
        <v>100000000</v>
      </c>
      <c r="AS1366">
        <v>827600000</v>
      </c>
      <c r="AT1366">
        <v>827600000</v>
      </c>
      <c r="AU1366">
        <v>1041000000</v>
      </c>
      <c r="AV1366">
        <v>0</v>
      </c>
      <c r="AW1366">
        <v>1196700000</v>
      </c>
      <c r="AX1366">
        <v>19</v>
      </c>
      <c r="AY1366">
        <v>149200000</v>
      </c>
      <c r="AZ1366">
        <v>171000000</v>
      </c>
      <c r="BA1366">
        <v>380200000</v>
      </c>
      <c r="BB1366">
        <v>-1334600000</v>
      </c>
      <c r="BC1366">
        <v>-1600000</v>
      </c>
      <c r="BD1366">
        <v>-19100000</v>
      </c>
      <c r="BE1366">
        <v>1319300000</v>
      </c>
      <c r="BF1366">
        <v>-4700000</v>
      </c>
      <c r="BG1366">
        <v>0</v>
      </c>
      <c r="BH1366">
        <v>18</v>
      </c>
      <c r="BI1366">
        <v>50</v>
      </c>
      <c r="BJ1366">
        <v>13</v>
      </c>
      <c r="BK1366">
        <v>253</v>
      </c>
      <c r="BL1366">
        <v>0</v>
      </c>
      <c r="BM1366">
        <v>5316900000</v>
      </c>
      <c r="BN1366">
        <v>-538100000</v>
      </c>
      <c r="BO1366">
        <v>1506400000</v>
      </c>
      <c r="BP1366">
        <v>0</v>
      </c>
      <c r="BQ1366">
        <v>721900000</v>
      </c>
      <c r="BR1366">
        <v>6404700000</v>
      </c>
      <c r="BS1366">
        <v>3896800000</v>
      </c>
      <c r="BT1366">
        <v>1327700000</v>
      </c>
      <c r="BU1366">
        <v>2256800000</v>
      </c>
      <c r="BV1366">
        <v>4147900000</v>
      </c>
      <c r="BW1366">
        <v>6404700000</v>
      </c>
      <c r="BX1366">
        <v>6307900000</v>
      </c>
      <c r="BY1366">
        <v>-3459000000</v>
      </c>
      <c r="BZ1366">
        <v>2015</v>
      </c>
      <c r="CA1366">
        <v>6.15</v>
      </c>
      <c r="CB1366">
        <v>134569105.69100001</v>
      </c>
      <c r="CC1366" t="str">
        <f>VLOOKUP(B1366,Securities_csv_Sector!$A$1:$H$506,4)</f>
        <v>Industrials</v>
      </c>
      <c r="CD1366" t="str">
        <f>VLOOKUP(B1366,Securities_csv_Sector!$A$1:$H$506,5)</f>
        <v>Industrial Conglomerates</v>
      </c>
    </row>
    <row r="1367" spans="1:82">
      <c r="A1367">
        <v>1365</v>
      </c>
      <c r="B1367" t="s">
        <v>421</v>
      </c>
      <c r="C1367" t="s">
        <v>532</v>
      </c>
      <c r="D1367" s="1">
        <v>42643</v>
      </c>
      <c r="E1367">
        <v>903200000</v>
      </c>
      <c r="F1367">
        <v>-18900000</v>
      </c>
      <c r="G1367">
        <v>6300000</v>
      </c>
      <c r="H1367">
        <v>37</v>
      </c>
      <c r="I1367">
        <v>-116900000</v>
      </c>
      <c r="J1367">
        <v>1588200000</v>
      </c>
      <c r="K1367">
        <v>123</v>
      </c>
      <c r="L1367">
        <v>1526400000</v>
      </c>
      <c r="M1367">
        <v>4600000</v>
      </c>
      <c r="N1367">
        <v>181400000</v>
      </c>
      <c r="O1367">
        <v>3404000000</v>
      </c>
      <c r="P1367">
        <v>212</v>
      </c>
      <c r="Q1367">
        <v>633900000</v>
      </c>
      <c r="R1367">
        <v>0</v>
      </c>
      <c r="S1367">
        <v>172200000</v>
      </c>
      <c r="T1367">
        <v>1014400000</v>
      </c>
      <c r="U1367">
        <v>943100000</v>
      </c>
      <c r="V1367">
        <v>-10500000</v>
      </c>
      <c r="W1367">
        <v>0</v>
      </c>
      <c r="X1367">
        <v>578300000</v>
      </c>
      <c r="Y1367">
        <v>1073900000</v>
      </c>
      <c r="Z1367">
        <v>42</v>
      </c>
      <c r="AA1367">
        <v>2475500000</v>
      </c>
      <c r="AB1367">
        <v>213400000</v>
      </c>
      <c r="AC1367">
        <v>255300000</v>
      </c>
      <c r="AD1367">
        <v>71300000</v>
      </c>
      <c r="AE1367">
        <v>526600000</v>
      </c>
      <c r="AF1367">
        <v>-184400000</v>
      </c>
      <c r="AG1367">
        <v>-46000000</v>
      </c>
      <c r="AH1367">
        <v>1516300000</v>
      </c>
      <c r="AI1367">
        <v>0</v>
      </c>
      <c r="AJ1367">
        <v>0</v>
      </c>
      <c r="AK1367">
        <v>0</v>
      </c>
      <c r="AL1367">
        <v>448600000</v>
      </c>
      <c r="AM1367">
        <v>99100000</v>
      </c>
      <c r="AN1367">
        <v>947300000</v>
      </c>
      <c r="AO1367">
        <v>-397700000</v>
      </c>
      <c r="AP1367">
        <v>-440000000</v>
      </c>
      <c r="AQ1367">
        <v>729700000</v>
      </c>
      <c r="AR1367">
        <v>81200000</v>
      </c>
      <c r="AS1367">
        <v>729700000</v>
      </c>
      <c r="AT1367">
        <v>729700000</v>
      </c>
      <c r="AU1367">
        <v>1079000000</v>
      </c>
      <c r="AV1367">
        <v>0</v>
      </c>
      <c r="AW1367">
        <v>1008100000</v>
      </c>
      <c r="AX1367">
        <v>17</v>
      </c>
      <c r="AY1367">
        <v>374800000</v>
      </c>
      <c r="AZ1367">
        <v>150200000</v>
      </c>
      <c r="BA1367">
        <v>624100000</v>
      </c>
      <c r="BB1367">
        <v>-1538800000</v>
      </c>
      <c r="BC1367">
        <v>0</v>
      </c>
      <c r="BD1367">
        <v>-138700000</v>
      </c>
      <c r="BE1367">
        <v>1618900000</v>
      </c>
      <c r="BF1367">
        <v>24500000</v>
      </c>
      <c r="BG1367">
        <v>0</v>
      </c>
      <c r="BH1367">
        <v>16</v>
      </c>
      <c r="BI1367">
        <v>47</v>
      </c>
      <c r="BJ1367">
        <v>12</v>
      </c>
      <c r="BK1367">
        <v>185</v>
      </c>
      <c r="BL1367">
        <v>0</v>
      </c>
      <c r="BM1367">
        <v>5668400000</v>
      </c>
      <c r="BN1367">
        <v>-471400000</v>
      </c>
      <c r="BO1367">
        <v>1467400000</v>
      </c>
      <c r="BP1367">
        <v>448600000</v>
      </c>
      <c r="BQ1367">
        <v>902800000</v>
      </c>
      <c r="BR1367">
        <v>7101200000</v>
      </c>
      <c r="BS1367">
        <v>4185000000</v>
      </c>
      <c r="BT1367">
        <v>1975900000</v>
      </c>
      <c r="BU1367">
        <v>1990100000</v>
      </c>
      <c r="BV1367">
        <v>5111100000</v>
      </c>
      <c r="BW1367">
        <v>7101200000</v>
      </c>
      <c r="BX1367">
        <v>5879500000</v>
      </c>
      <c r="BY1367">
        <v>-3909100000</v>
      </c>
      <c r="BZ1367">
        <v>2016</v>
      </c>
      <c r="CA1367">
        <v>5.6</v>
      </c>
      <c r="CB1367">
        <v>130303571.42900001</v>
      </c>
      <c r="CC1367" t="str">
        <f>VLOOKUP(B1367,Securities_csv_Sector!$A$1:$H$506,4)</f>
        <v>Industrials</v>
      </c>
      <c r="CD1367" t="str">
        <f>VLOOKUP(B1367,Securities_csv_Sector!$A$1:$H$506,5)</f>
        <v>Industrial Conglomerates</v>
      </c>
    </row>
    <row r="1368" spans="1:82">
      <c r="A1368">
        <v>1366</v>
      </c>
      <c r="B1368" t="s">
        <v>422</v>
      </c>
      <c r="C1368" t="s">
        <v>527</v>
      </c>
      <c r="D1368" s="1">
        <v>41274</v>
      </c>
      <c r="E1368">
        <v>381283000</v>
      </c>
      <c r="F1368">
        <v>-21577000</v>
      </c>
      <c r="G1368">
        <v>-3381000</v>
      </c>
      <c r="H1368">
        <v>13</v>
      </c>
      <c r="I1368">
        <v>-38405000</v>
      </c>
      <c r="J1368">
        <v>1158001000</v>
      </c>
      <c r="K1368">
        <v>34</v>
      </c>
      <c r="L1368">
        <v>370590000</v>
      </c>
      <c r="M1368">
        <v>18361000</v>
      </c>
      <c r="N1368">
        <v>1006000</v>
      </c>
      <c r="O1368">
        <v>1321772000</v>
      </c>
      <c r="P1368">
        <v>115</v>
      </c>
      <c r="Q1368">
        <v>78644000</v>
      </c>
      <c r="R1368">
        <v>707278000</v>
      </c>
      <c r="S1368">
        <v>157147000</v>
      </c>
      <c r="T1368">
        <v>754206000</v>
      </c>
      <c r="U1368">
        <v>686681000</v>
      </c>
      <c r="V1368">
        <v>6312000</v>
      </c>
      <c r="W1368">
        <v>0</v>
      </c>
      <c r="X1368">
        <v>110397000</v>
      </c>
      <c r="Y1368">
        <v>3868857000</v>
      </c>
      <c r="Z1368">
        <v>56</v>
      </c>
      <c r="AA1368">
        <v>1671717000</v>
      </c>
      <c r="AB1368">
        <v>203321000</v>
      </c>
      <c r="AC1368">
        <v>1698867000</v>
      </c>
      <c r="AD1368">
        <v>67525000</v>
      </c>
      <c r="AE1368">
        <v>190867000</v>
      </c>
      <c r="AF1368">
        <v>0</v>
      </c>
      <c r="AG1368">
        <v>-6779000</v>
      </c>
      <c r="AH1368">
        <v>1503107000</v>
      </c>
      <c r="AI1368">
        <v>0</v>
      </c>
      <c r="AJ1368">
        <v>0</v>
      </c>
      <c r="AK1368">
        <v>0</v>
      </c>
      <c r="AL1368">
        <v>866055000</v>
      </c>
      <c r="AM1368">
        <v>32489000</v>
      </c>
      <c r="AN1368">
        <v>677852000</v>
      </c>
      <c r="AO1368">
        <v>853870000</v>
      </c>
      <c r="AP1368">
        <v>-1505545000</v>
      </c>
      <c r="AQ1368">
        <v>483360000</v>
      </c>
      <c r="AR1368">
        <v>40773000</v>
      </c>
      <c r="AS1368">
        <v>483360000</v>
      </c>
      <c r="AT1368">
        <v>482317000</v>
      </c>
      <c r="AU1368">
        <v>640593000</v>
      </c>
      <c r="AV1368">
        <v>0</v>
      </c>
      <c r="AW1368">
        <v>757587000</v>
      </c>
      <c r="AX1368">
        <v>25</v>
      </c>
      <c r="AY1368">
        <v>68797000</v>
      </c>
      <c r="AZ1368">
        <v>43492000</v>
      </c>
      <c r="BA1368">
        <v>185912000</v>
      </c>
      <c r="BB1368">
        <v>58537000</v>
      </c>
      <c r="BC1368">
        <v>-690000</v>
      </c>
      <c r="BD1368">
        <v>-1467140000</v>
      </c>
      <c r="BE1368">
        <v>86783000</v>
      </c>
      <c r="BF1368">
        <v>6567000</v>
      </c>
      <c r="BG1368">
        <v>0</v>
      </c>
      <c r="BH1368">
        <v>23</v>
      </c>
      <c r="BI1368">
        <v>19</v>
      </c>
      <c r="BJ1368">
        <v>16</v>
      </c>
      <c r="BK1368">
        <v>97</v>
      </c>
      <c r="BL1368">
        <v>0</v>
      </c>
      <c r="BM1368">
        <v>2489858000</v>
      </c>
      <c r="BN1368">
        <v>39874000</v>
      </c>
      <c r="BO1368">
        <v>914130000</v>
      </c>
      <c r="BP1368">
        <v>519015000</v>
      </c>
      <c r="BQ1368">
        <v>0</v>
      </c>
      <c r="BR1368">
        <v>7071104000</v>
      </c>
      <c r="BS1368">
        <v>1245542000</v>
      </c>
      <c r="BT1368">
        <v>1086210000</v>
      </c>
      <c r="BU1368">
        <v>3687726000</v>
      </c>
      <c r="BV1368">
        <v>3383378000</v>
      </c>
      <c r="BW1368">
        <v>7071104000</v>
      </c>
      <c r="BX1368">
        <v>2993489000</v>
      </c>
      <c r="BY1368">
        <v>-19676000</v>
      </c>
      <c r="BZ1368">
        <v>2012</v>
      </c>
      <c r="CA1368">
        <v>4.95</v>
      </c>
      <c r="CB1368">
        <v>97648484.848499998</v>
      </c>
      <c r="CC1368" t="str">
        <f>VLOOKUP(B1368,Securities_csv_Sector!$A$1:$H$506,4)</f>
        <v>Industrials</v>
      </c>
      <c r="CD1368" t="str">
        <f>VLOOKUP(B1368,Securities_csv_Sector!$A$1:$H$506,5)</f>
        <v>Industrial Conglomerates</v>
      </c>
    </row>
    <row r="1369" spans="1:82">
      <c r="A1369">
        <v>1367</v>
      </c>
      <c r="B1369" t="s">
        <v>422</v>
      </c>
      <c r="C1369" t="s">
        <v>529</v>
      </c>
      <c r="D1369" s="1">
        <v>41639</v>
      </c>
      <c r="E1369">
        <v>422743000</v>
      </c>
      <c r="F1369">
        <v>18046000</v>
      </c>
      <c r="G1369">
        <v>-192000</v>
      </c>
      <c r="H1369">
        <v>13</v>
      </c>
      <c r="I1369">
        <v>-42528000</v>
      </c>
      <c r="J1369">
        <v>1229233000</v>
      </c>
      <c r="K1369">
        <v>71</v>
      </c>
      <c r="L1369">
        <v>459720000</v>
      </c>
      <c r="M1369">
        <v>-12687000</v>
      </c>
      <c r="N1369">
        <v>1013000</v>
      </c>
      <c r="O1369">
        <v>1355200000</v>
      </c>
      <c r="P1369">
        <v>214</v>
      </c>
      <c r="Q1369">
        <v>28773000</v>
      </c>
      <c r="R1369">
        <v>783805000</v>
      </c>
      <c r="S1369">
        <v>193108000</v>
      </c>
      <c r="T1369">
        <v>842169000</v>
      </c>
      <c r="U1369">
        <v>754130000</v>
      </c>
      <c r="V1369">
        <v>-1193000</v>
      </c>
      <c r="W1369">
        <v>0</v>
      </c>
      <c r="X1369">
        <v>117310000</v>
      </c>
      <c r="Y1369">
        <v>4549998000</v>
      </c>
      <c r="Z1369">
        <v>58</v>
      </c>
      <c r="AA1369">
        <v>1882928000</v>
      </c>
      <c r="AB1369">
        <v>215837000</v>
      </c>
      <c r="AC1369">
        <v>2039136000</v>
      </c>
      <c r="AD1369">
        <v>88039000</v>
      </c>
      <c r="AE1369">
        <v>204923000</v>
      </c>
      <c r="AF1369">
        <v>0</v>
      </c>
      <c r="AG1369">
        <v>16878000</v>
      </c>
      <c r="AH1369">
        <v>2453836000</v>
      </c>
      <c r="AI1369">
        <v>0</v>
      </c>
      <c r="AJ1369">
        <v>0</v>
      </c>
      <c r="AK1369">
        <v>0</v>
      </c>
      <c r="AL1369">
        <v>437174000</v>
      </c>
      <c r="AM1369">
        <v>89130000</v>
      </c>
      <c r="AN1369">
        <v>802553000</v>
      </c>
      <c r="AO1369">
        <v>403633000</v>
      </c>
      <c r="AP1369">
        <v>-1115863000</v>
      </c>
      <c r="AQ1369">
        <v>538293000</v>
      </c>
      <c r="AR1369">
        <v>53133000</v>
      </c>
      <c r="AS1369">
        <v>538293000</v>
      </c>
      <c r="AT1369">
        <v>538293000</v>
      </c>
      <c r="AU1369">
        <v>670484000</v>
      </c>
      <c r="AV1369">
        <v>0</v>
      </c>
      <c r="AW1369">
        <v>842361000</v>
      </c>
      <c r="AX1369">
        <v>26</v>
      </c>
      <c r="AY1369">
        <v>76427000</v>
      </c>
      <c r="AZ1369">
        <v>38210000</v>
      </c>
      <c r="BA1369">
        <v>209332000</v>
      </c>
      <c r="BB1369">
        <v>43083000</v>
      </c>
      <c r="BC1369">
        <v>1166000</v>
      </c>
      <c r="BD1369">
        <v>-1073335000</v>
      </c>
      <c r="BE1369">
        <v>91199000</v>
      </c>
      <c r="BF1369">
        <v>-4218000</v>
      </c>
      <c r="BG1369">
        <v>0</v>
      </c>
      <c r="BH1369">
        <v>23</v>
      </c>
      <c r="BI1369">
        <v>18</v>
      </c>
      <c r="BJ1369">
        <v>17</v>
      </c>
      <c r="BK1369">
        <v>182</v>
      </c>
      <c r="BL1369">
        <v>0</v>
      </c>
      <c r="BM1369">
        <v>2959196000</v>
      </c>
      <c r="BN1369">
        <v>10393000</v>
      </c>
      <c r="BO1369">
        <v>1040567000</v>
      </c>
      <c r="BP1369">
        <v>11016000</v>
      </c>
      <c r="BQ1369">
        <v>0</v>
      </c>
      <c r="BR1369">
        <v>8184981000</v>
      </c>
      <c r="BS1369">
        <v>1373337000</v>
      </c>
      <c r="BT1369">
        <v>643091000</v>
      </c>
      <c r="BU1369">
        <v>4213050000</v>
      </c>
      <c r="BV1369">
        <v>3971931000</v>
      </c>
      <c r="BW1369">
        <v>8184981000</v>
      </c>
      <c r="BX1369">
        <v>3238128000</v>
      </c>
      <c r="BY1369">
        <v>-19475000</v>
      </c>
      <c r="BZ1369">
        <v>2013</v>
      </c>
      <c r="CA1369">
        <v>5.43</v>
      </c>
      <c r="CB1369">
        <v>99133149.171299994</v>
      </c>
      <c r="CC1369" t="str">
        <f>VLOOKUP(B1369,Securities_csv_Sector!$A$1:$H$506,4)</f>
        <v>Industrials</v>
      </c>
      <c r="CD1369" t="str">
        <f>VLOOKUP(B1369,Securities_csv_Sector!$A$1:$H$506,5)</f>
        <v>Industrial Conglomerates</v>
      </c>
    </row>
    <row r="1370" spans="1:82">
      <c r="A1370">
        <v>1368</v>
      </c>
      <c r="B1370" t="s">
        <v>422</v>
      </c>
      <c r="C1370" t="s">
        <v>531</v>
      </c>
      <c r="D1370" s="1">
        <v>42004</v>
      </c>
      <c r="E1370">
        <v>425902000</v>
      </c>
      <c r="F1370">
        <v>-10709000</v>
      </c>
      <c r="G1370">
        <v>620000</v>
      </c>
      <c r="H1370">
        <v>14</v>
      </c>
      <c r="I1370">
        <v>-37644000</v>
      </c>
      <c r="J1370">
        <v>1325338000</v>
      </c>
      <c r="K1370">
        <v>97</v>
      </c>
      <c r="L1370">
        <v>610430000</v>
      </c>
      <c r="M1370">
        <v>6349000</v>
      </c>
      <c r="N1370">
        <v>1021000</v>
      </c>
      <c r="O1370">
        <v>1447595000</v>
      </c>
      <c r="P1370">
        <v>241</v>
      </c>
      <c r="Q1370">
        <v>27496000</v>
      </c>
      <c r="R1370">
        <v>735826000</v>
      </c>
      <c r="S1370">
        <v>201287000</v>
      </c>
      <c r="T1370">
        <v>1000093000</v>
      </c>
      <c r="U1370">
        <v>921456000</v>
      </c>
      <c r="V1370">
        <v>-43522000</v>
      </c>
      <c r="W1370">
        <v>0</v>
      </c>
      <c r="X1370">
        <v>110876000</v>
      </c>
      <c r="Y1370">
        <v>4710691000</v>
      </c>
      <c r="Z1370">
        <v>59</v>
      </c>
      <c r="AA1370">
        <v>2101899000</v>
      </c>
      <c r="AB1370">
        <v>275423000</v>
      </c>
      <c r="AC1370">
        <v>1978729000</v>
      </c>
      <c r="AD1370">
        <v>78637000</v>
      </c>
      <c r="AE1370">
        <v>193766000</v>
      </c>
      <c r="AF1370">
        <v>0</v>
      </c>
      <c r="AG1370">
        <v>-67074000</v>
      </c>
      <c r="AH1370">
        <v>2190282000</v>
      </c>
      <c r="AI1370">
        <v>0</v>
      </c>
      <c r="AJ1370">
        <v>0</v>
      </c>
      <c r="AK1370">
        <v>0</v>
      </c>
      <c r="AL1370">
        <v>-252079000</v>
      </c>
      <c r="AM1370">
        <v>150710000</v>
      </c>
      <c r="AN1370">
        <v>840441000</v>
      </c>
      <c r="AO1370">
        <v>-298104000</v>
      </c>
      <c r="AP1370">
        <v>-348105000</v>
      </c>
      <c r="AQ1370">
        <v>646033000</v>
      </c>
      <c r="AR1370">
        <v>63027000</v>
      </c>
      <c r="AS1370">
        <v>646033000</v>
      </c>
      <c r="AT1370">
        <v>646033000</v>
      </c>
      <c r="AU1370">
        <v>662146000</v>
      </c>
      <c r="AV1370">
        <v>0</v>
      </c>
      <c r="AW1370">
        <v>999473000</v>
      </c>
      <c r="AX1370">
        <v>28</v>
      </c>
      <c r="AY1370">
        <v>60288000</v>
      </c>
      <c r="AZ1370">
        <v>45763000</v>
      </c>
      <c r="BA1370">
        <v>190953000</v>
      </c>
      <c r="BB1370">
        <v>-71927000</v>
      </c>
      <c r="BC1370">
        <v>-461000</v>
      </c>
      <c r="BD1370">
        <v>-310461000</v>
      </c>
      <c r="BE1370">
        <v>90770000</v>
      </c>
      <c r="BF1370">
        <v>1528000</v>
      </c>
      <c r="BG1370">
        <v>0</v>
      </c>
      <c r="BH1370">
        <v>26</v>
      </c>
      <c r="BI1370">
        <v>19</v>
      </c>
      <c r="BJ1370">
        <v>18</v>
      </c>
      <c r="BK1370">
        <v>210</v>
      </c>
      <c r="BL1370">
        <v>0</v>
      </c>
      <c r="BM1370">
        <v>3520201000</v>
      </c>
      <c r="BN1370">
        <v>13214000</v>
      </c>
      <c r="BO1370">
        <v>1102426000</v>
      </c>
      <c r="BP1370">
        <v>11092000</v>
      </c>
      <c r="BQ1370">
        <v>0</v>
      </c>
      <c r="BR1370">
        <v>8400185000</v>
      </c>
      <c r="BS1370">
        <v>1512105000</v>
      </c>
      <c r="BT1370">
        <v>627947000</v>
      </c>
      <c r="BU1370">
        <v>4755360000</v>
      </c>
      <c r="BV1370">
        <v>3644825000</v>
      </c>
      <c r="BW1370">
        <v>8400185000</v>
      </c>
      <c r="BX1370">
        <v>3549494000</v>
      </c>
      <c r="BY1370">
        <v>-19273000</v>
      </c>
      <c r="BZ1370">
        <v>2014</v>
      </c>
      <c r="CA1370">
        <v>6.47</v>
      </c>
      <c r="CB1370">
        <v>99850540.958299994</v>
      </c>
      <c r="CC1370" t="str">
        <f>VLOOKUP(B1370,Securities_csv_Sector!$A$1:$H$506,4)</f>
        <v>Industrials</v>
      </c>
      <c r="CD1370" t="str">
        <f>VLOOKUP(B1370,Securities_csv_Sector!$A$1:$H$506,5)</f>
        <v>Industrial Conglomerates</v>
      </c>
    </row>
    <row r="1371" spans="1:82">
      <c r="A1371">
        <v>1369</v>
      </c>
      <c r="B1371" t="s">
        <v>422</v>
      </c>
      <c r="C1371" t="s">
        <v>532</v>
      </c>
      <c r="D1371" s="1">
        <v>42369</v>
      </c>
      <c r="E1371">
        <v>446293000</v>
      </c>
      <c r="F1371">
        <v>30753000</v>
      </c>
      <c r="G1371">
        <v>58652000</v>
      </c>
      <c r="H1371">
        <v>13</v>
      </c>
      <c r="I1371">
        <v>-36260000</v>
      </c>
      <c r="J1371">
        <v>1419262000</v>
      </c>
      <c r="K1371">
        <v>108</v>
      </c>
      <c r="L1371">
        <v>778511000</v>
      </c>
      <c r="M1371">
        <v>-1150000</v>
      </c>
      <c r="N1371">
        <v>1028000</v>
      </c>
      <c r="O1371">
        <v>1417749000</v>
      </c>
      <c r="P1371">
        <v>225</v>
      </c>
      <c r="Q1371">
        <v>31532000</v>
      </c>
      <c r="R1371">
        <v>810856000</v>
      </c>
      <c r="S1371">
        <v>208397000</v>
      </c>
      <c r="T1371">
        <v>1086570000</v>
      </c>
      <c r="U1371">
        <v>1002345000</v>
      </c>
      <c r="V1371">
        <v>-58654000</v>
      </c>
      <c r="W1371">
        <v>0</v>
      </c>
      <c r="X1371">
        <v>105510000</v>
      </c>
      <c r="Y1371">
        <v>5824726000</v>
      </c>
      <c r="Z1371">
        <v>60</v>
      </c>
      <c r="AA1371">
        <v>2164646000</v>
      </c>
      <c r="AB1371">
        <v>306278000</v>
      </c>
      <c r="AC1371">
        <v>2528996000</v>
      </c>
      <c r="AD1371">
        <v>84225000</v>
      </c>
      <c r="AE1371">
        <v>189868000</v>
      </c>
      <c r="AF1371">
        <v>0</v>
      </c>
      <c r="AG1371">
        <v>2916000</v>
      </c>
      <c r="AH1371">
        <v>3264417000</v>
      </c>
      <c r="AI1371">
        <v>0</v>
      </c>
      <c r="AJ1371">
        <v>0</v>
      </c>
      <c r="AK1371">
        <v>0</v>
      </c>
      <c r="AL1371">
        <v>1062868000</v>
      </c>
      <c r="AM1371">
        <v>168081000</v>
      </c>
      <c r="AN1371">
        <v>928825000</v>
      </c>
      <c r="AO1371">
        <v>996242000</v>
      </c>
      <c r="AP1371">
        <v>-1698332000</v>
      </c>
      <c r="AQ1371">
        <v>696067000</v>
      </c>
      <c r="AR1371">
        <v>-9094000</v>
      </c>
      <c r="AS1371">
        <v>696067000</v>
      </c>
      <c r="AT1371">
        <v>696067000</v>
      </c>
      <c r="AU1371">
        <v>610313000</v>
      </c>
      <c r="AV1371">
        <v>0</v>
      </c>
      <c r="AW1371">
        <v>1027918000</v>
      </c>
      <c r="AX1371">
        <v>29</v>
      </c>
      <c r="AY1371">
        <v>59554000</v>
      </c>
      <c r="AZ1371">
        <v>39355000</v>
      </c>
      <c r="BA1371">
        <v>267030000</v>
      </c>
      <c r="BB1371">
        <v>-212779000</v>
      </c>
      <c r="BC1371">
        <v>-1677000</v>
      </c>
      <c r="BD1371">
        <v>-1662072000</v>
      </c>
      <c r="BE1371">
        <v>74017000</v>
      </c>
      <c r="BF1371">
        <v>936000</v>
      </c>
      <c r="BG1371">
        <v>0</v>
      </c>
      <c r="BH1371">
        <v>28</v>
      </c>
      <c r="BI1371">
        <v>19</v>
      </c>
      <c r="BJ1371">
        <v>19</v>
      </c>
      <c r="BK1371">
        <v>198</v>
      </c>
      <c r="BL1371">
        <v>0</v>
      </c>
      <c r="BM1371">
        <v>4110530000</v>
      </c>
      <c r="BN1371">
        <v>21201000</v>
      </c>
      <c r="BO1371">
        <v>1136728000</v>
      </c>
      <c r="BP1371">
        <v>6805000</v>
      </c>
      <c r="BQ1371">
        <v>0</v>
      </c>
      <c r="BR1371">
        <v>10168365000</v>
      </c>
      <c r="BS1371">
        <v>1618047000</v>
      </c>
      <c r="BT1371">
        <v>720128000</v>
      </c>
      <c r="BU1371">
        <v>5298947000</v>
      </c>
      <c r="BV1371">
        <v>4869418000</v>
      </c>
      <c r="BW1371">
        <v>10168365000</v>
      </c>
      <c r="BX1371">
        <v>3582395000</v>
      </c>
      <c r="BY1371">
        <v>-19094000</v>
      </c>
      <c r="BZ1371">
        <v>2015</v>
      </c>
      <c r="CA1371">
        <v>6.92</v>
      </c>
      <c r="CB1371">
        <v>100587716.763</v>
      </c>
      <c r="CC1371" t="str">
        <f>VLOOKUP(B1371,Securities_csv_Sector!$A$1:$H$506,4)</f>
        <v>Industrials</v>
      </c>
      <c r="CD1371" t="str">
        <f>VLOOKUP(B1371,Securities_csv_Sector!$A$1:$H$506,5)</f>
        <v>Industrial Conglomerates</v>
      </c>
    </row>
    <row r="1372" spans="1:82">
      <c r="A1372">
        <v>1370</v>
      </c>
      <c r="B1372" t="s">
        <v>423</v>
      </c>
      <c r="C1372" t="s">
        <v>527</v>
      </c>
      <c r="D1372" s="1">
        <v>41307</v>
      </c>
      <c r="E1372">
        <v>1422582000</v>
      </c>
      <c r="F1372">
        <v>0</v>
      </c>
      <c r="G1372">
        <v>0</v>
      </c>
      <c r="H1372">
        <v>45</v>
      </c>
      <c r="I1372">
        <v>-424434000</v>
      </c>
      <c r="J1372">
        <v>866519000</v>
      </c>
      <c r="K1372">
        <v>46</v>
      </c>
      <c r="L1372">
        <v>646761000</v>
      </c>
      <c r="M1372">
        <v>-79167000</v>
      </c>
      <c r="N1372">
        <v>2207000</v>
      </c>
      <c r="O1372">
        <v>7011428000</v>
      </c>
      <c r="P1372">
        <v>143</v>
      </c>
      <c r="Q1372">
        <v>0</v>
      </c>
      <c r="R1372">
        <v>84301000</v>
      </c>
      <c r="S1372">
        <v>185491000</v>
      </c>
      <c r="T1372">
        <v>1264844000</v>
      </c>
      <c r="U1372">
        <v>1264844000</v>
      </c>
      <c r="V1372">
        <v>0</v>
      </c>
      <c r="W1372">
        <v>0</v>
      </c>
      <c r="X1372">
        <v>1493284000</v>
      </c>
      <c r="Y1372">
        <v>0</v>
      </c>
      <c r="Z1372">
        <v>28</v>
      </c>
      <c r="AA1372">
        <v>2709637000</v>
      </c>
      <c r="AB1372">
        <v>478081000</v>
      </c>
      <c r="AC1372">
        <v>0</v>
      </c>
      <c r="AD1372">
        <v>0</v>
      </c>
      <c r="AE1372">
        <v>1209237000</v>
      </c>
      <c r="AF1372">
        <v>817000</v>
      </c>
      <c r="AG1372">
        <v>90221000</v>
      </c>
      <c r="AH1372">
        <v>150000000</v>
      </c>
      <c r="AI1372">
        <v>4374000</v>
      </c>
      <c r="AJ1372">
        <v>0</v>
      </c>
      <c r="AK1372">
        <v>0</v>
      </c>
      <c r="AL1372">
        <v>0</v>
      </c>
      <c r="AM1372">
        <v>-3074000</v>
      </c>
      <c r="AN1372">
        <v>979644000</v>
      </c>
      <c r="AO1372">
        <v>-556994000</v>
      </c>
      <c r="AP1372">
        <v>-425724000</v>
      </c>
      <c r="AQ1372">
        <v>786763000</v>
      </c>
      <c r="AR1372">
        <v>10810000</v>
      </c>
      <c r="AS1372">
        <v>786763000</v>
      </c>
      <c r="AT1372">
        <v>786763000</v>
      </c>
      <c r="AU1372">
        <v>80024000</v>
      </c>
      <c r="AV1372">
        <v>0</v>
      </c>
      <c r="AW1372">
        <v>1271751000</v>
      </c>
      <c r="AX1372">
        <v>13</v>
      </c>
      <c r="AY1372">
        <v>141476000</v>
      </c>
      <c r="AZ1372">
        <v>94318000</v>
      </c>
      <c r="BA1372">
        <v>0</v>
      </c>
      <c r="BB1372">
        <v>585000</v>
      </c>
      <c r="BC1372">
        <v>0</v>
      </c>
      <c r="BD1372">
        <v>-2107000</v>
      </c>
      <c r="BE1372">
        <v>246815000</v>
      </c>
      <c r="BF1372">
        <v>-14474000</v>
      </c>
      <c r="BG1372">
        <v>0</v>
      </c>
      <c r="BH1372">
        <v>13</v>
      </c>
      <c r="BI1372">
        <v>72</v>
      </c>
      <c r="BJ1372">
        <v>8</v>
      </c>
      <c r="BK1372">
        <v>58</v>
      </c>
      <c r="BL1372">
        <v>0</v>
      </c>
      <c r="BM1372">
        <v>989260000</v>
      </c>
      <c r="BN1372">
        <v>-460403000</v>
      </c>
      <c r="BO1372">
        <v>1437886000</v>
      </c>
      <c r="BP1372">
        <v>0</v>
      </c>
      <c r="BQ1372">
        <v>1087000</v>
      </c>
      <c r="BR1372">
        <v>3670561000</v>
      </c>
      <c r="BS1372">
        <v>2031427000</v>
      </c>
      <c r="BT1372">
        <v>1422582000</v>
      </c>
      <c r="BU1372">
        <v>1766863000</v>
      </c>
      <c r="BV1372">
        <v>1903698000</v>
      </c>
      <c r="BW1372">
        <v>3670561000</v>
      </c>
      <c r="BX1372">
        <v>9721065000</v>
      </c>
      <c r="BY1372">
        <v>-91708000</v>
      </c>
      <c r="BZ1372">
        <v>2012</v>
      </c>
      <c r="CA1372">
        <v>3.59</v>
      </c>
      <c r="CB1372">
        <v>219154038.99700001</v>
      </c>
      <c r="CC1372" t="str">
        <f>VLOOKUP(B1372,Securities_csv_Sector!$A$1:$H$506,4)</f>
        <v>Consumer Discretionary</v>
      </c>
      <c r="CD1372" t="str">
        <f>VLOOKUP(B1372,Securities_csv_Sector!$A$1:$H$506,5)</f>
        <v>Apparel Retail</v>
      </c>
    </row>
    <row r="1373" spans="1:82">
      <c r="A1373">
        <v>1371</v>
      </c>
      <c r="B1373" t="s">
        <v>423</v>
      </c>
      <c r="C1373" t="s">
        <v>529</v>
      </c>
      <c r="D1373" s="1">
        <v>41671</v>
      </c>
      <c r="E1373">
        <v>1393057000</v>
      </c>
      <c r="F1373">
        <v>0</v>
      </c>
      <c r="G1373">
        <v>0</v>
      </c>
      <c r="H1373">
        <v>42</v>
      </c>
      <c r="I1373">
        <v>-550515000</v>
      </c>
      <c r="J1373">
        <v>935591000</v>
      </c>
      <c r="K1373">
        <v>31</v>
      </c>
      <c r="L1373">
        <v>423168000</v>
      </c>
      <c r="M1373">
        <v>-47918000</v>
      </c>
      <c r="N1373">
        <v>2134000</v>
      </c>
      <c r="O1373">
        <v>7360924000</v>
      </c>
      <c r="P1373">
        <v>134</v>
      </c>
      <c r="Q1373">
        <v>0</v>
      </c>
      <c r="R1373">
        <v>58871000</v>
      </c>
      <c r="S1373">
        <v>206111000</v>
      </c>
      <c r="T1373">
        <v>1343310000</v>
      </c>
      <c r="U1373">
        <v>1343310000</v>
      </c>
      <c r="V1373">
        <v>0</v>
      </c>
      <c r="W1373">
        <v>0</v>
      </c>
      <c r="X1373">
        <v>1875299000</v>
      </c>
      <c r="Y1373">
        <v>0</v>
      </c>
      <c r="Z1373">
        <v>28</v>
      </c>
      <c r="AA1373">
        <v>2869429000</v>
      </c>
      <c r="AB1373">
        <v>506006000</v>
      </c>
      <c r="AC1373">
        <v>0</v>
      </c>
      <c r="AD1373">
        <v>0</v>
      </c>
      <c r="AE1373">
        <v>1257155000</v>
      </c>
      <c r="AF1373">
        <v>-10398000</v>
      </c>
      <c r="AG1373">
        <v>4029000</v>
      </c>
      <c r="AH1373">
        <v>150000000</v>
      </c>
      <c r="AI1373">
        <v>3710000</v>
      </c>
      <c r="AJ1373">
        <v>0</v>
      </c>
      <c r="AK1373">
        <v>0</v>
      </c>
      <c r="AL1373">
        <v>0</v>
      </c>
      <c r="AM1373">
        <v>-223593000</v>
      </c>
      <c r="AN1373">
        <v>1022003000</v>
      </c>
      <c r="AO1373">
        <v>-681788000</v>
      </c>
      <c r="AP1373">
        <v>-563808000</v>
      </c>
      <c r="AQ1373">
        <v>837304000</v>
      </c>
      <c r="AR1373">
        <v>32352000</v>
      </c>
      <c r="AS1373">
        <v>837304000</v>
      </c>
      <c r="AT1373">
        <v>837304000</v>
      </c>
      <c r="AU1373">
        <v>72839000</v>
      </c>
      <c r="AV1373">
        <v>0</v>
      </c>
      <c r="AW1373">
        <v>1343063000</v>
      </c>
      <c r="AX1373">
        <v>13</v>
      </c>
      <c r="AY1373">
        <v>150629000</v>
      </c>
      <c r="AZ1373">
        <v>101991000</v>
      </c>
      <c r="BA1373">
        <v>0</v>
      </c>
      <c r="BB1373">
        <v>389000</v>
      </c>
      <c r="BC1373">
        <v>0</v>
      </c>
      <c r="BD1373">
        <v>-2895000</v>
      </c>
      <c r="BE1373">
        <v>287567000</v>
      </c>
      <c r="BF1373">
        <v>-9875000</v>
      </c>
      <c r="BG1373">
        <v>0</v>
      </c>
      <c r="BH1373">
        <v>13</v>
      </c>
      <c r="BI1373">
        <v>67</v>
      </c>
      <c r="BJ1373">
        <v>8</v>
      </c>
      <c r="BK1373">
        <v>44</v>
      </c>
      <c r="BL1373">
        <v>0</v>
      </c>
      <c r="BM1373">
        <v>1190747000</v>
      </c>
      <c r="BN1373">
        <v>-560777000</v>
      </c>
      <c r="BO1373">
        <v>1526366000</v>
      </c>
      <c r="BP1373">
        <v>0</v>
      </c>
      <c r="BQ1373">
        <v>12006000</v>
      </c>
      <c r="BR1373">
        <v>3896797000</v>
      </c>
      <c r="BS1373">
        <v>1867159000</v>
      </c>
      <c r="BT1373">
        <v>1393057000</v>
      </c>
      <c r="BU1373">
        <v>2007302000</v>
      </c>
      <c r="BV1373">
        <v>1889495000</v>
      </c>
      <c r="BW1373">
        <v>3896797000</v>
      </c>
      <c r="BX1373">
        <v>10230353000</v>
      </c>
      <c r="BY1373">
        <v>-121559000</v>
      </c>
      <c r="BZ1373">
        <v>2013</v>
      </c>
      <c r="CA1373">
        <v>3.93</v>
      </c>
      <c r="CB1373">
        <v>213054452.926</v>
      </c>
      <c r="CC1373" t="str">
        <f>VLOOKUP(B1373,Securities_csv_Sector!$A$1:$H$506,4)</f>
        <v>Consumer Discretionary</v>
      </c>
      <c r="CD1373" t="str">
        <f>VLOOKUP(B1373,Securities_csv_Sector!$A$1:$H$506,5)</f>
        <v>Apparel Retail</v>
      </c>
    </row>
    <row r="1374" spans="1:82">
      <c r="A1374">
        <v>1372</v>
      </c>
      <c r="B1374" t="s">
        <v>423</v>
      </c>
      <c r="C1374" t="s">
        <v>531</v>
      </c>
      <c r="D1374" s="1">
        <v>42035</v>
      </c>
      <c r="E1374">
        <v>1659368000</v>
      </c>
      <c r="F1374">
        <v>0</v>
      </c>
      <c r="G1374">
        <v>0</v>
      </c>
      <c r="H1374">
        <v>41</v>
      </c>
      <c r="I1374">
        <v>-646691000</v>
      </c>
      <c r="J1374">
        <v>1013607000</v>
      </c>
      <c r="K1374">
        <v>42</v>
      </c>
      <c r="L1374">
        <v>696608000</v>
      </c>
      <c r="M1374">
        <v>-115520000</v>
      </c>
      <c r="N1374">
        <v>4149000</v>
      </c>
      <c r="O1374">
        <v>7937956000</v>
      </c>
      <c r="P1374">
        <v>136</v>
      </c>
      <c r="Q1374">
        <v>0</v>
      </c>
      <c r="R1374">
        <v>73730000</v>
      </c>
      <c r="S1374">
        <v>232959000</v>
      </c>
      <c r="T1374">
        <v>1485366000</v>
      </c>
      <c r="U1374">
        <v>1485366000</v>
      </c>
      <c r="V1374">
        <v>0</v>
      </c>
      <c r="W1374">
        <v>0</v>
      </c>
      <c r="X1374">
        <v>2273752000</v>
      </c>
      <c r="Y1374">
        <v>0</v>
      </c>
      <c r="Z1374">
        <v>28</v>
      </c>
      <c r="AA1374">
        <v>3103721000</v>
      </c>
      <c r="AB1374">
        <v>560642000</v>
      </c>
      <c r="AC1374">
        <v>0</v>
      </c>
      <c r="AD1374">
        <v>0</v>
      </c>
      <c r="AE1374">
        <v>1372675000</v>
      </c>
      <c r="AF1374">
        <v>12021000</v>
      </c>
      <c r="AG1374">
        <v>268681000</v>
      </c>
      <c r="AH1374">
        <v>395562000</v>
      </c>
      <c r="AI1374">
        <v>3110000</v>
      </c>
      <c r="AJ1374">
        <v>0</v>
      </c>
      <c r="AK1374">
        <v>0</v>
      </c>
      <c r="AL1374">
        <v>245676000</v>
      </c>
      <c r="AM1374">
        <v>273440000</v>
      </c>
      <c r="AN1374">
        <v>1372865000</v>
      </c>
      <c r="AO1374">
        <v>-460426000</v>
      </c>
      <c r="AP1374">
        <v>-638999000</v>
      </c>
      <c r="AQ1374">
        <v>924724000</v>
      </c>
      <c r="AR1374">
        <v>78431000</v>
      </c>
      <c r="AS1374">
        <v>924724000</v>
      </c>
      <c r="AT1374">
        <v>924724000</v>
      </c>
      <c r="AU1374">
        <v>73278000</v>
      </c>
      <c r="AV1374">
        <v>0</v>
      </c>
      <c r="AW1374">
        <v>1488350000</v>
      </c>
      <c r="AX1374">
        <v>13</v>
      </c>
      <c r="AY1374">
        <v>160669000</v>
      </c>
      <c r="AZ1374">
        <v>106778000</v>
      </c>
      <c r="BA1374">
        <v>0</v>
      </c>
      <c r="BB1374">
        <v>330000</v>
      </c>
      <c r="BC1374">
        <v>0</v>
      </c>
      <c r="BD1374">
        <v>-4329000</v>
      </c>
      <c r="BE1374">
        <v>279500000</v>
      </c>
      <c r="BF1374">
        <v>-16410000</v>
      </c>
      <c r="BG1374">
        <v>0</v>
      </c>
      <c r="BH1374">
        <v>13</v>
      </c>
      <c r="BI1374">
        <v>65</v>
      </c>
      <c r="BJ1374">
        <v>8</v>
      </c>
      <c r="BK1374">
        <v>53</v>
      </c>
      <c r="BL1374">
        <v>0</v>
      </c>
      <c r="BM1374">
        <v>1421724000</v>
      </c>
      <c r="BN1374">
        <v>-567063000</v>
      </c>
      <c r="BO1374">
        <v>1615371000</v>
      </c>
      <c r="BP1374">
        <v>0</v>
      </c>
      <c r="BQ1374">
        <v>500000</v>
      </c>
      <c r="BR1374">
        <v>4687370000</v>
      </c>
      <c r="BS1374">
        <v>2249839000</v>
      </c>
      <c r="BT1374">
        <v>1659368000</v>
      </c>
      <c r="BU1374">
        <v>2279210000</v>
      </c>
      <c r="BV1374">
        <v>2408160000</v>
      </c>
      <c r="BW1374">
        <v>4687370000</v>
      </c>
      <c r="BX1374">
        <v>11041677000</v>
      </c>
      <c r="BY1374">
        <v>-160600000</v>
      </c>
      <c r="BZ1374">
        <v>2014</v>
      </c>
      <c r="CA1374">
        <v>4.47</v>
      </c>
      <c r="CB1374">
        <v>206873378.07600001</v>
      </c>
      <c r="CC1374" t="str">
        <f>VLOOKUP(B1374,Securities_csv_Sector!$A$1:$H$506,4)</f>
        <v>Consumer Discretionary</v>
      </c>
      <c r="CD1374" t="str">
        <f>VLOOKUP(B1374,Securities_csv_Sector!$A$1:$H$506,5)</f>
        <v>Apparel Retail</v>
      </c>
    </row>
    <row r="1375" spans="1:82">
      <c r="A1375">
        <v>1373</v>
      </c>
      <c r="B1375" t="s">
        <v>423</v>
      </c>
      <c r="C1375" t="s">
        <v>532</v>
      </c>
      <c r="D1375" s="1">
        <v>42399</v>
      </c>
      <c r="E1375">
        <v>1602847000</v>
      </c>
      <c r="F1375">
        <v>0</v>
      </c>
      <c r="G1375">
        <v>0</v>
      </c>
      <c r="H1375">
        <v>41</v>
      </c>
      <c r="I1375">
        <v>-366960000</v>
      </c>
      <c r="J1375">
        <v>1122329000</v>
      </c>
      <c r="K1375">
        <v>48</v>
      </c>
      <c r="L1375">
        <v>761602000</v>
      </c>
      <c r="M1375">
        <v>-46429000</v>
      </c>
      <c r="N1375">
        <v>4023000</v>
      </c>
      <c r="O1375">
        <v>8576873000</v>
      </c>
      <c r="P1375">
        <v>148</v>
      </c>
      <c r="Q1375">
        <v>0</v>
      </c>
      <c r="R1375">
        <v>130088000</v>
      </c>
      <c r="S1375">
        <v>274828000</v>
      </c>
      <c r="T1375">
        <v>1611759000</v>
      </c>
      <c r="U1375">
        <v>1611759000</v>
      </c>
      <c r="V1375">
        <v>0</v>
      </c>
      <c r="W1375">
        <v>0</v>
      </c>
      <c r="X1375">
        <v>2342906000</v>
      </c>
      <c r="Y1375">
        <v>0</v>
      </c>
      <c r="Z1375">
        <v>28</v>
      </c>
      <c r="AA1375">
        <v>3363126000</v>
      </c>
      <c r="AB1375">
        <v>591098000</v>
      </c>
      <c r="AC1375">
        <v>0</v>
      </c>
      <c r="AD1375">
        <v>0</v>
      </c>
      <c r="AE1375">
        <v>1419104000</v>
      </c>
      <c r="AF1375">
        <v>386000</v>
      </c>
      <c r="AG1375">
        <v>-36687000</v>
      </c>
      <c r="AH1375">
        <v>396025000</v>
      </c>
      <c r="AI1375">
        <v>1331000</v>
      </c>
      <c r="AJ1375">
        <v>0</v>
      </c>
      <c r="AK1375">
        <v>0</v>
      </c>
      <c r="AL1375">
        <v>0</v>
      </c>
      <c r="AM1375">
        <v>64994000</v>
      </c>
      <c r="AN1375">
        <v>1326252000</v>
      </c>
      <c r="AO1375">
        <v>-898749000</v>
      </c>
      <c r="AP1375">
        <v>-362509000</v>
      </c>
      <c r="AQ1375">
        <v>1020661000</v>
      </c>
      <c r="AR1375">
        <v>127375000</v>
      </c>
      <c r="AS1375">
        <v>1020661000</v>
      </c>
      <c r="AT1375">
        <v>1020661000</v>
      </c>
      <c r="AU1375">
        <v>73627000</v>
      </c>
      <c r="AV1375">
        <v>0</v>
      </c>
      <c r="AW1375">
        <v>1624371000</v>
      </c>
      <c r="AX1375">
        <v>14</v>
      </c>
      <c r="AY1375">
        <v>152687000</v>
      </c>
      <c r="AZ1375">
        <v>116125000</v>
      </c>
      <c r="BA1375">
        <v>0</v>
      </c>
      <c r="BB1375">
        <v>182000</v>
      </c>
      <c r="BC1375">
        <v>0</v>
      </c>
      <c r="BD1375">
        <v>4065000</v>
      </c>
      <c r="BE1375">
        <v>268168000</v>
      </c>
      <c r="BF1375">
        <v>-13496000</v>
      </c>
      <c r="BG1375">
        <v>0</v>
      </c>
      <c r="BH1375">
        <v>13</v>
      </c>
      <c r="BI1375">
        <v>65</v>
      </c>
      <c r="BJ1375">
        <v>9</v>
      </c>
      <c r="BK1375">
        <v>59</v>
      </c>
      <c r="BL1375">
        <v>0</v>
      </c>
      <c r="BM1375">
        <v>1574982000</v>
      </c>
      <c r="BN1375">
        <v>-748739000</v>
      </c>
      <c r="BO1375">
        <v>1738755000</v>
      </c>
      <c r="BP1375">
        <v>0</v>
      </c>
      <c r="BQ1375">
        <v>1737000</v>
      </c>
      <c r="BR1375">
        <v>4869119000</v>
      </c>
      <c r="BS1375">
        <v>2372195000</v>
      </c>
      <c r="BT1375">
        <v>1602847000</v>
      </c>
      <c r="BU1375">
        <v>2471991000</v>
      </c>
      <c r="BV1375">
        <v>2397128000</v>
      </c>
      <c r="BW1375">
        <v>4869119000</v>
      </c>
      <c r="BX1375">
        <v>11939999000</v>
      </c>
      <c r="BY1375">
        <v>-229525000</v>
      </c>
      <c r="BZ1375">
        <v>2015</v>
      </c>
      <c r="CA1375">
        <v>2.5299999999999998</v>
      </c>
      <c r="CB1375">
        <v>403423320.15799999</v>
      </c>
      <c r="CC1375" t="str">
        <f>VLOOKUP(B1375,Securities_csv_Sector!$A$1:$H$506,4)</f>
        <v>Consumer Discretionary</v>
      </c>
      <c r="CD1375" t="str">
        <f>VLOOKUP(B1375,Securities_csv_Sector!$A$1:$H$506,5)</f>
        <v>Apparel Retail</v>
      </c>
    </row>
    <row r="1376" spans="1:82">
      <c r="A1376">
        <v>1374</v>
      </c>
      <c r="B1376" t="s">
        <v>424</v>
      </c>
      <c r="C1376" t="s">
        <v>527</v>
      </c>
      <c r="D1376" s="1">
        <v>41274</v>
      </c>
      <c r="E1376">
        <v>448202000</v>
      </c>
      <c r="F1376">
        <v>-38017000</v>
      </c>
      <c r="G1376">
        <v>79506000</v>
      </c>
      <c r="H1376">
        <v>1</v>
      </c>
      <c r="I1376">
        <v>-1503390000</v>
      </c>
      <c r="J1376">
        <v>1915627000</v>
      </c>
      <c r="K1376">
        <v>0</v>
      </c>
      <c r="L1376">
        <v>252000</v>
      </c>
      <c r="M1376">
        <v>-7376000</v>
      </c>
      <c r="N1376">
        <v>1626000</v>
      </c>
      <c r="O1376">
        <v>328784000</v>
      </c>
      <c r="P1376">
        <v>72</v>
      </c>
      <c r="Q1376">
        <v>0</v>
      </c>
      <c r="R1376">
        <v>889369000</v>
      </c>
      <c r="S1376">
        <v>503947000</v>
      </c>
      <c r="T1376">
        <v>193854000</v>
      </c>
      <c r="U1376">
        <v>25056000</v>
      </c>
      <c r="V1376">
        <v>0</v>
      </c>
      <c r="W1376">
        <v>0</v>
      </c>
      <c r="X1376">
        <v>6137751000</v>
      </c>
      <c r="Y1376">
        <v>0</v>
      </c>
      <c r="Z1376">
        <v>76</v>
      </c>
      <c r="AA1376">
        <v>1038351000</v>
      </c>
      <c r="AB1376">
        <v>12054000</v>
      </c>
      <c r="AC1376">
        <v>0</v>
      </c>
      <c r="AD1376">
        <v>168798000</v>
      </c>
      <c r="AE1376">
        <v>22315000</v>
      </c>
      <c r="AF1376">
        <v>-2322000</v>
      </c>
      <c r="AG1376">
        <v>20905000</v>
      </c>
      <c r="AH1376">
        <v>2878185000</v>
      </c>
      <c r="AI1376">
        <v>148164000</v>
      </c>
      <c r="AJ1376">
        <v>0</v>
      </c>
      <c r="AK1376">
        <v>0</v>
      </c>
      <c r="AL1376">
        <v>878894000</v>
      </c>
      <c r="AM1376">
        <v>160000</v>
      </c>
      <c r="AN1376">
        <v>647099000</v>
      </c>
      <c r="AO1376">
        <v>881619000</v>
      </c>
      <c r="AP1376">
        <v>-1528558000</v>
      </c>
      <c r="AQ1376">
        <v>13002000</v>
      </c>
      <c r="AR1376">
        <v>154638000</v>
      </c>
      <c r="AS1376">
        <v>13002000</v>
      </c>
      <c r="AT1376">
        <v>1939000</v>
      </c>
      <c r="AU1376">
        <v>167495000</v>
      </c>
      <c r="AV1376">
        <v>230639000</v>
      </c>
      <c r="AW1376">
        <v>114348000</v>
      </c>
      <c r="AX1376">
        <v>8</v>
      </c>
      <c r="AY1376">
        <v>115206000</v>
      </c>
      <c r="AZ1376">
        <v>137552000</v>
      </c>
      <c r="BA1376">
        <v>2470000</v>
      </c>
      <c r="BB1376">
        <v>83909000</v>
      </c>
      <c r="BC1376">
        <v>0</v>
      </c>
      <c r="BD1376">
        <v>-22846000</v>
      </c>
      <c r="BE1376">
        <v>148646000</v>
      </c>
      <c r="BF1376">
        <v>0</v>
      </c>
      <c r="BG1376">
        <v>445228000</v>
      </c>
      <c r="BH1376">
        <v>2</v>
      </c>
      <c r="BI1376">
        <v>1</v>
      </c>
      <c r="BJ1376">
        <v>1</v>
      </c>
      <c r="BK1376">
        <v>67</v>
      </c>
      <c r="BL1376">
        <v>0</v>
      </c>
      <c r="BM1376">
        <v>360990000</v>
      </c>
      <c r="BN1376">
        <v>28706000</v>
      </c>
      <c r="BO1376">
        <v>248136000</v>
      </c>
      <c r="BP1376">
        <v>4471000</v>
      </c>
      <c r="BQ1376">
        <v>0</v>
      </c>
      <c r="BR1376">
        <v>6728735000</v>
      </c>
      <c r="BS1376">
        <v>327614000</v>
      </c>
      <c r="BT1376">
        <v>455143000</v>
      </c>
      <c r="BU1376">
        <v>2357392000</v>
      </c>
      <c r="BV1376">
        <v>4371343000</v>
      </c>
      <c r="BW1376">
        <v>6728735000</v>
      </c>
      <c r="BX1376">
        <v>1367135000</v>
      </c>
      <c r="BY1376">
        <v>-4760000</v>
      </c>
      <c r="BZ1376">
        <v>2012</v>
      </c>
      <c r="CA1376">
        <v>0.08</v>
      </c>
      <c r="CB1376">
        <v>162525000</v>
      </c>
      <c r="CC1376" t="str">
        <f>VLOOKUP(B1376,Securities_csv_Sector!$A$1:$H$506,4)</f>
        <v>Energy</v>
      </c>
      <c r="CD1376" t="str">
        <f>VLOOKUP(B1376,Securities_csv_Sector!$A$1:$H$506,5)</f>
        <v>Oil &amp; Gas Exploration &amp; Production</v>
      </c>
    </row>
    <row r="1377" spans="1:82">
      <c r="A1377">
        <v>1375</v>
      </c>
      <c r="B1377" t="s">
        <v>424</v>
      </c>
      <c r="C1377" t="s">
        <v>529</v>
      </c>
      <c r="D1377" s="1">
        <v>41639</v>
      </c>
      <c r="E1377">
        <v>464326000</v>
      </c>
      <c r="F1377">
        <v>-21212000</v>
      </c>
      <c r="G1377">
        <v>18186000</v>
      </c>
      <c r="H1377">
        <v>5</v>
      </c>
      <c r="I1377">
        <v>-1165177000</v>
      </c>
      <c r="J1377">
        <v>1959636000</v>
      </c>
      <c r="K1377">
        <v>0</v>
      </c>
      <c r="L1377">
        <v>348000</v>
      </c>
      <c r="M1377">
        <v>3785000</v>
      </c>
      <c r="N1377">
        <v>1634000</v>
      </c>
      <c r="O1377">
        <v>516119000</v>
      </c>
      <c r="P1377">
        <v>50</v>
      </c>
      <c r="Q1377">
        <v>0</v>
      </c>
      <c r="R1377">
        <v>1019542000</v>
      </c>
      <c r="S1377">
        <v>524016000</v>
      </c>
      <c r="T1377">
        <v>326136000</v>
      </c>
      <c r="U1377">
        <v>149579000</v>
      </c>
      <c r="V1377">
        <v>0</v>
      </c>
      <c r="W1377">
        <v>0</v>
      </c>
      <c r="X1377">
        <v>6791221000</v>
      </c>
      <c r="Y1377">
        <v>0</v>
      </c>
      <c r="Z1377">
        <v>72</v>
      </c>
      <c r="AA1377">
        <v>1316134000</v>
      </c>
      <c r="AB1377">
        <v>33857000</v>
      </c>
      <c r="AC1377">
        <v>0</v>
      </c>
      <c r="AD1377">
        <v>176557000</v>
      </c>
      <c r="AE1377">
        <v>12451000</v>
      </c>
      <c r="AF1377">
        <v>-5435000</v>
      </c>
      <c r="AG1377">
        <v>-25343000</v>
      </c>
      <c r="AH1377">
        <v>3140516000</v>
      </c>
      <c r="AI1377">
        <v>138267000</v>
      </c>
      <c r="AJ1377">
        <v>0</v>
      </c>
      <c r="AK1377">
        <v>0</v>
      </c>
      <c r="AL1377">
        <v>245099000</v>
      </c>
      <c r="AM1377">
        <v>96000</v>
      </c>
      <c r="AN1377">
        <v>743538000</v>
      </c>
      <c r="AO1377">
        <v>239994000</v>
      </c>
      <c r="AP1377">
        <v>-983436000</v>
      </c>
      <c r="AQ1377">
        <v>115722000</v>
      </c>
      <c r="AR1377">
        <v>146570000</v>
      </c>
      <c r="AS1377">
        <v>115722000</v>
      </c>
      <c r="AT1377">
        <v>103442000</v>
      </c>
      <c r="AU1377">
        <v>231081000</v>
      </c>
      <c r="AV1377">
        <v>124080000</v>
      </c>
      <c r="AW1377">
        <v>307950000</v>
      </c>
      <c r="AX1377">
        <v>17</v>
      </c>
      <c r="AY1377">
        <v>121297000</v>
      </c>
      <c r="AZ1377">
        <v>4421000</v>
      </c>
      <c r="BA1377">
        <v>5037000</v>
      </c>
      <c r="BB1377">
        <v>6236000</v>
      </c>
      <c r="BC1377">
        <v>0</v>
      </c>
      <c r="BD1377">
        <v>187176000</v>
      </c>
      <c r="BE1377">
        <v>229015000</v>
      </c>
      <c r="BF1377">
        <v>0</v>
      </c>
      <c r="BG1377">
        <v>492397000</v>
      </c>
      <c r="BH1377">
        <v>8</v>
      </c>
      <c r="BI1377">
        <v>6</v>
      </c>
      <c r="BJ1377">
        <v>6</v>
      </c>
      <c r="BK1377">
        <v>48</v>
      </c>
      <c r="BL1377">
        <v>0</v>
      </c>
      <c r="BM1377">
        <v>450583000</v>
      </c>
      <c r="BN1377">
        <v>21024000</v>
      </c>
      <c r="BO1377">
        <v>391707000</v>
      </c>
      <c r="BP1377">
        <v>26198000</v>
      </c>
      <c r="BQ1377">
        <v>0</v>
      </c>
      <c r="BR1377">
        <v>7299086000</v>
      </c>
      <c r="BS1377">
        <v>248301000</v>
      </c>
      <c r="BT1377">
        <v>495561000</v>
      </c>
      <c r="BU1377">
        <v>2414452000</v>
      </c>
      <c r="BV1377">
        <v>4884634000</v>
      </c>
      <c r="BW1377">
        <v>7299086000</v>
      </c>
      <c r="BX1377">
        <v>1832253000</v>
      </c>
      <c r="BY1377">
        <v>-3637000</v>
      </c>
      <c r="BZ1377">
        <v>2013</v>
      </c>
      <c r="CA1377">
        <v>0.71</v>
      </c>
      <c r="CB1377">
        <v>162988732.39399999</v>
      </c>
      <c r="CC1377" t="str">
        <f>VLOOKUP(B1377,Securities_csv_Sector!$A$1:$H$506,4)</f>
        <v>Energy</v>
      </c>
      <c r="CD1377" t="str">
        <f>VLOOKUP(B1377,Securities_csv_Sector!$A$1:$H$506,5)</f>
        <v>Oil &amp; Gas Exploration &amp; Production</v>
      </c>
    </row>
    <row r="1378" spans="1:82">
      <c r="A1378">
        <v>1376</v>
      </c>
      <c r="B1378" t="s">
        <v>424</v>
      </c>
      <c r="C1378" t="s">
        <v>531</v>
      </c>
      <c r="D1378" s="1">
        <v>42004</v>
      </c>
      <c r="E1378">
        <v>624610000</v>
      </c>
      <c r="F1378">
        <v>-5329000</v>
      </c>
      <c r="G1378">
        <v>644562000</v>
      </c>
      <c r="H1378">
        <v>18</v>
      </c>
      <c r="I1378">
        <v>-1212282000</v>
      </c>
      <c r="J1378">
        <v>2400475000</v>
      </c>
      <c r="K1378">
        <v>0</v>
      </c>
      <c r="L1378">
        <v>448000</v>
      </c>
      <c r="M1378">
        <v>-4521000</v>
      </c>
      <c r="N1378">
        <v>1687000</v>
      </c>
      <c r="O1378">
        <v>605752000</v>
      </c>
      <c r="P1378">
        <v>89</v>
      </c>
      <c r="Q1378">
        <v>0</v>
      </c>
      <c r="R1378">
        <v>1291680000</v>
      </c>
      <c r="S1378">
        <v>603750000</v>
      </c>
      <c r="T1378">
        <v>1199862000</v>
      </c>
      <c r="U1378">
        <v>1030885000</v>
      </c>
      <c r="V1378">
        <v>0</v>
      </c>
      <c r="W1378">
        <v>0</v>
      </c>
      <c r="X1378">
        <v>8015154000</v>
      </c>
      <c r="Y1378">
        <v>0</v>
      </c>
      <c r="Z1378">
        <v>70</v>
      </c>
      <c r="AA1378">
        <v>1436785000</v>
      </c>
      <c r="AB1378">
        <v>396503000</v>
      </c>
      <c r="AC1378">
        <v>0</v>
      </c>
      <c r="AD1378">
        <v>168977000</v>
      </c>
      <c r="AE1378">
        <v>17854000</v>
      </c>
      <c r="AF1378">
        <v>-2814000</v>
      </c>
      <c r="AG1378">
        <v>-21131000</v>
      </c>
      <c r="AH1378">
        <v>3030824000</v>
      </c>
      <c r="AI1378">
        <v>40314000</v>
      </c>
      <c r="AJ1378">
        <v>0</v>
      </c>
      <c r="AK1378">
        <v>0</v>
      </c>
      <c r="AL1378">
        <v>-94495000</v>
      </c>
      <c r="AM1378">
        <v>100000</v>
      </c>
      <c r="AN1378">
        <v>954135000</v>
      </c>
      <c r="AO1378">
        <v>291421000</v>
      </c>
      <c r="AP1378">
        <v>-1245456000</v>
      </c>
      <c r="AQ1378">
        <v>634382000</v>
      </c>
      <c r="AR1378">
        <v>-253016000</v>
      </c>
      <c r="AS1378">
        <v>634382000</v>
      </c>
      <c r="AT1378">
        <v>609786000</v>
      </c>
      <c r="AU1378">
        <v>188941000</v>
      </c>
      <c r="AV1378">
        <v>138651000</v>
      </c>
      <c r="AW1378">
        <v>555300000</v>
      </c>
      <c r="AX1378">
        <v>27</v>
      </c>
      <c r="AY1378">
        <v>78844000</v>
      </c>
      <c r="AZ1378">
        <v>363049000</v>
      </c>
      <c r="BA1378">
        <v>15067000</v>
      </c>
      <c r="BB1378">
        <v>0</v>
      </c>
      <c r="BC1378">
        <v>0</v>
      </c>
      <c r="BD1378">
        <v>-30360000</v>
      </c>
      <c r="BE1378">
        <v>284994000</v>
      </c>
      <c r="BF1378">
        <v>0</v>
      </c>
      <c r="BG1378">
        <v>551032000</v>
      </c>
      <c r="BH1378">
        <v>50</v>
      </c>
      <c r="BI1378">
        <v>30</v>
      </c>
      <c r="BJ1378">
        <v>31</v>
      </c>
      <c r="BK1378">
        <v>86</v>
      </c>
      <c r="BL1378">
        <v>0</v>
      </c>
      <c r="BM1378">
        <v>1058355000</v>
      </c>
      <c r="BN1378">
        <v>412526000</v>
      </c>
      <c r="BO1378">
        <v>191802000</v>
      </c>
      <c r="BP1378">
        <v>0</v>
      </c>
      <c r="BQ1378">
        <v>0</v>
      </c>
      <c r="BR1378">
        <v>8704604000</v>
      </c>
      <c r="BS1378">
        <v>570292000</v>
      </c>
      <c r="BT1378">
        <v>639677000</v>
      </c>
      <c r="BU1378">
        <v>3457429000</v>
      </c>
      <c r="BV1378">
        <v>5247175000</v>
      </c>
      <c r="BW1378">
        <v>8704604000</v>
      </c>
      <c r="BX1378">
        <v>2042537000</v>
      </c>
      <c r="BY1378">
        <v>-3088000</v>
      </c>
      <c r="BZ1378">
        <v>2014</v>
      </c>
      <c r="CA1378">
        <v>3.81</v>
      </c>
      <c r="CB1378">
        <v>166504461.942</v>
      </c>
      <c r="CC1378" t="str">
        <f>VLOOKUP(B1378,Securities_csv_Sector!$A$1:$H$506,4)</f>
        <v>Energy</v>
      </c>
      <c r="CD1378" t="str">
        <f>VLOOKUP(B1378,Securities_csv_Sector!$A$1:$H$506,5)</f>
        <v>Oil &amp; Gas Exploration &amp; Production</v>
      </c>
    </row>
    <row r="1379" spans="1:82">
      <c r="A1379">
        <v>1377</v>
      </c>
      <c r="B1379" t="s">
        <v>424</v>
      </c>
      <c r="C1379" t="s">
        <v>532</v>
      </c>
      <c r="D1379" s="1">
        <v>42369</v>
      </c>
      <c r="E1379">
        <v>335513000</v>
      </c>
      <c r="F1379">
        <v>64704000</v>
      </c>
      <c r="G1379">
        <v>-12987000</v>
      </c>
      <c r="H1379">
        <v>26</v>
      </c>
      <c r="I1379">
        <v>-1035085000</v>
      </c>
      <c r="J1379">
        <v>2442623000</v>
      </c>
      <c r="K1379">
        <v>0</v>
      </c>
      <c r="L1379">
        <v>471000</v>
      </c>
      <c r="M1379">
        <v>-14868000</v>
      </c>
      <c r="N1379">
        <v>1693000</v>
      </c>
      <c r="O1379">
        <v>648968000</v>
      </c>
      <c r="P1379">
        <v>125</v>
      </c>
      <c r="Q1379">
        <v>0</v>
      </c>
      <c r="R1379">
        <v>882760000</v>
      </c>
      <c r="S1379">
        <v>1200712000</v>
      </c>
      <c r="T1379">
        <v>-885923000</v>
      </c>
      <c r="U1379">
        <v>-1052362000</v>
      </c>
      <c r="V1379">
        <v>0</v>
      </c>
      <c r="W1379">
        <v>0</v>
      </c>
      <c r="X1379">
        <v>6380760000</v>
      </c>
      <c r="Y1379">
        <v>0</v>
      </c>
      <c r="Z1379">
        <v>45</v>
      </c>
      <c r="AA1379">
        <v>532736000</v>
      </c>
      <c r="AB1379">
        <v>-338677000</v>
      </c>
      <c r="AC1379">
        <v>0</v>
      </c>
      <c r="AD1379">
        <v>166439000</v>
      </c>
      <c r="AE1379">
        <v>33217000</v>
      </c>
      <c r="AF1379">
        <v>367000</v>
      </c>
      <c r="AG1379">
        <v>-66667000</v>
      </c>
      <c r="AH1379">
        <v>2651303000</v>
      </c>
      <c r="AI1379">
        <v>7218000</v>
      </c>
      <c r="AJ1379">
        <v>0</v>
      </c>
      <c r="AK1379">
        <v>0</v>
      </c>
      <c r="AL1379">
        <v>-446120000</v>
      </c>
      <c r="AM1379">
        <v>23000</v>
      </c>
      <c r="AN1379">
        <v>683700000</v>
      </c>
      <c r="AO1379">
        <v>-464905000</v>
      </c>
      <c r="AP1379">
        <v>-218772000</v>
      </c>
      <c r="AQ1379">
        <v>-713685000</v>
      </c>
      <c r="AR1379">
        <v>213504000</v>
      </c>
      <c r="AS1379">
        <v>-713685000</v>
      </c>
      <c r="AT1379">
        <v>-736180000</v>
      </c>
      <c r="AU1379">
        <v>123842000</v>
      </c>
      <c r="AV1379">
        <v>659199000</v>
      </c>
      <c r="AW1379">
        <v>-872936000</v>
      </c>
      <c r="AX1379">
        <v>74</v>
      </c>
      <c r="AY1379">
        <v>72979000</v>
      </c>
      <c r="AZ1379">
        <v>281544000</v>
      </c>
      <c r="BA1379">
        <v>15071000</v>
      </c>
      <c r="BB1379">
        <v>0</v>
      </c>
      <c r="BC1379">
        <v>0</v>
      </c>
      <c r="BD1379">
        <v>815946000</v>
      </c>
      <c r="BE1379">
        <v>254590000</v>
      </c>
      <c r="BF1379">
        <v>0</v>
      </c>
      <c r="BG1379">
        <v>581155000</v>
      </c>
      <c r="BH1379">
        <v>89</v>
      </c>
      <c r="BI1379">
        <v>38</v>
      </c>
      <c r="BJ1379">
        <v>60</v>
      </c>
      <c r="BK1379">
        <v>115</v>
      </c>
      <c r="BL1379">
        <v>0</v>
      </c>
      <c r="BM1379">
        <v>317587000</v>
      </c>
      <c r="BN1379">
        <v>8298000</v>
      </c>
      <c r="BO1379">
        <v>165318000</v>
      </c>
      <c r="BP1379">
        <v>1136000</v>
      </c>
      <c r="BQ1379">
        <v>0</v>
      </c>
      <c r="BR1379">
        <v>6900031000</v>
      </c>
      <c r="BS1379">
        <v>439074000</v>
      </c>
      <c r="BT1379">
        <v>351720000</v>
      </c>
      <c r="BU1379">
        <v>2759658000</v>
      </c>
      <c r="BV1379">
        <v>4140373000</v>
      </c>
      <c r="BW1379">
        <v>6900031000</v>
      </c>
      <c r="BX1379">
        <v>1181704000</v>
      </c>
      <c r="BY1379">
        <v>-2245000</v>
      </c>
      <c r="BZ1379">
        <v>2015</v>
      </c>
      <c r="CA1379">
        <v>-4.29</v>
      </c>
      <c r="CB1379">
        <v>166360139.86000001</v>
      </c>
      <c r="CC1379" t="str">
        <f>VLOOKUP(B1379,Securities_csv_Sector!$A$1:$H$506,4)</f>
        <v>Energy</v>
      </c>
      <c r="CD1379" t="str">
        <f>VLOOKUP(B1379,Securities_csv_Sector!$A$1:$H$506,5)</f>
        <v>Oil &amp; Gas Exploration &amp; Production</v>
      </c>
    </row>
    <row r="1380" spans="1:82">
      <c r="A1380">
        <v>1378</v>
      </c>
      <c r="B1380" t="s">
        <v>425</v>
      </c>
      <c r="C1380" t="s">
        <v>527</v>
      </c>
      <c r="D1380" s="1">
        <v>41639</v>
      </c>
      <c r="E1380">
        <v>1220900000</v>
      </c>
      <c r="F1380">
        <v>-61600000</v>
      </c>
      <c r="G1380">
        <v>2800000</v>
      </c>
      <c r="H1380">
        <v>7</v>
      </c>
      <c r="I1380">
        <v>-880800000</v>
      </c>
      <c r="J1380">
        <v>6764900000</v>
      </c>
      <c r="K1380">
        <v>12</v>
      </c>
      <c r="L1380">
        <v>213300000</v>
      </c>
      <c r="M1380">
        <v>0</v>
      </c>
      <c r="N1380">
        <v>4100000</v>
      </c>
      <c r="O1380">
        <v>5234700000</v>
      </c>
      <c r="P1380">
        <v>83</v>
      </c>
      <c r="Q1380">
        <v>0</v>
      </c>
      <c r="R1380">
        <v>1185400000</v>
      </c>
      <c r="S1380">
        <v>954000000</v>
      </c>
      <c r="T1380">
        <v>1211200000</v>
      </c>
      <c r="U1380">
        <v>851200000</v>
      </c>
      <c r="V1380">
        <v>0</v>
      </c>
      <c r="W1380">
        <v>0</v>
      </c>
      <c r="X1380">
        <v>7036800000</v>
      </c>
      <c r="Y1380">
        <v>10724100000</v>
      </c>
      <c r="Z1380">
        <v>38</v>
      </c>
      <c r="AA1380">
        <v>3182500000</v>
      </c>
      <c r="AB1380">
        <v>262100000</v>
      </c>
      <c r="AC1380">
        <v>315800000</v>
      </c>
      <c r="AD1380">
        <v>360000000</v>
      </c>
      <c r="AE1380">
        <v>0</v>
      </c>
      <c r="AF1380">
        <v>0</v>
      </c>
      <c r="AG1380">
        <v>40300000</v>
      </c>
      <c r="AH1380">
        <v>7002400000</v>
      </c>
      <c r="AI1380">
        <v>0</v>
      </c>
      <c r="AJ1380">
        <v>2600000</v>
      </c>
      <c r="AK1380">
        <v>0</v>
      </c>
      <c r="AL1380">
        <v>-60500000</v>
      </c>
      <c r="AM1380">
        <v>145700000</v>
      </c>
      <c r="AN1380">
        <v>1548200000</v>
      </c>
      <c r="AO1380">
        <v>-468600000</v>
      </c>
      <c r="AP1380">
        <v>-933900000</v>
      </c>
      <c r="AQ1380">
        <v>588900000</v>
      </c>
      <c r="AR1380">
        <v>261700000</v>
      </c>
      <c r="AS1380">
        <v>588900000</v>
      </c>
      <c r="AT1380">
        <v>586800000</v>
      </c>
      <c r="AU1380">
        <v>1008300000</v>
      </c>
      <c r="AV1380">
        <v>8600000</v>
      </c>
      <c r="AW1380">
        <v>1210300000</v>
      </c>
      <c r="AX1380">
        <v>14</v>
      </c>
      <c r="AY1380">
        <v>450600000</v>
      </c>
      <c r="AZ1380">
        <v>200300000</v>
      </c>
      <c r="BA1380">
        <v>480500000</v>
      </c>
      <c r="BB1380">
        <v>3000000</v>
      </c>
      <c r="BC1380">
        <v>100000</v>
      </c>
      <c r="BD1380">
        <v>-53100000</v>
      </c>
      <c r="BE1380">
        <v>2138200000</v>
      </c>
      <c r="BF1380">
        <v>-235300000</v>
      </c>
      <c r="BG1380">
        <v>877400000</v>
      </c>
      <c r="BH1380">
        <v>10</v>
      </c>
      <c r="BI1380">
        <v>11</v>
      </c>
      <c r="BJ1380">
        <v>7</v>
      </c>
      <c r="BK1380">
        <v>83</v>
      </c>
      <c r="BL1380">
        <v>0</v>
      </c>
      <c r="BM1380">
        <v>2632700000</v>
      </c>
      <c r="BN1380">
        <v>-63300000</v>
      </c>
      <c r="BO1380">
        <v>1088100000</v>
      </c>
      <c r="BP1380">
        <v>15700000</v>
      </c>
      <c r="BQ1380">
        <v>0</v>
      </c>
      <c r="BR1380">
        <v>19949200000</v>
      </c>
      <c r="BS1380">
        <v>1421900000</v>
      </c>
      <c r="BT1380">
        <v>1717100000</v>
      </c>
      <c r="BU1380">
        <v>7903500000</v>
      </c>
      <c r="BV1380">
        <v>12045700000</v>
      </c>
      <c r="BW1380">
        <v>19949200000</v>
      </c>
      <c r="BX1380">
        <v>8417200000</v>
      </c>
      <c r="BY1380">
        <v>-1501200000</v>
      </c>
      <c r="BZ1380">
        <v>2013</v>
      </c>
      <c r="CA1380">
        <v>1.63</v>
      </c>
      <c r="CB1380">
        <v>361288343.55800003</v>
      </c>
      <c r="CC1380" t="str">
        <f>VLOOKUP(B1380,Securities_csv_Sector!$A$1:$H$506,4)</f>
        <v>Industrials</v>
      </c>
      <c r="CD1380" t="str">
        <f>VLOOKUP(B1380,Securities_csv_Sector!$A$1:$H$506,5)</f>
        <v>Industrial Conglomerates</v>
      </c>
    </row>
    <row r="1381" spans="1:82">
      <c r="A1381">
        <v>1379</v>
      </c>
      <c r="B1381" t="s">
        <v>425</v>
      </c>
      <c r="C1381" t="s">
        <v>529</v>
      </c>
      <c r="D1381" s="1">
        <v>42004</v>
      </c>
      <c r="E1381">
        <v>1345000000</v>
      </c>
      <c r="F1381">
        <v>-54300000</v>
      </c>
      <c r="G1381">
        <v>-19100000</v>
      </c>
      <c r="H1381">
        <v>7</v>
      </c>
      <c r="I1381">
        <v>-862500000</v>
      </c>
      <c r="J1381">
        <v>6876900000</v>
      </c>
      <c r="K1381">
        <v>4</v>
      </c>
      <c r="L1381">
        <v>75200000</v>
      </c>
      <c r="M1381">
        <v>0</v>
      </c>
      <c r="N1381">
        <v>4100000</v>
      </c>
      <c r="O1381">
        <v>5643100000</v>
      </c>
      <c r="P1381">
        <v>76</v>
      </c>
      <c r="Q1381">
        <v>0</v>
      </c>
      <c r="R1381">
        <v>1149000000</v>
      </c>
      <c r="S1381">
        <v>984900000</v>
      </c>
      <c r="T1381">
        <v>1234000000</v>
      </c>
      <c r="U1381">
        <v>885300000</v>
      </c>
      <c r="V1381">
        <v>0</v>
      </c>
      <c r="W1381">
        <v>0</v>
      </c>
      <c r="X1381">
        <v>7165300000</v>
      </c>
      <c r="Y1381">
        <v>10830900000</v>
      </c>
      <c r="Z1381">
        <v>36</v>
      </c>
      <c r="AA1381">
        <v>3160200000</v>
      </c>
      <c r="AB1381">
        <v>337400000</v>
      </c>
      <c r="AC1381">
        <v>298900000</v>
      </c>
      <c r="AD1381">
        <v>348700000</v>
      </c>
      <c r="AE1381">
        <v>0</v>
      </c>
      <c r="AF1381">
        <v>0</v>
      </c>
      <c r="AG1381">
        <v>-28800000</v>
      </c>
      <c r="AH1381">
        <v>7050800000</v>
      </c>
      <c r="AI1381">
        <v>0</v>
      </c>
      <c r="AJ1381">
        <v>2500000</v>
      </c>
      <c r="AK1381">
        <v>0</v>
      </c>
      <c r="AL1381">
        <v>-19100000</v>
      </c>
      <c r="AM1381">
        <v>-138100000</v>
      </c>
      <c r="AN1381">
        <v>1529800000</v>
      </c>
      <c r="AO1381">
        <v>-708100000</v>
      </c>
      <c r="AP1381">
        <v>-959800000</v>
      </c>
      <c r="AQ1381">
        <v>547600000</v>
      </c>
      <c r="AR1381">
        <v>292600000</v>
      </c>
      <c r="AS1381">
        <v>547600000</v>
      </c>
      <c r="AT1381">
        <v>546200000</v>
      </c>
      <c r="AU1381">
        <v>1052400000</v>
      </c>
      <c r="AV1381">
        <v>1800000</v>
      </c>
      <c r="AW1381">
        <v>1233100000</v>
      </c>
      <c r="AX1381">
        <v>14</v>
      </c>
      <c r="AY1381">
        <v>407900000</v>
      </c>
      <c r="AZ1381">
        <v>263400000</v>
      </c>
      <c r="BA1381">
        <v>470600000</v>
      </c>
      <c r="BB1381">
        <v>-28900000</v>
      </c>
      <c r="BC1381">
        <v>-2300000</v>
      </c>
      <c r="BD1381">
        <v>-97300000</v>
      </c>
      <c r="BE1381">
        <v>2320400000</v>
      </c>
      <c r="BF1381">
        <v>-212500000</v>
      </c>
      <c r="BG1381">
        <v>906900000</v>
      </c>
      <c r="BH1381">
        <v>10</v>
      </c>
      <c r="BI1381">
        <v>11</v>
      </c>
      <c r="BJ1381">
        <v>6</v>
      </c>
      <c r="BK1381">
        <v>76</v>
      </c>
      <c r="BL1381">
        <v>0</v>
      </c>
      <c r="BM1381">
        <v>2795000000</v>
      </c>
      <c r="BN1381">
        <v>-312000000</v>
      </c>
      <c r="BO1381">
        <v>998400000</v>
      </c>
      <c r="BP1381">
        <v>10400000</v>
      </c>
      <c r="BQ1381">
        <v>0</v>
      </c>
      <c r="BR1381">
        <v>20094000000</v>
      </c>
      <c r="BS1381">
        <v>1391000000</v>
      </c>
      <c r="BT1381">
        <v>1826000000</v>
      </c>
      <c r="BU1381">
        <v>7745300000</v>
      </c>
      <c r="BV1381">
        <v>12348700000</v>
      </c>
      <c r="BW1381">
        <v>20094000000</v>
      </c>
      <c r="BX1381">
        <v>8803300000</v>
      </c>
      <c r="BY1381">
        <v>-1901800000</v>
      </c>
      <c r="BZ1381">
        <v>2014</v>
      </c>
      <c r="CA1381">
        <v>1.54</v>
      </c>
      <c r="CB1381">
        <v>355584415.58399999</v>
      </c>
      <c r="CC1381" t="str">
        <f>VLOOKUP(B1381,Securities_csv_Sector!$A$1:$H$506,4)</f>
        <v>Industrials</v>
      </c>
      <c r="CD1381" t="str">
        <f>VLOOKUP(B1381,Securities_csv_Sector!$A$1:$H$506,5)</f>
        <v>Industrial Conglomerates</v>
      </c>
    </row>
    <row r="1382" spans="1:82">
      <c r="A1382">
        <v>1380</v>
      </c>
      <c r="B1382" t="s">
        <v>425</v>
      </c>
      <c r="C1382" t="s">
        <v>531</v>
      </c>
      <c r="D1382" s="1">
        <v>42369</v>
      </c>
      <c r="E1382">
        <v>1365600000</v>
      </c>
      <c r="F1382">
        <v>-15700000</v>
      </c>
      <c r="G1382">
        <v>2000000</v>
      </c>
      <c r="H1382">
        <v>10</v>
      </c>
      <c r="I1382">
        <v>-945600000</v>
      </c>
      <c r="J1382">
        <v>4677700000</v>
      </c>
      <c r="K1382">
        <v>2</v>
      </c>
      <c r="L1382">
        <v>32400000</v>
      </c>
      <c r="M1382">
        <v>0</v>
      </c>
      <c r="N1382">
        <v>3500000</v>
      </c>
      <c r="O1382">
        <v>5518600000</v>
      </c>
      <c r="P1382">
        <v>67</v>
      </c>
      <c r="Q1382">
        <v>0</v>
      </c>
      <c r="R1382">
        <v>1131800000</v>
      </c>
      <c r="S1382">
        <v>1050000000</v>
      </c>
      <c r="T1382">
        <v>1560800000</v>
      </c>
      <c r="U1382">
        <v>1195900000</v>
      </c>
      <c r="V1382">
        <v>0</v>
      </c>
      <c r="W1382">
        <v>0</v>
      </c>
      <c r="X1382">
        <v>7552800000</v>
      </c>
      <c r="Y1382">
        <v>11145500000</v>
      </c>
      <c r="Z1382">
        <v>39</v>
      </c>
      <c r="AA1382">
        <v>3596400000</v>
      </c>
      <c r="AB1382">
        <v>445500000</v>
      </c>
      <c r="AC1382">
        <v>246400000</v>
      </c>
      <c r="AD1382">
        <v>364900000</v>
      </c>
      <c r="AE1382">
        <v>0</v>
      </c>
      <c r="AF1382">
        <v>0</v>
      </c>
      <c r="AG1382">
        <v>29600000</v>
      </c>
      <c r="AH1382">
        <v>7527400000</v>
      </c>
      <c r="AI1382">
        <v>0</v>
      </c>
      <c r="AJ1382">
        <v>2500000</v>
      </c>
      <c r="AK1382">
        <v>0</v>
      </c>
      <c r="AL1382">
        <v>497400000</v>
      </c>
      <c r="AM1382">
        <v>-42800000</v>
      </c>
      <c r="AN1382">
        <v>1679700000</v>
      </c>
      <c r="AO1382">
        <v>-239700000</v>
      </c>
      <c r="AP1382">
        <v>-1482800000</v>
      </c>
      <c r="AQ1382">
        <v>749900000</v>
      </c>
      <c r="AR1382">
        <v>196000000</v>
      </c>
      <c r="AS1382">
        <v>749900000</v>
      </c>
      <c r="AT1382">
        <v>749900000</v>
      </c>
      <c r="AU1382">
        <v>962900000</v>
      </c>
      <c r="AV1382">
        <v>0</v>
      </c>
      <c r="AW1382">
        <v>1558800000</v>
      </c>
      <c r="AX1382">
        <v>17</v>
      </c>
      <c r="AY1382">
        <v>360900000</v>
      </c>
      <c r="AZ1382">
        <v>235000000</v>
      </c>
      <c r="BA1382">
        <v>463700000</v>
      </c>
      <c r="BB1382">
        <v>-30500000</v>
      </c>
      <c r="BC1382">
        <v>-7000000</v>
      </c>
      <c r="BD1382">
        <v>-537200000</v>
      </c>
      <c r="BE1382">
        <v>2265300000</v>
      </c>
      <c r="BF1382">
        <v>-330600000</v>
      </c>
      <c r="BG1382">
        <v>970600000</v>
      </c>
      <c r="BH1382">
        <v>13</v>
      </c>
      <c r="BI1382">
        <v>15</v>
      </c>
      <c r="BJ1382">
        <v>8</v>
      </c>
      <c r="BK1382">
        <v>67</v>
      </c>
      <c r="BL1382">
        <v>0</v>
      </c>
      <c r="BM1382">
        <v>3138300000</v>
      </c>
      <c r="BN1382">
        <v>-338800000</v>
      </c>
      <c r="BO1382">
        <v>1067000000</v>
      </c>
      <c r="BP1382">
        <v>5500000</v>
      </c>
      <c r="BQ1382">
        <v>0</v>
      </c>
      <c r="BR1382">
        <v>20535900000</v>
      </c>
      <c r="BS1382">
        <v>1230300000</v>
      </c>
      <c r="BT1382">
        <v>1834800000</v>
      </c>
      <c r="BU1382">
        <v>7774100000</v>
      </c>
      <c r="BV1382">
        <v>12761800000</v>
      </c>
      <c r="BW1382">
        <v>20535900000</v>
      </c>
      <c r="BX1382">
        <v>9115000000</v>
      </c>
      <c r="BY1382">
        <v>-14900000</v>
      </c>
      <c r="BZ1382">
        <v>2015</v>
      </c>
      <c r="CA1382">
        <v>2.14</v>
      </c>
      <c r="CB1382">
        <v>350420560.74800003</v>
      </c>
      <c r="CC1382" t="str">
        <f>VLOOKUP(B1382,Securities_csv_Sector!$A$1:$H$506,4)</f>
        <v>Industrials</v>
      </c>
      <c r="CD1382" t="str">
        <f>VLOOKUP(B1382,Securities_csv_Sector!$A$1:$H$506,5)</f>
        <v>Industrial Conglomerates</v>
      </c>
    </row>
    <row r="1383" spans="1:82">
      <c r="A1383">
        <v>1381</v>
      </c>
      <c r="B1383" t="s">
        <v>425</v>
      </c>
      <c r="C1383" t="s">
        <v>532</v>
      </c>
      <c r="D1383" s="1">
        <v>42735</v>
      </c>
      <c r="E1383">
        <v>1350600000</v>
      </c>
      <c r="F1383">
        <v>-52300000</v>
      </c>
      <c r="G1383">
        <v>-194100000</v>
      </c>
      <c r="H1383">
        <v>8</v>
      </c>
      <c r="I1383">
        <v>-927800000</v>
      </c>
      <c r="J1383">
        <v>4764500000</v>
      </c>
      <c r="K1383">
        <v>4</v>
      </c>
      <c r="L1383">
        <v>67800000</v>
      </c>
      <c r="M1383">
        <v>0</v>
      </c>
      <c r="N1383">
        <v>3500000</v>
      </c>
      <c r="O1383">
        <v>5764000000</v>
      </c>
      <c r="P1383">
        <v>71</v>
      </c>
      <c r="Q1383">
        <v>0</v>
      </c>
      <c r="R1383">
        <v>1210200000</v>
      </c>
      <c r="S1383">
        <v>1070200000</v>
      </c>
      <c r="T1383">
        <v>1337200000</v>
      </c>
      <c r="U1383">
        <v>965900000</v>
      </c>
      <c r="V1383">
        <v>0</v>
      </c>
      <c r="W1383">
        <v>-6100000</v>
      </c>
      <c r="X1383">
        <v>7588600000</v>
      </c>
      <c r="Y1383">
        <v>11163200000</v>
      </c>
      <c r="Z1383">
        <v>39</v>
      </c>
      <c r="AA1383">
        <v>3623700000</v>
      </c>
      <c r="AB1383">
        <v>352700000</v>
      </c>
      <c r="AC1383">
        <v>182300000</v>
      </c>
      <c r="AD1383">
        <v>371300000</v>
      </c>
      <c r="AE1383">
        <v>0</v>
      </c>
      <c r="AF1383">
        <v>0</v>
      </c>
      <c r="AG1383">
        <v>24900000</v>
      </c>
      <c r="AH1383">
        <v>7653100000</v>
      </c>
      <c r="AI1383">
        <v>0</v>
      </c>
      <c r="AJ1383">
        <v>2400000</v>
      </c>
      <c r="AK1383">
        <v>0</v>
      </c>
      <c r="AL1383">
        <v>93700000</v>
      </c>
      <c r="AM1383">
        <v>35400000</v>
      </c>
      <c r="AN1383">
        <v>1847800000</v>
      </c>
      <c r="AO1383">
        <v>-851200000</v>
      </c>
      <c r="AP1383">
        <v>-961200000</v>
      </c>
      <c r="AQ1383">
        <v>612600000</v>
      </c>
      <c r="AR1383">
        <v>369600000</v>
      </c>
      <c r="AS1383">
        <v>612600000</v>
      </c>
      <c r="AT1383">
        <v>410300000</v>
      </c>
      <c r="AU1383">
        <v>994800000</v>
      </c>
      <c r="AV1383">
        <v>40700000</v>
      </c>
      <c r="AW1383">
        <v>1537500000</v>
      </c>
      <c r="AX1383">
        <v>16</v>
      </c>
      <c r="AY1383">
        <v>411000000</v>
      </c>
      <c r="AZ1383">
        <v>221900000</v>
      </c>
      <c r="BA1383">
        <v>455600000</v>
      </c>
      <c r="BB1383">
        <v>14200000</v>
      </c>
      <c r="BC1383">
        <v>-182000000</v>
      </c>
      <c r="BD1383">
        <v>-33400000</v>
      </c>
      <c r="BE1383">
        <v>2260600000</v>
      </c>
      <c r="BF1383">
        <v>-177800000</v>
      </c>
      <c r="BG1383">
        <v>991100000</v>
      </c>
      <c r="BH1383">
        <v>10</v>
      </c>
      <c r="BI1383">
        <v>13</v>
      </c>
      <c r="BJ1383">
        <v>7</v>
      </c>
      <c r="BK1383">
        <v>71</v>
      </c>
      <c r="BL1383">
        <v>0</v>
      </c>
      <c r="BM1383">
        <v>3324000000</v>
      </c>
      <c r="BN1383">
        <v>-354100000</v>
      </c>
      <c r="BO1383">
        <v>1054500000</v>
      </c>
      <c r="BP1383">
        <v>5800000</v>
      </c>
      <c r="BQ1383">
        <v>0</v>
      </c>
      <c r="BR1383">
        <v>20629600000</v>
      </c>
      <c r="BS1383">
        <v>1284500000</v>
      </c>
      <c r="BT1383">
        <v>1812000000</v>
      </c>
      <c r="BU1383">
        <v>7691300000</v>
      </c>
      <c r="BV1383">
        <v>12938300000</v>
      </c>
      <c r="BW1383">
        <v>20629600000</v>
      </c>
      <c r="BX1383">
        <v>9387700000</v>
      </c>
      <c r="BY1383">
        <v>-414900000</v>
      </c>
      <c r="CC1383" t="str">
        <f>VLOOKUP(B1383,Securities_csv_Sector!$A$1:$H$506,4)</f>
        <v>Industrials</v>
      </c>
      <c r="CD1383" t="str">
        <f>VLOOKUP(B1383,Securities_csv_Sector!$A$1:$H$506,5)</f>
        <v>Industrial Conglomerates</v>
      </c>
    </row>
    <row r="1384" spans="1:82">
      <c r="A1384">
        <v>1382</v>
      </c>
      <c r="B1384" t="s">
        <v>426</v>
      </c>
      <c r="C1384" t="s">
        <v>527</v>
      </c>
      <c r="D1384" s="1">
        <v>41546</v>
      </c>
      <c r="E1384">
        <v>1939500000</v>
      </c>
      <c r="F1384">
        <v>-68300000</v>
      </c>
      <c r="G1384">
        <v>123600000</v>
      </c>
      <c r="H1384">
        <v>0</v>
      </c>
      <c r="I1384">
        <v>-1151200000</v>
      </c>
      <c r="J1384">
        <v>282100000</v>
      </c>
      <c r="K1384">
        <v>60</v>
      </c>
      <c r="L1384">
        <v>2575700000</v>
      </c>
      <c r="M1384">
        <v>152500000</v>
      </c>
      <c r="N1384">
        <v>800000</v>
      </c>
      <c r="O1384">
        <v>6382300000</v>
      </c>
      <c r="P1384">
        <v>102</v>
      </c>
      <c r="Q1384">
        <v>967000000</v>
      </c>
      <c r="R1384">
        <v>0</v>
      </c>
      <c r="S1384">
        <v>655600000</v>
      </c>
      <c r="T1384">
        <v>-201800000</v>
      </c>
      <c r="U1384">
        <v>-229900000</v>
      </c>
      <c r="V1384">
        <v>-1800000</v>
      </c>
      <c r="W1384">
        <v>251400000</v>
      </c>
      <c r="X1384">
        <v>3200500000</v>
      </c>
      <c r="Y1384">
        <v>862900000</v>
      </c>
      <c r="Z1384">
        <v>57</v>
      </c>
      <c r="AA1384">
        <v>8484500000</v>
      </c>
      <c r="AB1384">
        <v>-238700000</v>
      </c>
      <c r="AC1384">
        <v>274800000</v>
      </c>
      <c r="AD1384">
        <v>28100000</v>
      </c>
      <c r="AE1384">
        <v>1111200000</v>
      </c>
      <c r="AF1384">
        <v>362300000</v>
      </c>
      <c r="AG1384">
        <v>574300000</v>
      </c>
      <c r="AH1384">
        <v>1299400000</v>
      </c>
      <c r="AI1384">
        <v>554800000</v>
      </c>
      <c r="AJ1384">
        <v>2100000</v>
      </c>
      <c r="AK1384">
        <v>0</v>
      </c>
      <c r="AL1384">
        <v>714500000</v>
      </c>
      <c r="AM1384">
        <v>1387100000</v>
      </c>
      <c r="AN1384">
        <v>2908300000</v>
      </c>
      <c r="AO1384">
        <v>-108200000</v>
      </c>
      <c r="AP1384">
        <v>-1411200000</v>
      </c>
      <c r="AQ1384">
        <v>8300000</v>
      </c>
      <c r="AR1384">
        <v>1509100000</v>
      </c>
      <c r="AS1384">
        <v>8300000</v>
      </c>
      <c r="AT1384">
        <v>259700000</v>
      </c>
      <c r="AU1384">
        <v>838700000</v>
      </c>
      <c r="AV1384">
        <v>2784100000</v>
      </c>
      <c r="AW1384">
        <v>-325400000</v>
      </c>
      <c r="AX1384">
        <v>2</v>
      </c>
      <c r="AY1384">
        <v>185300000</v>
      </c>
      <c r="AZ1384">
        <v>287700000</v>
      </c>
      <c r="BA1384">
        <v>3437800000</v>
      </c>
      <c r="BB1384">
        <v>67000000</v>
      </c>
      <c r="BC1384">
        <v>-111000000</v>
      </c>
      <c r="BD1384">
        <v>-622300000</v>
      </c>
      <c r="BE1384">
        <v>357700000</v>
      </c>
      <c r="BF1384">
        <v>76300000</v>
      </c>
      <c r="BG1384">
        <v>621400000</v>
      </c>
      <c r="BH1384">
        <v>2</v>
      </c>
      <c r="BI1384">
        <v>5</v>
      </c>
      <c r="BJ1384">
        <v>0</v>
      </c>
      <c r="BK1384">
        <v>81</v>
      </c>
      <c r="BL1384">
        <v>0</v>
      </c>
      <c r="BM1384">
        <v>4130300000</v>
      </c>
      <c r="BN1384">
        <v>-340900000</v>
      </c>
      <c r="BO1384">
        <v>5655800000</v>
      </c>
      <c r="BP1384">
        <v>0</v>
      </c>
      <c r="BQ1384">
        <v>658100000</v>
      </c>
      <c r="BR1384">
        <v>11516700000</v>
      </c>
      <c r="BS1384">
        <v>5471400000</v>
      </c>
      <c r="BT1384">
        <v>5377300000</v>
      </c>
      <c r="BU1384">
        <v>4480200000</v>
      </c>
      <c r="BV1384">
        <v>7036500000</v>
      </c>
      <c r="BW1384">
        <v>11516700000</v>
      </c>
      <c r="BX1384">
        <v>14866800000</v>
      </c>
      <c r="BY1384">
        <v>0</v>
      </c>
      <c r="BZ1384">
        <v>2013</v>
      </c>
      <c r="CA1384">
        <v>0.01</v>
      </c>
      <c r="CB1384">
        <v>830000000</v>
      </c>
      <c r="CC1384" t="str">
        <f>VLOOKUP(B1384,Securities_csv_Sector!$A$1:$H$506,4)</f>
        <v>Consumer Discretionary</v>
      </c>
      <c r="CD1384" t="str">
        <f>VLOOKUP(B1384,Securities_csv_Sector!$A$1:$H$506,5)</f>
        <v>Restaurants</v>
      </c>
    </row>
    <row r="1385" spans="1:82">
      <c r="A1385">
        <v>1383</v>
      </c>
      <c r="B1385" t="s">
        <v>426</v>
      </c>
      <c r="C1385" t="s">
        <v>529</v>
      </c>
      <c r="D1385" s="1">
        <v>41910</v>
      </c>
      <c r="E1385">
        <v>2244200000</v>
      </c>
      <c r="F1385">
        <v>-79700000</v>
      </c>
      <c r="G1385">
        <v>142700000</v>
      </c>
      <c r="H1385">
        <v>39</v>
      </c>
      <c r="I1385">
        <v>-1160900000</v>
      </c>
      <c r="J1385">
        <v>39400000</v>
      </c>
      <c r="K1385">
        <v>61</v>
      </c>
      <c r="L1385">
        <v>1708400000</v>
      </c>
      <c r="M1385">
        <v>14300000</v>
      </c>
      <c r="N1385">
        <v>700000</v>
      </c>
      <c r="O1385">
        <v>6858800000</v>
      </c>
      <c r="P1385">
        <v>137</v>
      </c>
      <c r="Q1385">
        <v>903300000</v>
      </c>
      <c r="R1385">
        <v>0</v>
      </c>
      <c r="S1385">
        <v>748400000</v>
      </c>
      <c r="T1385">
        <v>3223800000</v>
      </c>
      <c r="U1385">
        <v>3159700000</v>
      </c>
      <c r="V1385">
        <v>-34100000</v>
      </c>
      <c r="W1385">
        <v>268300000</v>
      </c>
      <c r="X1385">
        <v>3519000000</v>
      </c>
      <c r="Y1385">
        <v>856200000</v>
      </c>
      <c r="Z1385">
        <v>58</v>
      </c>
      <c r="AA1385">
        <v>9589000000</v>
      </c>
      <c r="AB1385">
        <v>1092000000</v>
      </c>
      <c r="AC1385">
        <v>273500000</v>
      </c>
      <c r="AD1385">
        <v>64100000</v>
      </c>
      <c r="AE1385">
        <v>1090900000</v>
      </c>
      <c r="AF1385">
        <v>362300000</v>
      </c>
      <c r="AG1385">
        <v>-2562700000</v>
      </c>
      <c r="AH1385">
        <v>2048300000</v>
      </c>
      <c r="AI1385">
        <v>833300000</v>
      </c>
      <c r="AJ1385">
        <v>1700000</v>
      </c>
      <c r="AK1385">
        <v>0</v>
      </c>
      <c r="AL1385">
        <v>748500000</v>
      </c>
      <c r="AM1385">
        <v>-867300000</v>
      </c>
      <c r="AN1385">
        <v>607800000</v>
      </c>
      <c r="AO1385">
        <v>-623300000</v>
      </c>
      <c r="AP1385">
        <v>-817700000</v>
      </c>
      <c r="AQ1385">
        <v>2068100000</v>
      </c>
      <c r="AR1385">
        <v>1500000</v>
      </c>
      <c r="AS1385">
        <v>2068100000</v>
      </c>
      <c r="AT1385">
        <v>2336400000</v>
      </c>
      <c r="AU1385">
        <v>948400000</v>
      </c>
      <c r="AV1385">
        <v>-20200000</v>
      </c>
      <c r="AW1385">
        <v>3081100000</v>
      </c>
      <c r="AX1385">
        <v>19</v>
      </c>
      <c r="AY1385">
        <v>198900000</v>
      </c>
      <c r="AZ1385">
        <v>285600000</v>
      </c>
      <c r="BA1385">
        <v>794500000</v>
      </c>
      <c r="BB1385">
        <v>25300000</v>
      </c>
      <c r="BC1385">
        <v>-84200000</v>
      </c>
      <c r="BD1385">
        <v>-19100000</v>
      </c>
      <c r="BE1385">
        <v>392200000</v>
      </c>
      <c r="BF1385">
        <v>418300000</v>
      </c>
      <c r="BG1385">
        <v>709600000</v>
      </c>
      <c r="BH1385">
        <v>19</v>
      </c>
      <c r="BI1385">
        <v>60</v>
      </c>
      <c r="BJ1385">
        <v>13</v>
      </c>
      <c r="BK1385">
        <v>101</v>
      </c>
      <c r="BL1385">
        <v>0</v>
      </c>
      <c r="BM1385">
        <v>5206600000</v>
      </c>
      <c r="BN1385">
        <v>-618900000</v>
      </c>
      <c r="BO1385">
        <v>6086800000</v>
      </c>
      <c r="BP1385">
        <v>0</v>
      </c>
      <c r="BQ1385">
        <v>135400000</v>
      </c>
      <c r="BR1385">
        <v>10752900000</v>
      </c>
      <c r="BS1385">
        <v>4168700000</v>
      </c>
      <c r="BT1385">
        <v>3038700000</v>
      </c>
      <c r="BU1385">
        <v>5272000000</v>
      </c>
      <c r="BV1385">
        <v>5480900000</v>
      </c>
      <c r="BW1385">
        <v>10752900000</v>
      </c>
      <c r="BX1385">
        <v>16447800000</v>
      </c>
      <c r="BY1385">
        <v>0</v>
      </c>
      <c r="BZ1385">
        <v>2014</v>
      </c>
      <c r="CA1385">
        <v>2.75</v>
      </c>
      <c r="CB1385">
        <v>752036363.63600004</v>
      </c>
      <c r="CC1385" t="str">
        <f>VLOOKUP(B1385,Securities_csv_Sector!$A$1:$H$506,4)</f>
        <v>Consumer Discretionary</v>
      </c>
      <c r="CD1385" t="str">
        <f>VLOOKUP(B1385,Securities_csv_Sector!$A$1:$H$506,5)</f>
        <v>Restaurants</v>
      </c>
    </row>
    <row r="1386" spans="1:82">
      <c r="A1386">
        <v>1384</v>
      </c>
      <c r="B1386" t="s">
        <v>426</v>
      </c>
      <c r="C1386" t="s">
        <v>531</v>
      </c>
      <c r="D1386" s="1">
        <v>42274</v>
      </c>
      <c r="E1386">
        <v>2664300000</v>
      </c>
      <c r="F1386">
        <v>-82800000</v>
      </c>
      <c r="G1386">
        <v>372500000</v>
      </c>
      <c r="H1386">
        <v>47</v>
      </c>
      <c r="I1386">
        <v>-1303700000</v>
      </c>
      <c r="J1386">
        <v>41100000</v>
      </c>
      <c r="K1386">
        <v>44</v>
      </c>
      <c r="L1386">
        <v>1530100000</v>
      </c>
      <c r="M1386">
        <v>-207900000</v>
      </c>
      <c r="N1386">
        <v>1500000</v>
      </c>
      <c r="O1386">
        <v>7787500000</v>
      </c>
      <c r="P1386">
        <v>109</v>
      </c>
      <c r="Q1386">
        <v>1180800000</v>
      </c>
      <c r="R1386">
        <v>0</v>
      </c>
      <c r="S1386">
        <v>933800000</v>
      </c>
      <c r="T1386">
        <v>3973500000</v>
      </c>
      <c r="U1386">
        <v>3903000000</v>
      </c>
      <c r="V1386">
        <v>-150600000</v>
      </c>
      <c r="W1386">
        <v>249900000</v>
      </c>
      <c r="X1386">
        <v>4088300000</v>
      </c>
      <c r="Y1386">
        <v>1575400000</v>
      </c>
      <c r="Z1386">
        <v>59</v>
      </c>
      <c r="AA1386">
        <v>11375200000</v>
      </c>
      <c r="AB1386">
        <v>1143700000</v>
      </c>
      <c r="AC1386">
        <v>520400000</v>
      </c>
      <c r="AD1386">
        <v>70500000</v>
      </c>
      <c r="AE1386">
        <v>1306400000</v>
      </c>
      <c r="AF1386">
        <v>60900000</v>
      </c>
      <c r="AG1386">
        <v>308000000</v>
      </c>
      <c r="AH1386">
        <v>2347500000</v>
      </c>
      <c r="AI1386">
        <v>664500000</v>
      </c>
      <c r="AJ1386">
        <v>1800000</v>
      </c>
      <c r="AK1386">
        <v>0</v>
      </c>
      <c r="AL1386">
        <v>238400000</v>
      </c>
      <c r="AM1386">
        <v>-178300000</v>
      </c>
      <c r="AN1386">
        <v>3749100000</v>
      </c>
      <c r="AO1386">
        <v>-2256500000</v>
      </c>
      <c r="AP1386">
        <v>-1520300000</v>
      </c>
      <c r="AQ1386">
        <v>2757400000</v>
      </c>
      <c r="AR1386">
        <v>-222800000</v>
      </c>
      <c r="AS1386">
        <v>2757400000</v>
      </c>
      <c r="AT1386">
        <v>2946200000</v>
      </c>
      <c r="AU1386">
        <v>719000000</v>
      </c>
      <c r="AV1386">
        <v>0</v>
      </c>
      <c r="AW1386">
        <v>3601000000</v>
      </c>
      <c r="AX1386">
        <v>19</v>
      </c>
      <c r="AY1386">
        <v>415900000</v>
      </c>
      <c r="AZ1386">
        <v>334200000</v>
      </c>
      <c r="BA1386">
        <v>983800000</v>
      </c>
      <c r="BB1386">
        <v>-199400000</v>
      </c>
      <c r="BC1386">
        <v>-93600000</v>
      </c>
      <c r="BD1386">
        <v>-277500000</v>
      </c>
      <c r="BE1386">
        <v>600900000</v>
      </c>
      <c r="BF1386">
        <v>261500000</v>
      </c>
      <c r="BG1386">
        <v>893900000</v>
      </c>
      <c r="BH1386">
        <v>20</v>
      </c>
      <c r="BI1386">
        <v>67</v>
      </c>
      <c r="BJ1386">
        <v>14</v>
      </c>
      <c r="BK1386">
        <v>73</v>
      </c>
      <c r="BL1386">
        <v>0</v>
      </c>
      <c r="BM1386">
        <v>5974800000</v>
      </c>
      <c r="BN1386">
        <v>-1605100000</v>
      </c>
      <c r="BO1386">
        <v>7130200000</v>
      </c>
      <c r="BP1386">
        <v>0</v>
      </c>
      <c r="BQ1386">
        <v>81300000</v>
      </c>
      <c r="BR1386">
        <v>12416300000</v>
      </c>
      <c r="BS1386">
        <v>3971000000</v>
      </c>
      <c r="BT1386">
        <v>3648100000</v>
      </c>
      <c r="BU1386">
        <v>5818000000</v>
      </c>
      <c r="BV1386">
        <v>6598300000</v>
      </c>
      <c r="BW1386">
        <v>12416300000</v>
      </c>
      <c r="BX1386">
        <v>19162700000</v>
      </c>
      <c r="BY1386">
        <v>0</v>
      </c>
      <c r="BZ1386">
        <v>2015</v>
      </c>
      <c r="CA1386">
        <v>1.84</v>
      </c>
      <c r="CB1386">
        <v>1498586956.52</v>
      </c>
      <c r="CC1386" t="str">
        <f>VLOOKUP(B1386,Securities_csv_Sector!$A$1:$H$506,4)</f>
        <v>Consumer Discretionary</v>
      </c>
      <c r="CD1386" t="str">
        <f>VLOOKUP(B1386,Securities_csv_Sector!$A$1:$H$506,5)</f>
        <v>Restaurants</v>
      </c>
    </row>
    <row r="1387" spans="1:82">
      <c r="A1387">
        <v>1385</v>
      </c>
      <c r="B1387" t="s">
        <v>426</v>
      </c>
      <c r="C1387" t="s">
        <v>532</v>
      </c>
      <c r="D1387" s="1">
        <v>42645</v>
      </c>
      <c r="E1387">
        <v>2975700000</v>
      </c>
      <c r="F1387">
        <v>-55600000</v>
      </c>
      <c r="G1387">
        <v>108000000</v>
      </c>
      <c r="H1387">
        <v>48</v>
      </c>
      <c r="I1387">
        <v>-1440300000</v>
      </c>
      <c r="J1387">
        <v>41100000</v>
      </c>
      <c r="K1387">
        <v>50</v>
      </c>
      <c r="L1387">
        <v>2128800000</v>
      </c>
      <c r="M1387">
        <v>-67500000</v>
      </c>
      <c r="N1387">
        <v>1500000</v>
      </c>
      <c r="O1387">
        <v>8511100000</v>
      </c>
      <c r="P1387">
        <v>105</v>
      </c>
      <c r="Q1387">
        <v>885400000</v>
      </c>
      <c r="R1387">
        <v>0</v>
      </c>
      <c r="S1387">
        <v>1030100000</v>
      </c>
      <c r="T1387">
        <v>4279900000</v>
      </c>
      <c r="U1387">
        <v>4198600000</v>
      </c>
      <c r="V1387">
        <v>-3500000</v>
      </c>
      <c r="W1387">
        <v>318200000</v>
      </c>
      <c r="X1387">
        <v>4533800000</v>
      </c>
      <c r="Y1387">
        <v>1719600000</v>
      </c>
      <c r="Z1387">
        <v>60</v>
      </c>
      <c r="AA1387">
        <v>12804800000</v>
      </c>
      <c r="AB1387">
        <v>1379700000</v>
      </c>
      <c r="AC1387">
        <v>516300000</v>
      </c>
      <c r="AD1387">
        <v>81300000</v>
      </c>
      <c r="AE1387">
        <v>1378500000</v>
      </c>
      <c r="AF1387">
        <v>-807500000</v>
      </c>
      <c r="AG1387">
        <v>227300000</v>
      </c>
      <c r="AH1387">
        <v>3202200000</v>
      </c>
      <c r="AI1387">
        <v>1496200000</v>
      </c>
      <c r="AJ1387">
        <v>6700000</v>
      </c>
      <c r="AK1387">
        <v>0</v>
      </c>
      <c r="AL1387">
        <v>1254500000</v>
      </c>
      <c r="AM1387">
        <v>598700000</v>
      </c>
      <c r="AN1387">
        <v>4575100000</v>
      </c>
      <c r="AO1387">
        <v>-1750000000</v>
      </c>
      <c r="AP1387">
        <v>-2222900000</v>
      </c>
      <c r="AQ1387">
        <v>2817700000</v>
      </c>
      <c r="AR1387">
        <v>373100000</v>
      </c>
      <c r="AS1387">
        <v>2817700000</v>
      </c>
      <c r="AT1387">
        <v>3135900000</v>
      </c>
      <c r="AU1387">
        <v>768800000</v>
      </c>
      <c r="AV1387">
        <v>0</v>
      </c>
      <c r="AW1387">
        <v>4171900000</v>
      </c>
      <c r="AX1387">
        <v>20</v>
      </c>
      <c r="AY1387">
        <v>417700000</v>
      </c>
      <c r="AZ1387">
        <v>350000000</v>
      </c>
      <c r="BA1387">
        <v>1171200000</v>
      </c>
      <c r="BB1387">
        <v>-108400000</v>
      </c>
      <c r="BC1387">
        <v>-114400000</v>
      </c>
      <c r="BD1387">
        <v>24900000</v>
      </c>
      <c r="BE1387">
        <v>689700000</v>
      </c>
      <c r="BF1387">
        <v>248800000</v>
      </c>
      <c r="BG1387">
        <v>980800000</v>
      </c>
      <c r="BH1387">
        <v>20</v>
      </c>
      <c r="BI1387">
        <v>71</v>
      </c>
      <c r="BJ1387">
        <v>13</v>
      </c>
      <c r="BK1387">
        <v>74</v>
      </c>
      <c r="BL1387">
        <v>0</v>
      </c>
      <c r="BM1387">
        <v>5949800000</v>
      </c>
      <c r="BN1387">
        <v>-1834900000</v>
      </c>
      <c r="BO1387">
        <v>7970300000</v>
      </c>
      <c r="BP1387">
        <v>400000000</v>
      </c>
      <c r="BQ1387">
        <v>134400000</v>
      </c>
      <c r="BR1387">
        <v>14329500000</v>
      </c>
      <c r="BS1387">
        <v>4760500000</v>
      </c>
      <c r="BT1387">
        <v>4546900000</v>
      </c>
      <c r="BU1387">
        <v>5884000000</v>
      </c>
      <c r="BV1387">
        <v>8445500000</v>
      </c>
      <c r="BW1387">
        <v>14329500000</v>
      </c>
      <c r="BX1387">
        <v>21315900000</v>
      </c>
      <c r="BY1387">
        <v>0</v>
      </c>
      <c r="BZ1387">
        <v>2016</v>
      </c>
      <c r="CA1387">
        <v>1.91</v>
      </c>
      <c r="CB1387">
        <v>1475235602.0899999</v>
      </c>
      <c r="CC1387" t="str">
        <f>VLOOKUP(B1387,Securities_csv_Sector!$A$1:$H$506,4)</f>
        <v>Consumer Discretionary</v>
      </c>
      <c r="CD1387" t="str">
        <f>VLOOKUP(B1387,Securities_csv_Sector!$A$1:$H$506,5)</f>
        <v>Restaurants</v>
      </c>
    </row>
    <row r="1388" spans="1:82">
      <c r="A1388">
        <v>1386</v>
      </c>
      <c r="B1388" t="s">
        <v>427</v>
      </c>
      <c r="C1388" t="s">
        <v>527</v>
      </c>
      <c r="D1388" s="1">
        <v>41274</v>
      </c>
      <c r="E1388">
        <v>740000000</v>
      </c>
      <c r="F1388">
        <v>5000000</v>
      </c>
      <c r="G1388">
        <v>38000000</v>
      </c>
      <c r="H1388">
        <v>10</v>
      </c>
      <c r="I1388">
        <v>-1077000000</v>
      </c>
      <c r="J1388">
        <v>0</v>
      </c>
      <c r="K1388">
        <v>4</v>
      </c>
      <c r="L1388">
        <v>72000000</v>
      </c>
      <c r="M1388">
        <v>-53000000</v>
      </c>
      <c r="N1388">
        <v>0</v>
      </c>
      <c r="O1388">
        <v>2754000000</v>
      </c>
      <c r="P1388">
        <v>84</v>
      </c>
      <c r="Q1388">
        <v>242000000</v>
      </c>
      <c r="R1388">
        <v>1872000000</v>
      </c>
      <c r="S1388">
        <v>412000000</v>
      </c>
      <c r="T1388">
        <v>897000000</v>
      </c>
      <c r="U1388">
        <v>602000000</v>
      </c>
      <c r="V1388">
        <v>0</v>
      </c>
      <c r="W1388">
        <v>0</v>
      </c>
      <c r="X1388">
        <v>11296000000</v>
      </c>
      <c r="Y1388">
        <v>0</v>
      </c>
      <c r="Z1388">
        <v>34</v>
      </c>
      <c r="AA1388">
        <v>1422000000</v>
      </c>
      <c r="AB1388">
        <v>182000000</v>
      </c>
      <c r="AC1388">
        <v>0</v>
      </c>
      <c r="AD1388">
        <v>295000000</v>
      </c>
      <c r="AE1388">
        <v>440000000</v>
      </c>
      <c r="AF1388">
        <v>21000000</v>
      </c>
      <c r="AG1388">
        <v>173000000</v>
      </c>
      <c r="AH1388">
        <v>4949000000</v>
      </c>
      <c r="AI1388">
        <v>87000000</v>
      </c>
      <c r="AJ1388">
        <v>0</v>
      </c>
      <c r="AK1388">
        <v>0</v>
      </c>
      <c r="AL1388">
        <v>420000000</v>
      </c>
      <c r="AM1388">
        <v>43000000</v>
      </c>
      <c r="AN1388">
        <v>839000000</v>
      </c>
      <c r="AO1388">
        <v>260000000</v>
      </c>
      <c r="AP1388">
        <v>-1056000000</v>
      </c>
      <c r="AQ1388">
        <v>420000000</v>
      </c>
      <c r="AR1388">
        <v>171000000</v>
      </c>
      <c r="AS1388">
        <v>420000000</v>
      </c>
      <c r="AT1388">
        <v>420000000</v>
      </c>
      <c r="AU1388">
        <v>791000000</v>
      </c>
      <c r="AV1388">
        <v>0</v>
      </c>
      <c r="AW1388">
        <v>859000000</v>
      </c>
      <c r="AX1388">
        <v>21</v>
      </c>
      <c r="AY1388">
        <v>1464000000</v>
      </c>
      <c r="AZ1388">
        <v>224000000</v>
      </c>
      <c r="BA1388">
        <v>196000000</v>
      </c>
      <c r="BB1388">
        <v>0</v>
      </c>
      <c r="BC1388">
        <v>0</v>
      </c>
      <c r="BD1388">
        <v>0</v>
      </c>
      <c r="BE1388">
        <v>1830000000</v>
      </c>
      <c r="BF1388">
        <v>-289000000</v>
      </c>
      <c r="BG1388">
        <v>356000000</v>
      </c>
      <c r="BH1388">
        <v>14</v>
      </c>
      <c r="BI1388">
        <v>14</v>
      </c>
      <c r="BJ1388">
        <v>10</v>
      </c>
      <c r="BK1388">
        <v>60</v>
      </c>
      <c r="BL1388">
        <v>0</v>
      </c>
      <c r="BM1388">
        <v>0</v>
      </c>
      <c r="BN1388">
        <v>97000000</v>
      </c>
      <c r="BO1388">
        <v>207000000</v>
      </c>
      <c r="BP1388">
        <v>875000000</v>
      </c>
      <c r="BQ1388">
        <v>0</v>
      </c>
      <c r="BR1388">
        <v>14616000000</v>
      </c>
      <c r="BS1388">
        <v>1527000000</v>
      </c>
      <c r="BT1388">
        <v>1811000000</v>
      </c>
      <c r="BU1388">
        <v>4154000000</v>
      </c>
      <c r="BV1388">
        <v>10462000000</v>
      </c>
      <c r="BW1388">
        <v>14616000000</v>
      </c>
      <c r="BX1388">
        <v>4176000000</v>
      </c>
      <c r="BY1388">
        <v>0</v>
      </c>
      <c r="BZ1388">
        <v>2012</v>
      </c>
      <c r="CA1388">
        <v>3.2</v>
      </c>
      <c r="CB1388">
        <v>131250000</v>
      </c>
      <c r="CC1388" t="str">
        <f>VLOOKUP(B1388,Securities_csv_Sector!$A$1:$H$506,4)</f>
        <v>Utilities</v>
      </c>
      <c r="CD1388" t="str">
        <f>VLOOKUP(B1388,Securities_csv_Sector!$A$1:$H$506,5)</f>
        <v>MultiUtilities</v>
      </c>
    </row>
    <row r="1389" spans="1:82">
      <c r="A1389">
        <v>1387</v>
      </c>
      <c r="B1389" t="s">
        <v>427</v>
      </c>
      <c r="C1389" t="s">
        <v>529</v>
      </c>
      <c r="D1389" s="1">
        <v>41639</v>
      </c>
      <c r="E1389">
        <v>782000000</v>
      </c>
      <c r="F1389">
        <v>-38000000</v>
      </c>
      <c r="G1389">
        <v>81000000</v>
      </c>
      <c r="H1389">
        <v>10</v>
      </c>
      <c r="I1389">
        <v>-1106000000</v>
      </c>
      <c r="J1389">
        <v>0</v>
      </c>
      <c r="K1389">
        <v>9</v>
      </c>
      <c r="L1389">
        <v>136000000</v>
      </c>
      <c r="M1389">
        <v>21000000</v>
      </c>
      <c r="N1389">
        <v>2280000000</v>
      </c>
      <c r="O1389">
        <v>2987000000</v>
      </c>
      <c r="P1389">
        <v>99</v>
      </c>
      <c r="Q1389">
        <v>0</v>
      </c>
      <c r="R1389">
        <v>1735000000</v>
      </c>
      <c r="S1389">
        <v>450000000</v>
      </c>
      <c r="T1389">
        <v>991000000</v>
      </c>
      <c r="U1389">
        <v>694000000</v>
      </c>
      <c r="V1389">
        <v>0</v>
      </c>
      <c r="W1389">
        <v>0</v>
      </c>
      <c r="X1389">
        <v>12061000000</v>
      </c>
      <c r="Y1389">
        <v>0</v>
      </c>
      <c r="Z1389">
        <v>34</v>
      </c>
      <c r="AA1389">
        <v>1508000000</v>
      </c>
      <c r="AB1389">
        <v>223000000</v>
      </c>
      <c r="AC1389">
        <v>0</v>
      </c>
      <c r="AD1389">
        <v>297000000</v>
      </c>
      <c r="AE1389">
        <v>362000000</v>
      </c>
      <c r="AF1389">
        <v>160000000</v>
      </c>
      <c r="AG1389">
        <v>-115000000</v>
      </c>
      <c r="AH1389">
        <v>5395000000</v>
      </c>
      <c r="AI1389">
        <v>86000000</v>
      </c>
      <c r="AJ1389">
        <v>0</v>
      </c>
      <c r="AK1389">
        <v>0</v>
      </c>
      <c r="AL1389">
        <v>-54000000</v>
      </c>
      <c r="AM1389">
        <v>64000000</v>
      </c>
      <c r="AN1389">
        <v>1050000000</v>
      </c>
      <c r="AO1389">
        <v>-40000000</v>
      </c>
      <c r="AP1389">
        <v>-946000000</v>
      </c>
      <c r="AQ1389">
        <v>471000000</v>
      </c>
      <c r="AR1389">
        <v>82000000</v>
      </c>
      <c r="AS1389">
        <v>471000000</v>
      </c>
      <c r="AT1389">
        <v>471000000</v>
      </c>
      <c r="AU1389">
        <v>802000000</v>
      </c>
      <c r="AV1389">
        <v>0</v>
      </c>
      <c r="AW1389">
        <v>910000000</v>
      </c>
      <c r="AX1389">
        <v>20</v>
      </c>
      <c r="AY1389">
        <v>1596000000</v>
      </c>
      <c r="AZ1389">
        <v>121000000</v>
      </c>
      <c r="BA1389">
        <v>222000000</v>
      </c>
      <c r="BB1389">
        <v>-60000000</v>
      </c>
      <c r="BC1389">
        <v>0</v>
      </c>
      <c r="BD1389">
        <v>0</v>
      </c>
      <c r="BE1389">
        <v>1928000000</v>
      </c>
      <c r="BF1389">
        <v>179000000</v>
      </c>
      <c r="BG1389">
        <v>378000000</v>
      </c>
      <c r="BH1389">
        <v>15</v>
      </c>
      <c r="BI1389">
        <v>15</v>
      </c>
      <c r="BJ1389">
        <v>10</v>
      </c>
      <c r="BK1389">
        <v>73</v>
      </c>
      <c r="BL1389">
        <v>0</v>
      </c>
      <c r="BM1389">
        <v>2444000000</v>
      </c>
      <c r="BN1389">
        <v>295000000</v>
      </c>
      <c r="BO1389">
        <v>220000000</v>
      </c>
      <c r="BP1389">
        <v>438000000</v>
      </c>
      <c r="BQ1389">
        <v>0</v>
      </c>
      <c r="BR1389">
        <v>15164000000</v>
      </c>
      <c r="BS1389">
        <v>1421000000</v>
      </c>
      <c r="BT1389">
        <v>1442000000</v>
      </c>
      <c r="BU1389">
        <v>4664000000</v>
      </c>
      <c r="BV1389">
        <v>10500000000</v>
      </c>
      <c r="BW1389">
        <v>15164000000</v>
      </c>
      <c r="BX1389">
        <v>4495000000</v>
      </c>
      <c r="BY1389">
        <v>0</v>
      </c>
      <c r="BZ1389">
        <v>2013</v>
      </c>
      <c r="CA1389">
        <v>3.4</v>
      </c>
      <c r="CB1389">
        <v>138529411.76499999</v>
      </c>
      <c r="CC1389" t="str">
        <f>VLOOKUP(B1389,Securities_csv_Sector!$A$1:$H$506,4)</f>
        <v>Utilities</v>
      </c>
      <c r="CD1389" t="str">
        <f>VLOOKUP(B1389,Securities_csv_Sector!$A$1:$H$506,5)</f>
        <v>MultiUtilities</v>
      </c>
    </row>
    <row r="1390" spans="1:82">
      <c r="A1390">
        <v>1388</v>
      </c>
      <c r="B1390" t="s">
        <v>427</v>
      </c>
      <c r="C1390" t="s">
        <v>531</v>
      </c>
      <c r="D1390" s="1">
        <v>42004</v>
      </c>
      <c r="E1390">
        <v>858000000</v>
      </c>
      <c r="F1390">
        <v>-33000000</v>
      </c>
      <c r="G1390">
        <v>91000000</v>
      </c>
      <c r="H1390">
        <v>11</v>
      </c>
      <c r="I1390">
        <v>-1092000000</v>
      </c>
      <c r="J1390">
        <v>0</v>
      </c>
      <c r="K1390">
        <v>6</v>
      </c>
      <c r="L1390">
        <v>137000000</v>
      </c>
      <c r="M1390">
        <v>-62000000</v>
      </c>
      <c r="N1390">
        <v>2378000000</v>
      </c>
      <c r="O1390">
        <v>3331000000</v>
      </c>
      <c r="P1390">
        <v>87</v>
      </c>
      <c r="Q1390">
        <v>0</v>
      </c>
      <c r="R1390">
        <v>1931000000</v>
      </c>
      <c r="S1390">
        <v>448000000</v>
      </c>
      <c r="T1390">
        <v>1098000000</v>
      </c>
      <c r="U1390">
        <v>786000000</v>
      </c>
      <c r="V1390">
        <v>0</v>
      </c>
      <c r="W1390">
        <v>0</v>
      </c>
      <c r="X1390">
        <v>12629000000</v>
      </c>
      <c r="Y1390">
        <v>0</v>
      </c>
      <c r="Z1390">
        <v>33</v>
      </c>
      <c r="AA1390">
        <v>1620000000</v>
      </c>
      <c r="AB1390">
        <v>248000000</v>
      </c>
      <c r="AC1390">
        <v>0</v>
      </c>
      <c r="AD1390">
        <v>312000000</v>
      </c>
      <c r="AE1390">
        <v>361000000</v>
      </c>
      <c r="AF1390">
        <v>-223000000</v>
      </c>
      <c r="AG1390">
        <v>389000000</v>
      </c>
      <c r="AH1390">
        <v>5497000000</v>
      </c>
      <c r="AI1390">
        <v>75000000</v>
      </c>
      <c r="AJ1390">
        <v>0</v>
      </c>
      <c r="AK1390">
        <v>0</v>
      </c>
      <c r="AL1390">
        <v>782000000</v>
      </c>
      <c r="AM1390">
        <v>1000000</v>
      </c>
      <c r="AN1390">
        <v>730000000</v>
      </c>
      <c r="AO1390">
        <v>586000000</v>
      </c>
      <c r="AP1390">
        <v>-1315000000</v>
      </c>
      <c r="AQ1390">
        <v>538000000</v>
      </c>
      <c r="AR1390">
        <v>65000000</v>
      </c>
      <c r="AS1390">
        <v>538000000</v>
      </c>
      <c r="AT1390">
        <v>538000000</v>
      </c>
      <c r="AU1390">
        <v>838000000</v>
      </c>
      <c r="AV1390">
        <v>0</v>
      </c>
      <c r="AW1390">
        <v>1007000000</v>
      </c>
      <c r="AX1390">
        <v>20</v>
      </c>
      <c r="AY1390">
        <v>1969000000</v>
      </c>
      <c r="AZ1390">
        <v>809000000</v>
      </c>
      <c r="BA1390">
        <v>293000000</v>
      </c>
      <c r="BB1390">
        <v>-75000000</v>
      </c>
      <c r="BC1390">
        <v>0</v>
      </c>
      <c r="BD1390">
        <v>0</v>
      </c>
      <c r="BE1390">
        <v>1935000000</v>
      </c>
      <c r="BF1390">
        <v>-615000000</v>
      </c>
      <c r="BG1390">
        <v>384000000</v>
      </c>
      <c r="BH1390">
        <v>16</v>
      </c>
      <c r="BI1390">
        <v>16</v>
      </c>
      <c r="BJ1390">
        <v>11</v>
      </c>
      <c r="BK1390">
        <v>72</v>
      </c>
      <c r="BL1390">
        <v>0</v>
      </c>
      <c r="BM1390">
        <v>2684000000</v>
      </c>
      <c r="BN1390">
        <v>98000000</v>
      </c>
      <c r="BO1390">
        <v>229000000</v>
      </c>
      <c r="BP1390">
        <v>1317000000</v>
      </c>
      <c r="BQ1390">
        <v>0</v>
      </c>
      <c r="BR1390">
        <v>16818000000</v>
      </c>
      <c r="BS1390">
        <v>2145000000</v>
      </c>
      <c r="BT1390">
        <v>2468000000</v>
      </c>
      <c r="BU1390">
        <v>4987000000</v>
      </c>
      <c r="BV1390">
        <v>11831000000</v>
      </c>
      <c r="BW1390">
        <v>16818000000</v>
      </c>
      <c r="BX1390">
        <v>4951000000</v>
      </c>
      <c r="BY1390">
        <v>0</v>
      </c>
      <c r="BZ1390">
        <v>2014</v>
      </c>
      <c r="CA1390">
        <v>3.79</v>
      </c>
      <c r="CB1390">
        <v>141952506.59599999</v>
      </c>
      <c r="CC1390" t="str">
        <f>VLOOKUP(B1390,Securities_csv_Sector!$A$1:$H$506,4)</f>
        <v>Utilities</v>
      </c>
      <c r="CD1390" t="str">
        <f>VLOOKUP(B1390,Securities_csv_Sector!$A$1:$H$506,5)</f>
        <v>MultiUtilities</v>
      </c>
    </row>
    <row r="1391" spans="1:82">
      <c r="A1391">
        <v>1389</v>
      </c>
      <c r="B1391" t="s">
        <v>427</v>
      </c>
      <c r="C1391" t="s">
        <v>532</v>
      </c>
      <c r="D1391" s="1">
        <v>42369</v>
      </c>
      <c r="E1391">
        <v>991000000</v>
      </c>
      <c r="F1391">
        <v>188000000</v>
      </c>
      <c r="G1391">
        <v>149000000</v>
      </c>
      <c r="H1391">
        <v>14</v>
      </c>
      <c r="I1391">
        <v>-1153000000</v>
      </c>
      <c r="J1391">
        <v>0</v>
      </c>
      <c r="K1391">
        <v>9</v>
      </c>
      <c r="L1391">
        <v>176000000</v>
      </c>
      <c r="M1391">
        <v>-16000000</v>
      </c>
      <c r="N1391">
        <v>2390000000</v>
      </c>
      <c r="O1391">
        <v>2714000000</v>
      </c>
      <c r="P1391">
        <v>71</v>
      </c>
      <c r="Q1391">
        <v>0</v>
      </c>
      <c r="R1391">
        <v>1907000000</v>
      </c>
      <c r="S1391">
        <v>414000000</v>
      </c>
      <c r="T1391">
        <v>1457000000</v>
      </c>
      <c r="U1391">
        <v>1139000000</v>
      </c>
      <c r="V1391">
        <v>0</v>
      </c>
      <c r="W1391">
        <v>0</v>
      </c>
      <c r="X1391">
        <v>13540000000</v>
      </c>
      <c r="Y1391">
        <v>0</v>
      </c>
      <c r="Z1391">
        <v>38</v>
      </c>
      <c r="AA1391">
        <v>1666000000</v>
      </c>
      <c r="AB1391">
        <v>393000000</v>
      </c>
      <c r="AC1391">
        <v>0</v>
      </c>
      <c r="AD1391">
        <v>318000000</v>
      </c>
      <c r="AE1391">
        <v>312000000</v>
      </c>
      <c r="AF1391">
        <v>493000000</v>
      </c>
      <c r="AG1391">
        <v>-192000000</v>
      </c>
      <c r="AH1391">
        <v>5882000000</v>
      </c>
      <c r="AI1391">
        <v>71000000</v>
      </c>
      <c r="AJ1391">
        <v>0</v>
      </c>
      <c r="AK1391">
        <v>0</v>
      </c>
      <c r="AL1391">
        <v>-65000000</v>
      </c>
      <c r="AM1391">
        <v>39000000</v>
      </c>
      <c r="AN1391">
        <v>1059000000</v>
      </c>
      <c r="AO1391">
        <v>-360000000</v>
      </c>
      <c r="AP1391">
        <v>-660000000</v>
      </c>
      <c r="AQ1391">
        <v>746000000</v>
      </c>
      <c r="AR1391">
        <v>-419000000</v>
      </c>
      <c r="AS1391">
        <v>746000000</v>
      </c>
      <c r="AT1391">
        <v>746000000</v>
      </c>
      <c r="AU1391">
        <v>732000000</v>
      </c>
      <c r="AV1391">
        <v>-234000000</v>
      </c>
      <c r="AW1391">
        <v>1308000000</v>
      </c>
      <c r="AX1391">
        <v>30</v>
      </c>
      <c r="AY1391">
        <v>2157000000</v>
      </c>
      <c r="AZ1391">
        <v>158000000</v>
      </c>
      <c r="BA1391">
        <v>264000000</v>
      </c>
      <c r="BB1391">
        <v>-65000000</v>
      </c>
      <c r="BC1391">
        <v>0</v>
      </c>
      <c r="BD1391">
        <v>0</v>
      </c>
      <c r="BE1391">
        <v>1962000000</v>
      </c>
      <c r="BF1391">
        <v>338000000</v>
      </c>
      <c r="BG1391">
        <v>358000000</v>
      </c>
      <c r="BH1391">
        <v>26</v>
      </c>
      <c r="BI1391">
        <v>21</v>
      </c>
      <c r="BJ1391">
        <v>17</v>
      </c>
      <c r="BK1391">
        <v>55</v>
      </c>
      <c r="BL1391">
        <v>0</v>
      </c>
      <c r="BM1391">
        <v>3118000000</v>
      </c>
      <c r="BN1391">
        <v>14000000</v>
      </c>
      <c r="BO1391">
        <v>234000000</v>
      </c>
      <c r="BP1391">
        <v>697000000</v>
      </c>
      <c r="BQ1391">
        <v>0</v>
      </c>
      <c r="BR1391">
        <v>17146000000</v>
      </c>
      <c r="BS1391">
        <v>1378000000</v>
      </c>
      <c r="BT1391">
        <v>1952000000</v>
      </c>
      <c r="BU1391">
        <v>5443000000</v>
      </c>
      <c r="BV1391">
        <v>11703000000</v>
      </c>
      <c r="BW1391">
        <v>17146000000</v>
      </c>
      <c r="BX1391">
        <v>4380000000</v>
      </c>
      <c r="BY1391">
        <v>0</v>
      </c>
      <c r="BZ1391">
        <v>2015</v>
      </c>
      <c r="CA1391">
        <v>5.22</v>
      </c>
      <c r="CB1391">
        <v>142911877.39500001</v>
      </c>
      <c r="CC1391" t="str">
        <f>VLOOKUP(B1391,Securities_csv_Sector!$A$1:$H$506,4)</f>
        <v>Utilities</v>
      </c>
      <c r="CD1391" t="str">
        <f>VLOOKUP(B1391,Securities_csv_Sector!$A$1:$H$506,5)</f>
        <v>MultiUtilities</v>
      </c>
    </row>
    <row r="1392" spans="1:82">
      <c r="A1392">
        <v>1390</v>
      </c>
      <c r="B1392" t="s">
        <v>428</v>
      </c>
      <c r="C1392" t="s">
        <v>527</v>
      </c>
      <c r="D1392" s="1">
        <v>41274</v>
      </c>
      <c r="E1392">
        <v>43039000000</v>
      </c>
      <c r="F1392">
        <v>-2495000000</v>
      </c>
      <c r="G1392">
        <v>0</v>
      </c>
      <c r="H1392">
        <v>10</v>
      </c>
      <c r="I1392">
        <v>-148000000</v>
      </c>
      <c r="J1392">
        <v>3881000000</v>
      </c>
      <c r="L1392">
        <v>41132000000</v>
      </c>
      <c r="M1392">
        <v>0</v>
      </c>
      <c r="N1392">
        <v>15000000</v>
      </c>
      <c r="O1392">
        <v>0</v>
      </c>
      <c r="Q1392">
        <v>0</v>
      </c>
      <c r="R1392">
        <v>0</v>
      </c>
      <c r="S1392">
        <v>418000000</v>
      </c>
      <c r="T1392">
        <v>1600000000</v>
      </c>
      <c r="U1392">
        <v>1450000000</v>
      </c>
      <c r="V1392">
        <v>0</v>
      </c>
      <c r="W1392">
        <v>0</v>
      </c>
      <c r="X1392">
        <v>675000000</v>
      </c>
      <c r="Y1392">
        <v>1228000000</v>
      </c>
      <c r="Z1392">
        <v>100</v>
      </c>
      <c r="AA1392">
        <v>4883000000</v>
      </c>
      <c r="AB1392">
        <v>522000000</v>
      </c>
      <c r="AC1392">
        <v>319000000</v>
      </c>
      <c r="AD1392">
        <v>150000000</v>
      </c>
      <c r="AE1392">
        <v>0</v>
      </c>
      <c r="AF1392">
        <v>-16035000000</v>
      </c>
      <c r="AG1392">
        <v>4741000000</v>
      </c>
      <c r="AH1392">
        <v>1632000000</v>
      </c>
      <c r="AI1392">
        <v>75679000000</v>
      </c>
      <c r="AJ1392">
        <v>0</v>
      </c>
      <c r="AK1392">
        <v>0</v>
      </c>
      <c r="AL1392">
        <v>-82000000</v>
      </c>
      <c r="AM1392">
        <v>3984000000</v>
      </c>
      <c r="AN1392">
        <v>1266000000</v>
      </c>
      <c r="AO1392">
        <v>18978000000</v>
      </c>
      <c r="AP1392">
        <v>-16260000000</v>
      </c>
      <c r="AQ1392">
        <v>928000000</v>
      </c>
      <c r="AR1392">
        <v>256000000</v>
      </c>
      <c r="AS1392">
        <v>883000000</v>
      </c>
      <c r="AT1392">
        <v>928000000</v>
      </c>
      <c r="AU1392">
        <v>13791000000</v>
      </c>
      <c r="AV1392">
        <v>0</v>
      </c>
      <c r="AW1392">
        <v>1450000000</v>
      </c>
      <c r="AX1392">
        <v>30</v>
      </c>
      <c r="AY1392">
        <v>813000000</v>
      </c>
      <c r="AZ1392">
        <v>0</v>
      </c>
      <c r="BA1392">
        <v>79377000000</v>
      </c>
      <c r="BB1392">
        <v>298000000</v>
      </c>
      <c r="BC1392">
        <v>18499000000</v>
      </c>
      <c r="BD1392">
        <v>-80000000</v>
      </c>
      <c r="BE1392">
        <v>0</v>
      </c>
      <c r="BF1392">
        <v>-2582000000</v>
      </c>
      <c r="BG1392">
        <v>212000000</v>
      </c>
      <c r="BH1392">
        <v>30</v>
      </c>
      <c r="BI1392">
        <v>15</v>
      </c>
      <c r="BJ1392">
        <v>19</v>
      </c>
      <c r="BL1392">
        <v>0</v>
      </c>
      <c r="BM1392">
        <v>8554000000</v>
      </c>
      <c r="BN1392">
        <v>898000000</v>
      </c>
      <c r="BO1392">
        <v>3237000000</v>
      </c>
      <c r="BP1392">
        <v>0</v>
      </c>
      <c r="BQ1392">
        <v>0</v>
      </c>
      <c r="BR1392" s="2">
        <v>133637000000</v>
      </c>
      <c r="BS1392">
        <v>0</v>
      </c>
      <c r="BT1392">
        <v>0</v>
      </c>
      <c r="BU1392">
        <v>9589000000</v>
      </c>
      <c r="BV1392" s="2">
        <v>124048000000</v>
      </c>
      <c r="BW1392" s="2">
        <v>133637000000</v>
      </c>
      <c r="BX1392">
        <v>4883000000</v>
      </c>
      <c r="BY1392">
        <v>-4024000000</v>
      </c>
      <c r="BZ1392">
        <v>2012</v>
      </c>
      <c r="CA1392">
        <v>0.69</v>
      </c>
      <c r="CB1392">
        <v>1344927536.23</v>
      </c>
      <c r="CC1392" t="str">
        <f>VLOOKUP(B1392,Securities_csv_Sector!$A$1:$H$506,4)</f>
        <v>Financials</v>
      </c>
      <c r="CD1392" t="str">
        <f>VLOOKUP(B1392,Securities_csv_Sector!$A$1:$H$506,5)</f>
        <v>Investment Banking &amp; Brokerage</v>
      </c>
    </row>
    <row r="1393" spans="1:82">
      <c r="A1393">
        <v>1391</v>
      </c>
      <c r="B1393" t="s">
        <v>428</v>
      </c>
      <c r="C1393" t="s">
        <v>529</v>
      </c>
      <c r="D1393" s="1">
        <v>41639</v>
      </c>
      <c r="E1393">
        <v>38386000000</v>
      </c>
      <c r="F1393">
        <v>-671000000</v>
      </c>
      <c r="G1393">
        <v>0</v>
      </c>
      <c r="H1393">
        <v>10</v>
      </c>
      <c r="I1393">
        <v>-249000000</v>
      </c>
      <c r="J1393">
        <v>3951000000</v>
      </c>
      <c r="L1393">
        <v>31281000000</v>
      </c>
      <c r="M1393">
        <v>0</v>
      </c>
      <c r="N1393">
        <v>15000000</v>
      </c>
      <c r="O1393">
        <v>0</v>
      </c>
      <c r="Q1393">
        <v>0</v>
      </c>
      <c r="R1393">
        <v>0</v>
      </c>
      <c r="S1393">
        <v>364000000</v>
      </c>
      <c r="T1393">
        <v>1810000000</v>
      </c>
      <c r="U1393">
        <v>1705000000</v>
      </c>
      <c r="V1393">
        <v>0</v>
      </c>
      <c r="W1393">
        <v>0</v>
      </c>
      <c r="X1393">
        <v>790000000</v>
      </c>
      <c r="Y1393">
        <v>1227000000</v>
      </c>
      <c r="Z1393">
        <v>100</v>
      </c>
      <c r="AA1393">
        <v>5435000000</v>
      </c>
      <c r="AB1393">
        <v>634000000</v>
      </c>
      <c r="AC1393">
        <v>266000000</v>
      </c>
      <c r="AD1393">
        <v>105000000</v>
      </c>
      <c r="AE1393">
        <v>0</v>
      </c>
      <c r="AF1393">
        <v>-19803000000</v>
      </c>
      <c r="AG1393">
        <v>-4279000000</v>
      </c>
      <c r="AH1393">
        <v>1903000000</v>
      </c>
      <c r="AI1393">
        <v>94872000000</v>
      </c>
      <c r="AJ1393">
        <v>0</v>
      </c>
      <c r="AK1393">
        <v>0</v>
      </c>
      <c r="AL1393">
        <v>-31000000</v>
      </c>
      <c r="AM1393">
        <v>-4935000000</v>
      </c>
      <c r="AN1393">
        <v>1656000000</v>
      </c>
      <c r="AO1393">
        <v>13459000000</v>
      </c>
      <c r="AP1393">
        <v>-20050000000</v>
      </c>
      <c r="AQ1393">
        <v>1071000000</v>
      </c>
      <c r="AR1393">
        <v>119000000</v>
      </c>
      <c r="AS1393">
        <v>1010000000</v>
      </c>
      <c r="AT1393">
        <v>1071000000</v>
      </c>
      <c r="AU1393">
        <v>14460000000</v>
      </c>
      <c r="AV1393">
        <v>0</v>
      </c>
      <c r="AW1393">
        <v>1705000000</v>
      </c>
      <c r="AX1393">
        <v>31</v>
      </c>
      <c r="AY1393">
        <v>746000000</v>
      </c>
      <c r="AZ1393">
        <v>0</v>
      </c>
      <c r="BA1393">
        <v>92972000000</v>
      </c>
      <c r="BB1393">
        <v>9000000</v>
      </c>
      <c r="BC1393">
        <v>13600000000</v>
      </c>
      <c r="BD1393">
        <v>0</v>
      </c>
      <c r="BE1393">
        <v>0</v>
      </c>
      <c r="BF1393">
        <v>5052000000</v>
      </c>
      <c r="BG1393">
        <v>201000000</v>
      </c>
      <c r="BH1393">
        <v>31</v>
      </c>
      <c r="BI1393">
        <v>16</v>
      </c>
      <c r="BJ1393">
        <v>20</v>
      </c>
      <c r="BL1393">
        <v>0</v>
      </c>
      <c r="BM1393">
        <v>9253000000</v>
      </c>
      <c r="BN1393">
        <v>258000000</v>
      </c>
      <c r="BO1393">
        <v>3528000000</v>
      </c>
      <c r="BP1393">
        <v>0</v>
      </c>
      <c r="BQ1393">
        <v>0</v>
      </c>
      <c r="BR1393" s="2">
        <v>143642000000</v>
      </c>
      <c r="BS1393">
        <v>0</v>
      </c>
      <c r="BT1393">
        <v>0</v>
      </c>
      <c r="BU1393">
        <v>10381000000</v>
      </c>
      <c r="BV1393" s="2">
        <v>133261000000</v>
      </c>
      <c r="BW1393" s="2">
        <v>143642000000</v>
      </c>
      <c r="BX1393">
        <v>5435000000</v>
      </c>
      <c r="BY1393">
        <v>-3716000000</v>
      </c>
      <c r="BZ1393">
        <v>2013</v>
      </c>
      <c r="CA1393">
        <v>0.78</v>
      </c>
      <c r="CB1393">
        <v>1373076923.0799999</v>
      </c>
      <c r="CC1393" t="str">
        <f>VLOOKUP(B1393,Securities_csv_Sector!$A$1:$H$506,4)</f>
        <v>Financials</v>
      </c>
      <c r="CD1393" t="str">
        <f>VLOOKUP(B1393,Securities_csv_Sector!$A$1:$H$506,5)</f>
        <v>Investment Banking &amp; Brokerage</v>
      </c>
    </row>
    <row r="1394" spans="1:82">
      <c r="A1394">
        <v>1392</v>
      </c>
      <c r="B1394" t="s">
        <v>428</v>
      </c>
      <c r="C1394" t="s">
        <v>531</v>
      </c>
      <c r="D1394" s="1">
        <v>42004</v>
      </c>
      <c r="E1394">
        <v>38125000000</v>
      </c>
      <c r="F1394">
        <v>-1681000000</v>
      </c>
      <c r="G1394">
        <v>0</v>
      </c>
      <c r="H1394">
        <v>11</v>
      </c>
      <c r="I1394">
        <v>-400000000</v>
      </c>
      <c r="J1394">
        <v>4050000000</v>
      </c>
      <c r="L1394">
        <v>32144000000</v>
      </c>
      <c r="M1394">
        <v>0</v>
      </c>
      <c r="N1394">
        <v>15000000</v>
      </c>
      <c r="O1394">
        <v>0</v>
      </c>
      <c r="Q1394">
        <v>0</v>
      </c>
      <c r="R1394">
        <v>0</v>
      </c>
      <c r="S1394">
        <v>324000000</v>
      </c>
      <c r="T1394">
        <v>2217000000</v>
      </c>
      <c r="U1394">
        <v>2115000000</v>
      </c>
      <c r="V1394">
        <v>0</v>
      </c>
      <c r="W1394">
        <v>0</v>
      </c>
      <c r="X1394">
        <v>1039000000</v>
      </c>
      <c r="Y1394">
        <v>1227000000</v>
      </c>
      <c r="Z1394">
        <v>100</v>
      </c>
      <c r="AA1394">
        <v>6058000000</v>
      </c>
      <c r="AB1394">
        <v>794000000</v>
      </c>
      <c r="AC1394">
        <v>227000000</v>
      </c>
      <c r="AD1394">
        <v>102000000</v>
      </c>
      <c r="AE1394">
        <v>0</v>
      </c>
      <c r="AF1394">
        <v>-7984000000</v>
      </c>
      <c r="AG1394">
        <v>-439000000</v>
      </c>
      <c r="AH1394">
        <v>1899000000</v>
      </c>
      <c r="AI1394" s="2">
        <v>103087000000</v>
      </c>
      <c r="AJ1394">
        <v>0</v>
      </c>
      <c r="AK1394">
        <v>0</v>
      </c>
      <c r="AL1394">
        <v>-6000000</v>
      </c>
      <c r="AM1394">
        <v>3635000000</v>
      </c>
      <c r="AN1394">
        <v>2348000000</v>
      </c>
      <c r="AO1394">
        <v>9682000000</v>
      </c>
      <c r="AP1394">
        <v>-8395000000</v>
      </c>
      <c r="AQ1394">
        <v>1321000000</v>
      </c>
      <c r="AR1394">
        <v>80000000</v>
      </c>
      <c r="AS1394">
        <v>1261000000</v>
      </c>
      <c r="AT1394">
        <v>1321000000</v>
      </c>
      <c r="AU1394">
        <v>16138000000</v>
      </c>
      <c r="AV1394">
        <v>0</v>
      </c>
      <c r="AW1394">
        <v>2115000000</v>
      </c>
      <c r="AX1394">
        <v>35</v>
      </c>
      <c r="AY1394">
        <v>780000000</v>
      </c>
      <c r="AZ1394">
        <v>0</v>
      </c>
      <c r="BA1394" s="2">
        <v>102815000000</v>
      </c>
      <c r="BB1394">
        <v>165000000</v>
      </c>
      <c r="BC1394">
        <v>9872000000</v>
      </c>
      <c r="BD1394">
        <v>0</v>
      </c>
      <c r="BE1394">
        <v>0</v>
      </c>
      <c r="BF1394">
        <v>2743000000</v>
      </c>
      <c r="BG1394">
        <v>195000000</v>
      </c>
      <c r="BH1394">
        <v>35</v>
      </c>
      <c r="BI1394">
        <v>18</v>
      </c>
      <c r="BJ1394">
        <v>22</v>
      </c>
      <c r="BL1394">
        <v>0</v>
      </c>
      <c r="BM1394">
        <v>10198000000</v>
      </c>
      <c r="BN1394">
        <v>189000000</v>
      </c>
      <c r="BO1394">
        <v>3744000000</v>
      </c>
      <c r="BP1394">
        <v>0</v>
      </c>
      <c r="BQ1394">
        <v>0</v>
      </c>
      <c r="BR1394" s="2">
        <v>154642000000</v>
      </c>
      <c r="BS1394">
        <v>0</v>
      </c>
      <c r="BT1394">
        <v>0</v>
      </c>
      <c r="BU1394">
        <v>11803000000</v>
      </c>
      <c r="BV1394" s="2">
        <v>142839000000</v>
      </c>
      <c r="BW1394" s="2">
        <v>154642000000</v>
      </c>
      <c r="BX1394">
        <v>6058000000</v>
      </c>
      <c r="BY1394">
        <v>-3497000000</v>
      </c>
      <c r="BZ1394">
        <v>2014</v>
      </c>
      <c r="CA1394">
        <v>0.96</v>
      </c>
      <c r="CB1394">
        <v>1376041666.6700001</v>
      </c>
      <c r="CC1394" t="str">
        <f>VLOOKUP(B1394,Securities_csv_Sector!$A$1:$H$506,4)</f>
        <v>Financials</v>
      </c>
      <c r="CD1394" t="str">
        <f>VLOOKUP(B1394,Securities_csv_Sector!$A$1:$H$506,5)</f>
        <v>Investment Banking &amp; Brokerage</v>
      </c>
    </row>
    <row r="1395" spans="1:82">
      <c r="A1395">
        <v>1393</v>
      </c>
      <c r="B1395" t="s">
        <v>428</v>
      </c>
      <c r="C1395" t="s">
        <v>532</v>
      </c>
      <c r="D1395" s="1">
        <v>42369</v>
      </c>
      <c r="E1395">
        <v>37924000000</v>
      </c>
      <c r="F1395">
        <v>-1760000000</v>
      </c>
      <c r="G1395">
        <v>0</v>
      </c>
      <c r="H1395">
        <v>11</v>
      </c>
      <c r="I1395">
        <v>-266000000</v>
      </c>
      <c r="J1395">
        <v>4152000000</v>
      </c>
      <c r="L1395">
        <v>31576000000</v>
      </c>
      <c r="M1395">
        <v>0</v>
      </c>
      <c r="N1395">
        <v>15000000</v>
      </c>
      <c r="O1395">
        <v>0</v>
      </c>
      <c r="Q1395">
        <v>0</v>
      </c>
      <c r="R1395">
        <v>0</v>
      </c>
      <c r="S1395">
        <v>386000000</v>
      </c>
      <c r="T1395">
        <v>2411000000</v>
      </c>
      <c r="U1395">
        <v>2279000000</v>
      </c>
      <c r="V1395">
        <v>0</v>
      </c>
      <c r="W1395">
        <v>0</v>
      </c>
      <c r="X1395">
        <v>1145000000</v>
      </c>
      <c r="Y1395">
        <v>1227000000</v>
      </c>
      <c r="Z1395">
        <v>100</v>
      </c>
      <c r="AA1395">
        <v>6380000000</v>
      </c>
      <c r="AB1395">
        <v>832000000</v>
      </c>
      <c r="AC1395">
        <v>181000000</v>
      </c>
      <c r="AD1395">
        <v>132000000</v>
      </c>
      <c r="AE1395">
        <v>0</v>
      </c>
      <c r="AF1395">
        <v>-28330000000</v>
      </c>
      <c r="AG1395">
        <v>-8000000</v>
      </c>
      <c r="AH1395">
        <v>2890000000</v>
      </c>
      <c r="AI1395" s="2">
        <v>130520000000</v>
      </c>
      <c r="AJ1395">
        <v>0</v>
      </c>
      <c r="AK1395">
        <v>0</v>
      </c>
      <c r="AL1395">
        <v>989000000</v>
      </c>
      <c r="AM1395">
        <v>615000000</v>
      </c>
      <c r="AN1395">
        <v>1246000000</v>
      </c>
      <c r="AO1395">
        <v>27992000000</v>
      </c>
      <c r="AP1395">
        <v>-28623000000</v>
      </c>
      <c r="AQ1395">
        <v>1447000000</v>
      </c>
      <c r="AR1395">
        <v>113000000</v>
      </c>
      <c r="AS1395">
        <v>1364000000</v>
      </c>
      <c r="AT1395">
        <v>1447000000</v>
      </c>
      <c r="AU1395">
        <v>17895000000</v>
      </c>
      <c r="AV1395">
        <v>0</v>
      </c>
      <c r="AW1395">
        <v>2279000000</v>
      </c>
      <c r="AX1395">
        <v>36</v>
      </c>
      <c r="AY1395">
        <v>1174000000</v>
      </c>
      <c r="AZ1395">
        <v>0</v>
      </c>
      <c r="BA1395" s="2">
        <v>129502000000</v>
      </c>
      <c r="BB1395">
        <v>-134000000</v>
      </c>
      <c r="BC1395">
        <v>26719000000</v>
      </c>
      <c r="BD1395">
        <v>0</v>
      </c>
      <c r="BE1395">
        <v>0</v>
      </c>
      <c r="BF1395">
        <v>1068000000</v>
      </c>
      <c r="BG1395">
        <v>213000000</v>
      </c>
      <c r="BH1395">
        <v>36</v>
      </c>
      <c r="BI1395">
        <v>17</v>
      </c>
      <c r="BJ1395">
        <v>23</v>
      </c>
      <c r="BL1395">
        <v>0</v>
      </c>
      <c r="BM1395">
        <v>11253000000</v>
      </c>
      <c r="BN1395">
        <v>671000000</v>
      </c>
      <c r="BO1395">
        <v>3877000000</v>
      </c>
      <c r="BP1395">
        <v>0</v>
      </c>
      <c r="BQ1395">
        <v>0</v>
      </c>
      <c r="BR1395" s="2">
        <v>183718000000</v>
      </c>
      <c r="BS1395">
        <v>0</v>
      </c>
      <c r="BT1395">
        <v>0</v>
      </c>
      <c r="BU1395">
        <v>13402000000</v>
      </c>
      <c r="BV1395" s="2">
        <v>170316000000</v>
      </c>
      <c r="BW1395" s="2">
        <v>183718000000</v>
      </c>
      <c r="BX1395">
        <v>6380000000</v>
      </c>
      <c r="BY1395">
        <v>-3343000000</v>
      </c>
      <c r="BZ1395">
        <v>2015</v>
      </c>
      <c r="CA1395">
        <v>1.04</v>
      </c>
      <c r="CB1395">
        <v>1391346153.8499999</v>
      </c>
      <c r="CC1395" t="str">
        <f>VLOOKUP(B1395,Securities_csv_Sector!$A$1:$H$506,4)</f>
        <v>Financials</v>
      </c>
      <c r="CD1395" t="str">
        <f>VLOOKUP(B1395,Securities_csv_Sector!$A$1:$H$506,5)</f>
        <v>Investment Banking &amp; Brokerage</v>
      </c>
    </row>
    <row r="1396" spans="1:82">
      <c r="A1396">
        <v>1394</v>
      </c>
      <c r="B1396" t="s">
        <v>429</v>
      </c>
      <c r="C1396" t="s">
        <v>527</v>
      </c>
      <c r="D1396" s="1">
        <v>41274</v>
      </c>
      <c r="E1396">
        <v>716000000</v>
      </c>
      <c r="F1396">
        <v>69000000</v>
      </c>
      <c r="G1396">
        <v>83000000</v>
      </c>
      <c r="H1396">
        <v>10</v>
      </c>
      <c r="I1396">
        <v>-2025000000</v>
      </c>
      <c r="J1396">
        <v>5297000000</v>
      </c>
      <c r="K1396">
        <v>2</v>
      </c>
      <c r="L1396">
        <v>94000000</v>
      </c>
      <c r="M1396">
        <v>80000000</v>
      </c>
      <c r="N1396">
        <v>1000000</v>
      </c>
      <c r="O1396">
        <v>2417000000</v>
      </c>
      <c r="P1396">
        <v>44</v>
      </c>
      <c r="Q1396">
        <v>0</v>
      </c>
      <c r="R1396">
        <v>4358000000</v>
      </c>
      <c r="S1396">
        <v>760000000</v>
      </c>
      <c r="T1396">
        <v>2040000000</v>
      </c>
      <c r="U1396">
        <v>1415000000</v>
      </c>
      <c r="V1396">
        <v>2000000</v>
      </c>
      <c r="W1396">
        <v>382000000</v>
      </c>
      <c r="X1396">
        <v>19905000000</v>
      </c>
      <c r="Y1396">
        <v>4513000000</v>
      </c>
      <c r="Z1396">
        <v>52</v>
      </c>
      <c r="AA1396">
        <v>2658000000</v>
      </c>
      <c r="AB1396">
        <v>370000000</v>
      </c>
      <c r="AC1396">
        <v>0</v>
      </c>
      <c r="AD1396">
        <v>625000000</v>
      </c>
      <c r="AE1396">
        <v>309000000</v>
      </c>
      <c r="AF1396">
        <v>-756000000</v>
      </c>
      <c r="AG1396">
        <v>-80000000</v>
      </c>
      <c r="AH1396">
        <v>10653000000</v>
      </c>
      <c r="AI1396">
        <v>3264000000</v>
      </c>
      <c r="AJ1396">
        <v>871000000</v>
      </c>
      <c r="AK1396">
        <v>258000000</v>
      </c>
      <c r="AL1396">
        <v>975000000</v>
      </c>
      <c r="AM1396">
        <v>-80000000</v>
      </c>
      <c r="AN1396">
        <v>1938000000</v>
      </c>
      <c r="AO1396">
        <v>654000000</v>
      </c>
      <c r="AP1396">
        <v>-2674000000</v>
      </c>
      <c r="AQ1396">
        <v>940000000</v>
      </c>
      <c r="AR1396">
        <v>135000000</v>
      </c>
      <c r="AS1396">
        <v>940000000</v>
      </c>
      <c r="AT1396">
        <v>1045000000</v>
      </c>
      <c r="AU1396">
        <v>970000000</v>
      </c>
      <c r="AV1396">
        <v>0</v>
      </c>
      <c r="AW1396">
        <v>1575000000</v>
      </c>
      <c r="AX1396">
        <v>31</v>
      </c>
      <c r="AY1396">
        <v>1242000000</v>
      </c>
      <c r="AZ1396">
        <v>290000000</v>
      </c>
      <c r="BA1396">
        <v>895000000</v>
      </c>
      <c r="BB1396">
        <v>1509000000</v>
      </c>
      <c r="BC1396">
        <v>25000000</v>
      </c>
      <c r="BD1396">
        <v>107000000</v>
      </c>
      <c r="BE1396">
        <v>1684000000</v>
      </c>
      <c r="BF1396">
        <v>-73000000</v>
      </c>
      <c r="BG1396">
        <v>746000000</v>
      </c>
      <c r="BH1396">
        <v>28</v>
      </c>
      <c r="BI1396">
        <v>16</v>
      </c>
      <c r="BJ1396">
        <v>19</v>
      </c>
      <c r="BK1396">
        <v>36</v>
      </c>
      <c r="BL1396">
        <v>0</v>
      </c>
      <c r="BM1396">
        <v>2165000000</v>
      </c>
      <c r="BN1396">
        <v>527000000</v>
      </c>
      <c r="BO1396">
        <v>337000000</v>
      </c>
      <c r="BP1396">
        <v>2180000000</v>
      </c>
      <c r="BQ1396">
        <v>0</v>
      </c>
      <c r="BR1396">
        <v>30587000000</v>
      </c>
      <c r="BS1396">
        <v>1663000000</v>
      </c>
      <c r="BT1396">
        <v>3791000000</v>
      </c>
      <c r="BU1396">
        <v>8972000000</v>
      </c>
      <c r="BV1396">
        <v>21615000000</v>
      </c>
      <c r="BW1396">
        <v>30587000000</v>
      </c>
      <c r="BX1396">
        <v>5075000000</v>
      </c>
      <c r="BY1396">
        <v>0</v>
      </c>
      <c r="BZ1396">
        <v>2012</v>
      </c>
      <c r="CA1396">
        <v>1.44</v>
      </c>
      <c r="CB1396">
        <v>652777777.778</v>
      </c>
      <c r="CC1396" t="str">
        <f>VLOOKUP(B1396,Securities_csv_Sector!$A$1:$H$506,4)</f>
        <v>Energy</v>
      </c>
      <c r="CD1396" t="str">
        <f>VLOOKUP(B1396,Securities_csv_Sector!$A$1:$H$506,5)</f>
        <v>Oil &amp; Gas Refining &amp; Marketing &amp; Transportation</v>
      </c>
    </row>
    <row r="1397" spans="1:82">
      <c r="A1397">
        <v>1395</v>
      </c>
      <c r="B1397" t="s">
        <v>429</v>
      </c>
      <c r="C1397" t="s">
        <v>529</v>
      </c>
      <c r="D1397" s="1">
        <v>41639</v>
      </c>
      <c r="E1397">
        <v>713000000</v>
      </c>
      <c r="F1397">
        <v>-94000000</v>
      </c>
      <c r="G1397">
        <v>124000000</v>
      </c>
      <c r="H1397">
        <v>12</v>
      </c>
      <c r="I1397">
        <v>-1947000000</v>
      </c>
      <c r="J1397">
        <v>4869000000</v>
      </c>
      <c r="K1397">
        <v>5</v>
      </c>
      <c r="L1397">
        <v>201000000</v>
      </c>
      <c r="M1397">
        <v>17000000</v>
      </c>
      <c r="N1397">
        <v>1000000</v>
      </c>
      <c r="O1397">
        <v>2707000000</v>
      </c>
      <c r="P1397">
        <v>52</v>
      </c>
      <c r="Q1397">
        <v>0</v>
      </c>
      <c r="R1397">
        <v>4968000000</v>
      </c>
      <c r="S1397">
        <v>787000000</v>
      </c>
      <c r="T1397">
        <v>2235000000</v>
      </c>
      <c r="U1397">
        <v>1578000000</v>
      </c>
      <c r="V1397">
        <v>-3000000</v>
      </c>
      <c r="W1397">
        <v>445000000</v>
      </c>
      <c r="X1397">
        <v>21829000000</v>
      </c>
      <c r="Y1397">
        <v>4810000000</v>
      </c>
      <c r="Z1397">
        <v>51</v>
      </c>
      <c r="AA1397">
        <v>2811000000</v>
      </c>
      <c r="AB1397">
        <v>419000000</v>
      </c>
      <c r="AC1397">
        <v>0</v>
      </c>
      <c r="AD1397">
        <v>657000000</v>
      </c>
      <c r="AE1397">
        <v>263000000</v>
      </c>
      <c r="AF1397">
        <v>-1295000000</v>
      </c>
      <c r="AG1397">
        <v>60000000</v>
      </c>
      <c r="AH1397">
        <v>12488000000</v>
      </c>
      <c r="AI1397">
        <v>3428000000</v>
      </c>
      <c r="AJ1397">
        <v>1829000000</v>
      </c>
      <c r="AK1397">
        <v>258000000</v>
      </c>
      <c r="AL1397">
        <v>2027000000</v>
      </c>
      <c r="AM1397">
        <v>107000000</v>
      </c>
      <c r="AN1397">
        <v>2030000000</v>
      </c>
      <c r="AO1397">
        <v>1316000000</v>
      </c>
      <c r="AP1397">
        <v>-3236000000</v>
      </c>
      <c r="AQ1397">
        <v>1038000000</v>
      </c>
      <c r="AR1397">
        <v>300000000</v>
      </c>
      <c r="AS1397">
        <v>1038000000</v>
      </c>
      <c r="AT1397">
        <v>1483000000</v>
      </c>
      <c r="AU1397">
        <v>1336000000</v>
      </c>
      <c r="AV1397">
        <v>0</v>
      </c>
      <c r="AW1397">
        <v>1666000000</v>
      </c>
      <c r="AX1397">
        <v>30</v>
      </c>
      <c r="AY1397">
        <v>1385000000</v>
      </c>
      <c r="AZ1397">
        <v>281000000</v>
      </c>
      <c r="BA1397">
        <v>1097000000</v>
      </c>
      <c r="BB1397">
        <v>1241000000</v>
      </c>
      <c r="BC1397">
        <v>17000000</v>
      </c>
      <c r="BD1397">
        <v>6000000</v>
      </c>
      <c r="BE1397">
        <v>1457000000</v>
      </c>
      <c r="BF1397">
        <v>-199000000</v>
      </c>
      <c r="BG1397">
        <v>772000000</v>
      </c>
      <c r="BH1397">
        <v>29</v>
      </c>
      <c r="BI1397">
        <v>19</v>
      </c>
      <c r="BJ1397">
        <v>19</v>
      </c>
      <c r="BK1397">
        <v>45</v>
      </c>
      <c r="BL1397">
        <v>0</v>
      </c>
      <c r="BM1397">
        <v>2383000000</v>
      </c>
      <c r="BN1397">
        <v>237000000</v>
      </c>
      <c r="BO1397">
        <v>373000000</v>
      </c>
      <c r="BP1397">
        <v>2229000000</v>
      </c>
      <c r="BQ1397">
        <v>0</v>
      </c>
      <c r="BR1397">
        <v>33533000000</v>
      </c>
      <c r="BS1397">
        <v>2081000000</v>
      </c>
      <c r="BT1397">
        <v>4039000000</v>
      </c>
      <c r="BU1397">
        <v>8494000000</v>
      </c>
      <c r="BV1397">
        <v>25039000000</v>
      </c>
      <c r="BW1397">
        <v>33533000000</v>
      </c>
      <c r="BX1397">
        <v>5518000000</v>
      </c>
      <c r="BY1397">
        <v>0</v>
      </c>
      <c r="BZ1397">
        <v>2013</v>
      </c>
      <c r="CA1397">
        <v>1.55</v>
      </c>
      <c r="CB1397">
        <v>669677419.35500002</v>
      </c>
      <c r="CC1397" t="str">
        <f>VLOOKUP(B1397,Securities_csv_Sector!$A$1:$H$506,4)</f>
        <v>Energy</v>
      </c>
      <c r="CD1397" t="str">
        <f>VLOOKUP(B1397,Securities_csv_Sector!$A$1:$H$506,5)</f>
        <v>Oil &amp; Gas Refining &amp; Marketing &amp; Transportation</v>
      </c>
    </row>
    <row r="1398" spans="1:82">
      <c r="A1398">
        <v>1396</v>
      </c>
      <c r="B1398" t="s">
        <v>429</v>
      </c>
      <c r="C1398" t="s">
        <v>531</v>
      </c>
      <c r="D1398" s="1">
        <v>42004</v>
      </c>
      <c r="E1398">
        <v>730000000</v>
      </c>
      <c r="F1398">
        <v>-9000000</v>
      </c>
      <c r="G1398">
        <v>59000000</v>
      </c>
      <c r="H1398">
        <v>13</v>
      </c>
      <c r="I1398">
        <v>-2028000000</v>
      </c>
      <c r="J1398">
        <v>4956000000</v>
      </c>
      <c r="K1398">
        <v>6</v>
      </c>
      <c r="L1398">
        <v>215000000</v>
      </c>
      <c r="M1398">
        <v>-106000000</v>
      </c>
      <c r="N1398">
        <v>1000000</v>
      </c>
      <c r="O1398">
        <v>2790000000</v>
      </c>
      <c r="P1398">
        <v>61</v>
      </c>
      <c r="Q1398">
        <v>0</v>
      </c>
      <c r="R1398">
        <v>5405000000</v>
      </c>
      <c r="S1398">
        <v>809000000</v>
      </c>
      <c r="T1398">
        <v>2344000000</v>
      </c>
      <c r="U1398">
        <v>1665000000</v>
      </c>
      <c r="V1398">
        <v>-5000000</v>
      </c>
      <c r="W1398">
        <v>361000000</v>
      </c>
      <c r="X1398">
        <v>22307000000</v>
      </c>
      <c r="Y1398">
        <v>4714000000</v>
      </c>
      <c r="Z1398">
        <v>53</v>
      </c>
      <c r="AA1398">
        <v>3113000000</v>
      </c>
      <c r="AB1398">
        <v>382000000</v>
      </c>
      <c r="AC1398">
        <v>0</v>
      </c>
      <c r="AD1398">
        <v>679000000</v>
      </c>
      <c r="AE1398">
        <v>313000000</v>
      </c>
      <c r="AF1398">
        <v>26000000</v>
      </c>
      <c r="AG1398">
        <v>13000000</v>
      </c>
      <c r="AH1398">
        <v>12727000000</v>
      </c>
      <c r="AI1398">
        <v>3293000000</v>
      </c>
      <c r="AJ1398">
        <v>2238000000</v>
      </c>
      <c r="AK1398">
        <v>258000000</v>
      </c>
      <c r="AL1398">
        <v>418000000</v>
      </c>
      <c r="AM1398">
        <v>14000000</v>
      </c>
      <c r="AN1398">
        <v>2221000000</v>
      </c>
      <c r="AO1398">
        <v>-199000000</v>
      </c>
      <c r="AP1398">
        <v>-2003000000</v>
      </c>
      <c r="AQ1398">
        <v>1082000000</v>
      </c>
      <c r="AR1398">
        <v>407000000</v>
      </c>
      <c r="AS1398">
        <v>1082000000</v>
      </c>
      <c r="AT1398">
        <v>1443000000</v>
      </c>
      <c r="AU1398">
        <v>1336000000</v>
      </c>
      <c r="AV1398">
        <v>0</v>
      </c>
      <c r="AW1398">
        <v>1924000000</v>
      </c>
      <c r="AX1398">
        <v>33</v>
      </c>
      <c r="AY1398">
        <v>1352000000</v>
      </c>
      <c r="AZ1398">
        <v>468000000</v>
      </c>
      <c r="BA1398">
        <v>1169000000</v>
      </c>
      <c r="BB1398">
        <v>662000000</v>
      </c>
      <c r="BC1398">
        <v>11000000</v>
      </c>
      <c r="BD1398">
        <v>-1000000</v>
      </c>
      <c r="BE1398">
        <v>1401000000</v>
      </c>
      <c r="BF1398">
        <v>-176000000</v>
      </c>
      <c r="BG1398">
        <v>796000000</v>
      </c>
      <c r="BH1398">
        <v>28</v>
      </c>
      <c r="BI1398">
        <v>20</v>
      </c>
      <c r="BJ1398">
        <v>18</v>
      </c>
      <c r="BK1398">
        <v>53</v>
      </c>
      <c r="BL1398">
        <v>0</v>
      </c>
      <c r="BM1398">
        <v>2541000000</v>
      </c>
      <c r="BN1398">
        <v>472000000</v>
      </c>
      <c r="BO1398">
        <v>393000000</v>
      </c>
      <c r="BP1398">
        <v>1910000000</v>
      </c>
      <c r="BQ1398">
        <v>0</v>
      </c>
      <c r="BR1398">
        <v>33998000000</v>
      </c>
      <c r="BS1398">
        <v>2332000000</v>
      </c>
      <c r="BT1398">
        <v>3809000000</v>
      </c>
      <c r="BU1398">
        <v>8160000000</v>
      </c>
      <c r="BV1398">
        <v>25838000000</v>
      </c>
      <c r="BW1398">
        <v>33998000000</v>
      </c>
      <c r="BX1398">
        <v>5903000000</v>
      </c>
      <c r="BY1398">
        <v>0</v>
      </c>
      <c r="BZ1398">
        <v>2014</v>
      </c>
      <c r="CA1398">
        <v>1.61</v>
      </c>
      <c r="CB1398">
        <v>672049689.44099998</v>
      </c>
      <c r="CC1398" t="str">
        <f>VLOOKUP(B1398,Securities_csv_Sector!$A$1:$H$506,4)</f>
        <v>Energy</v>
      </c>
      <c r="CD1398" t="str">
        <f>VLOOKUP(B1398,Securities_csv_Sector!$A$1:$H$506,5)</f>
        <v>Oil &amp; Gas Refining &amp; Marketing &amp; Transportation</v>
      </c>
    </row>
    <row r="1399" spans="1:82">
      <c r="A1399">
        <v>1397</v>
      </c>
      <c r="B1399" t="s">
        <v>429</v>
      </c>
      <c r="C1399" t="s">
        <v>532</v>
      </c>
      <c r="D1399" s="1">
        <v>42369</v>
      </c>
      <c r="E1399">
        <v>768000000</v>
      </c>
      <c r="F1399">
        <v>141000000</v>
      </c>
      <c r="G1399">
        <v>114000000</v>
      </c>
      <c r="H1399">
        <v>3</v>
      </c>
      <c r="I1399">
        <v>-2848000000</v>
      </c>
      <c r="J1399">
        <v>5053000000</v>
      </c>
      <c r="K1399">
        <v>6</v>
      </c>
      <c r="L1399">
        <v>213000000</v>
      </c>
      <c r="M1399">
        <v>-40000000</v>
      </c>
      <c r="N1399">
        <v>1000000</v>
      </c>
      <c r="O1399">
        <v>2335000000</v>
      </c>
      <c r="P1399">
        <v>49</v>
      </c>
      <c r="Q1399">
        <v>0</v>
      </c>
      <c r="R1399">
        <v>5445000000</v>
      </c>
      <c r="S1399">
        <v>778000000</v>
      </c>
      <c r="T1399">
        <v>1257000000</v>
      </c>
      <c r="U1399">
        <v>621000000</v>
      </c>
      <c r="V1399">
        <v>-7000000</v>
      </c>
      <c r="W1399">
        <v>-290000000</v>
      </c>
      <c r="X1399">
        <v>22918000000</v>
      </c>
      <c r="Y1399">
        <v>4154000000</v>
      </c>
      <c r="Z1399">
        <v>55</v>
      </c>
      <c r="AA1399">
        <v>2899000000</v>
      </c>
      <c r="AB1399">
        <v>161000000</v>
      </c>
      <c r="AC1399">
        <v>0</v>
      </c>
      <c r="AD1399">
        <v>636000000</v>
      </c>
      <c r="AE1399">
        <v>307000000</v>
      </c>
      <c r="AF1399">
        <v>98000000</v>
      </c>
      <c r="AG1399">
        <v>83000000</v>
      </c>
      <c r="AH1399">
        <v>12892000000</v>
      </c>
      <c r="AI1399">
        <v>2902000000</v>
      </c>
      <c r="AJ1399">
        <v>3006000000</v>
      </c>
      <c r="AK1399">
        <v>339000000</v>
      </c>
      <c r="AL1399">
        <v>861000000</v>
      </c>
      <c r="AM1399">
        <v>-2000000</v>
      </c>
      <c r="AN1399">
        <v>2247000000</v>
      </c>
      <c r="AO1399">
        <v>540000000</v>
      </c>
      <c r="AP1399">
        <v>-2782000000</v>
      </c>
      <c r="AQ1399">
        <v>196000000</v>
      </c>
      <c r="AR1399">
        <v>888000000</v>
      </c>
      <c r="AS1399">
        <v>196000000</v>
      </c>
      <c r="AT1399">
        <v>-94000000</v>
      </c>
      <c r="AU1399">
        <v>806000000</v>
      </c>
      <c r="AV1399">
        <v>349000000</v>
      </c>
      <c r="AW1399">
        <v>1433000000</v>
      </c>
      <c r="AX1399">
        <v>27</v>
      </c>
      <c r="AY1399">
        <v>1301000000</v>
      </c>
      <c r="AZ1399">
        <v>322000000</v>
      </c>
      <c r="BA1399">
        <v>860000000</v>
      </c>
      <c r="BB1399">
        <v>-269000000</v>
      </c>
      <c r="BC1399">
        <v>-5000000</v>
      </c>
      <c r="BD1399">
        <v>-32000000</v>
      </c>
      <c r="BE1399">
        <v>1323000000</v>
      </c>
      <c r="BF1399">
        <v>-63000000</v>
      </c>
      <c r="BG1399">
        <v>764000000</v>
      </c>
      <c r="BH1399">
        <v>12</v>
      </c>
      <c r="BI1399">
        <v>10</v>
      </c>
      <c r="BJ1399">
        <v>4</v>
      </c>
      <c r="BK1399">
        <v>40</v>
      </c>
      <c r="BL1399">
        <v>0</v>
      </c>
      <c r="BM1399">
        <v>1741000000</v>
      </c>
      <c r="BN1399">
        <v>878000000</v>
      </c>
      <c r="BO1399">
        <v>353000000</v>
      </c>
      <c r="BP1399">
        <v>1764000000</v>
      </c>
      <c r="BQ1399">
        <v>0</v>
      </c>
      <c r="BR1399">
        <v>32923000000</v>
      </c>
      <c r="BS1399">
        <v>1648000000</v>
      </c>
      <c r="BT1399">
        <v>3392000000</v>
      </c>
      <c r="BU1399">
        <v>6526000000</v>
      </c>
      <c r="BV1399">
        <v>26397000000</v>
      </c>
      <c r="BW1399">
        <v>32923000000</v>
      </c>
      <c r="BX1399">
        <v>5234000000</v>
      </c>
      <c r="BY1399">
        <v>0</v>
      </c>
      <c r="BZ1399">
        <v>2014</v>
      </c>
      <c r="CA1399">
        <v>0.28999999999999998</v>
      </c>
      <c r="CB1399">
        <v>675862068.96599996</v>
      </c>
      <c r="CC1399" t="str">
        <f>VLOOKUP(B1399,Securities_csv_Sector!$A$1:$H$506,4)</f>
        <v>Energy</v>
      </c>
      <c r="CD1399" t="str">
        <f>VLOOKUP(B1399,Securities_csv_Sector!$A$1:$H$506,5)</f>
        <v>Oil &amp; Gas Refining &amp; Marketing &amp; Transportation</v>
      </c>
    </row>
    <row r="1400" spans="1:82">
      <c r="A1400">
        <v>1398</v>
      </c>
      <c r="B1400" t="s">
        <v>430</v>
      </c>
      <c r="C1400" t="s">
        <v>527</v>
      </c>
      <c r="D1400" s="1">
        <v>41639</v>
      </c>
      <c r="E1400">
        <v>1457700000</v>
      </c>
      <c r="F1400">
        <v>35500000</v>
      </c>
      <c r="G1400">
        <v>-63400000</v>
      </c>
      <c r="H1400">
        <v>9</v>
      </c>
      <c r="I1400">
        <v>-116000000</v>
      </c>
      <c r="J1400">
        <v>1695300000</v>
      </c>
      <c r="K1400">
        <v>37</v>
      </c>
      <c r="L1400">
        <v>992400000</v>
      </c>
      <c r="M1400">
        <v>22000000</v>
      </c>
      <c r="N1400">
        <v>22400000</v>
      </c>
      <c r="O1400">
        <v>5100900000</v>
      </c>
      <c r="P1400">
        <v>128</v>
      </c>
      <c r="Q1400">
        <v>63100000</v>
      </c>
      <c r="R1400">
        <v>294600000</v>
      </c>
      <c r="S1400">
        <v>283400000</v>
      </c>
      <c r="T1400">
        <v>541200000</v>
      </c>
      <c r="U1400">
        <v>180200000</v>
      </c>
      <c r="V1400">
        <v>-20800000</v>
      </c>
      <c r="W1400">
        <v>0</v>
      </c>
      <c r="X1400">
        <v>1134500000</v>
      </c>
      <c r="Y1400">
        <v>3114600000</v>
      </c>
      <c r="Z1400">
        <v>34</v>
      </c>
      <c r="AA1400">
        <v>2589900000</v>
      </c>
      <c r="AB1400">
        <v>84900000</v>
      </c>
      <c r="AC1400">
        <v>1016900000</v>
      </c>
      <c r="AD1400">
        <v>361000000</v>
      </c>
      <c r="AE1400">
        <v>730200000</v>
      </c>
      <c r="AF1400">
        <v>-8500000</v>
      </c>
      <c r="AG1400">
        <v>36300000</v>
      </c>
      <c r="AH1400">
        <v>4116400000</v>
      </c>
      <c r="AI1400">
        <v>0</v>
      </c>
      <c r="AJ1400">
        <v>1400000</v>
      </c>
      <c r="AK1400">
        <v>0</v>
      </c>
      <c r="AL1400">
        <v>-180000000</v>
      </c>
      <c r="AM1400">
        <v>312800000</v>
      </c>
      <c r="AN1400">
        <v>640400000</v>
      </c>
      <c r="AO1400">
        <v>-319900000</v>
      </c>
      <c r="AP1400">
        <v>-113900000</v>
      </c>
      <c r="AQ1400">
        <v>125800000</v>
      </c>
      <c r="AR1400">
        <v>157100000</v>
      </c>
      <c r="AS1400">
        <v>125800000</v>
      </c>
      <c r="AT1400">
        <v>95300000</v>
      </c>
      <c r="AU1400">
        <v>1652000000</v>
      </c>
      <c r="AV1400">
        <v>73800000</v>
      </c>
      <c r="AW1400">
        <v>604600000</v>
      </c>
      <c r="AX1400">
        <v>8</v>
      </c>
      <c r="AY1400">
        <v>387400000</v>
      </c>
      <c r="AZ1400">
        <v>84900000</v>
      </c>
      <c r="BA1400">
        <v>960000000</v>
      </c>
      <c r="BB1400">
        <v>-277400000</v>
      </c>
      <c r="BC1400">
        <v>-30100000</v>
      </c>
      <c r="BD1400">
        <v>10600000</v>
      </c>
      <c r="BE1400">
        <v>647900000</v>
      </c>
      <c r="BF1400">
        <v>137800000</v>
      </c>
      <c r="BG1400">
        <v>123200000</v>
      </c>
      <c r="BH1400">
        <v>2</v>
      </c>
      <c r="BI1400">
        <v>13</v>
      </c>
      <c r="BJ1400">
        <v>2</v>
      </c>
      <c r="BK1400">
        <v>101</v>
      </c>
      <c r="BL1400">
        <v>0</v>
      </c>
      <c r="BM1400">
        <v>302200000</v>
      </c>
      <c r="BN1400">
        <v>0</v>
      </c>
      <c r="BO1400">
        <v>1788300000</v>
      </c>
      <c r="BP1400">
        <v>283100000</v>
      </c>
      <c r="BQ1400">
        <v>0</v>
      </c>
      <c r="BR1400">
        <v>9176000000</v>
      </c>
      <c r="BS1400">
        <v>3459500000</v>
      </c>
      <c r="BT1400">
        <v>2700800000</v>
      </c>
      <c r="BU1400">
        <v>1414900000</v>
      </c>
      <c r="BV1400">
        <v>7761100000</v>
      </c>
      <c r="BW1400">
        <v>9176000000</v>
      </c>
      <c r="BX1400">
        <v>7690800000</v>
      </c>
      <c r="BY1400">
        <v>-327600000</v>
      </c>
      <c r="BZ1400">
        <v>2013</v>
      </c>
      <c r="CA1400">
        <v>0.64</v>
      </c>
      <c r="CB1400">
        <v>196562500</v>
      </c>
      <c r="CC1400" t="str">
        <f>VLOOKUP(B1400,Securities_csv_Sector!$A$1:$H$506,4)</f>
        <v>Materials</v>
      </c>
      <c r="CD1400" t="str">
        <f>VLOOKUP(B1400,Securities_csv_Sector!$A$1:$H$506,5)</f>
        <v>Paper Packaging</v>
      </c>
    </row>
    <row r="1401" spans="1:82">
      <c r="A1401">
        <v>1399</v>
      </c>
      <c r="B1401" t="s">
        <v>430</v>
      </c>
      <c r="C1401" t="s">
        <v>529</v>
      </c>
      <c r="D1401" s="1">
        <v>42004</v>
      </c>
      <c r="E1401">
        <v>624200000</v>
      </c>
      <c r="F1401">
        <v>-27800000</v>
      </c>
      <c r="G1401">
        <v>-98700000</v>
      </c>
      <c r="H1401">
        <v>13</v>
      </c>
      <c r="I1401">
        <v>-153900000</v>
      </c>
      <c r="J1401">
        <v>1787000000</v>
      </c>
      <c r="K1401">
        <v>17</v>
      </c>
      <c r="L1401">
        <v>286400000</v>
      </c>
      <c r="M1401">
        <v>-48700000</v>
      </c>
      <c r="N1401">
        <v>22500000</v>
      </c>
      <c r="O1401">
        <v>5062900000</v>
      </c>
      <c r="P1401">
        <v>152</v>
      </c>
      <c r="Q1401">
        <v>122900000</v>
      </c>
      <c r="R1401">
        <v>77100000</v>
      </c>
      <c r="S1401">
        <v>266700000</v>
      </c>
      <c r="T1401">
        <v>554900000</v>
      </c>
      <c r="U1401">
        <v>267200000</v>
      </c>
      <c r="V1401">
        <v>-37400000</v>
      </c>
      <c r="W1401">
        <v>0</v>
      </c>
      <c r="X1401">
        <v>943000000</v>
      </c>
      <c r="Y1401">
        <v>2996900000</v>
      </c>
      <c r="Z1401">
        <v>35</v>
      </c>
      <c r="AA1401">
        <v>2687600000</v>
      </c>
      <c r="AB1401">
        <v>9100000</v>
      </c>
      <c r="AC1401">
        <v>872200000</v>
      </c>
      <c r="AD1401">
        <v>287700000</v>
      </c>
      <c r="AE1401">
        <v>688500000</v>
      </c>
      <c r="AF1401">
        <v>15100000</v>
      </c>
      <c r="AG1401">
        <v>140100000</v>
      </c>
      <c r="AH1401">
        <v>4282000000</v>
      </c>
      <c r="AI1401">
        <v>0</v>
      </c>
      <c r="AJ1401">
        <v>0</v>
      </c>
      <c r="AK1401">
        <v>0</v>
      </c>
      <c r="AL1401">
        <v>71100000</v>
      </c>
      <c r="AM1401">
        <v>-703700000</v>
      </c>
      <c r="AN1401">
        <v>-218800000</v>
      </c>
      <c r="AO1401">
        <v>-321200000</v>
      </c>
      <c r="AP1401">
        <v>-126300000</v>
      </c>
      <c r="AQ1401">
        <v>155600000</v>
      </c>
      <c r="AR1401">
        <v>343200000</v>
      </c>
      <c r="AS1401">
        <v>258100000</v>
      </c>
      <c r="AT1401">
        <v>155600000</v>
      </c>
      <c r="AU1401">
        <v>1405800000</v>
      </c>
      <c r="AV1401">
        <v>65700000</v>
      </c>
      <c r="AW1401">
        <v>653600000</v>
      </c>
      <c r="AX1401">
        <v>8</v>
      </c>
      <c r="AY1401">
        <v>399600000</v>
      </c>
      <c r="AZ1401">
        <v>237900000</v>
      </c>
      <c r="BA1401">
        <v>958700000</v>
      </c>
      <c r="BB1401">
        <v>-613800000</v>
      </c>
      <c r="BC1401">
        <v>-110800000</v>
      </c>
      <c r="BD1401">
        <v>12500000</v>
      </c>
      <c r="BE1401">
        <v>704100000</v>
      </c>
      <c r="BF1401">
        <v>-1150400000</v>
      </c>
      <c r="BG1401">
        <v>118900000</v>
      </c>
      <c r="BH1401">
        <v>3</v>
      </c>
      <c r="BI1401">
        <v>23</v>
      </c>
      <c r="BJ1401">
        <v>2</v>
      </c>
      <c r="BK1401">
        <v>112</v>
      </c>
      <c r="BL1401">
        <v>0</v>
      </c>
      <c r="BM1401">
        <v>448500000</v>
      </c>
      <c r="BN1401">
        <v>-184000000</v>
      </c>
      <c r="BO1401">
        <v>1849400000</v>
      </c>
      <c r="BP1401">
        <v>144300000</v>
      </c>
      <c r="BQ1401">
        <v>0</v>
      </c>
      <c r="BR1401">
        <v>7953200000</v>
      </c>
      <c r="BS1401">
        <v>2618600000</v>
      </c>
      <c r="BT1401">
        <v>1727200000</v>
      </c>
      <c r="BU1401">
        <v>1162800000</v>
      </c>
      <c r="BV1401">
        <v>6790400000</v>
      </c>
      <c r="BW1401">
        <v>7953200000</v>
      </c>
      <c r="BX1401">
        <v>7750500000</v>
      </c>
      <c r="BY1401">
        <v>-481400000</v>
      </c>
      <c r="BZ1401">
        <v>2014</v>
      </c>
      <c r="CA1401">
        <v>1.22</v>
      </c>
      <c r="CB1401">
        <v>127540983.60699999</v>
      </c>
      <c r="CC1401" t="str">
        <f>VLOOKUP(B1401,Securities_csv_Sector!$A$1:$H$506,4)</f>
        <v>Materials</v>
      </c>
      <c r="CD1401" t="str">
        <f>VLOOKUP(B1401,Securities_csv_Sector!$A$1:$H$506,5)</f>
        <v>Paper Packaging</v>
      </c>
    </row>
    <row r="1402" spans="1:82">
      <c r="A1402">
        <v>1400</v>
      </c>
      <c r="B1402" t="s">
        <v>430</v>
      </c>
      <c r="C1402" t="s">
        <v>531</v>
      </c>
      <c r="D1402" s="1">
        <v>42369</v>
      </c>
      <c r="E1402">
        <v>669000000</v>
      </c>
      <c r="F1402">
        <v>36700000</v>
      </c>
      <c r="G1402">
        <v>-109800000</v>
      </c>
      <c r="H1402">
        <v>43</v>
      </c>
      <c r="I1402">
        <v>-184000000</v>
      </c>
      <c r="J1402">
        <v>1915000000</v>
      </c>
      <c r="K1402">
        <v>19</v>
      </c>
      <c r="L1402">
        <v>351700000</v>
      </c>
      <c r="M1402">
        <v>-38300000</v>
      </c>
      <c r="N1402">
        <v>22600000</v>
      </c>
      <c r="O1402">
        <v>4444900000</v>
      </c>
      <c r="P1402">
        <v>123</v>
      </c>
      <c r="Q1402">
        <v>204700000</v>
      </c>
      <c r="R1402">
        <v>75000000</v>
      </c>
      <c r="S1402">
        <v>213300000</v>
      </c>
      <c r="T1402">
        <v>653600000</v>
      </c>
      <c r="U1402">
        <v>425900000</v>
      </c>
      <c r="V1402">
        <v>-60400000</v>
      </c>
      <c r="W1402">
        <v>0</v>
      </c>
      <c r="X1402">
        <v>945700000</v>
      </c>
      <c r="Y1402">
        <v>2909500000</v>
      </c>
      <c r="Z1402">
        <v>37</v>
      </c>
      <c r="AA1402">
        <v>2586600000</v>
      </c>
      <c r="AB1402">
        <v>90500000</v>
      </c>
      <c r="AC1402">
        <v>784300000</v>
      </c>
      <c r="AD1402">
        <v>227700000</v>
      </c>
      <c r="AE1402">
        <v>660800000</v>
      </c>
      <c r="AF1402">
        <v>24000000</v>
      </c>
      <c r="AG1402">
        <v>81400000</v>
      </c>
      <c r="AH1402">
        <v>4266800000</v>
      </c>
      <c r="AI1402">
        <v>0</v>
      </c>
      <c r="AJ1402">
        <v>0</v>
      </c>
      <c r="AK1402">
        <v>0</v>
      </c>
      <c r="AL1402">
        <v>211900000</v>
      </c>
      <c r="AM1402">
        <v>73000000</v>
      </c>
      <c r="AN1402">
        <v>982100000</v>
      </c>
      <c r="AO1402">
        <v>-788700000</v>
      </c>
      <c r="AP1402">
        <v>-60000000</v>
      </c>
      <c r="AQ1402">
        <v>225400000</v>
      </c>
      <c r="AR1402">
        <v>154100000</v>
      </c>
      <c r="AS1402">
        <v>335400000</v>
      </c>
      <c r="AT1402">
        <v>225400000</v>
      </c>
      <c r="AU1402">
        <v>912600000</v>
      </c>
      <c r="AV1402">
        <v>78300000</v>
      </c>
      <c r="AW1402">
        <v>763400000</v>
      </c>
      <c r="AX1402">
        <v>11</v>
      </c>
      <c r="AY1402">
        <v>345100000</v>
      </c>
      <c r="AZ1402">
        <v>290600000</v>
      </c>
      <c r="BA1402">
        <v>843300000</v>
      </c>
      <c r="BB1402">
        <v>-820000000</v>
      </c>
      <c r="BC1402">
        <v>-129200000</v>
      </c>
      <c r="BD1402">
        <v>100000000</v>
      </c>
      <c r="BE1402">
        <v>729000000</v>
      </c>
      <c r="BF1402">
        <v>199500000</v>
      </c>
      <c r="BG1402">
        <v>88700000</v>
      </c>
      <c r="BH1402">
        <v>6</v>
      </c>
      <c r="BI1402">
        <v>81</v>
      </c>
      <c r="BJ1402">
        <v>3</v>
      </c>
      <c r="BK1402">
        <v>86</v>
      </c>
      <c r="BL1402">
        <v>0</v>
      </c>
      <c r="BM1402">
        <v>675200000</v>
      </c>
      <c r="BN1402">
        <v>-802000000</v>
      </c>
      <c r="BO1402">
        <v>1656200000</v>
      </c>
      <c r="BP1402">
        <v>294800000</v>
      </c>
      <c r="BQ1402">
        <v>0</v>
      </c>
      <c r="BR1402">
        <v>7405000000</v>
      </c>
      <c r="BS1402">
        <v>2215700000</v>
      </c>
      <c r="BT1402">
        <v>1807100000</v>
      </c>
      <c r="BU1402">
        <v>527100000</v>
      </c>
      <c r="BV1402">
        <v>6877900000</v>
      </c>
      <c r="BW1402">
        <v>7405000000</v>
      </c>
      <c r="BX1402">
        <v>7031500000</v>
      </c>
      <c r="BY1402">
        <v>-1265700000</v>
      </c>
      <c r="BZ1402">
        <v>2015</v>
      </c>
      <c r="CA1402">
        <v>1.63</v>
      </c>
      <c r="CB1402">
        <v>138282208.58899999</v>
      </c>
      <c r="CC1402" t="str">
        <f>VLOOKUP(B1402,Securities_csv_Sector!$A$1:$H$506,4)</f>
        <v>Materials</v>
      </c>
      <c r="CD1402" t="str">
        <f>VLOOKUP(B1402,Securities_csv_Sector!$A$1:$H$506,5)</f>
        <v>Paper Packaging</v>
      </c>
    </row>
    <row r="1403" spans="1:82">
      <c r="A1403">
        <v>1401</v>
      </c>
      <c r="B1403" t="s">
        <v>430</v>
      </c>
      <c r="C1403" t="s">
        <v>532</v>
      </c>
      <c r="D1403" s="1">
        <v>42735</v>
      </c>
      <c r="E1403">
        <v>885700000</v>
      </c>
      <c r="F1403">
        <v>-33900000</v>
      </c>
      <c r="G1403">
        <v>-40100000</v>
      </c>
      <c r="H1403">
        <v>80</v>
      </c>
      <c r="I1403">
        <v>-275700000</v>
      </c>
      <c r="J1403">
        <v>1974100000</v>
      </c>
      <c r="K1403">
        <v>17</v>
      </c>
      <c r="L1403">
        <v>363700000</v>
      </c>
      <c r="M1403">
        <v>-17100000</v>
      </c>
      <c r="N1403">
        <v>22800000</v>
      </c>
      <c r="O1403">
        <v>4246700000</v>
      </c>
      <c r="P1403">
        <v>105</v>
      </c>
      <c r="Q1403">
        <v>210500000</v>
      </c>
      <c r="R1403">
        <v>51000000</v>
      </c>
      <c r="S1403">
        <v>214000000</v>
      </c>
      <c r="T1403">
        <v>779000000</v>
      </c>
      <c r="U1403">
        <v>565900000</v>
      </c>
      <c r="V1403">
        <v>-39200000</v>
      </c>
      <c r="W1403">
        <v>0</v>
      </c>
      <c r="X1403">
        <v>1060300000</v>
      </c>
      <c r="Y1403">
        <v>2855600000</v>
      </c>
      <c r="Z1403">
        <v>37</v>
      </c>
      <c r="AA1403">
        <v>2531600000</v>
      </c>
      <c r="AB1403">
        <v>79500000</v>
      </c>
      <c r="AC1403">
        <v>710100000</v>
      </c>
      <c r="AD1403">
        <v>213100000</v>
      </c>
      <c r="AE1403">
        <v>659900000</v>
      </c>
      <c r="AF1403">
        <v>-46000000</v>
      </c>
      <c r="AG1403">
        <v>228000000</v>
      </c>
      <c r="AH1403">
        <v>3938300000</v>
      </c>
      <c r="AI1403">
        <v>0</v>
      </c>
      <c r="AJ1403">
        <v>0</v>
      </c>
      <c r="AK1403">
        <v>0</v>
      </c>
      <c r="AL1403">
        <v>-181300000</v>
      </c>
      <c r="AM1403">
        <v>12000000</v>
      </c>
      <c r="AN1403">
        <v>906900000</v>
      </c>
      <c r="AO1403">
        <v>-540900000</v>
      </c>
      <c r="AP1403">
        <v>-314800000</v>
      </c>
      <c r="AQ1403">
        <v>486300000</v>
      </c>
      <c r="AR1403">
        <v>77400000</v>
      </c>
      <c r="AS1403">
        <v>486400000</v>
      </c>
      <c r="AT1403">
        <v>486300000</v>
      </c>
      <c r="AU1403">
        <v>1053200000</v>
      </c>
      <c r="AV1403">
        <v>13200000</v>
      </c>
      <c r="AW1403">
        <v>819100000</v>
      </c>
      <c r="AX1403">
        <v>12</v>
      </c>
      <c r="AY1403">
        <v>337300000</v>
      </c>
      <c r="AZ1403">
        <v>138500000</v>
      </c>
      <c r="BA1403">
        <v>812500000</v>
      </c>
      <c r="BB1403">
        <v>-949100000</v>
      </c>
      <c r="BC1403">
        <v>-21000000</v>
      </c>
      <c r="BD1403">
        <v>6900000</v>
      </c>
      <c r="BE1403">
        <v>671200000</v>
      </c>
      <c r="BF1403">
        <v>-47900000</v>
      </c>
      <c r="BG1403">
        <v>94900000</v>
      </c>
      <c r="BH1403">
        <v>8</v>
      </c>
      <c r="BI1403">
        <v>93</v>
      </c>
      <c r="BJ1403">
        <v>7</v>
      </c>
      <c r="BK1403">
        <v>73</v>
      </c>
      <c r="BL1403">
        <v>0</v>
      </c>
      <c r="BM1403">
        <v>1040000000</v>
      </c>
      <c r="BN1403">
        <v>-217000000</v>
      </c>
      <c r="BO1403">
        <v>1604400000</v>
      </c>
      <c r="BP1403">
        <v>420700000</v>
      </c>
      <c r="BQ1403">
        <v>0</v>
      </c>
      <c r="BR1403">
        <v>7389100000</v>
      </c>
      <c r="BS1403">
        <v>2215300000</v>
      </c>
      <c r="BT1403">
        <v>2118900000</v>
      </c>
      <c r="BU1403">
        <v>609700000</v>
      </c>
      <c r="BV1403">
        <v>6779400000</v>
      </c>
      <c r="BW1403">
        <v>7389100000</v>
      </c>
      <c r="BX1403">
        <v>6778300000</v>
      </c>
      <c r="BY1403">
        <v>-1478100000</v>
      </c>
      <c r="CC1403" t="str">
        <f>VLOOKUP(B1403,Securities_csv_Sector!$A$1:$H$506,4)</f>
        <v>Materials</v>
      </c>
      <c r="CD1403" t="str">
        <f>VLOOKUP(B1403,Securities_csv_Sector!$A$1:$H$506,5)</f>
        <v>Paper Packaging</v>
      </c>
    </row>
    <row r="1404" spans="1:82">
      <c r="A1404">
        <v>1402</v>
      </c>
      <c r="B1404" t="s">
        <v>431</v>
      </c>
      <c r="C1404" t="s">
        <v>527</v>
      </c>
      <c r="D1404" s="1">
        <v>41274</v>
      </c>
      <c r="E1404">
        <v>1803712000</v>
      </c>
      <c r="F1404">
        <v>-33578000</v>
      </c>
      <c r="G1404">
        <v>12853000</v>
      </c>
      <c r="H1404">
        <v>35</v>
      </c>
      <c r="I1404">
        <v>-157112000</v>
      </c>
      <c r="J1404">
        <v>0</v>
      </c>
      <c r="K1404">
        <v>46</v>
      </c>
      <c r="L1404">
        <v>862590000</v>
      </c>
      <c r="M1404">
        <v>19929000</v>
      </c>
      <c r="N1404">
        <v>111623000</v>
      </c>
      <c r="O1404">
        <v>5328236000</v>
      </c>
      <c r="P1404">
        <v>168</v>
      </c>
      <c r="Q1404">
        <v>249911000</v>
      </c>
      <c r="R1404">
        <v>0</v>
      </c>
      <c r="S1404">
        <v>179202000</v>
      </c>
      <c r="T1404">
        <v>950097000</v>
      </c>
      <c r="U1404">
        <v>907309000</v>
      </c>
      <c r="V1404">
        <v>-2115000</v>
      </c>
      <c r="W1404">
        <v>0</v>
      </c>
      <c r="X1404">
        <v>965896000</v>
      </c>
      <c r="Y1404">
        <v>1156005000</v>
      </c>
      <c r="Z1404">
        <v>44</v>
      </c>
      <c r="AA1404">
        <v>4206226000</v>
      </c>
      <c r="AB1404">
        <v>276275000</v>
      </c>
      <c r="AC1404">
        <v>347553000</v>
      </c>
      <c r="AD1404">
        <v>42788000</v>
      </c>
      <c r="AE1404">
        <v>920324000</v>
      </c>
      <c r="AF1404">
        <v>-95778000</v>
      </c>
      <c r="AG1404">
        <v>-57691000</v>
      </c>
      <c r="AH1404">
        <v>1632165000</v>
      </c>
      <c r="AI1404">
        <v>0</v>
      </c>
      <c r="AJ1404">
        <v>0</v>
      </c>
      <c r="AK1404">
        <v>0</v>
      </c>
      <c r="AL1404">
        <v>700858000</v>
      </c>
      <c r="AM1404">
        <v>829894000</v>
      </c>
      <c r="AN1404">
        <v>887886000</v>
      </c>
      <c r="AO1404">
        <v>286578000</v>
      </c>
      <c r="AP1404">
        <v>-342455000</v>
      </c>
      <c r="AQ1404">
        <v>631034000</v>
      </c>
      <c r="AR1404">
        <v>107734000</v>
      </c>
      <c r="AS1404">
        <v>631034000</v>
      </c>
      <c r="AT1404">
        <v>631034000</v>
      </c>
      <c r="AU1404">
        <v>1159238000</v>
      </c>
      <c r="AV1404">
        <v>4086000</v>
      </c>
      <c r="AW1404">
        <v>937244000</v>
      </c>
      <c r="AX1404">
        <v>10</v>
      </c>
      <c r="AY1404">
        <v>366134000</v>
      </c>
      <c r="AZ1404">
        <v>207086000</v>
      </c>
      <c r="BA1404">
        <v>0</v>
      </c>
      <c r="BB1404">
        <v>1202313000</v>
      </c>
      <c r="BC1404">
        <v>-21559000</v>
      </c>
      <c r="BD1404">
        <v>-89565000</v>
      </c>
      <c r="BE1404">
        <v>934332000</v>
      </c>
      <c r="BF1404">
        <v>41256000</v>
      </c>
      <c r="BG1404">
        <v>0</v>
      </c>
      <c r="BH1404">
        <v>10</v>
      </c>
      <c r="BI1404">
        <v>51</v>
      </c>
      <c r="BJ1404">
        <v>7</v>
      </c>
      <c r="BK1404">
        <v>119</v>
      </c>
      <c r="BL1404">
        <v>0</v>
      </c>
      <c r="BM1404">
        <v>1226467000</v>
      </c>
      <c r="BN1404">
        <v>-336640000</v>
      </c>
      <c r="BO1404">
        <v>3264896000</v>
      </c>
      <c r="BP1404">
        <v>72724000</v>
      </c>
      <c r="BQ1404">
        <v>0</v>
      </c>
      <c r="BR1404">
        <v>6234737000</v>
      </c>
      <c r="BS1404">
        <v>3149238000</v>
      </c>
      <c r="BT1404">
        <v>1876436000</v>
      </c>
      <c r="BU1404">
        <v>1791804000</v>
      </c>
      <c r="BV1404">
        <v>4442933000</v>
      </c>
      <c r="BW1404">
        <v>6234737000</v>
      </c>
      <c r="BX1404">
        <v>9534462000</v>
      </c>
      <c r="BY1404">
        <v>-849685000</v>
      </c>
      <c r="BZ1404">
        <v>2012</v>
      </c>
      <c r="CA1404">
        <v>6.15</v>
      </c>
      <c r="CB1404">
        <v>102607154.472</v>
      </c>
      <c r="CC1404" t="str">
        <f>VLOOKUP(B1404,Securities_csv_Sector!$A$1:$H$506,4)</f>
        <v>Materials</v>
      </c>
      <c r="CD1404" t="str">
        <f>VLOOKUP(B1404,Securities_csv_Sector!$A$1:$H$506,5)</f>
        <v>Specialty Chemicals</v>
      </c>
    </row>
    <row r="1405" spans="1:82">
      <c r="A1405">
        <v>1403</v>
      </c>
      <c r="B1405" t="s">
        <v>431</v>
      </c>
      <c r="C1405" t="s">
        <v>529</v>
      </c>
      <c r="D1405" s="1">
        <v>41639</v>
      </c>
      <c r="E1405">
        <v>1929058000</v>
      </c>
      <c r="F1405">
        <v>-41473000</v>
      </c>
      <c r="G1405">
        <v>2306000</v>
      </c>
      <c r="H1405">
        <v>42</v>
      </c>
      <c r="I1405">
        <v>-166680000</v>
      </c>
      <c r="J1405">
        <v>0</v>
      </c>
      <c r="K1405">
        <v>29</v>
      </c>
      <c r="L1405">
        <v>744889000</v>
      </c>
      <c r="M1405">
        <v>25031000</v>
      </c>
      <c r="N1405">
        <v>112902000</v>
      </c>
      <c r="O1405">
        <v>5568966000</v>
      </c>
      <c r="P1405">
        <v>125</v>
      </c>
      <c r="Q1405">
        <v>302446000</v>
      </c>
      <c r="R1405">
        <v>0</v>
      </c>
      <c r="S1405">
        <v>187794000</v>
      </c>
      <c r="T1405">
        <v>1148672000</v>
      </c>
      <c r="U1405">
        <v>1085958000</v>
      </c>
      <c r="V1405">
        <v>-9845000</v>
      </c>
      <c r="W1405">
        <v>0</v>
      </c>
      <c r="X1405">
        <v>1021383000</v>
      </c>
      <c r="Y1405">
        <v>1178687000</v>
      </c>
      <c r="Z1405">
        <v>45</v>
      </c>
      <c r="AA1405">
        <v>4616566000</v>
      </c>
      <c r="AB1405">
        <v>333397000</v>
      </c>
      <c r="AC1405">
        <v>313299000</v>
      </c>
      <c r="AD1405">
        <v>62714000</v>
      </c>
      <c r="AE1405">
        <v>970815000</v>
      </c>
      <c r="AF1405">
        <v>-94739000</v>
      </c>
      <c r="AG1405">
        <v>83678000</v>
      </c>
      <c r="AH1405">
        <v>1122373000</v>
      </c>
      <c r="AI1405">
        <v>0</v>
      </c>
      <c r="AJ1405">
        <v>0</v>
      </c>
      <c r="AK1405">
        <v>0</v>
      </c>
      <c r="AL1405">
        <v>21175000</v>
      </c>
      <c r="AM1405">
        <v>-117701000</v>
      </c>
      <c r="AN1405">
        <v>1083766000</v>
      </c>
      <c r="AO1405">
        <v>-853308000</v>
      </c>
      <c r="AP1405">
        <v>-338314000</v>
      </c>
      <c r="AQ1405">
        <v>752561000</v>
      </c>
      <c r="AR1405">
        <v>136299000</v>
      </c>
      <c r="AS1405">
        <v>752561000</v>
      </c>
      <c r="AT1405">
        <v>752561000</v>
      </c>
      <c r="AU1405">
        <v>1202247000</v>
      </c>
      <c r="AV1405">
        <v>0</v>
      </c>
      <c r="AW1405">
        <v>1146366000</v>
      </c>
      <c r="AX1405">
        <v>11</v>
      </c>
      <c r="AY1405">
        <v>407975000</v>
      </c>
      <c r="AZ1405">
        <v>240766000</v>
      </c>
      <c r="BA1405">
        <v>0</v>
      </c>
      <c r="BB1405">
        <v>1486351000</v>
      </c>
      <c r="BC1405">
        <v>-17522000</v>
      </c>
      <c r="BD1405">
        <v>-76895000</v>
      </c>
      <c r="BE1405">
        <v>957042000</v>
      </c>
      <c r="BF1405">
        <v>-60124000</v>
      </c>
      <c r="BG1405">
        <v>0</v>
      </c>
      <c r="BH1405">
        <v>11</v>
      </c>
      <c r="BI1405">
        <v>61</v>
      </c>
      <c r="BJ1405">
        <v>7</v>
      </c>
      <c r="BK1405">
        <v>87</v>
      </c>
      <c r="BL1405">
        <v>0</v>
      </c>
      <c r="BM1405">
        <v>1774050000</v>
      </c>
      <c r="BN1405">
        <v>-699510000</v>
      </c>
      <c r="BO1405">
        <v>3470200000</v>
      </c>
      <c r="BP1405">
        <v>599499000</v>
      </c>
      <c r="BQ1405">
        <v>0</v>
      </c>
      <c r="BR1405">
        <v>6382507000</v>
      </c>
      <c r="BS1405">
        <v>3158717000</v>
      </c>
      <c r="BT1405">
        <v>2528557000</v>
      </c>
      <c r="BU1405">
        <v>1774535000</v>
      </c>
      <c r="BV1405">
        <v>4607972000</v>
      </c>
      <c r="BW1405">
        <v>6382507000</v>
      </c>
      <c r="BX1405">
        <v>10185532000</v>
      </c>
      <c r="BY1405">
        <v>-1639174000</v>
      </c>
      <c r="BZ1405">
        <v>2013</v>
      </c>
      <c r="CA1405">
        <v>7.41</v>
      </c>
      <c r="CB1405">
        <v>101560188.934</v>
      </c>
      <c r="CC1405" t="str">
        <f>VLOOKUP(B1405,Securities_csv_Sector!$A$1:$H$506,4)</f>
        <v>Materials</v>
      </c>
      <c r="CD1405" t="str">
        <f>VLOOKUP(B1405,Securities_csv_Sector!$A$1:$H$506,5)</f>
        <v>Specialty Chemicals</v>
      </c>
    </row>
    <row r="1406" spans="1:82">
      <c r="A1406">
        <v>1404</v>
      </c>
      <c r="B1406" t="s">
        <v>431</v>
      </c>
      <c r="C1406" t="s">
        <v>531</v>
      </c>
      <c r="D1406" s="1">
        <v>42004</v>
      </c>
      <c r="E1406">
        <v>1997965000</v>
      </c>
      <c r="F1406">
        <v>-80252000</v>
      </c>
      <c r="G1406">
        <v>18395000</v>
      </c>
      <c r="H1406">
        <v>87</v>
      </c>
      <c r="I1406">
        <v>-200545000</v>
      </c>
      <c r="J1406">
        <v>0</v>
      </c>
      <c r="K1406">
        <v>2</v>
      </c>
      <c r="L1406">
        <v>40732000</v>
      </c>
      <c r="M1406">
        <v>-101112000</v>
      </c>
      <c r="N1406">
        <v>114525000</v>
      </c>
      <c r="O1406">
        <v>5965049000</v>
      </c>
      <c r="P1406">
        <v>96</v>
      </c>
      <c r="Q1406">
        <v>250144000</v>
      </c>
      <c r="R1406">
        <v>0</v>
      </c>
      <c r="S1406">
        <v>198945000</v>
      </c>
      <c r="T1406">
        <v>1322431000</v>
      </c>
      <c r="U1406">
        <v>1258226000</v>
      </c>
      <c r="V1406">
        <v>-8560000</v>
      </c>
      <c r="W1406">
        <v>0</v>
      </c>
      <c r="X1406">
        <v>1021030000</v>
      </c>
      <c r="Y1406">
        <v>1158346000</v>
      </c>
      <c r="Z1406">
        <v>46</v>
      </c>
      <c r="AA1406">
        <v>5164484000</v>
      </c>
      <c r="AB1406">
        <v>392339000</v>
      </c>
      <c r="AC1406">
        <v>289127000</v>
      </c>
      <c r="AD1406">
        <v>64205000</v>
      </c>
      <c r="AE1406">
        <v>1033527000</v>
      </c>
      <c r="AF1406">
        <v>-111021000</v>
      </c>
      <c r="AG1406">
        <v>84702000</v>
      </c>
      <c r="AH1406">
        <v>1122715000</v>
      </c>
      <c r="AI1406">
        <v>0</v>
      </c>
      <c r="AJ1406">
        <v>0</v>
      </c>
      <c r="AK1406">
        <v>0</v>
      </c>
      <c r="AL1406">
        <v>92236000</v>
      </c>
      <c r="AM1406">
        <v>-704157000</v>
      </c>
      <c r="AN1406">
        <v>1081528000</v>
      </c>
      <c r="AO1406">
        <v>-1467075000</v>
      </c>
      <c r="AP1406">
        <v>-310050000</v>
      </c>
      <c r="AQ1406">
        <v>865887000</v>
      </c>
      <c r="AR1406">
        <v>150921000</v>
      </c>
      <c r="AS1406">
        <v>865887000</v>
      </c>
      <c r="AT1406">
        <v>865887000</v>
      </c>
      <c r="AU1406">
        <v>1239652000</v>
      </c>
      <c r="AV1406">
        <v>0</v>
      </c>
      <c r="AW1406">
        <v>1304036000</v>
      </c>
      <c r="AX1406">
        <v>12</v>
      </c>
      <c r="AY1406">
        <v>420625000</v>
      </c>
      <c r="AZ1406">
        <v>252869000</v>
      </c>
      <c r="BA1406">
        <v>0</v>
      </c>
      <c r="BB1406">
        <v>1607681000</v>
      </c>
      <c r="BC1406">
        <v>-24111000</v>
      </c>
      <c r="BD1406">
        <v>1516000</v>
      </c>
      <c r="BE1406">
        <v>906201000</v>
      </c>
      <c r="BF1406">
        <v>-37563000</v>
      </c>
      <c r="BG1406">
        <v>0</v>
      </c>
      <c r="BH1406">
        <v>11</v>
      </c>
      <c r="BI1406">
        <v>126</v>
      </c>
      <c r="BJ1406">
        <v>8</v>
      </c>
      <c r="BK1406">
        <v>57</v>
      </c>
      <c r="BL1406">
        <v>0</v>
      </c>
      <c r="BM1406">
        <v>2424674000</v>
      </c>
      <c r="BN1406">
        <v>-1388594000</v>
      </c>
      <c r="BO1406">
        <v>3860448000</v>
      </c>
      <c r="BP1406">
        <v>682701000</v>
      </c>
      <c r="BQ1406">
        <v>0</v>
      </c>
      <c r="BR1406">
        <v>5706052000</v>
      </c>
      <c r="BS1406">
        <v>2566780000</v>
      </c>
      <c r="BT1406">
        <v>2680666000</v>
      </c>
      <c r="BU1406">
        <v>996470000</v>
      </c>
      <c r="BV1406">
        <v>4709582000</v>
      </c>
      <c r="BW1406">
        <v>5706052000</v>
      </c>
      <c r="BX1406">
        <v>11129533000</v>
      </c>
      <c r="BY1406">
        <v>-3150410000</v>
      </c>
      <c r="BZ1406">
        <v>2014</v>
      </c>
      <c r="CA1406">
        <v>8.9499999999999993</v>
      </c>
      <c r="CB1406">
        <v>96747150.838</v>
      </c>
      <c r="CC1406" t="str">
        <f>VLOOKUP(B1406,Securities_csv_Sector!$A$1:$H$506,4)</f>
        <v>Materials</v>
      </c>
      <c r="CD1406" t="str">
        <f>VLOOKUP(B1406,Securities_csv_Sector!$A$1:$H$506,5)</f>
        <v>Specialty Chemicals</v>
      </c>
    </row>
    <row r="1407" spans="1:82">
      <c r="A1407">
        <v>1405</v>
      </c>
      <c r="B1407" t="s">
        <v>431</v>
      </c>
      <c r="C1407" t="s">
        <v>532</v>
      </c>
      <c r="D1407" s="1">
        <v>42369</v>
      </c>
      <c r="E1407">
        <v>2099243000</v>
      </c>
      <c r="F1407">
        <v>-56873000</v>
      </c>
      <c r="G1407">
        <v>-4683000</v>
      </c>
      <c r="H1407">
        <v>121</v>
      </c>
      <c r="I1407">
        <v>-234340000</v>
      </c>
      <c r="J1407">
        <v>0</v>
      </c>
      <c r="K1407">
        <v>10</v>
      </c>
      <c r="L1407">
        <v>205744000</v>
      </c>
      <c r="M1407">
        <v>-40733000</v>
      </c>
      <c r="N1407">
        <v>115761000</v>
      </c>
      <c r="O1407">
        <v>5780078000</v>
      </c>
      <c r="P1407">
        <v>124</v>
      </c>
      <c r="Q1407">
        <v>244882000</v>
      </c>
      <c r="R1407">
        <v>0</v>
      </c>
      <c r="S1407">
        <v>198562000</v>
      </c>
      <c r="T1407">
        <v>1610757000</v>
      </c>
      <c r="U1407">
        <v>1548966000</v>
      </c>
      <c r="V1407">
        <v>-13465000</v>
      </c>
      <c r="W1407">
        <v>0</v>
      </c>
      <c r="X1407">
        <v>1041862000</v>
      </c>
      <c r="Y1407">
        <v>1143333000</v>
      </c>
      <c r="Z1407">
        <v>49</v>
      </c>
      <c r="AA1407">
        <v>5559226000</v>
      </c>
      <c r="AB1407">
        <v>495117000</v>
      </c>
      <c r="AC1407">
        <v>255371000</v>
      </c>
      <c r="AD1407">
        <v>61791000</v>
      </c>
      <c r="AE1407">
        <v>1018530000</v>
      </c>
      <c r="AF1407">
        <v>-65593000</v>
      </c>
      <c r="AG1407">
        <v>170819000</v>
      </c>
      <c r="AH1407">
        <v>1920196000</v>
      </c>
      <c r="AI1407">
        <v>0</v>
      </c>
      <c r="AJ1407">
        <v>0</v>
      </c>
      <c r="AK1407">
        <v>0</v>
      </c>
      <c r="AL1407">
        <v>167288000</v>
      </c>
      <c r="AM1407">
        <v>165012000</v>
      </c>
      <c r="AN1407">
        <v>1447463000</v>
      </c>
      <c r="AO1407">
        <v>-980353000</v>
      </c>
      <c r="AP1407">
        <v>-288633000</v>
      </c>
      <c r="AQ1407">
        <v>1053849000</v>
      </c>
      <c r="AR1407">
        <v>177053000</v>
      </c>
      <c r="AS1407">
        <v>1053849000</v>
      </c>
      <c r="AT1407">
        <v>1053849000</v>
      </c>
      <c r="AU1407">
        <v>1202158000</v>
      </c>
      <c r="AV1407">
        <v>0</v>
      </c>
      <c r="AW1407">
        <v>1615440000</v>
      </c>
      <c r="AX1407">
        <v>14</v>
      </c>
      <c r="AY1407">
        <v>447533000</v>
      </c>
      <c r="AZ1407">
        <v>232442000</v>
      </c>
      <c r="BA1407">
        <v>0</v>
      </c>
      <c r="BB1407">
        <v>1743331000</v>
      </c>
      <c r="BC1407">
        <v>-42384000</v>
      </c>
      <c r="BD1407">
        <v>11300000</v>
      </c>
      <c r="BE1407">
        <v>861890000</v>
      </c>
      <c r="BF1407">
        <v>-55214000</v>
      </c>
      <c r="BG1407">
        <v>0</v>
      </c>
      <c r="BH1407">
        <v>14</v>
      </c>
      <c r="BI1407">
        <v>178</v>
      </c>
      <c r="BJ1407">
        <v>9</v>
      </c>
      <c r="BK1407">
        <v>77</v>
      </c>
      <c r="BL1407">
        <v>0</v>
      </c>
      <c r="BM1407">
        <v>3228876000</v>
      </c>
      <c r="BN1407">
        <v>-945301000</v>
      </c>
      <c r="BO1407">
        <v>3943786000</v>
      </c>
      <c r="BP1407">
        <v>42616000</v>
      </c>
      <c r="BQ1407">
        <v>0</v>
      </c>
      <c r="BR1407">
        <v>5791855000</v>
      </c>
      <c r="BS1407">
        <v>2658874000</v>
      </c>
      <c r="BT1407">
        <v>2141859000</v>
      </c>
      <c r="BU1407">
        <v>867910000</v>
      </c>
      <c r="BV1407">
        <v>4923945000</v>
      </c>
      <c r="BW1407">
        <v>5791855000</v>
      </c>
      <c r="BX1407">
        <v>11339304000</v>
      </c>
      <c r="BY1407">
        <v>-4220058000</v>
      </c>
      <c r="BZ1407">
        <v>2015</v>
      </c>
      <c r="CA1407">
        <v>11.38</v>
      </c>
      <c r="CB1407">
        <v>92605360.281200007</v>
      </c>
      <c r="CC1407" t="str">
        <f>VLOOKUP(B1407,Securities_csv_Sector!$A$1:$H$506,4)</f>
        <v>Materials</v>
      </c>
      <c r="CD1407" t="str">
        <f>VLOOKUP(B1407,Securities_csv_Sector!$A$1:$H$506,5)</f>
        <v>Specialty Chemicals</v>
      </c>
    </row>
    <row r="1408" spans="1:82">
      <c r="A1408">
        <v>1406</v>
      </c>
      <c r="B1408" t="s">
        <v>432</v>
      </c>
      <c r="C1408" t="s">
        <v>527</v>
      </c>
      <c r="D1408" s="1">
        <v>41307</v>
      </c>
      <c r="E1408">
        <v>712200000</v>
      </c>
      <c r="F1408">
        <v>-118400000</v>
      </c>
      <c r="G1408">
        <v>0</v>
      </c>
      <c r="H1408">
        <v>15</v>
      </c>
      <c r="I1408">
        <v>-134200000</v>
      </c>
      <c r="J1408">
        <v>246300000</v>
      </c>
      <c r="K1408">
        <v>35</v>
      </c>
      <c r="L1408">
        <v>301000000</v>
      </c>
      <c r="M1408">
        <v>-65700000</v>
      </c>
      <c r="N1408">
        <v>15700000</v>
      </c>
      <c r="O1408">
        <v>2446000000</v>
      </c>
      <c r="P1408">
        <v>348</v>
      </c>
      <c r="Q1408">
        <v>104100000</v>
      </c>
      <c r="R1408">
        <v>405900000</v>
      </c>
      <c r="S1408">
        <v>99800000</v>
      </c>
      <c r="T1408">
        <v>560500000</v>
      </c>
      <c r="U1408">
        <v>556900000</v>
      </c>
      <c r="V1408">
        <v>500000</v>
      </c>
      <c r="W1408">
        <v>0</v>
      </c>
      <c r="X1408">
        <v>430400000</v>
      </c>
      <c r="Y1408">
        <v>0</v>
      </c>
      <c r="Z1408">
        <v>39</v>
      </c>
      <c r="AA1408">
        <v>1537400000</v>
      </c>
      <c r="AB1408">
        <v>197000000</v>
      </c>
      <c r="AC1408">
        <v>0</v>
      </c>
      <c r="AD1408">
        <v>3600000</v>
      </c>
      <c r="AE1408">
        <v>1397000000</v>
      </c>
      <c r="AF1408">
        <v>0</v>
      </c>
      <c r="AG1408">
        <v>27900000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-186300000</v>
      </c>
      <c r="AN1408">
        <v>312700000</v>
      </c>
      <c r="AO1408">
        <v>-308100000</v>
      </c>
      <c r="AP1408">
        <v>-190900000</v>
      </c>
      <c r="AQ1408">
        <v>359900000</v>
      </c>
      <c r="AR1408">
        <v>14400000</v>
      </c>
      <c r="AS1408">
        <v>359900000</v>
      </c>
      <c r="AT1408">
        <v>359900000</v>
      </c>
      <c r="AU1408">
        <v>1252500000</v>
      </c>
      <c r="AV1408">
        <v>0</v>
      </c>
      <c r="AW1408">
        <v>560500000</v>
      </c>
      <c r="AX1408">
        <v>14</v>
      </c>
      <c r="AY1408">
        <v>148400000</v>
      </c>
      <c r="AZ1408">
        <v>85600000</v>
      </c>
      <c r="BA1408">
        <v>159700000</v>
      </c>
      <c r="BB1408">
        <v>59500000</v>
      </c>
      <c r="BC1408">
        <v>-11500000</v>
      </c>
      <c r="BD1408">
        <v>-56700000</v>
      </c>
      <c r="BE1408">
        <v>111300000</v>
      </c>
      <c r="BF1408">
        <v>-5200000</v>
      </c>
      <c r="BG1408">
        <v>0</v>
      </c>
      <c r="BH1408">
        <v>14</v>
      </c>
      <c r="BI1408">
        <v>24</v>
      </c>
      <c r="BJ1408">
        <v>9</v>
      </c>
      <c r="BK1408">
        <v>188</v>
      </c>
      <c r="BL1408">
        <v>0</v>
      </c>
      <c r="BM1408">
        <v>2268400000</v>
      </c>
      <c r="BN1408">
        <v>-265600000</v>
      </c>
      <c r="BO1408">
        <v>976900000</v>
      </c>
      <c r="BP1408">
        <v>0</v>
      </c>
      <c r="BQ1408">
        <v>0</v>
      </c>
      <c r="BR1408">
        <v>3719000000</v>
      </c>
      <c r="BS1408">
        <v>3036100000</v>
      </c>
      <c r="BT1408">
        <v>871900000</v>
      </c>
      <c r="BU1408">
        <v>2329900000</v>
      </c>
      <c r="BV1408">
        <v>1389100000</v>
      </c>
      <c r="BW1408">
        <v>3719000000</v>
      </c>
      <c r="BX1408">
        <v>3983400000</v>
      </c>
      <c r="BY1408">
        <v>-260000000</v>
      </c>
      <c r="BZ1408">
        <v>2013</v>
      </c>
      <c r="CA1408">
        <v>4.37</v>
      </c>
      <c r="CB1408">
        <v>82356979.405000001</v>
      </c>
      <c r="CC1408" t="str">
        <f>VLOOKUP(B1408,Securities_csv_Sector!$A$1:$H$506,4)</f>
        <v>Consumer Discretionary</v>
      </c>
      <c r="CD1408" t="str">
        <f>VLOOKUP(B1408,Securities_csv_Sector!$A$1:$H$506,5)</f>
        <v>Specialty Stores</v>
      </c>
    </row>
    <row r="1409" spans="1:82">
      <c r="A1409">
        <v>1407</v>
      </c>
      <c r="B1409" t="s">
        <v>432</v>
      </c>
      <c r="C1409" t="s">
        <v>529</v>
      </c>
      <c r="D1409" s="1">
        <v>41671</v>
      </c>
      <c r="E1409">
        <v>708400000</v>
      </c>
      <c r="F1409">
        <v>-189900000</v>
      </c>
      <c r="G1409">
        <v>0</v>
      </c>
      <c r="H1409">
        <v>14</v>
      </c>
      <c r="I1409">
        <v>-152700000</v>
      </c>
      <c r="J1409">
        <v>258800000</v>
      </c>
      <c r="K1409">
        <v>27</v>
      </c>
      <c r="L1409">
        <v>247600000</v>
      </c>
      <c r="M1409">
        <v>-98400000</v>
      </c>
      <c r="N1409">
        <v>15700000</v>
      </c>
      <c r="O1409">
        <v>2628700000</v>
      </c>
      <c r="P1409">
        <v>362</v>
      </c>
      <c r="Q1409">
        <v>113700000</v>
      </c>
      <c r="R1409">
        <v>443700000</v>
      </c>
      <c r="S1409">
        <v>110600000</v>
      </c>
      <c r="T1409">
        <v>570500000</v>
      </c>
      <c r="U1409">
        <v>566500000</v>
      </c>
      <c r="V1409">
        <v>-3700000</v>
      </c>
      <c r="W1409">
        <v>0</v>
      </c>
      <c r="X1409">
        <v>487600000</v>
      </c>
      <c r="Y1409">
        <v>26800000</v>
      </c>
      <c r="Z1409">
        <v>38</v>
      </c>
      <c r="AA1409">
        <v>1580500000</v>
      </c>
      <c r="AB1409">
        <v>198500000</v>
      </c>
      <c r="AC1409">
        <v>0</v>
      </c>
      <c r="AD1409">
        <v>4000000</v>
      </c>
      <c r="AE1409">
        <v>1488000000</v>
      </c>
      <c r="AF1409">
        <v>0</v>
      </c>
      <c r="AG1409">
        <v>65600000</v>
      </c>
      <c r="AH1409">
        <v>0</v>
      </c>
      <c r="AI1409">
        <v>0</v>
      </c>
      <c r="AJ1409">
        <v>0</v>
      </c>
      <c r="AK1409">
        <v>0</v>
      </c>
      <c r="AL1409">
        <v>19300000</v>
      </c>
      <c r="AM1409">
        <v>-49700000</v>
      </c>
      <c r="AN1409">
        <v>235500000</v>
      </c>
      <c r="AO1409">
        <v>-124800000</v>
      </c>
      <c r="AP1409">
        <v>-160400000</v>
      </c>
      <c r="AQ1409">
        <v>368000000</v>
      </c>
      <c r="AR1409">
        <v>-16300000</v>
      </c>
      <c r="AS1409">
        <v>368000000</v>
      </c>
      <c r="AT1409">
        <v>368000000</v>
      </c>
      <c r="AU1409">
        <v>1435000000</v>
      </c>
      <c r="AV1409">
        <v>0</v>
      </c>
      <c r="AW1409">
        <v>570500000</v>
      </c>
      <c r="AX1409">
        <v>14</v>
      </c>
      <c r="AY1409">
        <v>143500000</v>
      </c>
      <c r="AZ1409">
        <v>87000000</v>
      </c>
      <c r="BA1409">
        <v>173000000</v>
      </c>
      <c r="BB1409">
        <v>-178100000</v>
      </c>
      <c r="BC1409">
        <v>-9200000</v>
      </c>
      <c r="BD1409">
        <v>-7700000</v>
      </c>
      <c r="BE1409">
        <v>121700000</v>
      </c>
      <c r="BF1409">
        <v>-4100000</v>
      </c>
      <c r="BG1409">
        <v>0</v>
      </c>
      <c r="BH1409">
        <v>13</v>
      </c>
      <c r="BI1409">
        <v>22</v>
      </c>
      <c r="BJ1409">
        <v>9</v>
      </c>
      <c r="BK1409">
        <v>196</v>
      </c>
      <c r="BL1409">
        <v>0</v>
      </c>
      <c r="BM1409">
        <v>2812900000</v>
      </c>
      <c r="BN1409">
        <v>-95400000</v>
      </c>
      <c r="BO1409">
        <v>1010000000</v>
      </c>
      <c r="BP1409">
        <v>19300000</v>
      </c>
      <c r="BQ1409">
        <v>0</v>
      </c>
      <c r="BR1409">
        <v>4029200000</v>
      </c>
      <c r="BS1409">
        <v>3257600000</v>
      </c>
      <c r="BT1409">
        <v>900700000</v>
      </c>
      <c r="BU1409">
        <v>2563100000</v>
      </c>
      <c r="BV1409">
        <v>1466100000</v>
      </c>
      <c r="BW1409">
        <v>4029200000</v>
      </c>
      <c r="BX1409">
        <v>4209200000</v>
      </c>
      <c r="BY1409">
        <v>-346200000</v>
      </c>
      <c r="BZ1409">
        <v>2014</v>
      </c>
      <c r="CA1409">
        <v>4.59</v>
      </c>
      <c r="CB1409">
        <v>80174291.938999996</v>
      </c>
      <c r="CC1409" t="str">
        <f>VLOOKUP(B1409,Securities_csv_Sector!$A$1:$H$506,4)</f>
        <v>Consumer Discretionary</v>
      </c>
      <c r="CD1409" t="str">
        <f>VLOOKUP(B1409,Securities_csv_Sector!$A$1:$H$506,5)</f>
        <v>Specialty Stores</v>
      </c>
    </row>
    <row r="1410" spans="1:82">
      <c r="A1410">
        <v>1408</v>
      </c>
      <c r="B1410" t="s">
        <v>432</v>
      </c>
      <c r="C1410" t="s">
        <v>531</v>
      </c>
      <c r="D1410" s="1">
        <v>42037</v>
      </c>
      <c r="E1410">
        <v>847000000</v>
      </c>
      <c r="F1410">
        <v>-212600000</v>
      </c>
      <c r="G1410">
        <v>0</v>
      </c>
      <c r="H1410">
        <v>14</v>
      </c>
      <c r="I1410">
        <v>-220200000</v>
      </c>
      <c r="J1410">
        <v>265200000</v>
      </c>
      <c r="K1410">
        <v>16</v>
      </c>
      <c r="L1410">
        <v>193600000</v>
      </c>
      <c r="M1410">
        <v>-121600000</v>
      </c>
      <c r="N1410">
        <v>15700000</v>
      </c>
      <c r="O1410">
        <v>3662100000</v>
      </c>
      <c r="P1410">
        <v>369</v>
      </c>
      <c r="Q1410">
        <v>2300000</v>
      </c>
      <c r="R1410">
        <v>617400000</v>
      </c>
      <c r="S1410">
        <v>133400000</v>
      </c>
      <c r="T1410">
        <v>576600000</v>
      </c>
      <c r="U1410">
        <v>540600000</v>
      </c>
      <c r="V1410">
        <v>-5300000</v>
      </c>
      <c r="W1410">
        <v>0</v>
      </c>
      <c r="X1410">
        <v>665900000</v>
      </c>
      <c r="Y1410">
        <v>519200000</v>
      </c>
      <c r="Z1410">
        <v>36</v>
      </c>
      <c r="AA1410">
        <v>2074200000</v>
      </c>
      <c r="AB1410">
        <v>159300000</v>
      </c>
      <c r="AC1410">
        <v>447100000</v>
      </c>
      <c r="AD1410">
        <v>36000000</v>
      </c>
      <c r="AE1410">
        <v>2439000000</v>
      </c>
      <c r="AF1410">
        <v>-3200000</v>
      </c>
      <c r="AG1410">
        <v>185000000</v>
      </c>
      <c r="AH1410">
        <v>1363800000</v>
      </c>
      <c r="AI1410">
        <v>0</v>
      </c>
      <c r="AJ1410">
        <v>0</v>
      </c>
      <c r="AK1410">
        <v>0</v>
      </c>
      <c r="AL1410">
        <v>827000000</v>
      </c>
      <c r="AM1410">
        <v>-48700000</v>
      </c>
      <c r="AN1410">
        <v>283000000</v>
      </c>
      <c r="AO1410">
        <v>1320900000</v>
      </c>
      <c r="AP1410">
        <v>-1652600000</v>
      </c>
      <c r="AQ1410">
        <v>381300000</v>
      </c>
      <c r="AR1410">
        <v>-47000000</v>
      </c>
      <c r="AS1410">
        <v>381300000</v>
      </c>
      <c r="AT1410">
        <v>381300000</v>
      </c>
      <c r="AU1410">
        <v>1633000000</v>
      </c>
      <c r="AV1410">
        <v>0</v>
      </c>
      <c r="AW1410">
        <v>576600000</v>
      </c>
      <c r="AX1410">
        <v>10</v>
      </c>
      <c r="AY1410">
        <v>177000000</v>
      </c>
      <c r="AZ1410">
        <v>137200000</v>
      </c>
      <c r="BA1410">
        <v>248000000</v>
      </c>
      <c r="BB1410">
        <v>-236200000</v>
      </c>
      <c r="BC1410">
        <v>581600000</v>
      </c>
      <c r="BD1410">
        <v>-1429200000</v>
      </c>
      <c r="BE1410">
        <v>230200000</v>
      </c>
      <c r="BF1410">
        <v>-35500000</v>
      </c>
      <c r="BG1410">
        <v>0</v>
      </c>
      <c r="BH1410">
        <v>9</v>
      </c>
      <c r="BI1410">
        <v>19</v>
      </c>
      <c r="BJ1410">
        <v>7</v>
      </c>
      <c r="BK1410">
        <v>165</v>
      </c>
      <c r="BL1410">
        <v>0</v>
      </c>
      <c r="BM1410">
        <v>3135700000</v>
      </c>
      <c r="BN1410">
        <v>-23700000</v>
      </c>
      <c r="BO1410">
        <v>1497600000</v>
      </c>
      <c r="BP1410">
        <v>97500000</v>
      </c>
      <c r="BQ1410">
        <v>0</v>
      </c>
      <c r="BR1410">
        <v>6214300000</v>
      </c>
      <c r="BS1410">
        <v>4402800000</v>
      </c>
      <c r="BT1410">
        <v>1192500000</v>
      </c>
      <c r="BU1410">
        <v>2810400000</v>
      </c>
      <c r="BV1410">
        <v>3403900000</v>
      </c>
      <c r="BW1410">
        <v>6214300000</v>
      </c>
      <c r="BX1410">
        <v>5736300000</v>
      </c>
      <c r="BY1410">
        <v>-370000000</v>
      </c>
      <c r="CC1410" t="str">
        <f>VLOOKUP(B1410,Securities_csv_Sector!$A$1:$H$506,4)</f>
        <v>Consumer Discretionary</v>
      </c>
      <c r="CD1410" t="str">
        <f>VLOOKUP(B1410,Securities_csv_Sector!$A$1:$H$506,5)</f>
        <v>Specialty Stores</v>
      </c>
    </row>
    <row r="1411" spans="1:82">
      <c r="A1411">
        <v>1409</v>
      </c>
      <c r="B1411" t="s">
        <v>432</v>
      </c>
      <c r="C1411" t="s">
        <v>532</v>
      </c>
      <c r="D1411" s="1">
        <v>42399</v>
      </c>
      <c r="E1411">
        <v>833100000</v>
      </c>
      <c r="F1411">
        <v>-233900000</v>
      </c>
      <c r="G1411">
        <v>0</v>
      </c>
      <c r="H1411">
        <v>15</v>
      </c>
      <c r="I1411">
        <v>-226500000</v>
      </c>
      <c r="J1411">
        <v>279900000</v>
      </c>
      <c r="K1411">
        <v>12</v>
      </c>
      <c r="L1411">
        <v>137700000</v>
      </c>
      <c r="M1411">
        <v>-46000000</v>
      </c>
      <c r="N1411">
        <v>15700000</v>
      </c>
      <c r="O1411">
        <v>4109800000</v>
      </c>
      <c r="P1411">
        <v>398</v>
      </c>
      <c r="Q1411">
        <v>0</v>
      </c>
      <c r="R1411">
        <v>701600000</v>
      </c>
      <c r="S1411">
        <v>150200000</v>
      </c>
      <c r="T1411">
        <v>703700000</v>
      </c>
      <c r="U1411">
        <v>657800000</v>
      </c>
      <c r="V1411">
        <v>-3900000</v>
      </c>
      <c r="W1411">
        <v>0</v>
      </c>
      <c r="X1411">
        <v>727600000</v>
      </c>
      <c r="Y1411">
        <v>515500000</v>
      </c>
      <c r="Z1411">
        <v>37</v>
      </c>
      <c r="AA1411">
        <v>2440400000</v>
      </c>
      <c r="AB1411">
        <v>189900000</v>
      </c>
      <c r="AC1411">
        <v>427800000</v>
      </c>
      <c r="AD1411">
        <v>45900000</v>
      </c>
      <c r="AE1411">
        <v>2453900000</v>
      </c>
      <c r="AF1411">
        <v>-2200000</v>
      </c>
      <c r="AG1411">
        <v>93500000</v>
      </c>
      <c r="AH1411">
        <v>1328700000</v>
      </c>
      <c r="AI1411">
        <v>0</v>
      </c>
      <c r="AJ1411">
        <v>0</v>
      </c>
      <c r="AK1411">
        <v>0</v>
      </c>
      <c r="AL1411">
        <v>-73100000</v>
      </c>
      <c r="AM1411">
        <v>-52000000</v>
      </c>
      <c r="AN1411">
        <v>443300000</v>
      </c>
      <c r="AO1411">
        <v>-266600000</v>
      </c>
      <c r="AP1411">
        <v>-228700000</v>
      </c>
      <c r="AQ1411">
        <v>467900000</v>
      </c>
      <c r="AR1411">
        <v>38100000</v>
      </c>
      <c r="AS1411">
        <v>467900000</v>
      </c>
      <c r="AT1411">
        <v>467900000</v>
      </c>
      <c r="AU1411">
        <v>1843900000</v>
      </c>
      <c r="AV1411">
        <v>0</v>
      </c>
      <c r="AW1411">
        <v>703700000</v>
      </c>
      <c r="AX1411">
        <v>11</v>
      </c>
      <c r="AY1411">
        <v>213600000</v>
      </c>
      <c r="AZ1411">
        <v>154400000</v>
      </c>
      <c r="BA1411">
        <v>260300000</v>
      </c>
      <c r="BB1411">
        <v>-273700000</v>
      </c>
      <c r="BC1411">
        <v>-8300000</v>
      </c>
      <c r="BD1411">
        <v>0</v>
      </c>
      <c r="BE1411">
        <v>230500000</v>
      </c>
      <c r="BF1411">
        <v>-26500000</v>
      </c>
      <c r="BG1411">
        <v>0</v>
      </c>
      <c r="BH1411">
        <v>10</v>
      </c>
      <c r="BI1411">
        <v>21</v>
      </c>
      <c r="BJ1411">
        <v>7</v>
      </c>
      <c r="BK1411">
        <v>185</v>
      </c>
      <c r="BL1411">
        <v>0</v>
      </c>
      <c r="BM1411">
        <v>3534600000</v>
      </c>
      <c r="BN1411">
        <v>-125000000</v>
      </c>
      <c r="BO1411">
        <v>1736700000</v>
      </c>
      <c r="BP1411">
        <v>59500000</v>
      </c>
      <c r="BQ1411">
        <v>0</v>
      </c>
      <c r="BR1411">
        <v>6474400000</v>
      </c>
      <c r="BS1411">
        <v>4589900000</v>
      </c>
      <c r="BT1411">
        <v>1152900000</v>
      </c>
      <c r="BU1411">
        <v>3060700000</v>
      </c>
      <c r="BV1411">
        <v>3413700000</v>
      </c>
      <c r="BW1411">
        <v>6474400000</v>
      </c>
      <c r="BX1411">
        <v>6550200000</v>
      </c>
      <c r="BY1411">
        <v>-495800000</v>
      </c>
      <c r="BZ1411">
        <v>2016</v>
      </c>
      <c r="CA1411">
        <v>5.89</v>
      </c>
      <c r="CB1411">
        <v>79439728.353100002</v>
      </c>
      <c r="CC1411" t="str">
        <f>VLOOKUP(B1411,Securities_csv_Sector!$A$1:$H$506,4)</f>
        <v>Consumer Discretionary</v>
      </c>
      <c r="CD1411" t="str">
        <f>VLOOKUP(B1411,Securities_csv_Sector!$A$1:$H$506,5)</f>
        <v>Specialty Stores</v>
      </c>
    </row>
    <row r="1412" spans="1:82">
      <c r="A1412">
        <v>1410</v>
      </c>
      <c r="B1412" t="s">
        <v>433</v>
      </c>
      <c r="C1412" t="s">
        <v>527</v>
      </c>
      <c r="D1412" s="1">
        <v>41394</v>
      </c>
      <c r="E1412">
        <v>468100000</v>
      </c>
      <c r="F1412">
        <v>33200000</v>
      </c>
      <c r="G1412">
        <v>300000</v>
      </c>
      <c r="H1412">
        <v>11</v>
      </c>
      <c r="I1412">
        <v>-206500000</v>
      </c>
      <c r="J1412">
        <v>4125100000</v>
      </c>
      <c r="K1412">
        <v>43</v>
      </c>
      <c r="L1412">
        <v>256400000</v>
      </c>
      <c r="M1412">
        <v>15200000</v>
      </c>
      <c r="N1412">
        <v>26600000</v>
      </c>
      <c r="O1412">
        <v>3870100000</v>
      </c>
      <c r="P1412">
        <v>267</v>
      </c>
      <c r="Q1412">
        <v>0</v>
      </c>
      <c r="R1412">
        <v>987200000</v>
      </c>
      <c r="S1412">
        <v>250900000</v>
      </c>
      <c r="T1412">
        <v>910700000</v>
      </c>
      <c r="U1412">
        <v>817300000</v>
      </c>
      <c r="V1412">
        <v>-2500000</v>
      </c>
      <c r="W1412">
        <v>0</v>
      </c>
      <c r="X1412">
        <v>1142500000</v>
      </c>
      <c r="Y1412">
        <v>3052900000</v>
      </c>
      <c r="Z1412">
        <v>34</v>
      </c>
      <c r="AA1412">
        <v>2027600000</v>
      </c>
      <c r="AB1412">
        <v>273100000</v>
      </c>
      <c r="AC1412">
        <v>3089400000</v>
      </c>
      <c r="AD1412">
        <v>93400000</v>
      </c>
      <c r="AE1412">
        <v>945500000</v>
      </c>
      <c r="AF1412">
        <v>0</v>
      </c>
      <c r="AG1412">
        <v>8000000</v>
      </c>
      <c r="AH1412">
        <v>1967800000</v>
      </c>
      <c r="AI1412">
        <v>0</v>
      </c>
      <c r="AJ1412">
        <v>0</v>
      </c>
      <c r="AK1412">
        <v>0</v>
      </c>
      <c r="AL1412">
        <v>-50000000</v>
      </c>
      <c r="AM1412">
        <v>26700000</v>
      </c>
      <c r="AN1412">
        <v>855800000</v>
      </c>
      <c r="AO1412">
        <v>-641000000</v>
      </c>
      <c r="AP1412">
        <v>-185600000</v>
      </c>
      <c r="AQ1412">
        <v>544200000</v>
      </c>
      <c r="AR1412">
        <v>-30100000</v>
      </c>
      <c r="AS1412">
        <v>544200000</v>
      </c>
      <c r="AT1412">
        <v>544200000</v>
      </c>
      <c r="AU1412">
        <v>313700000</v>
      </c>
      <c r="AV1412">
        <v>0</v>
      </c>
      <c r="AW1412">
        <v>910400000</v>
      </c>
      <c r="AX1412">
        <v>15</v>
      </c>
      <c r="AY1412">
        <v>151800000</v>
      </c>
      <c r="AZ1412">
        <v>79600000</v>
      </c>
      <c r="BA1412">
        <v>78700000</v>
      </c>
      <c r="BB1412">
        <v>-78400000</v>
      </c>
      <c r="BC1412">
        <v>-6200000</v>
      </c>
      <c r="BD1412">
        <v>20900000</v>
      </c>
      <c r="BE1412">
        <v>331200000</v>
      </c>
      <c r="BF1412">
        <v>34400000</v>
      </c>
      <c r="BG1412">
        <v>96800000</v>
      </c>
      <c r="BH1412">
        <v>14</v>
      </c>
      <c r="BI1412">
        <v>16</v>
      </c>
      <c r="BJ1412">
        <v>9</v>
      </c>
      <c r="BK1412">
        <v>109</v>
      </c>
      <c r="BL1412">
        <v>0</v>
      </c>
      <c r="BM1412">
        <v>1075500000</v>
      </c>
      <c r="BN1412">
        <v>-362000000</v>
      </c>
      <c r="BO1412">
        <v>1020400000</v>
      </c>
      <c r="BP1412">
        <v>50000000</v>
      </c>
      <c r="BQ1412">
        <v>0</v>
      </c>
      <c r="BR1412">
        <v>9031800000</v>
      </c>
      <c r="BS1412">
        <v>1595200000</v>
      </c>
      <c r="BT1412">
        <v>596800000</v>
      </c>
      <c r="BU1412">
        <v>5148800000</v>
      </c>
      <c r="BV1412">
        <v>3883000000</v>
      </c>
      <c r="BW1412">
        <v>9031800000</v>
      </c>
      <c r="BX1412">
        <v>5897700000</v>
      </c>
      <c r="BY1412">
        <v>0</v>
      </c>
      <c r="BZ1412">
        <v>2013</v>
      </c>
      <c r="CA1412">
        <v>5</v>
      </c>
      <c r="CB1412">
        <v>108840000</v>
      </c>
      <c r="CC1412" t="str">
        <f>VLOOKUP(B1412,Securities_csv_Sector!$A$1:$H$506,4)</f>
        <v>Consumer Staples</v>
      </c>
      <c r="CD1412" t="str">
        <f>VLOOKUP(B1412,Securities_csv_Sector!$A$1:$H$506,5)</f>
        <v>Packaged Foods &amp; Meats</v>
      </c>
    </row>
    <row r="1413" spans="1:82">
      <c r="A1413">
        <v>1411</v>
      </c>
      <c r="B1413" t="s">
        <v>433</v>
      </c>
      <c r="C1413" t="s">
        <v>529</v>
      </c>
      <c r="D1413" s="1">
        <v>41759</v>
      </c>
      <c r="E1413">
        <v>464000000</v>
      </c>
      <c r="F1413">
        <v>6100000</v>
      </c>
      <c r="G1413">
        <v>10100000</v>
      </c>
      <c r="H1413">
        <v>11</v>
      </c>
      <c r="I1413">
        <v>-279500000</v>
      </c>
      <c r="J1413">
        <v>3965800000</v>
      </c>
      <c r="K1413">
        <v>17</v>
      </c>
      <c r="L1413">
        <v>153500000</v>
      </c>
      <c r="M1413">
        <v>15400000</v>
      </c>
      <c r="N1413">
        <v>25400000</v>
      </c>
      <c r="O1413">
        <v>3579600000</v>
      </c>
      <c r="P1413">
        <v>174</v>
      </c>
      <c r="Q1413">
        <v>0</v>
      </c>
      <c r="R1413">
        <v>1020700000</v>
      </c>
      <c r="S1413">
        <v>256400000</v>
      </c>
      <c r="T1413">
        <v>929100000</v>
      </c>
      <c r="U1413">
        <v>849700000</v>
      </c>
      <c r="V1413">
        <v>-13100000</v>
      </c>
      <c r="W1413">
        <v>0</v>
      </c>
      <c r="X1413">
        <v>1265600000</v>
      </c>
      <c r="Y1413">
        <v>3098200000</v>
      </c>
      <c r="Z1413">
        <v>36</v>
      </c>
      <c r="AA1413">
        <v>2031000000</v>
      </c>
      <c r="AB1413">
        <v>284500000</v>
      </c>
      <c r="AC1413">
        <v>3024300000</v>
      </c>
      <c r="AD1413">
        <v>79400000</v>
      </c>
      <c r="AE1413">
        <v>931000000</v>
      </c>
      <c r="AF1413">
        <v>10000000</v>
      </c>
      <c r="AG1413">
        <v>2900000</v>
      </c>
      <c r="AH1413">
        <v>1873100000</v>
      </c>
      <c r="AI1413">
        <v>0</v>
      </c>
      <c r="AJ1413">
        <v>0</v>
      </c>
      <c r="AK1413">
        <v>0</v>
      </c>
      <c r="AL1413">
        <v>198400000</v>
      </c>
      <c r="AM1413">
        <v>-102900000</v>
      </c>
      <c r="AN1413">
        <v>856000000</v>
      </c>
      <c r="AO1413">
        <v>-575500000</v>
      </c>
      <c r="AP1413">
        <v>-370300000</v>
      </c>
      <c r="AQ1413">
        <v>565200000</v>
      </c>
      <c r="AR1413">
        <v>4600000</v>
      </c>
      <c r="AS1413">
        <v>565200000</v>
      </c>
      <c r="AT1413">
        <v>565200000</v>
      </c>
      <c r="AU1413">
        <v>309400000</v>
      </c>
      <c r="AV1413">
        <v>0</v>
      </c>
      <c r="AW1413">
        <v>919000000</v>
      </c>
      <c r="AX1413">
        <v>16</v>
      </c>
      <c r="AY1413">
        <v>133000000</v>
      </c>
      <c r="AZ1413">
        <v>145200000</v>
      </c>
      <c r="BA1413">
        <v>78600000</v>
      </c>
      <c r="BB1413">
        <v>-52600000</v>
      </c>
      <c r="BC1413">
        <v>-27400000</v>
      </c>
      <c r="BD1413">
        <v>-100800000</v>
      </c>
      <c r="BE1413">
        <v>251000000</v>
      </c>
      <c r="BF1413">
        <v>5400000</v>
      </c>
      <c r="BG1413">
        <v>98900000</v>
      </c>
      <c r="BH1413">
        <v>15</v>
      </c>
      <c r="BI1413">
        <v>17</v>
      </c>
      <c r="BJ1413">
        <v>10</v>
      </c>
      <c r="BK1413">
        <v>69</v>
      </c>
      <c r="BL1413">
        <v>0</v>
      </c>
      <c r="BM1413">
        <v>1091000000</v>
      </c>
      <c r="BN1413">
        <v>-508500000</v>
      </c>
      <c r="BO1413">
        <v>1013100000</v>
      </c>
      <c r="BP1413">
        <v>343200000</v>
      </c>
      <c r="BQ1413">
        <v>0</v>
      </c>
      <c r="BR1413">
        <v>9060200000</v>
      </c>
      <c r="BS1413">
        <v>1539100000</v>
      </c>
      <c r="BT1413">
        <v>885800000</v>
      </c>
      <c r="BU1413">
        <v>5029600000</v>
      </c>
      <c r="BV1413">
        <v>4030600000</v>
      </c>
      <c r="BW1413">
        <v>9060200000</v>
      </c>
      <c r="BX1413">
        <v>5610600000</v>
      </c>
      <c r="BY1413">
        <v>0</v>
      </c>
      <c r="BZ1413">
        <v>2014</v>
      </c>
      <c r="CA1413">
        <v>5.42</v>
      </c>
      <c r="CB1413">
        <v>104280442.80400001</v>
      </c>
      <c r="CC1413" t="str">
        <f>VLOOKUP(B1413,Securities_csv_Sector!$A$1:$H$506,4)</f>
        <v>Consumer Staples</v>
      </c>
      <c r="CD1413" t="str">
        <f>VLOOKUP(B1413,Securities_csv_Sector!$A$1:$H$506,5)</f>
        <v>Packaged Foods &amp; Meats</v>
      </c>
    </row>
    <row r="1414" spans="1:82">
      <c r="A1414">
        <v>1412</v>
      </c>
      <c r="B1414" t="s">
        <v>433</v>
      </c>
      <c r="C1414" t="s">
        <v>531</v>
      </c>
      <c r="D1414" s="1">
        <v>42124</v>
      </c>
      <c r="E1414">
        <v>684600000</v>
      </c>
      <c r="F1414">
        <v>21800000</v>
      </c>
      <c r="G1414">
        <v>-169100000</v>
      </c>
      <c r="H1414">
        <v>5</v>
      </c>
      <c r="I1414">
        <v>-247700000</v>
      </c>
      <c r="J1414">
        <v>6007700000</v>
      </c>
      <c r="K1414">
        <v>12</v>
      </c>
      <c r="L1414">
        <v>125600000</v>
      </c>
      <c r="M1414">
        <v>25300000</v>
      </c>
      <c r="N1414">
        <v>29900000</v>
      </c>
      <c r="O1414">
        <v>3724000000</v>
      </c>
      <c r="P1414">
        <v>194</v>
      </c>
      <c r="Q1414">
        <v>0</v>
      </c>
      <c r="R1414">
        <v>2397000000</v>
      </c>
      <c r="S1414">
        <v>268400000</v>
      </c>
      <c r="T1414">
        <v>602900000</v>
      </c>
      <c r="U1414">
        <v>523000000</v>
      </c>
      <c r="V1414">
        <v>-28600000</v>
      </c>
      <c r="W1414">
        <v>0</v>
      </c>
      <c r="X1414">
        <v>1678300000</v>
      </c>
      <c r="Y1414">
        <v>6011600000</v>
      </c>
      <c r="Z1414">
        <v>35</v>
      </c>
      <c r="AA1414">
        <v>1968700000</v>
      </c>
      <c r="AB1414">
        <v>178100000</v>
      </c>
      <c r="AC1414">
        <v>6950300000</v>
      </c>
      <c r="AD1414">
        <v>79900000</v>
      </c>
      <c r="AE1414">
        <v>1163600000</v>
      </c>
      <c r="AF1414">
        <v>0</v>
      </c>
      <c r="AG1414">
        <v>-207300000</v>
      </c>
      <c r="AH1414">
        <v>5944900000</v>
      </c>
      <c r="AI1414">
        <v>0</v>
      </c>
      <c r="AJ1414">
        <v>0</v>
      </c>
      <c r="AK1414">
        <v>0</v>
      </c>
      <c r="AL1414">
        <v>1166200000</v>
      </c>
      <c r="AM1414">
        <v>-27900000</v>
      </c>
      <c r="AN1414">
        <v>733200000</v>
      </c>
      <c r="AO1414">
        <v>863200000</v>
      </c>
      <c r="AP1414">
        <v>-1595700000</v>
      </c>
      <c r="AQ1414">
        <v>344900000</v>
      </c>
      <c r="AR1414">
        <v>172800000</v>
      </c>
      <c r="AS1414">
        <v>344900000</v>
      </c>
      <c r="AT1414">
        <v>344900000</v>
      </c>
      <c r="AU1414">
        <v>430100000</v>
      </c>
      <c r="AV1414">
        <v>0</v>
      </c>
      <c r="AW1414">
        <v>772000000</v>
      </c>
      <c r="AX1414">
        <v>14</v>
      </c>
      <c r="AY1414">
        <v>182200000</v>
      </c>
      <c r="AZ1414">
        <v>264600000</v>
      </c>
      <c r="BA1414">
        <v>112000000</v>
      </c>
      <c r="BB1414">
        <v>-109900000</v>
      </c>
      <c r="BC1414">
        <v>-24700000</v>
      </c>
      <c r="BD1414">
        <v>-1348000000</v>
      </c>
      <c r="BE1414">
        <v>354900000</v>
      </c>
      <c r="BF1414">
        <v>107300000</v>
      </c>
      <c r="BG1414">
        <v>110900000</v>
      </c>
      <c r="BH1414">
        <v>9</v>
      </c>
      <c r="BI1414">
        <v>7</v>
      </c>
      <c r="BJ1414">
        <v>6</v>
      </c>
      <c r="BK1414">
        <v>80</v>
      </c>
      <c r="BL1414">
        <v>0</v>
      </c>
      <c r="BM1414">
        <v>1159200000</v>
      </c>
      <c r="BN1414">
        <v>-24300000</v>
      </c>
      <c r="BO1414">
        <v>1085800000</v>
      </c>
      <c r="BP1414">
        <v>226000000</v>
      </c>
      <c r="BQ1414">
        <v>0</v>
      </c>
      <c r="BR1414">
        <v>16806300000</v>
      </c>
      <c r="BS1414">
        <v>1983900000</v>
      </c>
      <c r="BT1414">
        <v>1022600000</v>
      </c>
      <c r="BU1414">
        <v>7086900000</v>
      </c>
      <c r="BV1414">
        <v>9719400000</v>
      </c>
      <c r="BW1414">
        <v>16806300000</v>
      </c>
      <c r="BX1414">
        <v>5692700000</v>
      </c>
      <c r="BY1414">
        <v>0</v>
      </c>
      <c r="BZ1414">
        <v>2015</v>
      </c>
      <c r="CA1414">
        <v>3.33</v>
      </c>
      <c r="CB1414">
        <v>103573573.574</v>
      </c>
      <c r="CC1414" t="str">
        <f>VLOOKUP(B1414,Securities_csv_Sector!$A$1:$H$506,4)</f>
        <v>Consumer Staples</v>
      </c>
      <c r="CD1414" t="str">
        <f>VLOOKUP(B1414,Securities_csv_Sector!$A$1:$H$506,5)</f>
        <v>Packaged Foods &amp; Meats</v>
      </c>
    </row>
    <row r="1415" spans="1:82">
      <c r="A1415">
        <v>1413</v>
      </c>
      <c r="B1415" t="s">
        <v>433</v>
      </c>
      <c r="C1415" t="s">
        <v>532</v>
      </c>
      <c r="D1415" s="1">
        <v>42490</v>
      </c>
      <c r="E1415">
        <v>789200000</v>
      </c>
      <c r="F1415">
        <v>-21900000</v>
      </c>
      <c r="G1415">
        <v>3700000</v>
      </c>
      <c r="H1415">
        <v>10</v>
      </c>
      <c r="I1415">
        <v>-201400000</v>
      </c>
      <c r="J1415">
        <v>5860100000</v>
      </c>
      <c r="K1415">
        <v>9</v>
      </c>
      <c r="L1415">
        <v>109800000</v>
      </c>
      <c r="M1415">
        <v>240100000</v>
      </c>
      <c r="N1415">
        <v>29100000</v>
      </c>
      <c r="O1415">
        <v>4843400000</v>
      </c>
      <c r="P1415">
        <v>130</v>
      </c>
      <c r="Q1415">
        <v>0</v>
      </c>
      <c r="R1415">
        <v>2230300000</v>
      </c>
      <c r="S1415">
        <v>430100000</v>
      </c>
      <c r="T1415">
        <v>1149000000</v>
      </c>
      <c r="U1415">
        <v>977900000</v>
      </c>
      <c r="V1415">
        <v>400000</v>
      </c>
      <c r="W1415">
        <v>0</v>
      </c>
      <c r="X1415">
        <v>1627700000</v>
      </c>
      <c r="Y1415">
        <v>6091100000</v>
      </c>
      <c r="Z1415">
        <v>38</v>
      </c>
      <c r="AA1415">
        <v>2967800000</v>
      </c>
      <c r="AB1415">
        <v>289200000</v>
      </c>
      <c r="AC1415">
        <v>6494400000</v>
      </c>
      <c r="AD1415">
        <v>171100000</v>
      </c>
      <c r="AE1415">
        <v>899400000</v>
      </c>
      <c r="AF1415">
        <v>-16000000</v>
      </c>
      <c r="AG1415">
        <v>192700000</v>
      </c>
      <c r="AH1415">
        <v>5146000000</v>
      </c>
      <c r="AI1415">
        <v>0</v>
      </c>
      <c r="AJ1415">
        <v>0</v>
      </c>
      <c r="AK1415">
        <v>0</v>
      </c>
      <c r="AL1415">
        <v>-742000000</v>
      </c>
      <c r="AM1415">
        <v>-15800000</v>
      </c>
      <c r="AN1415">
        <v>1458300000</v>
      </c>
      <c r="AO1415">
        <v>-1496200000</v>
      </c>
      <c r="AP1415">
        <v>21700000</v>
      </c>
      <c r="AQ1415">
        <v>688700000</v>
      </c>
      <c r="AR1415">
        <v>-91100000</v>
      </c>
      <c r="AS1415">
        <v>688700000</v>
      </c>
      <c r="AT1415">
        <v>688700000</v>
      </c>
      <c r="AU1415">
        <v>450100000</v>
      </c>
      <c r="AV1415">
        <v>0</v>
      </c>
      <c r="AW1415">
        <v>1145300000</v>
      </c>
      <c r="AX1415">
        <v>15</v>
      </c>
      <c r="AY1415">
        <v>197500000</v>
      </c>
      <c r="AZ1415">
        <v>114100000</v>
      </c>
      <c r="BA1415">
        <v>139800000</v>
      </c>
      <c r="BB1415">
        <v>-148400000</v>
      </c>
      <c r="BC1415">
        <v>3500000</v>
      </c>
      <c r="BD1415">
        <v>239100000</v>
      </c>
      <c r="BE1415">
        <v>386300000</v>
      </c>
      <c r="BF1415">
        <v>19700000</v>
      </c>
      <c r="BG1415">
        <v>208400000</v>
      </c>
      <c r="BH1415">
        <v>13</v>
      </c>
      <c r="BI1415">
        <v>14</v>
      </c>
      <c r="BJ1415">
        <v>9</v>
      </c>
      <c r="BK1415">
        <v>56</v>
      </c>
      <c r="BL1415">
        <v>0</v>
      </c>
      <c r="BM1415">
        <v>1267700000</v>
      </c>
      <c r="BN1415">
        <v>-441100000</v>
      </c>
      <c r="BO1415">
        <v>1614100000</v>
      </c>
      <c r="BP1415">
        <v>284000000</v>
      </c>
      <c r="BQ1415">
        <v>0</v>
      </c>
      <c r="BR1415">
        <v>15984100000</v>
      </c>
      <c r="BS1415">
        <v>1573400000</v>
      </c>
      <c r="BT1415">
        <v>1213000000</v>
      </c>
      <c r="BU1415">
        <v>7008500000</v>
      </c>
      <c r="BV1415">
        <v>8975600000</v>
      </c>
      <c r="BW1415">
        <v>15984100000</v>
      </c>
      <c r="BX1415">
        <v>7811200000</v>
      </c>
      <c r="BY1415">
        <v>0</v>
      </c>
      <c r="BZ1415">
        <v>2016</v>
      </c>
      <c r="CA1415">
        <v>5.77</v>
      </c>
      <c r="CB1415">
        <v>119358752.16599999</v>
      </c>
      <c r="CC1415" t="str">
        <f>VLOOKUP(B1415,Securities_csv_Sector!$A$1:$H$506,4)</f>
        <v>Consumer Staples</v>
      </c>
      <c r="CD1415" t="str">
        <f>VLOOKUP(B1415,Securities_csv_Sector!$A$1:$H$506,5)</f>
        <v>Packaged Foods &amp; Meats</v>
      </c>
    </row>
    <row r="1416" spans="1:82">
      <c r="A1416">
        <v>1414</v>
      </c>
      <c r="B1416" t="s">
        <v>434</v>
      </c>
      <c r="C1416" t="s">
        <v>527</v>
      </c>
      <c r="D1416" s="1">
        <v>41274</v>
      </c>
      <c r="E1416">
        <v>278517000</v>
      </c>
      <c r="F1416">
        <v>-14527000</v>
      </c>
      <c r="G1416">
        <v>-2038000</v>
      </c>
      <c r="H1416">
        <v>3</v>
      </c>
      <c r="I1416">
        <v>-692716000</v>
      </c>
      <c r="J1416">
        <v>4667900000</v>
      </c>
      <c r="L1416">
        <v>1674489000</v>
      </c>
      <c r="M1416">
        <v>0</v>
      </c>
      <c r="N1416">
        <v>950000</v>
      </c>
      <c r="O1416">
        <v>470243000</v>
      </c>
      <c r="Q1416">
        <v>261145000</v>
      </c>
      <c r="R1416">
        <v>333892000</v>
      </c>
      <c r="S1416">
        <v>351539000</v>
      </c>
      <c r="T1416">
        <v>374021000</v>
      </c>
      <c r="U1416">
        <v>64340000</v>
      </c>
      <c r="V1416">
        <v>0</v>
      </c>
      <c r="W1416">
        <v>113471000</v>
      </c>
      <c r="X1416">
        <v>10269630000</v>
      </c>
      <c r="Y1416">
        <v>0</v>
      </c>
      <c r="Z1416">
        <v>64</v>
      </c>
      <c r="AA1416">
        <v>819809000</v>
      </c>
      <c r="AB1416">
        <v>0</v>
      </c>
      <c r="AC1416">
        <v>0</v>
      </c>
      <c r="AD1416">
        <v>309681000</v>
      </c>
      <c r="AE1416">
        <v>0</v>
      </c>
      <c r="AF1416">
        <v>-433998000</v>
      </c>
      <c r="AG1416">
        <v>9451000</v>
      </c>
      <c r="AH1416">
        <v>6487938000</v>
      </c>
      <c r="AI1416">
        <v>1053672000</v>
      </c>
      <c r="AJ1416">
        <v>487301000</v>
      </c>
      <c r="AK1416">
        <v>262457000</v>
      </c>
      <c r="AL1416">
        <v>669113000</v>
      </c>
      <c r="AM1416">
        <v>51792000</v>
      </c>
      <c r="AN1416">
        <v>346753000</v>
      </c>
      <c r="AO1416">
        <v>868442000</v>
      </c>
      <c r="AP1416">
        <v>-1163403000</v>
      </c>
      <c r="AQ1416">
        <v>196405000</v>
      </c>
      <c r="AR1416">
        <v>-111298000</v>
      </c>
      <c r="AS1416">
        <v>155984000</v>
      </c>
      <c r="AT1416">
        <v>170833000</v>
      </c>
      <c r="AU1416">
        <v>404133000</v>
      </c>
      <c r="AV1416">
        <v>0</v>
      </c>
      <c r="AW1416">
        <v>369081000</v>
      </c>
      <c r="AX1416">
        <v>29</v>
      </c>
      <c r="AY1416">
        <v>718326000</v>
      </c>
      <c r="AZ1416">
        <v>0</v>
      </c>
      <c r="BA1416">
        <v>0</v>
      </c>
      <c r="BB1416">
        <v>-29587000</v>
      </c>
      <c r="BC1416">
        <v>-1909000</v>
      </c>
      <c r="BD1416">
        <v>-36689000</v>
      </c>
      <c r="BE1416">
        <v>136000</v>
      </c>
      <c r="BF1416">
        <v>-98112000</v>
      </c>
      <c r="BG1416">
        <v>330418000</v>
      </c>
      <c r="BH1416">
        <v>5</v>
      </c>
      <c r="BI1416">
        <v>1</v>
      </c>
      <c r="BJ1416">
        <v>15</v>
      </c>
      <c r="BL1416">
        <v>0</v>
      </c>
      <c r="BM1416">
        <v>1701092000</v>
      </c>
      <c r="BN1416">
        <v>347718000</v>
      </c>
      <c r="BO1416">
        <v>120310000</v>
      </c>
      <c r="BP1416">
        <v>116253000</v>
      </c>
      <c r="BQ1416">
        <v>0</v>
      </c>
      <c r="BR1416">
        <v>14386296000</v>
      </c>
      <c r="BS1416">
        <v>0</v>
      </c>
      <c r="BT1416">
        <v>0</v>
      </c>
      <c r="BU1416">
        <v>6419802000</v>
      </c>
      <c r="BV1416">
        <v>7966494000</v>
      </c>
      <c r="BW1416">
        <v>14386296000</v>
      </c>
      <c r="BX1416">
        <v>1290052000</v>
      </c>
      <c r="BY1416">
        <v>-322858000</v>
      </c>
      <c r="BZ1416">
        <v>2012</v>
      </c>
      <c r="CA1416">
        <v>1.75</v>
      </c>
      <c r="CB1416">
        <v>112231428.57099999</v>
      </c>
      <c r="CC1416" t="str">
        <f>VLOOKUP(B1416,Securities_csv_Sector!$A$1:$H$506,4)</f>
        <v>Real Estate</v>
      </c>
      <c r="CD1416" t="str">
        <f>VLOOKUP(B1416,Securities_csv_Sector!$A$1:$H$506,5)</f>
        <v>Office REITs</v>
      </c>
    </row>
    <row r="1417" spans="1:82">
      <c r="A1417">
        <v>1415</v>
      </c>
      <c r="B1417" t="s">
        <v>434</v>
      </c>
      <c r="C1417" t="s">
        <v>529</v>
      </c>
      <c r="D1417" s="1">
        <v>41639</v>
      </c>
      <c r="E1417">
        <v>312766000</v>
      </c>
      <c r="F1417">
        <v>-8487000</v>
      </c>
      <c r="G1417">
        <v>-20888000</v>
      </c>
      <c r="H1417">
        <v>2</v>
      </c>
      <c r="I1417">
        <v>-791166000</v>
      </c>
      <c r="J1417">
        <v>5015904000</v>
      </c>
      <c r="L1417">
        <v>1653582000</v>
      </c>
      <c r="M1417">
        <v>0</v>
      </c>
      <c r="N1417">
        <v>986000</v>
      </c>
      <c r="O1417">
        <v>479665000</v>
      </c>
      <c r="Q1417">
        <v>267058000</v>
      </c>
      <c r="R1417">
        <v>285446000</v>
      </c>
      <c r="S1417">
        <v>359749000</v>
      </c>
      <c r="T1417">
        <v>115692000</v>
      </c>
      <c r="U1417">
        <v>115692000</v>
      </c>
      <c r="V1417">
        <v>0</v>
      </c>
      <c r="W1417">
        <v>13522000</v>
      </c>
      <c r="X1417">
        <v>10687540000</v>
      </c>
      <c r="Y1417">
        <v>0</v>
      </c>
      <c r="Z1417">
        <v>65</v>
      </c>
      <c r="AA1417">
        <v>891400000</v>
      </c>
      <c r="AB1417">
        <v>0</v>
      </c>
      <c r="AC1417">
        <v>0</v>
      </c>
      <c r="AD1417">
        <v>0</v>
      </c>
      <c r="AE1417">
        <v>0</v>
      </c>
      <c r="AF1417">
        <v>85390000</v>
      </c>
      <c r="AG1417">
        <v>5684000</v>
      </c>
      <c r="AH1417">
        <v>6747579000</v>
      </c>
      <c r="AI1417">
        <v>1145267000</v>
      </c>
      <c r="AJ1417">
        <v>491471000</v>
      </c>
      <c r="AK1417">
        <v>315026000</v>
      </c>
      <c r="AL1417">
        <v>299695000</v>
      </c>
      <c r="AM1417">
        <v>16708000</v>
      </c>
      <c r="AN1417">
        <v>386203000</v>
      </c>
      <c r="AO1417">
        <v>258940000</v>
      </c>
      <c r="AP1417">
        <v>-628435000</v>
      </c>
      <c r="AQ1417">
        <v>135371000</v>
      </c>
      <c r="AR1417">
        <v>-74739000</v>
      </c>
      <c r="AS1417">
        <v>101330000</v>
      </c>
      <c r="AT1417">
        <v>110696000</v>
      </c>
      <c r="AU1417">
        <v>455431000</v>
      </c>
      <c r="AV1417">
        <v>0</v>
      </c>
      <c r="AW1417">
        <v>428956000</v>
      </c>
      <c r="AX1417">
        <v>31</v>
      </c>
      <c r="AY1417">
        <v>750123000</v>
      </c>
      <c r="AZ1417">
        <v>0</v>
      </c>
      <c r="BA1417">
        <v>0</v>
      </c>
      <c r="BB1417">
        <v>-15211000</v>
      </c>
      <c r="BC1417">
        <v>0</v>
      </c>
      <c r="BD1417">
        <v>77341000</v>
      </c>
      <c r="BE1417">
        <v>0</v>
      </c>
      <c r="BF1417">
        <v>-47287000</v>
      </c>
      <c r="BG1417">
        <v>340316000</v>
      </c>
      <c r="BH1417">
        <v>8</v>
      </c>
      <c r="BI1417">
        <v>2</v>
      </c>
      <c r="BJ1417">
        <v>10</v>
      </c>
      <c r="BL1417">
        <v>0</v>
      </c>
      <c r="BM1417">
        <v>1619150000</v>
      </c>
      <c r="BN1417">
        <v>126421000</v>
      </c>
      <c r="BO1417">
        <v>122128000</v>
      </c>
      <c r="BP1417">
        <v>281308000</v>
      </c>
      <c r="BQ1417">
        <v>0</v>
      </c>
      <c r="BR1417">
        <v>14959001000</v>
      </c>
      <c r="BS1417">
        <v>0</v>
      </c>
      <c r="BT1417">
        <v>0</v>
      </c>
      <c r="BU1417">
        <v>6525405000</v>
      </c>
      <c r="BV1417">
        <v>8433596000</v>
      </c>
      <c r="BW1417">
        <v>14959001000</v>
      </c>
      <c r="BX1417">
        <v>1371065000</v>
      </c>
      <c r="BY1417">
        <v>-317356000</v>
      </c>
      <c r="BZ1417">
        <v>2013</v>
      </c>
      <c r="CA1417">
        <v>0.39</v>
      </c>
      <c r="CB1417">
        <v>347105128.20499998</v>
      </c>
      <c r="CC1417" t="str">
        <f>VLOOKUP(B1417,Securities_csv_Sector!$A$1:$H$506,4)</f>
        <v>Real Estate</v>
      </c>
      <c r="CD1417" t="str">
        <f>VLOOKUP(B1417,Securities_csv_Sector!$A$1:$H$506,5)</f>
        <v>Office REITs</v>
      </c>
    </row>
    <row r="1418" spans="1:82">
      <c r="A1418">
        <v>1416</v>
      </c>
      <c r="B1418" t="s">
        <v>434</v>
      </c>
      <c r="C1418" t="s">
        <v>531</v>
      </c>
      <c r="D1418" s="1">
        <v>42004</v>
      </c>
      <c r="E1418">
        <v>375273000</v>
      </c>
      <c r="F1418">
        <v>-1695000</v>
      </c>
      <c r="G1418">
        <v>38976000</v>
      </c>
      <c r="H1418">
        <v>7</v>
      </c>
      <c r="I1418">
        <v>-1409417000</v>
      </c>
      <c r="J1418">
        <v>5113759000</v>
      </c>
      <c r="L1418">
        <v>1839389000</v>
      </c>
      <c r="M1418">
        <v>0</v>
      </c>
      <c r="N1418">
        <v>974000</v>
      </c>
      <c r="O1418">
        <v>500126000</v>
      </c>
      <c r="Q1418">
        <v>327962000</v>
      </c>
      <c r="R1418">
        <v>188363000</v>
      </c>
      <c r="S1418">
        <v>400001000</v>
      </c>
      <c r="T1418">
        <v>246304000</v>
      </c>
      <c r="U1418">
        <v>246304000</v>
      </c>
      <c r="V1418">
        <v>0</v>
      </c>
      <c r="W1418">
        <v>149790000</v>
      </c>
      <c r="X1418">
        <v>12163976000</v>
      </c>
      <c r="Y1418">
        <v>0</v>
      </c>
      <c r="Z1418">
        <v>67</v>
      </c>
      <c r="AA1418">
        <v>1019852000</v>
      </c>
      <c r="AB1418">
        <v>0</v>
      </c>
      <c r="AC1418">
        <v>0</v>
      </c>
      <c r="AD1418">
        <v>0</v>
      </c>
      <c r="AE1418">
        <v>0</v>
      </c>
      <c r="AF1418">
        <v>173993000</v>
      </c>
      <c r="AG1418">
        <v>1231000</v>
      </c>
      <c r="AH1418">
        <v>7814609000</v>
      </c>
      <c r="AI1418">
        <v>1211449000</v>
      </c>
      <c r="AJ1418">
        <v>521842000</v>
      </c>
      <c r="AK1418">
        <v>540639000</v>
      </c>
      <c r="AL1418">
        <v>413892000</v>
      </c>
      <c r="AM1418">
        <v>74717000</v>
      </c>
      <c r="AN1418">
        <v>490381000</v>
      </c>
      <c r="AO1418">
        <v>381171000</v>
      </c>
      <c r="AP1418">
        <v>-796835000</v>
      </c>
      <c r="AQ1418">
        <v>518056000</v>
      </c>
      <c r="AR1418">
        <v>-411887000</v>
      </c>
      <c r="AS1418">
        <v>503104000</v>
      </c>
      <c r="AT1418">
        <v>363729000</v>
      </c>
      <c r="AU1418">
        <v>444048000</v>
      </c>
      <c r="AV1418">
        <v>0</v>
      </c>
      <c r="AW1418">
        <v>492363000</v>
      </c>
      <c r="AX1418">
        <v>32</v>
      </c>
      <c r="AY1418">
        <v>647333000</v>
      </c>
      <c r="AZ1418">
        <v>0</v>
      </c>
      <c r="BA1418">
        <v>0</v>
      </c>
      <c r="BB1418">
        <v>-6980000</v>
      </c>
      <c r="BC1418">
        <v>-50150000</v>
      </c>
      <c r="BD1418">
        <v>438589000</v>
      </c>
      <c r="BE1418">
        <v>266873000</v>
      </c>
      <c r="BF1418">
        <v>-43132000</v>
      </c>
      <c r="BG1418">
        <v>393987000</v>
      </c>
      <c r="BH1418">
        <v>16</v>
      </c>
      <c r="BI1418">
        <v>4</v>
      </c>
      <c r="BJ1418">
        <v>34</v>
      </c>
      <c r="BL1418">
        <v>0</v>
      </c>
      <c r="BM1418">
        <v>1607689000</v>
      </c>
      <c r="BN1418">
        <v>239271000</v>
      </c>
      <c r="BO1418">
        <v>133502000</v>
      </c>
      <c r="BP1418">
        <v>451614000</v>
      </c>
      <c r="BQ1418">
        <v>0</v>
      </c>
      <c r="BR1418">
        <v>17096587000</v>
      </c>
      <c r="BS1418">
        <v>0</v>
      </c>
      <c r="BT1418">
        <v>0</v>
      </c>
      <c r="BU1418">
        <v>6937374000</v>
      </c>
      <c r="BV1418">
        <v>10159213000</v>
      </c>
      <c r="BW1418">
        <v>17096587000</v>
      </c>
      <c r="BX1418">
        <v>1519978000</v>
      </c>
      <c r="BY1418">
        <v>0</v>
      </c>
      <c r="BZ1418">
        <v>2014</v>
      </c>
      <c r="CA1418">
        <v>0.59</v>
      </c>
      <c r="CB1418">
        <v>878061016.949</v>
      </c>
      <c r="CC1418" t="str">
        <f>VLOOKUP(B1418,Securities_csv_Sector!$A$1:$H$506,4)</f>
        <v>Real Estate</v>
      </c>
      <c r="CD1418" t="str">
        <f>VLOOKUP(B1418,Securities_csv_Sector!$A$1:$H$506,5)</f>
        <v>Office REITs</v>
      </c>
    </row>
    <row r="1419" spans="1:82">
      <c r="A1419">
        <v>1417</v>
      </c>
      <c r="B1419" t="s">
        <v>434</v>
      </c>
      <c r="C1419" t="s">
        <v>532</v>
      </c>
      <c r="D1419" s="1">
        <v>42369</v>
      </c>
      <c r="E1419">
        <v>486886000</v>
      </c>
      <c r="F1419">
        <v>-5127000</v>
      </c>
      <c r="G1419">
        <v>196777000</v>
      </c>
      <c r="H1419">
        <v>4</v>
      </c>
      <c r="I1419">
        <v>-3059753000</v>
      </c>
      <c r="J1419">
        <v>5439735000</v>
      </c>
      <c r="L1419">
        <v>2158997000</v>
      </c>
      <c r="M1419">
        <v>0</v>
      </c>
      <c r="N1419">
        <v>1001000</v>
      </c>
      <c r="O1419">
        <v>534326000</v>
      </c>
      <c r="Q1419">
        <v>370435000</v>
      </c>
      <c r="R1419">
        <v>400885000</v>
      </c>
      <c r="S1419">
        <v>607464000</v>
      </c>
      <c r="T1419">
        <v>274087000</v>
      </c>
      <c r="U1419">
        <v>274087000</v>
      </c>
      <c r="V1419">
        <v>0</v>
      </c>
      <c r="W1419">
        <v>28872000</v>
      </c>
      <c r="X1419">
        <v>14620896000</v>
      </c>
      <c r="Y1419">
        <v>0</v>
      </c>
      <c r="Z1419">
        <v>68</v>
      </c>
      <c r="AA1419">
        <v>1128503000</v>
      </c>
      <c r="AB1419">
        <v>0</v>
      </c>
      <c r="AC1419">
        <v>0</v>
      </c>
      <c r="AD1419">
        <v>0</v>
      </c>
      <c r="AE1419">
        <v>0</v>
      </c>
      <c r="AF1419">
        <v>-261231000</v>
      </c>
      <c r="AG1419">
        <v>13736000</v>
      </c>
      <c r="AH1419">
        <v>9453108000</v>
      </c>
      <c r="AI1419">
        <v>1248996000</v>
      </c>
      <c r="AJ1419">
        <v>431852000</v>
      </c>
      <c r="AK1419">
        <v>706722000</v>
      </c>
      <c r="AL1419">
        <v>1822137000</v>
      </c>
      <c r="AM1419">
        <v>-26010000</v>
      </c>
      <c r="AN1419">
        <v>526484000</v>
      </c>
      <c r="AO1419">
        <v>1713417000</v>
      </c>
      <c r="AP1419">
        <v>-2265911000</v>
      </c>
      <c r="AQ1419">
        <v>284084000</v>
      </c>
      <c r="AR1419">
        <v>-375833000</v>
      </c>
      <c r="AS1419">
        <v>269132000</v>
      </c>
      <c r="AT1419">
        <v>302910000</v>
      </c>
      <c r="AU1419">
        <v>572917000</v>
      </c>
      <c r="AV1419">
        <v>0</v>
      </c>
      <c r="AW1419">
        <v>401131000</v>
      </c>
      <c r="AX1419">
        <v>24</v>
      </c>
      <c r="AY1419">
        <v>850719000</v>
      </c>
      <c r="AZ1419">
        <v>0</v>
      </c>
      <c r="BA1419">
        <v>0</v>
      </c>
      <c r="BB1419">
        <v>-8749000</v>
      </c>
      <c r="BC1419">
        <v>25000000</v>
      </c>
      <c r="BD1419">
        <v>1055073000</v>
      </c>
      <c r="BE1419">
        <v>29000000</v>
      </c>
      <c r="BF1419">
        <v>-31215000</v>
      </c>
      <c r="BG1419">
        <v>588235000</v>
      </c>
      <c r="BH1419">
        <v>16</v>
      </c>
      <c r="BI1419">
        <v>4</v>
      </c>
      <c r="BJ1419">
        <v>17</v>
      </c>
      <c r="BL1419">
        <v>0</v>
      </c>
      <c r="BM1419">
        <v>1643546000</v>
      </c>
      <c r="BN1419">
        <v>253152000</v>
      </c>
      <c r="BO1419">
        <v>139137000</v>
      </c>
      <c r="BP1419">
        <v>1062023000</v>
      </c>
      <c r="BQ1419">
        <v>0</v>
      </c>
      <c r="BR1419">
        <v>19857941000</v>
      </c>
      <c r="BS1419">
        <v>0</v>
      </c>
      <c r="BT1419">
        <v>0</v>
      </c>
      <c r="BU1419">
        <v>7287465000</v>
      </c>
      <c r="BV1419">
        <v>12570476000</v>
      </c>
      <c r="BW1419">
        <v>19857941000</v>
      </c>
      <c r="BX1419">
        <v>1662829000</v>
      </c>
      <c r="BY1419">
        <v>-10000000</v>
      </c>
      <c r="BZ1419">
        <v>2015</v>
      </c>
      <c r="CA1419">
        <v>1.02</v>
      </c>
      <c r="CB1419">
        <v>278513725.49000001</v>
      </c>
      <c r="CC1419" t="str">
        <f>VLOOKUP(B1419,Securities_csv_Sector!$A$1:$H$506,4)</f>
        <v>Real Estate</v>
      </c>
      <c r="CD1419" t="str">
        <f>VLOOKUP(B1419,Securities_csv_Sector!$A$1:$H$506,5)</f>
        <v>Office REITs</v>
      </c>
    </row>
    <row r="1420" spans="1:82">
      <c r="A1420">
        <v>1418</v>
      </c>
      <c r="B1420" t="s">
        <v>435</v>
      </c>
      <c r="C1420" t="s">
        <v>527</v>
      </c>
      <c r="D1420" s="1">
        <v>41639</v>
      </c>
      <c r="E1420">
        <v>542900000</v>
      </c>
      <c r="F1420">
        <v>-75700000</v>
      </c>
      <c r="G1420">
        <v>-3900000</v>
      </c>
      <c r="H1420">
        <v>17</v>
      </c>
      <c r="I1420">
        <v>-70600000</v>
      </c>
      <c r="J1420">
        <v>225100000</v>
      </c>
      <c r="K1420">
        <v>30</v>
      </c>
      <c r="L1420">
        <v>217600000</v>
      </c>
      <c r="M1420">
        <v>-32000000</v>
      </c>
      <c r="N1420">
        <v>67400000</v>
      </c>
      <c r="O1420">
        <v>1638900000</v>
      </c>
      <c r="P1420">
        <v>251</v>
      </c>
      <c r="Q1420">
        <v>57100000</v>
      </c>
      <c r="R1420">
        <v>143800000</v>
      </c>
      <c r="S1420">
        <v>76700000</v>
      </c>
      <c r="T1420">
        <v>582300000</v>
      </c>
      <c r="U1420">
        <v>526200000</v>
      </c>
      <c r="V1420">
        <v>-1300000</v>
      </c>
      <c r="W1420">
        <v>200000</v>
      </c>
      <c r="X1420">
        <v>392500000</v>
      </c>
      <c r="Y1420">
        <v>838800000</v>
      </c>
      <c r="Z1420">
        <v>49</v>
      </c>
      <c r="AA1420">
        <v>1598600000</v>
      </c>
      <c r="AB1420">
        <v>166700000</v>
      </c>
      <c r="AC1420">
        <v>190500000</v>
      </c>
      <c r="AD1420">
        <v>56100000</v>
      </c>
      <c r="AE1420">
        <v>434400000</v>
      </c>
      <c r="AF1420">
        <v>-142500000</v>
      </c>
      <c r="AG1420">
        <v>5200000</v>
      </c>
      <c r="AH1420">
        <v>858900000</v>
      </c>
      <c r="AI1420">
        <v>777700000</v>
      </c>
      <c r="AJ1420">
        <v>17200000</v>
      </c>
      <c r="AK1420">
        <v>0</v>
      </c>
      <c r="AL1420">
        <v>9000000</v>
      </c>
      <c r="AM1420">
        <v>3100000</v>
      </c>
      <c r="AN1420">
        <v>392600000</v>
      </c>
      <c r="AO1420">
        <v>-137800000</v>
      </c>
      <c r="AP1420">
        <v>-250400000</v>
      </c>
      <c r="AQ1420">
        <v>350300000</v>
      </c>
      <c r="AR1420">
        <v>69000000</v>
      </c>
      <c r="AS1420">
        <v>350300000</v>
      </c>
      <c r="AT1420">
        <v>350300000</v>
      </c>
      <c r="AU1420">
        <v>1060000000</v>
      </c>
      <c r="AV1420">
        <v>0</v>
      </c>
      <c r="AW1420">
        <v>586200000</v>
      </c>
      <c r="AX1420">
        <v>18</v>
      </c>
      <c r="AY1420">
        <v>57200000</v>
      </c>
      <c r="AZ1420">
        <v>84200000</v>
      </c>
      <c r="BA1420">
        <v>59400000</v>
      </c>
      <c r="BB1420">
        <v>-44800000</v>
      </c>
      <c r="BC1420">
        <v>-11200000</v>
      </c>
      <c r="BD1420">
        <v>-37300000</v>
      </c>
      <c r="BE1420">
        <v>261500000</v>
      </c>
      <c r="BF1420">
        <v>-10300000</v>
      </c>
      <c r="BG1420">
        <v>0</v>
      </c>
      <c r="BH1420">
        <v>16</v>
      </c>
      <c r="BI1420">
        <v>25</v>
      </c>
      <c r="BJ1420">
        <v>11</v>
      </c>
      <c r="BK1420">
        <v>190</v>
      </c>
      <c r="BL1420">
        <v>0</v>
      </c>
      <c r="BM1420">
        <v>2324100000</v>
      </c>
      <c r="BN1420">
        <v>-53400000</v>
      </c>
      <c r="BO1420">
        <v>1012400000</v>
      </c>
      <c r="BP1420">
        <v>113100000</v>
      </c>
      <c r="BQ1420">
        <v>0</v>
      </c>
      <c r="BR1420">
        <v>4110000000</v>
      </c>
      <c r="BS1420">
        <v>1796200000</v>
      </c>
      <c r="BT1420">
        <v>715400000</v>
      </c>
      <c r="BU1420">
        <v>2113200000</v>
      </c>
      <c r="BV1420">
        <v>1996800000</v>
      </c>
      <c r="BW1420">
        <v>4110000000</v>
      </c>
      <c r="BX1420">
        <v>3237500000</v>
      </c>
      <c r="BY1420">
        <v>-458600000</v>
      </c>
      <c r="CC1420" t="str">
        <f>VLOOKUP(B1420,Securities_csv_Sector!$A$1:$H$506,4)</f>
        <v>Consumer Discretionary</v>
      </c>
      <c r="CD1420" t="str">
        <f>VLOOKUP(B1420,Securities_csv_Sector!$A$1:$H$506,5)</f>
        <v>Household Appliances</v>
      </c>
    </row>
    <row r="1421" spans="1:82">
      <c r="A1421">
        <v>1419</v>
      </c>
      <c r="B1421" t="s">
        <v>435</v>
      </c>
      <c r="C1421" t="s">
        <v>529</v>
      </c>
      <c r="D1421" s="1">
        <v>42007</v>
      </c>
      <c r="E1421">
        <v>596300000</v>
      </c>
      <c r="F1421">
        <v>-94900000</v>
      </c>
      <c r="G1421">
        <v>-900000</v>
      </c>
      <c r="H1421">
        <v>19</v>
      </c>
      <c r="I1421">
        <v>-80600000</v>
      </c>
      <c r="J1421">
        <v>254700000</v>
      </c>
      <c r="K1421">
        <v>18</v>
      </c>
      <c r="L1421">
        <v>132900000</v>
      </c>
      <c r="M1421">
        <v>-61100000</v>
      </c>
      <c r="N1421">
        <v>67400000</v>
      </c>
      <c r="O1421">
        <v>1759200000</v>
      </c>
      <c r="P1421">
        <v>259</v>
      </c>
      <c r="Q1421">
        <v>93200000</v>
      </c>
      <c r="R1421">
        <v>159200000</v>
      </c>
      <c r="S1421">
        <v>79500000</v>
      </c>
      <c r="T1421">
        <v>683800000</v>
      </c>
      <c r="U1421">
        <v>630900000</v>
      </c>
      <c r="V1421">
        <v>-2500000</v>
      </c>
      <c r="W1421">
        <v>700000</v>
      </c>
      <c r="X1421">
        <v>404500000</v>
      </c>
      <c r="Y1421">
        <v>810700000</v>
      </c>
      <c r="Z1421">
        <v>50</v>
      </c>
      <c r="AA1421">
        <v>1733400000</v>
      </c>
      <c r="AB1421">
        <v>199500000</v>
      </c>
      <c r="AC1421">
        <v>203300000</v>
      </c>
      <c r="AD1421">
        <v>52900000</v>
      </c>
      <c r="AE1421">
        <v>475500000</v>
      </c>
      <c r="AF1421">
        <v>-154800000</v>
      </c>
      <c r="AG1421">
        <v>28900000</v>
      </c>
      <c r="AH1421">
        <v>862700000</v>
      </c>
      <c r="AI1421">
        <v>892500000</v>
      </c>
      <c r="AJ1421">
        <v>17500000</v>
      </c>
      <c r="AK1421">
        <v>0</v>
      </c>
      <c r="AL1421">
        <v>-55000000</v>
      </c>
      <c r="AM1421">
        <v>-84700000</v>
      </c>
      <c r="AN1421">
        <v>403100000</v>
      </c>
      <c r="AO1421">
        <v>-212100000</v>
      </c>
      <c r="AP1421">
        <v>-273200000</v>
      </c>
      <c r="AQ1421">
        <v>421900000</v>
      </c>
      <c r="AR1421">
        <v>69500000</v>
      </c>
      <c r="AS1421">
        <v>421900000</v>
      </c>
      <c r="AT1421">
        <v>421900000</v>
      </c>
      <c r="AU1421">
        <v>1128700000</v>
      </c>
      <c r="AV1421">
        <v>0</v>
      </c>
      <c r="AW1421">
        <v>684700000</v>
      </c>
      <c r="AX1421">
        <v>20</v>
      </c>
      <c r="AY1421">
        <v>47300000</v>
      </c>
      <c r="AZ1421">
        <v>121500000</v>
      </c>
      <c r="BA1421">
        <v>65800000</v>
      </c>
      <c r="BB1421">
        <v>-248200000</v>
      </c>
      <c r="BC1421">
        <v>-17100000</v>
      </c>
      <c r="BD1421">
        <v>-37800000</v>
      </c>
      <c r="BE1421">
        <v>344200000</v>
      </c>
      <c r="BF1421">
        <v>-50900000</v>
      </c>
      <c r="BG1421">
        <v>0</v>
      </c>
      <c r="BH1421">
        <v>18</v>
      </c>
      <c r="BI1421">
        <v>29</v>
      </c>
      <c r="BJ1421">
        <v>12</v>
      </c>
      <c r="BK1421">
        <v>192</v>
      </c>
      <c r="BL1421">
        <v>0</v>
      </c>
      <c r="BM1421">
        <v>2637200000</v>
      </c>
      <c r="BN1421">
        <v>-46300000</v>
      </c>
      <c r="BO1421">
        <v>1048700000</v>
      </c>
      <c r="BP1421">
        <v>56600000</v>
      </c>
      <c r="BQ1421">
        <v>0</v>
      </c>
      <c r="BR1421">
        <v>4310100000</v>
      </c>
      <c r="BS1421">
        <v>1858600000</v>
      </c>
      <c r="BT1421">
        <v>718700000</v>
      </c>
      <c r="BU1421">
        <v>2207800000</v>
      </c>
      <c r="BV1421">
        <v>2102300000</v>
      </c>
      <c r="BW1421">
        <v>4310100000</v>
      </c>
      <c r="BX1421">
        <v>3492600000</v>
      </c>
      <c r="BY1421">
        <v>-503300000</v>
      </c>
      <c r="BZ1421">
        <v>2014</v>
      </c>
      <c r="CA1421">
        <v>7.26</v>
      </c>
      <c r="CB1421">
        <v>58112947.658399999</v>
      </c>
      <c r="CC1421" t="str">
        <f>VLOOKUP(B1421,Securities_csv_Sector!$A$1:$H$506,4)</f>
        <v>Consumer Discretionary</v>
      </c>
      <c r="CD1421" t="str">
        <f>VLOOKUP(B1421,Securities_csv_Sector!$A$1:$H$506,5)</f>
        <v>Household Appliances</v>
      </c>
    </row>
    <row r="1422" spans="1:82">
      <c r="A1422">
        <v>1420</v>
      </c>
      <c r="B1422" t="s">
        <v>435</v>
      </c>
      <c r="C1422" t="s">
        <v>531</v>
      </c>
      <c r="D1422" s="1">
        <v>42371</v>
      </c>
      <c r="E1422">
        <v>587400000</v>
      </c>
      <c r="F1422">
        <v>-79300000</v>
      </c>
      <c r="G1422">
        <v>-2400000</v>
      </c>
      <c r="H1422">
        <v>20</v>
      </c>
      <c r="I1422">
        <v>-80400000</v>
      </c>
      <c r="J1422">
        <v>296300000</v>
      </c>
      <c r="K1422">
        <v>14</v>
      </c>
      <c r="L1422">
        <v>92800000</v>
      </c>
      <c r="M1422">
        <v>-43300000</v>
      </c>
      <c r="N1422">
        <v>67400000</v>
      </c>
      <c r="O1422">
        <v>1774600000</v>
      </c>
      <c r="P1422">
        <v>267</v>
      </c>
      <c r="Q1422">
        <v>60400000</v>
      </c>
      <c r="R1422">
        <v>14300000</v>
      </c>
      <c r="S1422">
        <v>82500000</v>
      </c>
      <c r="T1422">
        <v>762400000</v>
      </c>
      <c r="U1422">
        <v>710500000</v>
      </c>
      <c r="V1422">
        <v>-4200000</v>
      </c>
      <c r="W1422">
        <v>1300000</v>
      </c>
      <c r="X1422">
        <v>413500000</v>
      </c>
      <c r="Y1422">
        <v>790100000</v>
      </c>
      <c r="Z1422">
        <v>51</v>
      </c>
      <c r="AA1422">
        <v>1818500000</v>
      </c>
      <c r="AB1422">
        <v>221200000</v>
      </c>
      <c r="AC1422">
        <v>195000000</v>
      </c>
      <c r="AD1422">
        <v>51900000</v>
      </c>
      <c r="AE1422">
        <v>497800000</v>
      </c>
      <c r="AF1422">
        <v>-219400000</v>
      </c>
      <c r="AG1422">
        <v>25400000</v>
      </c>
      <c r="AH1422">
        <v>861700000</v>
      </c>
      <c r="AI1422">
        <v>1039300000</v>
      </c>
      <c r="AJ1422">
        <v>18000000</v>
      </c>
      <c r="AK1422">
        <v>0</v>
      </c>
      <c r="AL1422">
        <v>-34000000</v>
      </c>
      <c r="AM1422">
        <v>-40100000</v>
      </c>
      <c r="AN1422">
        <v>507200000</v>
      </c>
      <c r="AO1422">
        <v>-236700000</v>
      </c>
      <c r="AP1422">
        <v>-306400000</v>
      </c>
      <c r="AQ1422">
        <v>478700000</v>
      </c>
      <c r="AR1422">
        <v>59500000</v>
      </c>
      <c r="AS1422">
        <v>478700000</v>
      </c>
      <c r="AT1422">
        <v>478700000</v>
      </c>
      <c r="AU1422">
        <v>1091900000</v>
      </c>
      <c r="AV1422">
        <v>0</v>
      </c>
      <c r="AW1422">
        <v>764800000</v>
      </c>
      <c r="AX1422">
        <v>21</v>
      </c>
      <c r="AY1422">
        <v>44000000</v>
      </c>
      <c r="AZ1422">
        <v>106300000</v>
      </c>
      <c r="BA1422">
        <v>64400000</v>
      </c>
      <c r="BB1422">
        <v>-364200000</v>
      </c>
      <c r="BC1422">
        <v>-24300000</v>
      </c>
      <c r="BD1422">
        <v>-6600000</v>
      </c>
      <c r="BE1422">
        <v>354200000</v>
      </c>
      <c r="BF1422">
        <v>-28200000</v>
      </c>
      <c r="BG1422">
        <v>0</v>
      </c>
      <c r="BH1422">
        <v>20</v>
      </c>
      <c r="BI1422">
        <v>29</v>
      </c>
      <c r="BJ1422">
        <v>13</v>
      </c>
      <c r="BK1422">
        <v>193</v>
      </c>
      <c r="BL1422">
        <v>0</v>
      </c>
      <c r="BM1422">
        <v>2986900000</v>
      </c>
      <c r="BN1422">
        <v>-68800000</v>
      </c>
      <c r="BO1422">
        <v>1053700000</v>
      </c>
      <c r="BP1422">
        <v>18400000</v>
      </c>
      <c r="BQ1422">
        <v>0</v>
      </c>
      <c r="BR1422">
        <v>4331100000</v>
      </c>
      <c r="BS1422">
        <v>1788800000</v>
      </c>
      <c r="BT1422">
        <v>670200000</v>
      </c>
      <c r="BU1422">
        <v>2412700000</v>
      </c>
      <c r="BV1422">
        <v>1918400000</v>
      </c>
      <c r="BW1422">
        <v>4331100000</v>
      </c>
      <c r="BX1422">
        <v>3593100000</v>
      </c>
      <c r="BY1422">
        <v>-573700000</v>
      </c>
      <c r="BZ1422">
        <v>2015</v>
      </c>
      <c r="CA1422">
        <v>8.24</v>
      </c>
      <c r="CB1422">
        <v>58094660.194200002</v>
      </c>
      <c r="CC1422" t="str">
        <f>VLOOKUP(B1422,Securities_csv_Sector!$A$1:$H$506,4)</f>
        <v>Consumer Discretionary</v>
      </c>
      <c r="CD1422" t="str">
        <f>VLOOKUP(B1422,Securities_csv_Sector!$A$1:$H$506,5)</f>
        <v>Household Appliances</v>
      </c>
    </row>
    <row r="1423" spans="1:82">
      <c r="A1423">
        <v>1421</v>
      </c>
      <c r="B1423" t="s">
        <v>435</v>
      </c>
      <c r="C1423" t="s">
        <v>532</v>
      </c>
      <c r="D1423" s="1">
        <v>42735</v>
      </c>
      <c r="E1423">
        <v>621400000</v>
      </c>
      <c r="F1423">
        <v>-72900000</v>
      </c>
      <c r="G1423">
        <v>-600000</v>
      </c>
      <c r="H1423">
        <v>21</v>
      </c>
      <c r="I1423">
        <v>-74300000</v>
      </c>
      <c r="J1423">
        <v>317300000</v>
      </c>
      <c r="K1423">
        <v>8</v>
      </c>
      <c r="L1423">
        <v>77600000</v>
      </c>
      <c r="M1423">
        <v>-32700000</v>
      </c>
      <c r="N1423">
        <v>67400000</v>
      </c>
      <c r="O1423">
        <v>1803500000</v>
      </c>
      <c r="P1423">
        <v>190</v>
      </c>
      <c r="Q1423">
        <v>72800000</v>
      </c>
      <c r="R1423">
        <v>13100000</v>
      </c>
      <c r="S1423">
        <v>85600000</v>
      </c>
      <c r="T1423">
        <v>853600000</v>
      </c>
      <c r="U1423">
        <v>801400000</v>
      </c>
      <c r="V1423">
        <v>-1900000</v>
      </c>
      <c r="W1423">
        <v>2500000</v>
      </c>
      <c r="X1423">
        <v>425200000</v>
      </c>
      <c r="Y1423">
        <v>895500000</v>
      </c>
      <c r="Z1423">
        <v>51</v>
      </c>
      <c r="AA1423">
        <v>1908300000</v>
      </c>
      <c r="AB1423">
        <v>244300000</v>
      </c>
      <c r="AC1423">
        <v>184600000</v>
      </c>
      <c r="AD1423">
        <v>52200000</v>
      </c>
      <c r="AE1423">
        <v>530500000</v>
      </c>
      <c r="AF1423">
        <v>-243300000</v>
      </c>
      <c r="AG1423">
        <v>-35600000</v>
      </c>
      <c r="AH1423">
        <v>708800000</v>
      </c>
      <c r="AI1423">
        <v>1221200000</v>
      </c>
      <c r="AJ1423">
        <v>18000000</v>
      </c>
      <c r="AK1423">
        <v>0</v>
      </c>
      <c r="AL1423">
        <v>134200000</v>
      </c>
      <c r="AM1423">
        <v>-15200000</v>
      </c>
      <c r="AN1423">
        <v>576100000</v>
      </c>
      <c r="AO1423">
        <v>-116000000</v>
      </c>
      <c r="AP1423">
        <v>-473400000</v>
      </c>
      <c r="AQ1423">
        <v>546400000</v>
      </c>
      <c r="AR1423">
        <v>84000000</v>
      </c>
      <c r="AS1423">
        <v>546400000</v>
      </c>
      <c r="AT1423">
        <v>546400000</v>
      </c>
      <c r="AU1423">
        <v>1159400000</v>
      </c>
      <c r="AV1423">
        <v>0</v>
      </c>
      <c r="AW1423">
        <v>854200000</v>
      </c>
      <c r="AX1423">
        <v>23</v>
      </c>
      <c r="AY1423">
        <v>39900000</v>
      </c>
      <c r="AZ1423">
        <v>116500000</v>
      </c>
      <c r="BA1423">
        <v>66700000</v>
      </c>
      <c r="BB1423">
        <v>-498500000</v>
      </c>
      <c r="BC1423">
        <v>-24100000</v>
      </c>
      <c r="BD1423">
        <v>-155800000</v>
      </c>
      <c r="BE1423">
        <v>376600000</v>
      </c>
      <c r="BF1423">
        <v>-11900000</v>
      </c>
      <c r="BG1423">
        <v>0</v>
      </c>
      <c r="BH1423">
        <v>22</v>
      </c>
      <c r="BI1423">
        <v>31</v>
      </c>
      <c r="BJ1423">
        <v>15</v>
      </c>
      <c r="BK1423">
        <v>137</v>
      </c>
      <c r="BL1423">
        <v>0</v>
      </c>
      <c r="BM1423">
        <v>3384900000</v>
      </c>
      <c r="BN1423">
        <v>-78600000</v>
      </c>
      <c r="BO1423">
        <v>1054100000</v>
      </c>
      <c r="BP1423">
        <v>301400000</v>
      </c>
      <c r="BQ1423">
        <v>0</v>
      </c>
      <c r="BR1423">
        <v>4723200000</v>
      </c>
      <c r="BS1423">
        <v>1884000000</v>
      </c>
      <c r="BT1423">
        <v>989500000</v>
      </c>
      <c r="BU1423">
        <v>2617200000</v>
      </c>
      <c r="BV1423">
        <v>2106000000</v>
      </c>
      <c r="BW1423">
        <v>4723200000</v>
      </c>
      <c r="BX1423">
        <v>3711800000</v>
      </c>
      <c r="BY1423">
        <v>-653900000</v>
      </c>
      <c r="CC1423" t="str">
        <f>VLOOKUP(B1423,Securities_csv_Sector!$A$1:$H$506,4)</f>
        <v>Consumer Discretionary</v>
      </c>
      <c r="CD1423" t="str">
        <f>VLOOKUP(B1423,Securities_csv_Sector!$A$1:$H$506,5)</f>
        <v>Household Appliances</v>
      </c>
    </row>
    <row r="1424" spans="1:82">
      <c r="A1424">
        <v>1422</v>
      </c>
      <c r="B1424" t="s">
        <v>436</v>
      </c>
      <c r="C1424" t="s">
        <v>527</v>
      </c>
      <c r="D1424" s="1">
        <v>41274</v>
      </c>
      <c r="E1424">
        <v>171452000</v>
      </c>
      <c r="F1424">
        <v>-4461000</v>
      </c>
      <c r="G1424">
        <v>14094000</v>
      </c>
      <c r="H1424">
        <v>37</v>
      </c>
      <c r="I1424">
        <v>-63416000</v>
      </c>
      <c r="J1424">
        <v>1405699000</v>
      </c>
      <c r="K1424">
        <v>173</v>
      </c>
      <c r="L1424">
        <v>437525000</v>
      </c>
      <c r="M1424">
        <v>0</v>
      </c>
      <c r="N1424">
        <v>1489000</v>
      </c>
      <c r="O1424">
        <v>610836000</v>
      </c>
      <c r="P1424">
        <v>588</v>
      </c>
      <c r="Q1424">
        <v>148501000</v>
      </c>
      <c r="R1424">
        <v>0</v>
      </c>
      <c r="S1424">
        <v>618416000</v>
      </c>
      <c r="T1424">
        <v>988577000</v>
      </c>
      <c r="U1424">
        <v>937763000</v>
      </c>
      <c r="V1424">
        <v>-565000</v>
      </c>
      <c r="W1424">
        <v>60864000</v>
      </c>
      <c r="X1424">
        <v>237308000</v>
      </c>
      <c r="Y1424">
        <v>551821000</v>
      </c>
      <c r="Z1424">
        <v>74</v>
      </c>
      <c r="AA1424">
        <v>1696346000</v>
      </c>
      <c r="AB1424">
        <v>88107000</v>
      </c>
      <c r="AC1424">
        <v>1050356000</v>
      </c>
      <c r="AD1424">
        <v>50814000</v>
      </c>
      <c r="AE1424">
        <v>0</v>
      </c>
      <c r="AF1424">
        <v>-4825000</v>
      </c>
      <c r="AG1424">
        <v>39000</v>
      </c>
      <c r="AH1424">
        <v>1384216000</v>
      </c>
      <c r="AI1424">
        <v>489703000</v>
      </c>
      <c r="AJ1424">
        <v>307127000</v>
      </c>
      <c r="AK1424">
        <v>136500000</v>
      </c>
      <c r="AL1424">
        <v>0</v>
      </c>
      <c r="AM1424">
        <v>-322567000</v>
      </c>
      <c r="AN1424">
        <v>614683000</v>
      </c>
      <c r="AO1424">
        <v>-711405000</v>
      </c>
      <c r="AP1424">
        <v>-225280000</v>
      </c>
      <c r="AQ1424">
        <v>681478000</v>
      </c>
      <c r="AR1424">
        <v>-847568000</v>
      </c>
      <c r="AS1424">
        <v>681478000</v>
      </c>
      <c r="AT1424">
        <v>742342000</v>
      </c>
      <c r="AU1424">
        <v>591636000</v>
      </c>
      <c r="AV1424">
        <v>19663000</v>
      </c>
      <c r="AW1424">
        <v>914373000</v>
      </c>
      <c r="AX1424">
        <v>40</v>
      </c>
      <c r="AY1424">
        <v>176833000</v>
      </c>
      <c r="AZ1424">
        <v>455115000</v>
      </c>
      <c r="BA1424">
        <v>44903000</v>
      </c>
      <c r="BB1424">
        <v>-38862000</v>
      </c>
      <c r="BC1424">
        <v>6675000</v>
      </c>
      <c r="BD1424">
        <v>-157039000</v>
      </c>
      <c r="BE1424">
        <v>237402000</v>
      </c>
      <c r="BF1424">
        <v>-1399000</v>
      </c>
      <c r="BG1424">
        <v>107591000</v>
      </c>
      <c r="BH1424">
        <v>41</v>
      </c>
      <c r="BI1424">
        <v>51</v>
      </c>
      <c r="BJ1424">
        <v>30</v>
      </c>
      <c r="BK1424">
        <v>588</v>
      </c>
      <c r="BL1424">
        <v>0</v>
      </c>
      <c r="BM1424">
        <v>452598000</v>
      </c>
      <c r="BN1424">
        <v>-478620000</v>
      </c>
      <c r="BO1424">
        <v>655473000</v>
      </c>
      <c r="BP1424">
        <v>36274000</v>
      </c>
      <c r="BQ1424">
        <v>0</v>
      </c>
      <c r="BR1424">
        <v>4138798000</v>
      </c>
      <c r="BS1424">
        <v>1484276000</v>
      </c>
      <c r="BT1424">
        <v>252629000</v>
      </c>
      <c r="BU1424">
        <v>1820924000</v>
      </c>
      <c r="BV1424">
        <v>2317874000</v>
      </c>
      <c r="BW1424">
        <v>4138798000</v>
      </c>
      <c r="BX1424">
        <v>2307182000</v>
      </c>
      <c r="BY1424">
        <v>0</v>
      </c>
      <c r="BZ1424">
        <v>2012</v>
      </c>
      <c r="CA1424">
        <v>4.4800000000000004</v>
      </c>
      <c r="CB1424">
        <v>152115625</v>
      </c>
      <c r="CC1424" t="str">
        <f>VLOOKUP(B1424,Securities_csv_Sector!$A$1:$H$506,4)</f>
        <v>Consumer Discretionary</v>
      </c>
      <c r="CD1424" t="str">
        <f>VLOOKUP(B1424,Securities_csv_Sector!$A$1:$H$506,5)</f>
        <v>Broadcasting &amp; Cable TV</v>
      </c>
    </row>
    <row r="1425" spans="1:82">
      <c r="A1425">
        <v>1423</v>
      </c>
      <c r="B1425" t="s">
        <v>436</v>
      </c>
      <c r="C1425" t="s">
        <v>529</v>
      </c>
      <c r="D1425" s="1">
        <v>41639</v>
      </c>
      <c r="E1425">
        <v>177860000</v>
      </c>
      <c r="F1425">
        <v>-52691000</v>
      </c>
      <c r="G1425">
        <v>-440000</v>
      </c>
      <c r="H1425">
        <v>24</v>
      </c>
      <c r="I1425">
        <v>-72990000</v>
      </c>
      <c r="J1425">
        <v>1447496000</v>
      </c>
      <c r="K1425">
        <v>246</v>
      </c>
      <c r="L1425">
        <v>686371000</v>
      </c>
      <c r="M1425">
        <v>0</v>
      </c>
      <c r="N1425">
        <v>1462000</v>
      </c>
      <c r="O1425">
        <v>699294000</v>
      </c>
      <c r="P1425">
        <v>668</v>
      </c>
      <c r="Q1425">
        <v>39075000</v>
      </c>
      <c r="R1425">
        <v>0</v>
      </c>
      <c r="S1425">
        <v>674274000</v>
      </c>
      <c r="T1425">
        <v>1039361000</v>
      </c>
      <c r="U1425">
        <v>990651000</v>
      </c>
      <c r="V1425">
        <v>507000</v>
      </c>
      <c r="W1425">
        <v>79644000</v>
      </c>
      <c r="X1425">
        <v>246350000</v>
      </c>
      <c r="Y1425">
        <v>574582000</v>
      </c>
      <c r="Z1425">
        <v>72</v>
      </c>
      <c r="AA1425">
        <v>1831515000</v>
      </c>
      <c r="AB1425">
        <v>307623000</v>
      </c>
      <c r="AC1425">
        <v>655009000</v>
      </c>
      <c r="AD1425">
        <v>48710000</v>
      </c>
      <c r="AE1425">
        <v>0</v>
      </c>
      <c r="AF1425">
        <v>12939000</v>
      </c>
      <c r="AG1425">
        <v>18440000</v>
      </c>
      <c r="AH1425">
        <v>1384488000</v>
      </c>
      <c r="AI1425">
        <v>488198000</v>
      </c>
      <c r="AJ1425">
        <v>319889000</v>
      </c>
      <c r="AK1425">
        <v>133000000</v>
      </c>
      <c r="AL1425">
        <v>0</v>
      </c>
      <c r="AM1425">
        <v>248846000</v>
      </c>
      <c r="AN1425">
        <v>877194000</v>
      </c>
      <c r="AO1425">
        <v>-460882000</v>
      </c>
      <c r="AP1425">
        <v>-167973000</v>
      </c>
      <c r="AQ1425">
        <v>505070000</v>
      </c>
      <c r="AR1425">
        <v>-475334000</v>
      </c>
      <c r="AS1425">
        <v>505070000</v>
      </c>
      <c r="AT1425">
        <v>584714000</v>
      </c>
      <c r="AU1425">
        <v>660759000</v>
      </c>
      <c r="AV1425">
        <v>24723000</v>
      </c>
      <c r="AW1425">
        <v>958476000</v>
      </c>
      <c r="AX1425">
        <v>38</v>
      </c>
      <c r="AY1425">
        <v>160866000</v>
      </c>
      <c r="AZ1425">
        <v>514180000</v>
      </c>
      <c r="BA1425">
        <v>70427000</v>
      </c>
      <c r="BB1425">
        <v>-12529000</v>
      </c>
      <c r="BC1425">
        <v>-1762000</v>
      </c>
      <c r="BD1425">
        <v>-107922000</v>
      </c>
      <c r="BE1425">
        <v>223368000</v>
      </c>
      <c r="BF1425">
        <v>29477000</v>
      </c>
      <c r="BG1425">
        <v>117580000</v>
      </c>
      <c r="BH1425">
        <v>39</v>
      </c>
      <c r="BI1425">
        <v>47</v>
      </c>
      <c r="BJ1425">
        <v>20</v>
      </c>
      <c r="BK1425">
        <v>668</v>
      </c>
      <c r="BL1425">
        <v>0</v>
      </c>
      <c r="BM1425">
        <v>662574000</v>
      </c>
      <c r="BN1425">
        <v>-210227000</v>
      </c>
      <c r="BO1425">
        <v>729055000</v>
      </c>
      <c r="BP1425">
        <v>30412000</v>
      </c>
      <c r="BQ1425">
        <v>0</v>
      </c>
      <c r="BR1425">
        <v>4438447000</v>
      </c>
      <c r="BS1425">
        <v>1861310000</v>
      </c>
      <c r="BT1425">
        <v>278699000</v>
      </c>
      <c r="BU1425">
        <v>2099003000</v>
      </c>
      <c r="BV1425">
        <v>2339444000</v>
      </c>
      <c r="BW1425">
        <v>4438447000</v>
      </c>
      <c r="BX1425">
        <v>2530809000</v>
      </c>
      <c r="BY1425">
        <v>0</v>
      </c>
      <c r="BZ1425">
        <v>2013</v>
      </c>
      <c r="CA1425">
        <v>3.43</v>
      </c>
      <c r="CB1425">
        <v>147250728.86300001</v>
      </c>
      <c r="CC1425" t="str">
        <f>VLOOKUP(B1425,Securities_csv_Sector!$A$1:$H$506,4)</f>
        <v>Consumer Discretionary</v>
      </c>
      <c r="CD1425" t="str">
        <f>VLOOKUP(B1425,Securities_csv_Sector!$A$1:$H$506,5)</f>
        <v>Broadcasting &amp; Cable TV</v>
      </c>
    </row>
    <row r="1426" spans="1:82">
      <c r="A1426">
        <v>1424</v>
      </c>
      <c r="B1426" t="s">
        <v>436</v>
      </c>
      <c r="C1426" t="s">
        <v>531</v>
      </c>
      <c r="D1426" s="1">
        <v>42004</v>
      </c>
      <c r="E1426">
        <v>188893000</v>
      </c>
      <c r="F1426">
        <v>-10932000</v>
      </c>
      <c r="G1426">
        <v>1728000</v>
      </c>
      <c r="H1426">
        <v>39</v>
      </c>
      <c r="I1426">
        <v>-53775000</v>
      </c>
      <c r="J1426">
        <v>1359023000</v>
      </c>
      <c r="K1426">
        <v>76</v>
      </c>
      <c r="L1426">
        <v>878164000</v>
      </c>
      <c r="M1426">
        <v>0</v>
      </c>
      <c r="N1426">
        <v>1321000</v>
      </c>
      <c r="O1426">
        <v>778896000</v>
      </c>
      <c r="P1426">
        <v>181</v>
      </c>
      <c r="Q1426">
        <v>79096000</v>
      </c>
      <c r="R1426">
        <v>0</v>
      </c>
      <c r="S1426">
        <v>749792000</v>
      </c>
      <c r="T1426">
        <v>1080538000</v>
      </c>
      <c r="U1426">
        <v>1027851000</v>
      </c>
      <c r="V1426">
        <v>-2452000</v>
      </c>
      <c r="W1426">
        <v>85631000</v>
      </c>
      <c r="X1426">
        <v>226246000</v>
      </c>
      <c r="Y1426">
        <v>573119000</v>
      </c>
      <c r="Z1426">
        <v>71</v>
      </c>
      <c r="AA1426">
        <v>1886560000</v>
      </c>
      <c r="AB1426">
        <v>301043000</v>
      </c>
      <c r="AC1426">
        <v>1064964000</v>
      </c>
      <c r="AD1426">
        <v>52687000</v>
      </c>
      <c r="AE1426">
        <v>0</v>
      </c>
      <c r="AF1426">
        <v>-12561000</v>
      </c>
      <c r="AG1426">
        <v>-25064000</v>
      </c>
      <c r="AH1426">
        <v>1485359000</v>
      </c>
      <c r="AI1426">
        <v>463344000</v>
      </c>
      <c r="AJ1426">
        <v>302140000</v>
      </c>
      <c r="AK1426">
        <v>96251000</v>
      </c>
      <c r="AL1426">
        <v>994555000</v>
      </c>
      <c r="AM1426">
        <v>191793000</v>
      </c>
      <c r="AN1426">
        <v>777574000</v>
      </c>
      <c r="AO1426">
        <v>-504992000</v>
      </c>
      <c r="AP1426">
        <v>-78337000</v>
      </c>
      <c r="AQ1426">
        <v>545275000</v>
      </c>
      <c r="AR1426">
        <v>-667189000</v>
      </c>
      <c r="AS1426">
        <v>545275000</v>
      </c>
      <c r="AT1426">
        <v>630906000</v>
      </c>
      <c r="AU1426">
        <v>629775000</v>
      </c>
      <c r="AV1426">
        <v>0</v>
      </c>
      <c r="AW1426">
        <v>992309000</v>
      </c>
      <c r="AX1426">
        <v>37</v>
      </c>
      <c r="AY1426">
        <v>154382000</v>
      </c>
      <c r="AZ1426">
        <v>588391000</v>
      </c>
      <c r="BA1426">
        <v>47929000</v>
      </c>
      <c r="BB1426">
        <v>-57891000</v>
      </c>
      <c r="BC1426">
        <v>-1361000</v>
      </c>
      <c r="BD1426">
        <v>-12001000</v>
      </c>
      <c r="BE1426">
        <v>234429000</v>
      </c>
      <c r="BF1426">
        <v>4159000</v>
      </c>
      <c r="BG1426">
        <v>128582000</v>
      </c>
      <c r="BH1426">
        <v>39</v>
      </c>
      <c r="BI1426">
        <v>74</v>
      </c>
      <c r="BJ1426">
        <v>20</v>
      </c>
      <c r="BK1426">
        <v>181</v>
      </c>
      <c r="BL1426">
        <v>0</v>
      </c>
      <c r="BM1426">
        <v>79994000</v>
      </c>
      <c r="BN1426">
        <v>-1159357000</v>
      </c>
      <c r="BO1426">
        <v>764799000</v>
      </c>
      <c r="BP1426">
        <v>920033000</v>
      </c>
      <c r="BQ1426">
        <v>0</v>
      </c>
      <c r="BR1426">
        <v>4657481000</v>
      </c>
      <c r="BS1426">
        <v>2096330000</v>
      </c>
      <c r="BT1426">
        <v>1156855000</v>
      </c>
      <c r="BU1426">
        <v>1382447000</v>
      </c>
      <c r="BV1426">
        <v>3275034000</v>
      </c>
      <c r="BW1426">
        <v>4657481000</v>
      </c>
      <c r="BX1426">
        <v>2665456000</v>
      </c>
      <c r="BY1426">
        <v>0</v>
      </c>
      <c r="BZ1426">
        <v>2014</v>
      </c>
      <c r="CA1426">
        <v>3.86</v>
      </c>
      <c r="CB1426">
        <v>141262953.368</v>
      </c>
      <c r="CC1426" t="str">
        <f>VLOOKUP(B1426,Securities_csv_Sector!$A$1:$H$506,4)</f>
        <v>Consumer Discretionary</v>
      </c>
      <c r="CD1426" t="str">
        <f>VLOOKUP(B1426,Securities_csv_Sector!$A$1:$H$506,5)</f>
        <v>Broadcasting &amp; Cable TV</v>
      </c>
    </row>
    <row r="1427" spans="1:82">
      <c r="A1427">
        <v>1425</v>
      </c>
      <c r="B1427" t="s">
        <v>436</v>
      </c>
      <c r="C1427" t="s">
        <v>532</v>
      </c>
      <c r="D1427" s="1">
        <v>42369</v>
      </c>
      <c r="E1427">
        <v>310543000</v>
      </c>
      <c r="F1427">
        <v>-79070000</v>
      </c>
      <c r="G1427">
        <v>40900000</v>
      </c>
      <c r="H1427">
        <v>40</v>
      </c>
      <c r="I1427">
        <v>-52480000</v>
      </c>
      <c r="J1427">
        <v>1347491000</v>
      </c>
      <c r="K1427">
        <v>23</v>
      </c>
      <c r="L1427">
        <v>223444000</v>
      </c>
      <c r="M1427">
        <v>0</v>
      </c>
      <c r="N1427">
        <v>1287000</v>
      </c>
      <c r="O1427">
        <v>987357000</v>
      </c>
      <c r="P1427">
        <v>177</v>
      </c>
      <c r="Q1427">
        <v>91954000</v>
      </c>
      <c r="R1427">
        <v>0</v>
      </c>
      <c r="S1427">
        <v>921052000</v>
      </c>
      <c r="T1427">
        <v>1229911000</v>
      </c>
      <c r="U1427">
        <v>1121864000</v>
      </c>
      <c r="V1427">
        <v>12539000</v>
      </c>
      <c r="W1427">
        <v>80916000</v>
      </c>
      <c r="X1427">
        <v>293230000</v>
      </c>
      <c r="Y1427">
        <v>1804748000</v>
      </c>
      <c r="Z1427">
        <v>67</v>
      </c>
      <c r="AA1427">
        <v>2030870000</v>
      </c>
      <c r="AB1427">
        <v>343391000</v>
      </c>
      <c r="AC1427">
        <v>1785563000</v>
      </c>
      <c r="AD1427">
        <v>108047000</v>
      </c>
      <c r="AE1427">
        <v>0</v>
      </c>
      <c r="AF1427">
        <v>19456000</v>
      </c>
      <c r="AG1427">
        <v>116100000</v>
      </c>
      <c r="AH1427">
        <v>3511098000</v>
      </c>
      <c r="AI1427">
        <v>807630000</v>
      </c>
      <c r="AJ1427">
        <v>313245000</v>
      </c>
      <c r="AK1427">
        <v>99000000</v>
      </c>
      <c r="AL1427">
        <v>1250764000</v>
      </c>
      <c r="AM1427">
        <v>-654720000</v>
      </c>
      <c r="AN1427">
        <v>814214000</v>
      </c>
      <c r="AO1427">
        <v>-876973000</v>
      </c>
      <c r="AP1427">
        <v>-604500000</v>
      </c>
      <c r="AQ1427">
        <v>606828000</v>
      </c>
      <c r="AR1427">
        <v>-908212000</v>
      </c>
      <c r="AS1427">
        <v>606828000</v>
      </c>
      <c r="AT1427">
        <v>687744000</v>
      </c>
      <c r="AU1427">
        <v>816679000</v>
      </c>
      <c r="AV1427">
        <v>0</v>
      </c>
      <c r="AW1427">
        <v>1103932000</v>
      </c>
      <c r="AX1427">
        <v>37</v>
      </c>
      <c r="AY1427">
        <v>161308000</v>
      </c>
      <c r="AZ1427">
        <v>687758000</v>
      </c>
      <c r="BA1427">
        <v>96040000</v>
      </c>
      <c r="BB1427">
        <v>-130233000</v>
      </c>
      <c r="BC1427">
        <v>-671702000</v>
      </c>
      <c r="BD1427">
        <v>-571476000</v>
      </c>
      <c r="BE1427">
        <v>250391000</v>
      </c>
      <c r="BF1427">
        <v>-14129000</v>
      </c>
      <c r="BG1427">
        <v>137596000</v>
      </c>
      <c r="BH1427">
        <v>37</v>
      </c>
      <c r="BI1427">
        <v>74</v>
      </c>
      <c r="BJ1427">
        <v>20</v>
      </c>
      <c r="BK1427">
        <v>177</v>
      </c>
      <c r="BL1427">
        <v>0</v>
      </c>
      <c r="BM1427">
        <v>305386000</v>
      </c>
      <c r="BN1427">
        <v>-1133148000</v>
      </c>
      <c r="BO1427">
        <v>785179000</v>
      </c>
      <c r="BP1427">
        <v>568066000</v>
      </c>
      <c r="BQ1427">
        <v>0</v>
      </c>
      <c r="BR1427">
        <v>6672314000</v>
      </c>
      <c r="BS1427">
        <v>1727881000</v>
      </c>
      <c r="BT1427">
        <v>974649000</v>
      </c>
      <c r="BU1427">
        <v>1523931000</v>
      </c>
      <c r="BV1427">
        <v>5148383000</v>
      </c>
      <c r="BW1427">
        <v>6672314000</v>
      </c>
      <c r="BX1427">
        <v>3018227000</v>
      </c>
      <c r="BY1427">
        <v>0</v>
      </c>
      <c r="BZ1427">
        <v>2015</v>
      </c>
      <c r="CA1427">
        <v>4.68</v>
      </c>
      <c r="CB1427">
        <v>129664102.564</v>
      </c>
      <c r="CC1427" t="str">
        <f>VLOOKUP(B1427,Securities_csv_Sector!$A$1:$H$506,4)</f>
        <v>Consumer Discretionary</v>
      </c>
      <c r="CD1427" t="str">
        <f>VLOOKUP(B1427,Securities_csv_Sector!$A$1:$H$506,5)</f>
        <v>Broadcasting &amp; Cable TV</v>
      </c>
    </row>
    <row r="1428" spans="1:82">
      <c r="A1428">
        <v>1426</v>
      </c>
      <c r="B1428" t="s">
        <v>437</v>
      </c>
      <c r="C1428" t="s">
        <v>527</v>
      </c>
      <c r="D1428" s="1">
        <v>41274</v>
      </c>
      <c r="E1428">
        <v>2670000000</v>
      </c>
      <c r="F1428">
        <v>234000000</v>
      </c>
      <c r="G1428">
        <v>145000000</v>
      </c>
      <c r="H1428">
        <v>13</v>
      </c>
      <c r="I1428">
        <v>-4809000000</v>
      </c>
      <c r="J1428">
        <v>0</v>
      </c>
      <c r="K1428">
        <v>9</v>
      </c>
      <c r="L1428">
        <v>635000000</v>
      </c>
      <c r="M1428">
        <v>-549000000</v>
      </c>
      <c r="N1428">
        <v>0</v>
      </c>
      <c r="O1428">
        <v>9373000000</v>
      </c>
      <c r="P1428">
        <v>88</v>
      </c>
      <c r="Q1428">
        <v>2243000000</v>
      </c>
      <c r="R1428">
        <v>11711000000</v>
      </c>
      <c r="S1428">
        <v>2145000000</v>
      </c>
      <c r="T1428">
        <v>4608000000</v>
      </c>
      <c r="U1428">
        <v>3749000000</v>
      </c>
      <c r="V1428">
        <v>0</v>
      </c>
      <c r="W1428">
        <v>0</v>
      </c>
      <c r="X1428">
        <v>49276000000</v>
      </c>
      <c r="Y1428">
        <v>0</v>
      </c>
      <c r="Z1428">
        <v>43</v>
      </c>
      <c r="AA1428">
        <v>7164000000</v>
      </c>
      <c r="AB1428">
        <v>1334000000</v>
      </c>
      <c r="AC1428">
        <v>0</v>
      </c>
      <c r="AD1428">
        <v>859000000</v>
      </c>
      <c r="AE1428">
        <v>2819000000</v>
      </c>
      <c r="AF1428">
        <v>-87000000</v>
      </c>
      <c r="AG1428">
        <v>-28000000</v>
      </c>
      <c r="AH1428">
        <v>19274000000</v>
      </c>
      <c r="AI1428">
        <v>1303000000</v>
      </c>
      <c r="AJ1428">
        <v>0</v>
      </c>
      <c r="AK1428">
        <v>0</v>
      </c>
      <c r="AL1428">
        <v>1355000000</v>
      </c>
      <c r="AM1428">
        <v>-687000000</v>
      </c>
      <c r="AN1428">
        <v>4898000000</v>
      </c>
      <c r="AO1428">
        <v>-417000000</v>
      </c>
      <c r="AP1428">
        <v>-5168000000</v>
      </c>
      <c r="AQ1428">
        <v>2415000000</v>
      </c>
      <c r="AR1428">
        <v>789000000</v>
      </c>
      <c r="AS1428">
        <v>2350000000</v>
      </c>
      <c r="AT1428">
        <v>2415000000</v>
      </c>
      <c r="AU1428">
        <v>1785000000</v>
      </c>
      <c r="AV1428">
        <v>0</v>
      </c>
      <c r="AW1428">
        <v>4463000000</v>
      </c>
      <c r="AX1428">
        <v>27</v>
      </c>
      <c r="AY1428">
        <v>4165000000</v>
      </c>
      <c r="AZ1428">
        <v>923000000</v>
      </c>
      <c r="BA1428">
        <v>1184000000</v>
      </c>
      <c r="BB1428">
        <v>0</v>
      </c>
      <c r="BC1428">
        <v>19000000</v>
      </c>
      <c r="BD1428">
        <v>-272000000</v>
      </c>
      <c r="BE1428">
        <v>5771000000</v>
      </c>
      <c r="BF1428">
        <v>-108000000</v>
      </c>
      <c r="BG1428">
        <v>1787000000</v>
      </c>
      <c r="BH1428">
        <v>23</v>
      </c>
      <c r="BI1428">
        <v>20</v>
      </c>
      <c r="BJ1428">
        <v>15</v>
      </c>
      <c r="BK1428">
        <v>48</v>
      </c>
      <c r="BL1428">
        <v>0</v>
      </c>
      <c r="BM1428">
        <v>0</v>
      </c>
      <c r="BN1428">
        <v>-33000000</v>
      </c>
      <c r="BO1428">
        <v>914000000</v>
      </c>
      <c r="BP1428">
        <v>3160000000</v>
      </c>
      <c r="BQ1428">
        <v>0</v>
      </c>
      <c r="BR1428">
        <v>63149000000</v>
      </c>
      <c r="BS1428">
        <v>6162000000</v>
      </c>
      <c r="BT1428">
        <v>7014000000</v>
      </c>
      <c r="BU1428">
        <v>19004000000</v>
      </c>
      <c r="BV1428">
        <v>43770000000</v>
      </c>
      <c r="BW1428">
        <v>62774000000</v>
      </c>
      <c r="BX1428">
        <v>16537000000</v>
      </c>
      <c r="BY1428">
        <v>0</v>
      </c>
      <c r="BZ1428">
        <v>2012</v>
      </c>
      <c r="CA1428">
        <v>2.7</v>
      </c>
      <c r="CB1428">
        <v>894444444.44400001</v>
      </c>
      <c r="CC1428" t="str">
        <f>VLOOKUP(B1428,Securities_csv_Sector!$A$1:$H$506,4)</f>
        <v>Utilities</v>
      </c>
      <c r="CD1428" t="str">
        <f>VLOOKUP(B1428,Securities_csv_Sector!$A$1:$H$506,5)</f>
        <v>Electric Utilities</v>
      </c>
    </row>
    <row r="1429" spans="1:82">
      <c r="A1429">
        <v>1427</v>
      </c>
      <c r="B1429" t="s">
        <v>437</v>
      </c>
      <c r="C1429" t="s">
        <v>529</v>
      </c>
      <c r="D1429" s="1">
        <v>41639</v>
      </c>
      <c r="E1429">
        <v>2616000000</v>
      </c>
      <c r="F1429">
        <v>-153000000</v>
      </c>
      <c r="G1429">
        <v>-1052000000</v>
      </c>
      <c r="H1429">
        <v>9</v>
      </c>
      <c r="I1429">
        <v>-5463000000</v>
      </c>
      <c r="J1429">
        <v>0</v>
      </c>
      <c r="K1429">
        <v>12</v>
      </c>
      <c r="L1429">
        <v>659000000</v>
      </c>
      <c r="M1429">
        <v>517000000</v>
      </c>
      <c r="N1429">
        <v>0</v>
      </c>
      <c r="O1429">
        <v>9817000000</v>
      </c>
      <c r="P1429">
        <v>102</v>
      </c>
      <c r="Q1429">
        <v>2323000000</v>
      </c>
      <c r="R1429">
        <v>12317000000</v>
      </c>
      <c r="S1429">
        <v>2298000000</v>
      </c>
      <c r="T1429">
        <v>3383000000</v>
      </c>
      <c r="U1429">
        <v>2559000000</v>
      </c>
      <c r="V1429">
        <v>0</v>
      </c>
      <c r="W1429">
        <v>0</v>
      </c>
      <c r="X1429">
        <v>52091000000</v>
      </c>
      <c r="Y1429">
        <v>0</v>
      </c>
      <c r="Z1429">
        <v>43</v>
      </c>
      <c r="AA1429">
        <v>7270000000</v>
      </c>
      <c r="AB1429">
        <v>849000000</v>
      </c>
      <c r="AC1429">
        <v>0</v>
      </c>
      <c r="AD1429">
        <v>824000000</v>
      </c>
      <c r="AE1429">
        <v>2298000000</v>
      </c>
      <c r="AF1429">
        <v>-128000000</v>
      </c>
      <c r="AG1429">
        <v>-50000000</v>
      </c>
      <c r="AH1429">
        <v>21344000000</v>
      </c>
      <c r="AI1429">
        <v>1465000000</v>
      </c>
      <c r="AJ1429">
        <v>0</v>
      </c>
      <c r="AK1429">
        <v>0</v>
      </c>
      <c r="AL1429">
        <v>770000000</v>
      </c>
      <c r="AM1429">
        <v>31000000</v>
      </c>
      <c r="AN1429">
        <v>6097000000</v>
      </c>
      <c r="AO1429">
        <v>-324000000</v>
      </c>
      <c r="AP1429">
        <v>-5742000000</v>
      </c>
      <c r="AQ1429">
        <v>1710000000</v>
      </c>
      <c r="AR1429">
        <v>1937000000</v>
      </c>
      <c r="AS1429">
        <v>1644000000</v>
      </c>
      <c r="AT1429">
        <v>1710000000</v>
      </c>
      <c r="AU1429">
        <v>2075000000</v>
      </c>
      <c r="AV1429">
        <v>0</v>
      </c>
      <c r="AW1429">
        <v>3255000000</v>
      </c>
      <c r="AX1429">
        <v>19</v>
      </c>
      <c r="AY1429">
        <v>3053000000</v>
      </c>
      <c r="AZ1429">
        <v>582000000</v>
      </c>
      <c r="BA1429">
        <v>958000000</v>
      </c>
      <c r="BB1429">
        <v>0</v>
      </c>
      <c r="BC1429">
        <v>42000000</v>
      </c>
      <c r="BD1429">
        <v>-151000000</v>
      </c>
      <c r="BE1429">
        <v>5221000000</v>
      </c>
      <c r="BF1429">
        <v>-162000000</v>
      </c>
      <c r="BG1429">
        <v>1901000000</v>
      </c>
      <c r="BH1429">
        <v>15</v>
      </c>
      <c r="BI1429">
        <v>13</v>
      </c>
      <c r="BJ1429">
        <v>10</v>
      </c>
      <c r="BK1429">
        <v>60</v>
      </c>
      <c r="BL1429">
        <v>0</v>
      </c>
      <c r="BM1429">
        <v>0</v>
      </c>
      <c r="BN1429">
        <v>692000000</v>
      </c>
      <c r="BO1429">
        <v>934000000</v>
      </c>
      <c r="BP1429">
        <v>1951000000</v>
      </c>
      <c r="BQ1429">
        <v>0</v>
      </c>
      <c r="BR1429">
        <v>64546000000</v>
      </c>
      <c r="BS1429">
        <v>5614000000</v>
      </c>
      <c r="BT1429">
        <v>5525000000</v>
      </c>
      <c r="BU1429">
        <v>19764000000</v>
      </c>
      <c r="BV1429">
        <v>44407000000</v>
      </c>
      <c r="BW1429">
        <v>64171000000</v>
      </c>
      <c r="BX1429">
        <v>17087000000</v>
      </c>
      <c r="BY1429">
        <v>0</v>
      </c>
      <c r="BZ1429">
        <v>2013</v>
      </c>
      <c r="CA1429">
        <v>1.88</v>
      </c>
      <c r="CB1429">
        <v>909574468.08500004</v>
      </c>
      <c r="CC1429" t="str">
        <f>VLOOKUP(B1429,Securities_csv_Sector!$A$1:$H$506,4)</f>
        <v>Utilities</v>
      </c>
      <c r="CD1429" t="str">
        <f>VLOOKUP(B1429,Securities_csv_Sector!$A$1:$H$506,5)</f>
        <v>Electric Utilities</v>
      </c>
    </row>
    <row r="1430" spans="1:82">
      <c r="A1430">
        <v>1428</v>
      </c>
      <c r="B1430" t="s">
        <v>437</v>
      </c>
      <c r="C1430" t="s">
        <v>531</v>
      </c>
      <c r="D1430" s="1">
        <v>42004</v>
      </c>
      <c r="E1430">
        <v>3323000000</v>
      </c>
      <c r="F1430">
        <v>-352000000</v>
      </c>
      <c r="G1430">
        <v>-667000000</v>
      </c>
      <c r="H1430">
        <v>10</v>
      </c>
      <c r="I1430">
        <v>-5977000000</v>
      </c>
      <c r="J1430">
        <v>0</v>
      </c>
      <c r="K1430">
        <v>8</v>
      </c>
      <c r="L1430">
        <v>710000000</v>
      </c>
      <c r="M1430">
        <v>341000000</v>
      </c>
      <c r="N1430">
        <v>0</v>
      </c>
      <c r="O1430">
        <v>11031000000</v>
      </c>
      <c r="P1430">
        <v>65</v>
      </c>
      <c r="Q1430">
        <v>2675000000</v>
      </c>
      <c r="R1430">
        <v>13071000000</v>
      </c>
      <c r="S1430">
        <v>2293000000</v>
      </c>
      <c r="T1430">
        <v>3843000000</v>
      </c>
      <c r="U1430">
        <v>3008000000</v>
      </c>
      <c r="V1430">
        <v>0</v>
      </c>
      <c r="W1430">
        <v>0</v>
      </c>
      <c r="X1430">
        <v>55814000000</v>
      </c>
      <c r="Y1430">
        <v>0</v>
      </c>
      <c r="Z1430">
        <v>40</v>
      </c>
      <c r="AA1430">
        <v>7436000000</v>
      </c>
      <c r="AB1430">
        <v>977000000</v>
      </c>
      <c r="AC1430">
        <v>0</v>
      </c>
      <c r="AD1430">
        <v>835000000</v>
      </c>
      <c r="AE1430">
        <v>1969000000</v>
      </c>
      <c r="AF1430">
        <v>-109000000</v>
      </c>
      <c r="AG1430">
        <v>811000000</v>
      </c>
      <c r="AH1430">
        <v>20644000000</v>
      </c>
      <c r="AI1430">
        <v>1546000000</v>
      </c>
      <c r="AJ1430">
        <v>0</v>
      </c>
      <c r="AK1430">
        <v>39000000</v>
      </c>
      <c r="AL1430">
        <v>1802000000</v>
      </c>
      <c r="AM1430">
        <v>51000000</v>
      </c>
      <c r="AN1430">
        <v>5815000000</v>
      </c>
      <c r="AO1430">
        <v>644000000</v>
      </c>
      <c r="AP1430">
        <v>-6408000000</v>
      </c>
      <c r="AQ1430">
        <v>2031000000</v>
      </c>
      <c r="AR1430">
        <v>876000000</v>
      </c>
      <c r="AS1430">
        <v>1963000000</v>
      </c>
      <c r="AT1430">
        <v>2031000000</v>
      </c>
      <c r="AU1430">
        <v>1988000000</v>
      </c>
      <c r="AV1430">
        <v>0</v>
      </c>
      <c r="AW1430">
        <v>3642000000</v>
      </c>
      <c r="AX1430">
        <v>20</v>
      </c>
      <c r="AY1430">
        <v>4334000000</v>
      </c>
      <c r="AZ1430">
        <v>1197000000</v>
      </c>
      <c r="BA1430">
        <v>1368000000</v>
      </c>
      <c r="BB1430">
        <v>0</v>
      </c>
      <c r="BC1430">
        <v>-33000000</v>
      </c>
      <c r="BD1430">
        <v>-322000000</v>
      </c>
      <c r="BE1430">
        <v>6217000000</v>
      </c>
      <c r="BF1430">
        <v>-185000000</v>
      </c>
      <c r="BG1430">
        <v>1945000000</v>
      </c>
      <c r="BH1430">
        <v>16</v>
      </c>
      <c r="BI1430">
        <v>14</v>
      </c>
      <c r="BJ1430">
        <v>11</v>
      </c>
      <c r="BK1430">
        <v>43</v>
      </c>
      <c r="BL1430">
        <v>0</v>
      </c>
      <c r="BM1430">
        <v>0</v>
      </c>
      <c r="BN1430">
        <v>809000000</v>
      </c>
      <c r="BO1430">
        <v>981000000</v>
      </c>
      <c r="BP1430">
        <v>4270000000</v>
      </c>
      <c r="BQ1430">
        <v>0</v>
      </c>
      <c r="BR1430">
        <v>70233000000</v>
      </c>
      <c r="BS1430">
        <v>5864000000</v>
      </c>
      <c r="BT1430">
        <v>8961000000</v>
      </c>
      <c r="BU1430">
        <v>20926000000</v>
      </c>
      <c r="BV1430">
        <v>48932000000</v>
      </c>
      <c r="BW1430">
        <v>69858000000</v>
      </c>
      <c r="BX1430">
        <v>18467000000</v>
      </c>
      <c r="BY1430">
        <v>0</v>
      </c>
      <c r="BZ1430">
        <v>2014</v>
      </c>
      <c r="CA1430">
        <v>2.19</v>
      </c>
      <c r="CB1430">
        <v>927397260.27400005</v>
      </c>
      <c r="CC1430" t="str">
        <f>VLOOKUP(B1430,Securities_csv_Sector!$A$1:$H$506,4)</f>
        <v>Utilities</v>
      </c>
      <c r="CD1430" t="str">
        <f>VLOOKUP(B1430,Securities_csv_Sector!$A$1:$H$506,5)</f>
        <v>Electric Utilities</v>
      </c>
    </row>
    <row r="1431" spans="1:82">
      <c r="A1431">
        <v>1429</v>
      </c>
      <c r="B1431" t="s">
        <v>437</v>
      </c>
      <c r="C1431" t="s">
        <v>532</v>
      </c>
      <c r="D1431" s="1">
        <v>42369</v>
      </c>
      <c r="E1431">
        <v>3434000000</v>
      </c>
      <c r="F1431">
        <v>243000000</v>
      </c>
      <c r="G1431">
        <v>-178000000</v>
      </c>
      <c r="H1431">
        <v>11</v>
      </c>
      <c r="I1431">
        <v>-7393000000</v>
      </c>
      <c r="J1431">
        <v>0</v>
      </c>
      <c r="K1431">
        <v>15</v>
      </c>
      <c r="L1431">
        <v>1404000000</v>
      </c>
      <c r="M1431">
        <v>17000000</v>
      </c>
      <c r="N1431">
        <v>0</v>
      </c>
      <c r="O1431">
        <v>9811000000</v>
      </c>
      <c r="P1431">
        <v>71</v>
      </c>
      <c r="Q1431">
        <v>2937000000</v>
      </c>
      <c r="R1431">
        <v>14448000000</v>
      </c>
      <c r="S1431">
        <v>2395000000</v>
      </c>
      <c r="T1431">
        <v>4469000000</v>
      </c>
      <c r="U1431">
        <v>3629000000</v>
      </c>
      <c r="V1431">
        <v>0</v>
      </c>
      <c r="W1431">
        <v>0</v>
      </c>
      <c r="X1431">
        <v>62354000000</v>
      </c>
      <c r="Y1431">
        <v>0</v>
      </c>
      <c r="Z1431">
        <v>44</v>
      </c>
      <c r="AA1431">
        <v>7678000000</v>
      </c>
      <c r="AB1431">
        <v>1194000000</v>
      </c>
      <c r="AC1431">
        <v>0</v>
      </c>
      <c r="AD1431">
        <v>840000000</v>
      </c>
      <c r="AE1431">
        <v>1929000000</v>
      </c>
      <c r="AF1431">
        <v>396000000</v>
      </c>
      <c r="AG1431">
        <v>-567000000</v>
      </c>
      <c r="AH1431">
        <v>24688000000</v>
      </c>
      <c r="AI1431">
        <v>1512000000</v>
      </c>
      <c r="AJ1431">
        <v>0</v>
      </c>
      <c r="AK1431">
        <v>43000000</v>
      </c>
      <c r="AL1431">
        <v>3723000000</v>
      </c>
      <c r="AM1431">
        <v>694000000</v>
      </c>
      <c r="AN1431">
        <v>6274000000</v>
      </c>
      <c r="AO1431">
        <v>1700000000</v>
      </c>
      <c r="AP1431">
        <v>-7280000000</v>
      </c>
      <c r="AQ1431">
        <v>2421000000</v>
      </c>
      <c r="AR1431">
        <v>1218000000</v>
      </c>
      <c r="AS1431">
        <v>2367000000</v>
      </c>
      <c r="AT1431">
        <v>2421000000</v>
      </c>
      <c r="AU1431">
        <v>2162000000</v>
      </c>
      <c r="AV1431">
        <v>0</v>
      </c>
      <c r="AW1431">
        <v>4282000000</v>
      </c>
      <c r="AX1431">
        <v>24</v>
      </c>
      <c r="AY1431">
        <v>4989000000</v>
      </c>
      <c r="AZ1431">
        <v>1031000000</v>
      </c>
      <c r="BA1431">
        <v>1489000000</v>
      </c>
      <c r="BB1431">
        <v>0</v>
      </c>
      <c r="BC1431">
        <v>-75000000</v>
      </c>
      <c r="BD1431">
        <v>-283000000</v>
      </c>
      <c r="BE1431">
        <v>7910000000</v>
      </c>
      <c r="BF1431">
        <v>533000000</v>
      </c>
      <c r="BG1431">
        <v>2034000000</v>
      </c>
      <c r="BH1431">
        <v>21</v>
      </c>
      <c r="BI1431">
        <v>17</v>
      </c>
      <c r="BJ1431">
        <v>14</v>
      </c>
      <c r="BK1431">
        <v>50</v>
      </c>
      <c r="BL1431">
        <v>0</v>
      </c>
      <c r="BM1431">
        <v>0</v>
      </c>
      <c r="BN1431">
        <v>70000000</v>
      </c>
      <c r="BO1431">
        <v>997000000</v>
      </c>
      <c r="BP1431">
        <v>4206000000</v>
      </c>
      <c r="BQ1431">
        <v>0</v>
      </c>
      <c r="BR1431">
        <v>78318000000</v>
      </c>
      <c r="BS1431">
        <v>6526000000</v>
      </c>
      <c r="BT1431">
        <v>9129000000</v>
      </c>
      <c r="BU1431">
        <v>21982000000</v>
      </c>
      <c r="BV1431">
        <v>56218000000</v>
      </c>
      <c r="BW1431">
        <v>78200000000</v>
      </c>
      <c r="BX1431">
        <v>17489000000</v>
      </c>
      <c r="BY1431">
        <v>0</v>
      </c>
      <c r="BZ1431">
        <v>2015</v>
      </c>
      <c r="CA1431">
        <v>2.6</v>
      </c>
      <c r="CB1431">
        <v>931153846.15400004</v>
      </c>
      <c r="CC1431" t="str">
        <f>VLOOKUP(B1431,Securities_csv_Sector!$A$1:$H$506,4)</f>
        <v>Utilities</v>
      </c>
      <c r="CD1431" t="str">
        <f>VLOOKUP(B1431,Securities_csv_Sector!$A$1:$H$506,5)</f>
        <v>Electric Utilities</v>
      </c>
    </row>
    <row r="1432" spans="1:82">
      <c r="A1432">
        <v>1430</v>
      </c>
      <c r="B1432" t="s">
        <v>438</v>
      </c>
      <c r="C1432" t="s">
        <v>527</v>
      </c>
      <c r="D1432" s="1">
        <v>41274</v>
      </c>
      <c r="E1432">
        <v>2098916000</v>
      </c>
      <c r="F1432">
        <v>-4815000</v>
      </c>
      <c r="G1432">
        <v>500741000</v>
      </c>
      <c r="H1432">
        <v>29</v>
      </c>
      <c r="I1432">
        <v>-802427000</v>
      </c>
      <c r="J1432">
        <v>9175724000</v>
      </c>
      <c r="L1432">
        <v>1184518000</v>
      </c>
      <c r="M1432">
        <v>0</v>
      </c>
      <c r="N1432">
        <v>31000</v>
      </c>
      <c r="O1432">
        <v>800380000</v>
      </c>
      <c r="Q1432">
        <v>1570734000</v>
      </c>
      <c r="R1432">
        <v>0</v>
      </c>
      <c r="S1432">
        <v>1301304000</v>
      </c>
      <c r="T1432">
        <v>2506970000</v>
      </c>
      <c r="U1432">
        <v>1438789000</v>
      </c>
      <c r="V1432">
        <v>0</v>
      </c>
      <c r="W1432">
        <v>130879000</v>
      </c>
      <c r="X1432">
        <v>25184133000</v>
      </c>
      <c r="Y1432">
        <v>0</v>
      </c>
      <c r="Z1432">
        <v>81</v>
      </c>
      <c r="AA1432">
        <v>3455777000</v>
      </c>
      <c r="AB1432">
        <v>0</v>
      </c>
      <c r="AC1432">
        <v>0</v>
      </c>
      <c r="AD1432">
        <v>1068181000</v>
      </c>
      <c r="AE1432">
        <v>0</v>
      </c>
      <c r="AF1432">
        <v>-3254648000</v>
      </c>
      <c r="AG1432">
        <v>165679000</v>
      </c>
      <c r="AH1432">
        <v>23113007000</v>
      </c>
      <c r="AI1432">
        <v>4125920000</v>
      </c>
      <c r="AJ1432">
        <v>982486000</v>
      </c>
      <c r="AK1432">
        <v>178006000</v>
      </c>
      <c r="AL1432">
        <v>2211881000</v>
      </c>
      <c r="AM1432">
        <v>385868000</v>
      </c>
      <c r="AN1432">
        <v>2513072000</v>
      </c>
      <c r="AO1432">
        <v>1453467000</v>
      </c>
      <c r="AP1432">
        <v>-3580671000</v>
      </c>
      <c r="AQ1432">
        <v>1719632000</v>
      </c>
      <c r="AR1432">
        <v>-534963000</v>
      </c>
      <c r="AS1432">
        <v>1431159000</v>
      </c>
      <c r="AT1432">
        <v>1563242000</v>
      </c>
      <c r="AU1432">
        <v>521301000</v>
      </c>
      <c r="AV1432">
        <v>10905000</v>
      </c>
      <c r="AW1432">
        <v>2006229000</v>
      </c>
      <c r="AX1432">
        <v>47</v>
      </c>
      <c r="AY1432">
        <v>0</v>
      </c>
      <c r="AZ1432">
        <v>0</v>
      </c>
      <c r="BA1432">
        <v>0</v>
      </c>
      <c r="BB1432">
        <v>-90900000</v>
      </c>
      <c r="BC1432">
        <v>0</v>
      </c>
      <c r="BD1432">
        <v>476404000</v>
      </c>
      <c r="BE1432">
        <v>303588000</v>
      </c>
      <c r="BF1432">
        <v>-133765000</v>
      </c>
      <c r="BG1432">
        <v>1068382000</v>
      </c>
      <c r="BH1432">
        <v>34</v>
      </c>
      <c r="BI1432">
        <v>24</v>
      </c>
      <c r="BJ1432">
        <v>40</v>
      </c>
      <c r="BL1432">
        <v>0</v>
      </c>
      <c r="BM1432">
        <v>-3083190000</v>
      </c>
      <c r="BN1432">
        <v>740449000</v>
      </c>
      <c r="BO1432">
        <v>376687000</v>
      </c>
      <c r="BP1432">
        <v>0</v>
      </c>
      <c r="BQ1432">
        <v>0</v>
      </c>
      <c r="BR1432">
        <v>32586606000</v>
      </c>
      <c r="BS1432">
        <v>0</v>
      </c>
      <c r="BT1432">
        <v>0</v>
      </c>
      <c r="BU1432">
        <v>5910603000</v>
      </c>
      <c r="BV1432">
        <v>26676003000</v>
      </c>
      <c r="BW1432">
        <v>32586606000</v>
      </c>
      <c r="BX1432">
        <v>4256157000</v>
      </c>
      <c r="BY1432">
        <v>-135781000</v>
      </c>
      <c r="BZ1432">
        <v>2012</v>
      </c>
      <c r="CA1432">
        <v>4.72</v>
      </c>
      <c r="CB1432">
        <v>364328813.55900002</v>
      </c>
      <c r="CC1432" t="str">
        <f>VLOOKUP(B1432,Securities_csv_Sector!$A$1:$H$506,4)</f>
        <v>Real Estate</v>
      </c>
      <c r="CD1432" t="str">
        <f>VLOOKUP(B1432,Securities_csv_Sector!$A$1:$H$506,5)</f>
        <v>REITs</v>
      </c>
    </row>
    <row r="1433" spans="1:82">
      <c r="A1433">
        <v>1431</v>
      </c>
      <c r="B1433" t="s">
        <v>438</v>
      </c>
      <c r="C1433" t="s">
        <v>529</v>
      </c>
      <c r="D1433" s="1">
        <v>41639</v>
      </c>
      <c r="E1433">
        <v>2273380000</v>
      </c>
      <c r="F1433">
        <v>-13938000</v>
      </c>
      <c r="G1433">
        <v>53825000</v>
      </c>
      <c r="H1433">
        <v>27</v>
      </c>
      <c r="I1433">
        <v>-841209000</v>
      </c>
      <c r="J1433">
        <v>9217363000</v>
      </c>
      <c r="L1433">
        <v>1691006000</v>
      </c>
      <c r="M1433">
        <v>0</v>
      </c>
      <c r="N1433">
        <v>31000</v>
      </c>
      <c r="O1433">
        <v>837946000</v>
      </c>
      <c r="Q1433">
        <v>1422788000</v>
      </c>
      <c r="R1433">
        <v>0</v>
      </c>
      <c r="S1433">
        <v>1332950000</v>
      </c>
      <c r="T1433">
        <v>2242494000</v>
      </c>
      <c r="U1433">
        <v>1160413000</v>
      </c>
      <c r="V1433">
        <v>0</v>
      </c>
      <c r="W1433">
        <v>206380000</v>
      </c>
      <c r="X1433">
        <v>22243845000</v>
      </c>
      <c r="Y1433">
        <v>0</v>
      </c>
      <c r="Z1433">
        <v>82</v>
      </c>
      <c r="AA1433">
        <v>3705903000</v>
      </c>
      <c r="AB1433">
        <v>0</v>
      </c>
      <c r="AC1433">
        <v>0</v>
      </c>
      <c r="AD1433">
        <v>1082081000</v>
      </c>
      <c r="AE1433">
        <v>0</v>
      </c>
      <c r="AF1433">
        <v>-380937000</v>
      </c>
      <c r="AG1433">
        <v>42391000</v>
      </c>
      <c r="AH1433">
        <v>22669917000</v>
      </c>
      <c r="AI1433">
        <v>4444260000</v>
      </c>
      <c r="AJ1433">
        <v>973226000</v>
      </c>
      <c r="AK1433">
        <v>190485000</v>
      </c>
      <c r="AL1433">
        <v>473173000</v>
      </c>
      <c r="AM1433">
        <v>532345000</v>
      </c>
      <c r="AN1433">
        <v>2700996000</v>
      </c>
      <c r="AO1433">
        <v>-1220563000</v>
      </c>
      <c r="AP1433">
        <v>-948088000</v>
      </c>
      <c r="AQ1433">
        <v>1551590000</v>
      </c>
      <c r="AR1433">
        <v>-181984000</v>
      </c>
      <c r="AS1433">
        <v>1316304000</v>
      </c>
      <c r="AT1433">
        <v>1366793000</v>
      </c>
      <c r="AU1433">
        <v>520361000</v>
      </c>
      <c r="AV1433">
        <v>7165000</v>
      </c>
      <c r="AW1433">
        <v>2188669000</v>
      </c>
      <c r="AX1433">
        <v>48</v>
      </c>
      <c r="AY1433">
        <v>3002314000</v>
      </c>
      <c r="AZ1433">
        <v>0</v>
      </c>
      <c r="BA1433">
        <v>0</v>
      </c>
      <c r="BB1433">
        <v>-75795000</v>
      </c>
      <c r="BC1433">
        <v>0</v>
      </c>
      <c r="BD1433">
        <v>274058000</v>
      </c>
      <c r="BE1433">
        <v>1368160000</v>
      </c>
      <c r="BF1433">
        <v>-30013000</v>
      </c>
      <c r="BG1433">
        <v>1107700000</v>
      </c>
      <c r="BH1433">
        <v>26</v>
      </c>
      <c r="BI1433">
        <v>20</v>
      </c>
      <c r="BJ1433">
        <v>34</v>
      </c>
      <c r="BL1433">
        <v>0</v>
      </c>
      <c r="BM1433">
        <v>-3218686000</v>
      </c>
      <c r="BN1433">
        <v>6152000</v>
      </c>
      <c r="BO1433">
        <v>402369000</v>
      </c>
      <c r="BP1433">
        <v>0</v>
      </c>
      <c r="BQ1433">
        <v>0</v>
      </c>
      <c r="BR1433">
        <v>33324574000</v>
      </c>
      <c r="BS1433">
        <v>0</v>
      </c>
      <c r="BT1433">
        <v>0</v>
      </c>
      <c r="BU1433">
        <v>5849406000</v>
      </c>
      <c r="BV1433">
        <v>27475168000</v>
      </c>
      <c r="BW1433">
        <v>33324574000</v>
      </c>
      <c r="BX1433">
        <v>4543849000</v>
      </c>
      <c r="BY1433">
        <v>-117897000</v>
      </c>
      <c r="BZ1433">
        <v>2013</v>
      </c>
      <c r="CA1433">
        <v>4.24</v>
      </c>
      <c r="CB1433">
        <v>365941037.736</v>
      </c>
      <c r="CC1433" t="str">
        <f>VLOOKUP(B1433,Securities_csv_Sector!$A$1:$H$506,4)</f>
        <v>Real Estate</v>
      </c>
      <c r="CD1433" t="str">
        <f>VLOOKUP(B1433,Securities_csv_Sector!$A$1:$H$506,5)</f>
        <v>REITs</v>
      </c>
    </row>
    <row r="1434" spans="1:82">
      <c r="A1434">
        <v>1432</v>
      </c>
      <c r="B1434" t="s">
        <v>438</v>
      </c>
      <c r="C1434" t="s">
        <v>531</v>
      </c>
      <c r="D1434" s="1">
        <v>42004</v>
      </c>
      <c r="E1434">
        <v>2426844000</v>
      </c>
      <c r="F1434">
        <v>-6730000</v>
      </c>
      <c r="G1434">
        <v>2650000</v>
      </c>
      <c r="H1434">
        <v>32</v>
      </c>
      <c r="I1434">
        <v>-796736000</v>
      </c>
      <c r="J1434">
        <v>9422237000</v>
      </c>
      <c r="L1434">
        <v>612282000</v>
      </c>
      <c r="M1434">
        <v>0</v>
      </c>
      <c r="N1434">
        <v>31000</v>
      </c>
      <c r="O1434">
        <v>882803000</v>
      </c>
      <c r="Q1434">
        <v>1806789000</v>
      </c>
      <c r="R1434">
        <v>0</v>
      </c>
      <c r="S1434">
        <v>1285784000</v>
      </c>
      <c r="T1434">
        <v>2387992000</v>
      </c>
      <c r="U1434">
        <v>1395391000</v>
      </c>
      <c r="V1434">
        <v>0</v>
      </c>
      <c r="W1434">
        <v>226774000</v>
      </c>
      <c r="X1434">
        <v>22367785000</v>
      </c>
      <c r="Y1434">
        <v>0</v>
      </c>
      <c r="Z1434">
        <v>82</v>
      </c>
      <c r="AA1434">
        <v>3988015000</v>
      </c>
      <c r="AB1434">
        <v>0</v>
      </c>
      <c r="AC1434">
        <v>0</v>
      </c>
      <c r="AD1434">
        <v>992601000</v>
      </c>
      <c r="AE1434">
        <v>0</v>
      </c>
      <c r="AF1434">
        <v>-276885000</v>
      </c>
      <c r="AG1434">
        <v>-29577000</v>
      </c>
      <c r="AH1434">
        <v>20852993000</v>
      </c>
      <c r="AI1434">
        <v>4165277000</v>
      </c>
      <c r="AJ1434">
        <v>858328000</v>
      </c>
      <c r="AK1434">
        <v>25537000</v>
      </c>
      <c r="AL1434">
        <v>-692897000</v>
      </c>
      <c r="AM1434">
        <v>-1104581000</v>
      </c>
      <c r="AN1434">
        <v>2730420000</v>
      </c>
      <c r="AO1434">
        <v>-2937735000</v>
      </c>
      <c r="AP1434">
        <v>-897266000</v>
      </c>
      <c r="AQ1434">
        <v>1651526000</v>
      </c>
      <c r="AR1434">
        <v>-105014000</v>
      </c>
      <c r="AS1434">
        <v>1405251000</v>
      </c>
      <c r="AT1434">
        <v>1622165000</v>
      </c>
      <c r="AU1434">
        <v>580197000</v>
      </c>
      <c r="AV1434">
        <v>12001000</v>
      </c>
      <c r="AW1434">
        <v>2385342000</v>
      </c>
      <c r="AX1434">
        <v>49</v>
      </c>
      <c r="AY1434">
        <v>0</v>
      </c>
      <c r="AZ1434">
        <v>0</v>
      </c>
      <c r="BA1434">
        <v>0</v>
      </c>
      <c r="BB1434">
        <v>-61041000</v>
      </c>
      <c r="BC1434">
        <v>-161349000</v>
      </c>
      <c r="BD1434">
        <v>176355000</v>
      </c>
      <c r="BE1434">
        <v>275451000</v>
      </c>
      <c r="BF1434">
        <v>-65569000</v>
      </c>
      <c r="BG1434">
        <v>1143827000</v>
      </c>
      <c r="BH1434">
        <v>29</v>
      </c>
      <c r="BI1434">
        <v>27</v>
      </c>
      <c r="BJ1434">
        <v>34</v>
      </c>
      <c r="BL1434">
        <v>0</v>
      </c>
      <c r="BM1434">
        <v>-4208183000</v>
      </c>
      <c r="BN1434">
        <v>-185072000</v>
      </c>
      <c r="BO1434">
        <v>446845000</v>
      </c>
      <c r="BP1434">
        <v>0</v>
      </c>
      <c r="BQ1434">
        <v>0</v>
      </c>
      <c r="BR1434">
        <v>29532330000</v>
      </c>
      <c r="BS1434">
        <v>0</v>
      </c>
      <c r="BT1434">
        <v>0</v>
      </c>
      <c r="BU1434">
        <v>5093177000</v>
      </c>
      <c r="BV1434">
        <v>24439153000</v>
      </c>
      <c r="BW1434">
        <v>29532330000</v>
      </c>
      <c r="BX1434">
        <v>4870818000</v>
      </c>
      <c r="BY1434">
        <v>-103929000</v>
      </c>
      <c r="BZ1434">
        <v>2014</v>
      </c>
      <c r="CA1434">
        <v>4.5199999999999996</v>
      </c>
      <c r="CB1434">
        <v>365381858.40700001</v>
      </c>
      <c r="CC1434" t="str">
        <f>VLOOKUP(B1434,Securities_csv_Sector!$A$1:$H$506,4)</f>
        <v>Real Estate</v>
      </c>
      <c r="CD1434" t="str">
        <f>VLOOKUP(B1434,Securities_csv_Sector!$A$1:$H$506,5)</f>
        <v>REITs</v>
      </c>
    </row>
    <row r="1435" spans="1:82">
      <c r="A1435">
        <v>1433</v>
      </c>
      <c r="B1435" t="s">
        <v>438</v>
      </c>
      <c r="C1435" t="s">
        <v>532</v>
      </c>
      <c r="D1435" s="1">
        <v>42369</v>
      </c>
      <c r="E1435">
        <v>2692345000</v>
      </c>
      <c r="F1435">
        <v>9918000</v>
      </c>
      <c r="G1435">
        <v>109393000</v>
      </c>
      <c r="H1435">
        <v>48</v>
      </c>
      <c r="I1435">
        <v>-1020924000</v>
      </c>
      <c r="J1435">
        <v>9384450000</v>
      </c>
      <c r="L1435">
        <v>701134000</v>
      </c>
      <c r="M1435">
        <v>0</v>
      </c>
      <c r="N1435">
        <v>31000</v>
      </c>
      <c r="O1435">
        <v>960192000</v>
      </c>
      <c r="Q1435">
        <v>1352259000</v>
      </c>
      <c r="R1435">
        <v>0</v>
      </c>
      <c r="S1435">
        <v>1239214000</v>
      </c>
      <c r="T1435">
        <v>2778266000</v>
      </c>
      <c r="U1435">
        <v>1854569000</v>
      </c>
      <c r="V1435">
        <v>0</v>
      </c>
      <c r="W1435">
        <v>284806000</v>
      </c>
      <c r="X1435">
        <v>23547738000</v>
      </c>
      <c r="Y1435">
        <v>0</v>
      </c>
      <c r="Z1435">
        <v>82</v>
      </c>
      <c r="AA1435">
        <v>4305911000</v>
      </c>
      <c r="AB1435">
        <v>0</v>
      </c>
      <c r="AC1435">
        <v>0</v>
      </c>
      <c r="AD1435">
        <v>923697000</v>
      </c>
      <c r="AE1435">
        <v>0</v>
      </c>
      <c r="AF1435">
        <v>-474811000</v>
      </c>
      <c r="AG1435">
        <v>35542000</v>
      </c>
      <c r="AH1435">
        <v>22502173000</v>
      </c>
      <c r="AI1435">
        <v>4424937000</v>
      </c>
      <c r="AJ1435">
        <v>744905000</v>
      </c>
      <c r="AK1435">
        <v>25537000</v>
      </c>
      <c r="AL1435">
        <v>1356647000</v>
      </c>
      <c r="AM1435">
        <v>88852000</v>
      </c>
      <c r="AN1435">
        <v>3024685000</v>
      </c>
      <c r="AO1435">
        <v>-1473113000</v>
      </c>
      <c r="AP1435">
        <v>-1462720000</v>
      </c>
      <c r="AQ1435">
        <v>2139375000</v>
      </c>
      <c r="AR1435">
        <v>-276687000</v>
      </c>
      <c r="AS1435">
        <v>1824383000</v>
      </c>
      <c r="AT1435">
        <v>2139375000</v>
      </c>
      <c r="AU1435">
        <v>624605000</v>
      </c>
      <c r="AV1435">
        <v>6635000</v>
      </c>
      <c r="AW1435">
        <v>2668873000</v>
      </c>
      <c r="AX1435">
        <v>51</v>
      </c>
      <c r="AY1435">
        <v>0</v>
      </c>
      <c r="AZ1435">
        <v>0</v>
      </c>
      <c r="BA1435">
        <v>0</v>
      </c>
      <c r="BB1435">
        <v>-252686000</v>
      </c>
      <c r="BC1435">
        <v>-120953000</v>
      </c>
      <c r="BD1435">
        <v>33015000</v>
      </c>
      <c r="BE1435">
        <v>214249000</v>
      </c>
      <c r="BF1435">
        <v>-122677000</v>
      </c>
      <c r="BG1435">
        <v>1177568000</v>
      </c>
      <c r="BH1435">
        <v>35</v>
      </c>
      <c r="BI1435">
        <v>41</v>
      </c>
      <c r="BJ1435">
        <v>41</v>
      </c>
      <c r="BL1435">
        <v>0</v>
      </c>
      <c r="BM1435">
        <v>-4266930000</v>
      </c>
      <c r="BN1435">
        <v>-504725000</v>
      </c>
      <c r="BO1435">
        <v>452835000</v>
      </c>
      <c r="BP1435">
        <v>0</v>
      </c>
      <c r="BQ1435">
        <v>0</v>
      </c>
      <c r="BR1435">
        <v>30650673000</v>
      </c>
      <c r="BS1435">
        <v>0</v>
      </c>
      <c r="BT1435">
        <v>0</v>
      </c>
      <c r="BU1435">
        <v>4471464000</v>
      </c>
      <c r="BV1435">
        <v>26179209000</v>
      </c>
      <c r="BW1435">
        <v>30650673000</v>
      </c>
      <c r="BX1435">
        <v>5266103000</v>
      </c>
      <c r="BY1435">
        <v>-437134000</v>
      </c>
      <c r="BZ1435">
        <v>2015</v>
      </c>
      <c r="CA1435">
        <v>5.88</v>
      </c>
      <c r="CB1435">
        <v>363839285.71399999</v>
      </c>
      <c r="CC1435" t="str">
        <f>VLOOKUP(B1435,Securities_csv_Sector!$A$1:$H$506,4)</f>
        <v>Real Estate</v>
      </c>
      <c r="CD1435" t="str">
        <f>VLOOKUP(B1435,Securities_csv_Sector!$A$1:$H$506,5)</f>
        <v>REITs</v>
      </c>
    </row>
    <row r="1436" spans="1:82">
      <c r="A1436">
        <v>1434</v>
      </c>
      <c r="B1436" t="s">
        <v>439</v>
      </c>
      <c r="C1436" t="s">
        <v>527</v>
      </c>
      <c r="D1436" s="1">
        <v>41639</v>
      </c>
      <c r="E1436">
        <v>648000000</v>
      </c>
      <c r="F1436">
        <v>-35000000</v>
      </c>
      <c r="G1436">
        <v>0</v>
      </c>
      <c r="H1436">
        <v>106</v>
      </c>
      <c r="I1436">
        <v>-117000000</v>
      </c>
      <c r="J1436">
        <v>447000000</v>
      </c>
      <c r="K1436">
        <v>66</v>
      </c>
      <c r="L1436">
        <v>1542000000</v>
      </c>
      <c r="M1436">
        <v>0</v>
      </c>
      <c r="N1436">
        <v>412000000</v>
      </c>
      <c r="O1436">
        <v>0</v>
      </c>
      <c r="P1436">
        <v>124</v>
      </c>
      <c r="Q1436">
        <v>0</v>
      </c>
      <c r="R1436">
        <v>206000000</v>
      </c>
      <c r="S1436">
        <v>137000000</v>
      </c>
      <c r="T1436">
        <v>1358000000</v>
      </c>
      <c r="U1436">
        <v>1299000000</v>
      </c>
      <c r="V1436">
        <v>0</v>
      </c>
      <c r="W1436">
        <v>0</v>
      </c>
      <c r="X1436">
        <v>249000000</v>
      </c>
      <c r="Y1436">
        <v>1409000000</v>
      </c>
      <c r="Z1436">
        <v>100</v>
      </c>
      <c r="AA1436">
        <v>4702000000</v>
      </c>
      <c r="AB1436">
        <v>425000000</v>
      </c>
      <c r="AC1436">
        <v>1033000000</v>
      </c>
      <c r="AD1436">
        <v>59000000</v>
      </c>
      <c r="AE1436">
        <v>0</v>
      </c>
      <c r="AF1436">
        <v>-17000000</v>
      </c>
      <c r="AG1436">
        <v>-74000000</v>
      </c>
      <c r="AH1436">
        <v>799000000</v>
      </c>
      <c r="AI1436">
        <v>0</v>
      </c>
      <c r="AJ1436">
        <v>43000000</v>
      </c>
      <c r="AK1436">
        <v>810000000</v>
      </c>
      <c r="AL1436">
        <v>-457000000</v>
      </c>
      <c r="AM1436">
        <v>782000000</v>
      </c>
      <c r="AN1436">
        <v>782000000</v>
      </c>
      <c r="AO1436">
        <v>-1743000000</v>
      </c>
      <c r="AP1436">
        <v>-130000000</v>
      </c>
      <c r="AQ1436">
        <v>1376000000</v>
      </c>
      <c r="AR1436">
        <v>-335000000</v>
      </c>
      <c r="AS1436">
        <v>1376000000</v>
      </c>
      <c r="AT1436">
        <v>874000000</v>
      </c>
      <c r="AU1436">
        <v>1057000000</v>
      </c>
      <c r="AV1436">
        <v>0</v>
      </c>
      <c r="AW1436">
        <v>1358000000</v>
      </c>
      <c r="AX1436">
        <v>29</v>
      </c>
      <c r="AY1436">
        <v>429000000</v>
      </c>
      <c r="AZ1436">
        <v>324000000</v>
      </c>
      <c r="BA1436">
        <v>1724000000</v>
      </c>
      <c r="BB1436">
        <v>-196000000</v>
      </c>
      <c r="BC1436">
        <v>-12000000</v>
      </c>
      <c r="BD1436">
        <v>4000000</v>
      </c>
      <c r="BE1436">
        <v>530000000</v>
      </c>
      <c r="BF1436">
        <v>1496000000</v>
      </c>
      <c r="BG1436">
        <v>137000000</v>
      </c>
      <c r="BH1436">
        <v>28</v>
      </c>
      <c r="BI1436">
        <v>100</v>
      </c>
      <c r="BJ1436">
        <v>29</v>
      </c>
      <c r="BK1436">
        <v>124</v>
      </c>
      <c r="BL1436">
        <v>0</v>
      </c>
      <c r="BM1436">
        <v>7384000000</v>
      </c>
      <c r="BN1436">
        <v>-934000000</v>
      </c>
      <c r="BO1436">
        <v>3207000000</v>
      </c>
      <c r="BP1436">
        <v>0</v>
      </c>
      <c r="BQ1436">
        <v>18000000</v>
      </c>
      <c r="BR1436">
        <v>6061000000</v>
      </c>
      <c r="BS1436">
        <v>2941000000</v>
      </c>
      <c r="BT1436">
        <v>2372000000</v>
      </c>
      <c r="BU1436">
        <v>1301000000</v>
      </c>
      <c r="BV1436">
        <v>4760000000</v>
      </c>
      <c r="BW1436">
        <v>6061000000</v>
      </c>
      <c r="BX1436">
        <v>4702000000</v>
      </c>
      <c r="BY1436">
        <v>-6746000000</v>
      </c>
      <c r="BZ1436">
        <v>2013</v>
      </c>
      <c r="CA1436">
        <v>5.01</v>
      </c>
      <c r="CB1436">
        <v>274650698.60299999</v>
      </c>
      <c r="CC1436" t="str">
        <f>VLOOKUP(B1436,Securities_csv_Sector!$A$1:$H$506,4)</f>
        <v>Financials</v>
      </c>
      <c r="CD1436" t="str">
        <f>VLOOKUP(B1436,Securities_csv_Sector!$A$1:$H$506,5)</f>
        <v>Diversified Financial Services</v>
      </c>
    </row>
    <row r="1437" spans="1:82">
      <c r="A1437">
        <v>1435</v>
      </c>
      <c r="B1437" t="s">
        <v>439</v>
      </c>
      <c r="C1437" t="s">
        <v>529</v>
      </c>
      <c r="D1437" s="1">
        <v>42004</v>
      </c>
      <c r="E1437">
        <v>2264000000</v>
      </c>
      <c r="F1437">
        <v>-9000000</v>
      </c>
      <c r="G1437">
        <v>-9000000</v>
      </c>
      <c r="H1437">
        <v>24</v>
      </c>
      <c r="I1437">
        <v>-92000000</v>
      </c>
      <c r="J1437">
        <v>493000000</v>
      </c>
      <c r="K1437">
        <v>64</v>
      </c>
      <c r="L1437">
        <v>2497000000</v>
      </c>
      <c r="M1437">
        <v>0</v>
      </c>
      <c r="N1437">
        <v>412000000</v>
      </c>
      <c r="O1437">
        <v>0</v>
      </c>
      <c r="P1437">
        <v>101</v>
      </c>
      <c r="Q1437">
        <v>0</v>
      </c>
      <c r="R1437">
        <v>40000000</v>
      </c>
      <c r="S1437">
        <v>134000000</v>
      </c>
      <c r="T1437">
        <v>113000000</v>
      </c>
      <c r="U1437">
        <v>54000000</v>
      </c>
      <c r="V1437">
        <v>-65000000</v>
      </c>
      <c r="W1437">
        <v>0</v>
      </c>
      <c r="X1437">
        <v>206000000</v>
      </c>
      <c r="Y1437">
        <v>1387000000</v>
      </c>
      <c r="Z1437">
        <v>100</v>
      </c>
      <c r="AA1437">
        <v>5051000000</v>
      </c>
      <c r="AB1437">
        <v>245000000</v>
      </c>
      <c r="AC1437">
        <v>1004000000</v>
      </c>
      <c r="AD1437">
        <v>59000000</v>
      </c>
      <c r="AE1437">
        <v>0</v>
      </c>
      <c r="AF1437">
        <v>15000000</v>
      </c>
      <c r="AG1437">
        <v>-103000000</v>
      </c>
      <c r="AH1437">
        <v>795000000</v>
      </c>
      <c r="AI1437">
        <v>0</v>
      </c>
      <c r="AJ1437">
        <v>51000000</v>
      </c>
      <c r="AK1437">
        <v>810000000</v>
      </c>
      <c r="AL1437">
        <v>0</v>
      </c>
      <c r="AM1437">
        <v>955000000</v>
      </c>
      <c r="AN1437">
        <v>1209000000</v>
      </c>
      <c r="AO1437">
        <v>-462000000</v>
      </c>
      <c r="AP1437">
        <v>-65000000</v>
      </c>
      <c r="AQ1437">
        <v>-115000000</v>
      </c>
      <c r="AR1437">
        <v>1355000000</v>
      </c>
      <c r="AS1437">
        <v>-115000000</v>
      </c>
      <c r="AT1437">
        <v>-191000000</v>
      </c>
      <c r="AU1437">
        <v>1292000000</v>
      </c>
      <c r="AV1437">
        <v>0</v>
      </c>
      <c r="AW1437">
        <v>113000000</v>
      </c>
      <c r="AX1437">
        <v>2</v>
      </c>
      <c r="AY1437">
        <v>214000000</v>
      </c>
      <c r="AZ1437">
        <v>170000000</v>
      </c>
      <c r="BA1437">
        <v>1656000000</v>
      </c>
      <c r="BB1437">
        <v>-514000000</v>
      </c>
      <c r="BC1437">
        <v>-11000000</v>
      </c>
      <c r="BD1437">
        <v>12000000</v>
      </c>
      <c r="BE1437">
        <v>669000000</v>
      </c>
      <c r="BF1437">
        <v>183000000</v>
      </c>
      <c r="BG1437">
        <v>134000000</v>
      </c>
      <c r="BH1437">
        <v>1</v>
      </c>
      <c r="BI1437">
        <v>11</v>
      </c>
      <c r="BJ1437">
        <v>2</v>
      </c>
      <c r="BK1437">
        <v>101</v>
      </c>
      <c r="BL1437">
        <v>0</v>
      </c>
      <c r="BM1437">
        <v>6946000000</v>
      </c>
      <c r="BN1437">
        <v>-169000000</v>
      </c>
      <c r="BO1437">
        <v>4795000000</v>
      </c>
      <c r="BP1437">
        <v>0</v>
      </c>
      <c r="BQ1437">
        <v>3000000</v>
      </c>
      <c r="BR1437">
        <v>6773000000</v>
      </c>
      <c r="BS1437">
        <v>3962000000</v>
      </c>
      <c r="BT1437">
        <v>3920000000</v>
      </c>
      <c r="BU1437">
        <v>488000000</v>
      </c>
      <c r="BV1437">
        <v>6285000000</v>
      </c>
      <c r="BW1437">
        <v>6773000000</v>
      </c>
      <c r="BX1437">
        <v>5051000000</v>
      </c>
      <c r="BY1437">
        <v>-6849000000</v>
      </c>
      <c r="BZ1437">
        <v>2014</v>
      </c>
      <c r="CA1437">
        <v>-0.42</v>
      </c>
      <c r="CB1437">
        <v>273809523.81</v>
      </c>
      <c r="CC1437" t="str">
        <f>VLOOKUP(B1437,Securities_csv_Sector!$A$1:$H$506,4)</f>
        <v>Financials</v>
      </c>
      <c r="CD1437" t="str">
        <f>VLOOKUP(B1437,Securities_csv_Sector!$A$1:$H$506,5)</f>
        <v>Diversified Financial Services</v>
      </c>
    </row>
    <row r="1438" spans="1:82">
      <c r="A1438">
        <v>1436</v>
      </c>
      <c r="B1438" t="s">
        <v>439</v>
      </c>
      <c r="C1438" t="s">
        <v>531</v>
      </c>
      <c r="D1438" s="1">
        <v>42369</v>
      </c>
      <c r="E1438">
        <v>766000000</v>
      </c>
      <c r="F1438">
        <v>-118000000</v>
      </c>
      <c r="G1438">
        <v>11000000</v>
      </c>
      <c r="H1438">
        <v>596</v>
      </c>
      <c r="I1438">
        <v>-139000000</v>
      </c>
      <c r="J1438">
        <v>475000000</v>
      </c>
      <c r="K1438">
        <v>51</v>
      </c>
      <c r="L1438">
        <v>1481000000</v>
      </c>
      <c r="M1438">
        <v>0</v>
      </c>
      <c r="N1438">
        <v>412000000</v>
      </c>
      <c r="O1438">
        <v>0</v>
      </c>
      <c r="P1438">
        <v>113</v>
      </c>
      <c r="Q1438">
        <v>0</v>
      </c>
      <c r="R1438">
        <v>0</v>
      </c>
      <c r="S1438">
        <v>157000000</v>
      </c>
      <c r="T1438">
        <v>1917000000</v>
      </c>
      <c r="U1438">
        <v>1815000000</v>
      </c>
      <c r="V1438">
        <v>-67000000</v>
      </c>
      <c r="W1438">
        <v>0</v>
      </c>
      <c r="X1438">
        <v>270000000</v>
      </c>
      <c r="Y1438">
        <v>2882000000</v>
      </c>
      <c r="Z1438">
        <v>100</v>
      </c>
      <c r="AA1438">
        <v>5313000000</v>
      </c>
      <c r="AB1438">
        <v>547000000</v>
      </c>
      <c r="AC1438">
        <v>1522000000</v>
      </c>
      <c r="AD1438">
        <v>102000000</v>
      </c>
      <c r="AE1438">
        <v>0</v>
      </c>
      <c r="AF1438">
        <v>-4000000</v>
      </c>
      <c r="AG1438">
        <v>-1665000000</v>
      </c>
      <c r="AH1438">
        <v>3468000000</v>
      </c>
      <c r="AI1438">
        <v>0</v>
      </c>
      <c r="AJ1438">
        <v>49000000</v>
      </c>
      <c r="AK1438">
        <v>920000000</v>
      </c>
      <c r="AL1438">
        <v>2817000000</v>
      </c>
      <c r="AM1438">
        <v>-1016000000</v>
      </c>
      <c r="AN1438">
        <v>195000000</v>
      </c>
      <c r="AO1438">
        <v>1510000000</v>
      </c>
      <c r="AP1438">
        <v>-2525000000</v>
      </c>
      <c r="AQ1438">
        <v>1156000000</v>
      </c>
      <c r="AR1438">
        <v>531000000</v>
      </c>
      <c r="AS1438">
        <v>1156000000</v>
      </c>
      <c r="AT1438">
        <v>1268000000</v>
      </c>
      <c r="AU1438">
        <v>1100000000</v>
      </c>
      <c r="AV1438">
        <v>0</v>
      </c>
      <c r="AW1438">
        <v>1917000000</v>
      </c>
      <c r="AX1438">
        <v>36</v>
      </c>
      <c r="AY1438">
        <v>213000000</v>
      </c>
      <c r="AZ1438">
        <v>709000000</v>
      </c>
      <c r="BA1438">
        <v>1999000000</v>
      </c>
      <c r="BB1438">
        <v>-600000000</v>
      </c>
      <c r="BC1438">
        <v>-5000000</v>
      </c>
      <c r="BD1438">
        <v>-2382000000</v>
      </c>
      <c r="BE1438">
        <v>644000000</v>
      </c>
      <c r="BF1438">
        <v>-107000000</v>
      </c>
      <c r="BG1438">
        <v>157000000</v>
      </c>
      <c r="BH1438">
        <v>34</v>
      </c>
      <c r="BI1438">
        <v>936</v>
      </c>
      <c r="BJ1438">
        <v>22</v>
      </c>
      <c r="BK1438">
        <v>113</v>
      </c>
      <c r="BL1438">
        <v>0</v>
      </c>
      <c r="BM1438">
        <v>7636000000</v>
      </c>
      <c r="BN1438">
        <v>-904000000</v>
      </c>
      <c r="BO1438">
        <v>3250000000</v>
      </c>
      <c r="BP1438">
        <v>143000000</v>
      </c>
      <c r="BQ1438">
        <v>6000000</v>
      </c>
      <c r="BR1438">
        <v>8183000000</v>
      </c>
      <c r="BS1438">
        <v>3296000000</v>
      </c>
      <c r="BT1438">
        <v>2908000000</v>
      </c>
      <c r="BU1438">
        <v>194000000</v>
      </c>
      <c r="BV1438">
        <v>7989000000</v>
      </c>
      <c r="BW1438">
        <v>8183000000</v>
      </c>
      <c r="BX1438">
        <v>5313000000</v>
      </c>
      <c r="BY1438">
        <v>-7729000000</v>
      </c>
      <c r="BZ1438">
        <v>2015</v>
      </c>
      <c r="CA1438">
        <v>4.26</v>
      </c>
      <c r="CB1438">
        <v>271361502.347</v>
      </c>
      <c r="CC1438" t="str">
        <f>VLOOKUP(B1438,Securities_csv_Sector!$A$1:$H$506,4)</f>
        <v>Financials</v>
      </c>
      <c r="CD1438" t="str">
        <f>VLOOKUP(B1438,Securities_csv_Sector!$A$1:$H$506,5)</f>
        <v>Diversified Financial Services</v>
      </c>
    </row>
    <row r="1439" spans="1:82">
      <c r="A1439">
        <v>1437</v>
      </c>
      <c r="B1439" t="s">
        <v>439</v>
      </c>
      <c r="C1439" t="s">
        <v>532</v>
      </c>
      <c r="D1439" s="1">
        <v>42735</v>
      </c>
      <c r="E1439">
        <v>743000000</v>
      </c>
      <c r="F1439">
        <v>-177000000</v>
      </c>
      <c r="G1439">
        <v>1101000000</v>
      </c>
      <c r="H1439">
        <v>324</v>
      </c>
      <c r="I1439">
        <v>-115000000</v>
      </c>
      <c r="J1439">
        <v>502000000</v>
      </c>
      <c r="K1439">
        <v>92</v>
      </c>
      <c r="L1439">
        <v>2392000000</v>
      </c>
      <c r="M1439">
        <v>0</v>
      </c>
      <c r="N1439">
        <v>412000000</v>
      </c>
      <c r="O1439">
        <v>0</v>
      </c>
      <c r="P1439">
        <v>141</v>
      </c>
      <c r="Q1439">
        <v>0</v>
      </c>
      <c r="R1439">
        <v>0</v>
      </c>
      <c r="S1439">
        <v>181000000</v>
      </c>
      <c r="T1439">
        <v>3369000000</v>
      </c>
      <c r="U1439">
        <v>3188000000</v>
      </c>
      <c r="V1439">
        <v>-158000000</v>
      </c>
      <c r="W1439">
        <v>0</v>
      </c>
      <c r="X1439">
        <v>271000000</v>
      </c>
      <c r="Y1439">
        <v>2949000000</v>
      </c>
      <c r="Z1439">
        <v>100</v>
      </c>
      <c r="AA1439">
        <v>5661000000</v>
      </c>
      <c r="AB1439">
        <v>960000000</v>
      </c>
      <c r="AC1439">
        <v>1506000000</v>
      </c>
      <c r="AD1439">
        <v>181000000</v>
      </c>
      <c r="AE1439">
        <v>0</v>
      </c>
      <c r="AF1439">
        <v>-1000000</v>
      </c>
      <c r="AG1439">
        <v>-90000000</v>
      </c>
      <c r="AH1439">
        <v>3564000000</v>
      </c>
      <c r="AI1439">
        <v>0</v>
      </c>
      <c r="AJ1439">
        <v>51000000</v>
      </c>
      <c r="AK1439">
        <v>1080000000</v>
      </c>
      <c r="AL1439">
        <v>-71000000</v>
      </c>
      <c r="AM1439">
        <v>911000000</v>
      </c>
      <c r="AN1439">
        <v>1464000000</v>
      </c>
      <c r="AO1439">
        <v>-1600000000</v>
      </c>
      <c r="AP1439">
        <v>1205000000</v>
      </c>
      <c r="AQ1439">
        <v>2106000000</v>
      </c>
      <c r="AR1439">
        <v>-853000000</v>
      </c>
      <c r="AS1439">
        <v>2106000000</v>
      </c>
      <c r="AT1439">
        <v>2228000000</v>
      </c>
      <c r="AU1439">
        <v>1122000000</v>
      </c>
      <c r="AV1439">
        <v>0</v>
      </c>
      <c r="AW1439">
        <v>3369000000</v>
      </c>
      <c r="AX1439">
        <v>60</v>
      </c>
      <c r="AY1439">
        <v>272000000</v>
      </c>
      <c r="AZ1439">
        <v>149000000</v>
      </c>
      <c r="BA1439">
        <v>1868000000</v>
      </c>
      <c r="BB1439">
        <v>-773000000</v>
      </c>
      <c r="BC1439">
        <v>-39000000</v>
      </c>
      <c r="BD1439">
        <v>1321000000</v>
      </c>
      <c r="BE1439">
        <v>713000000</v>
      </c>
      <c r="BF1439">
        <v>175000000</v>
      </c>
      <c r="BG1439">
        <v>181000000</v>
      </c>
      <c r="BH1439">
        <v>56</v>
      </c>
      <c r="BI1439">
        <v>490</v>
      </c>
      <c r="BJ1439">
        <v>37</v>
      </c>
      <c r="BK1439">
        <v>141</v>
      </c>
      <c r="BL1439">
        <v>0</v>
      </c>
      <c r="BM1439">
        <v>9210000000</v>
      </c>
      <c r="BN1439">
        <v>-1035000000</v>
      </c>
      <c r="BO1439">
        <v>3212000000</v>
      </c>
      <c r="BP1439">
        <v>0</v>
      </c>
      <c r="BQ1439">
        <v>8000000</v>
      </c>
      <c r="BR1439">
        <v>8669000000</v>
      </c>
      <c r="BS1439">
        <v>3671000000</v>
      </c>
      <c r="BT1439">
        <v>2611000000</v>
      </c>
      <c r="BU1439">
        <v>650000000</v>
      </c>
      <c r="BV1439">
        <v>8019000000</v>
      </c>
      <c r="BW1439">
        <v>8669000000</v>
      </c>
      <c r="BX1439">
        <v>5661000000</v>
      </c>
      <c r="BY1439">
        <v>-8701000000</v>
      </c>
      <c r="CC1439" t="str">
        <f>VLOOKUP(B1439,Securities_csv_Sector!$A$1:$H$506,4)</f>
        <v>Financials</v>
      </c>
      <c r="CD1439" t="str">
        <f>VLOOKUP(B1439,Securities_csv_Sector!$A$1:$H$506,5)</f>
        <v>Diversified Financial Services</v>
      </c>
    </row>
    <row r="1440" spans="1:82">
      <c r="A1440">
        <v>1438</v>
      </c>
      <c r="B1440" t="s">
        <v>440</v>
      </c>
      <c r="C1440" t="s">
        <v>527</v>
      </c>
      <c r="D1440" s="1">
        <v>41307</v>
      </c>
      <c r="E1440">
        <v>3301792000</v>
      </c>
      <c r="F1440">
        <v>122628000</v>
      </c>
      <c r="G1440">
        <v>-82165000</v>
      </c>
      <c r="H1440">
        <v>3</v>
      </c>
      <c r="I1440">
        <v>-349574000</v>
      </c>
      <c r="J1440">
        <v>4711113000</v>
      </c>
      <c r="K1440">
        <v>30</v>
      </c>
      <c r="L1440">
        <v>1334302000</v>
      </c>
      <c r="M1440">
        <v>87246000</v>
      </c>
      <c r="N1440">
        <v>559000</v>
      </c>
      <c r="O1440">
        <v>17889249000</v>
      </c>
      <c r="P1440">
        <v>140</v>
      </c>
      <c r="Q1440">
        <v>0</v>
      </c>
      <c r="R1440">
        <v>0</v>
      </c>
      <c r="S1440">
        <v>487313000</v>
      </c>
      <c r="T1440">
        <v>427900000</v>
      </c>
      <c r="U1440">
        <v>265423000</v>
      </c>
      <c r="V1440">
        <v>5245000</v>
      </c>
      <c r="W1440">
        <v>0</v>
      </c>
      <c r="X1440">
        <v>1963175000</v>
      </c>
      <c r="Y1440">
        <v>3221162000</v>
      </c>
      <c r="Z1440">
        <v>27</v>
      </c>
      <c r="AA1440">
        <v>6491261000</v>
      </c>
      <c r="AB1440">
        <v>426270000</v>
      </c>
      <c r="AC1440">
        <v>384609000</v>
      </c>
      <c r="AD1440">
        <v>162477000</v>
      </c>
      <c r="AE1440">
        <v>2314058000</v>
      </c>
      <c r="AF1440">
        <v>0</v>
      </c>
      <c r="AG1440">
        <v>-350178000</v>
      </c>
      <c r="AH1440">
        <v>1001943000</v>
      </c>
      <c r="AI1440">
        <v>0</v>
      </c>
      <c r="AJ1440">
        <v>7941000</v>
      </c>
      <c r="AK1440">
        <v>0</v>
      </c>
      <c r="AL1440">
        <v>-87451000</v>
      </c>
      <c r="AM1440">
        <v>70153000</v>
      </c>
      <c r="AN1440">
        <v>1219188000</v>
      </c>
      <c r="AO1440">
        <v>-812265000</v>
      </c>
      <c r="AP1440">
        <v>-342015000</v>
      </c>
      <c r="AQ1440">
        <v>-210706000</v>
      </c>
      <c r="AR1440">
        <v>1131149000</v>
      </c>
      <c r="AS1440">
        <v>-210706000</v>
      </c>
      <c r="AT1440">
        <v>-160847000</v>
      </c>
      <c r="AU1440">
        <v>2034485000</v>
      </c>
      <c r="AV1440">
        <v>1018012000</v>
      </c>
      <c r="AW1440">
        <v>510065000</v>
      </c>
      <c r="AX1440">
        <v>2</v>
      </c>
      <c r="AY1440">
        <v>510622000</v>
      </c>
      <c r="AZ1440">
        <v>517592000</v>
      </c>
      <c r="BA1440">
        <v>129672000</v>
      </c>
      <c r="BB1440">
        <v>-388773000</v>
      </c>
      <c r="BC1440">
        <v>0</v>
      </c>
      <c r="BD1440">
        <v>7559000</v>
      </c>
      <c r="BE1440">
        <v>723343000</v>
      </c>
      <c r="BF1440">
        <v>-48145000</v>
      </c>
      <c r="BG1440">
        <v>78900000</v>
      </c>
      <c r="BH1440">
        <v>1</v>
      </c>
      <c r="BI1440">
        <v>4</v>
      </c>
      <c r="BJ1440">
        <v>1</v>
      </c>
      <c r="BK1440">
        <v>88</v>
      </c>
      <c r="BL1440">
        <v>0</v>
      </c>
      <c r="BM1440">
        <v>6694207000</v>
      </c>
      <c r="BN1440">
        <v>-430852000</v>
      </c>
      <c r="BO1440">
        <v>4884284000</v>
      </c>
      <c r="BP1440">
        <v>987161000</v>
      </c>
      <c r="BQ1440">
        <v>0</v>
      </c>
      <c r="BR1440">
        <v>12280005000</v>
      </c>
      <c r="BS1440">
        <v>6200437000</v>
      </c>
      <c r="BT1440">
        <v>4418625000</v>
      </c>
      <c r="BU1440">
        <v>6128153000</v>
      </c>
      <c r="BV1440">
        <v>6151852000</v>
      </c>
      <c r="BW1440">
        <v>12280005000</v>
      </c>
      <c r="BX1440">
        <v>24380510000</v>
      </c>
      <c r="BY1440">
        <v>-4888953000</v>
      </c>
      <c r="BZ1440">
        <v>2012</v>
      </c>
      <c r="CA1440">
        <v>-0.31</v>
      </c>
      <c r="CB1440">
        <v>679696774.19400001</v>
      </c>
      <c r="CC1440" t="str">
        <f>VLOOKUP(B1440,Securities_csv_Sector!$A$1:$H$506,4)</f>
        <v>Consumer Discretionary</v>
      </c>
      <c r="CD1440" t="str">
        <f>VLOOKUP(B1440,Securities_csv_Sector!$A$1:$H$506,5)</f>
        <v>Specialty Stores</v>
      </c>
    </row>
    <row r="1441" spans="1:82">
      <c r="A1441">
        <v>1439</v>
      </c>
      <c r="B1441" t="s">
        <v>440</v>
      </c>
      <c r="C1441" t="s">
        <v>529</v>
      </c>
      <c r="D1441" s="1">
        <v>41671</v>
      </c>
      <c r="E1441">
        <v>3264468000</v>
      </c>
      <c r="F1441">
        <v>-54000000</v>
      </c>
      <c r="G1441">
        <v>5000000</v>
      </c>
      <c r="H1441">
        <v>10</v>
      </c>
      <c r="I1441">
        <v>-371000000</v>
      </c>
      <c r="J1441">
        <v>4866467000</v>
      </c>
      <c r="K1441">
        <v>15</v>
      </c>
      <c r="L1441">
        <v>492532000</v>
      </c>
      <c r="M1441">
        <v>-81000000</v>
      </c>
      <c r="N1441">
        <v>563000</v>
      </c>
      <c r="O1441">
        <v>17082000000</v>
      </c>
      <c r="P1441">
        <v>156</v>
      </c>
      <c r="Q1441">
        <v>0</v>
      </c>
      <c r="R1441">
        <v>0</v>
      </c>
      <c r="S1441">
        <v>458000000</v>
      </c>
      <c r="T1441">
        <v>1182000000</v>
      </c>
      <c r="U1441">
        <v>1063000000</v>
      </c>
      <c r="V1441">
        <v>-20000000</v>
      </c>
      <c r="W1441">
        <v>0</v>
      </c>
      <c r="X1441">
        <v>1870719000</v>
      </c>
      <c r="Y1441">
        <v>3233597000</v>
      </c>
      <c r="Z1441">
        <v>26</v>
      </c>
      <c r="AA1441">
        <v>6032000000</v>
      </c>
      <c r="AB1441">
        <v>356000000</v>
      </c>
      <c r="AC1441">
        <v>382700000</v>
      </c>
      <c r="AD1441">
        <v>119000000</v>
      </c>
      <c r="AE1441">
        <v>2328299000</v>
      </c>
      <c r="AF1441">
        <v>0</v>
      </c>
      <c r="AG1441">
        <v>-56000000</v>
      </c>
      <c r="AH1441">
        <v>1000205000</v>
      </c>
      <c r="AI1441">
        <v>0</v>
      </c>
      <c r="AJ1441">
        <v>8572000</v>
      </c>
      <c r="AK1441">
        <v>0</v>
      </c>
      <c r="AL1441">
        <v>-872000000</v>
      </c>
      <c r="AM1441">
        <v>-833000000</v>
      </c>
      <c r="AN1441">
        <v>1108000000</v>
      </c>
      <c r="AO1441">
        <v>-1442000000</v>
      </c>
      <c r="AP1441">
        <v>-479000000</v>
      </c>
      <c r="AQ1441">
        <v>620000000</v>
      </c>
      <c r="AR1441">
        <v>260000000</v>
      </c>
      <c r="AS1441">
        <v>620000000</v>
      </c>
      <c r="AT1441">
        <v>707000000</v>
      </c>
      <c r="AU1441">
        <v>2018280000</v>
      </c>
      <c r="AV1441">
        <v>64000000</v>
      </c>
      <c r="AW1441">
        <v>1177000000</v>
      </c>
      <c r="AX1441">
        <v>5</v>
      </c>
      <c r="AY1441">
        <v>448302000</v>
      </c>
      <c r="AZ1441">
        <v>400447000</v>
      </c>
      <c r="BA1441">
        <v>0</v>
      </c>
      <c r="BB1441">
        <v>-507154000</v>
      </c>
      <c r="BC1441">
        <v>0</v>
      </c>
      <c r="BD1441">
        <v>-109000000</v>
      </c>
      <c r="BE1441">
        <v>665386000</v>
      </c>
      <c r="BF1441">
        <v>-39000000</v>
      </c>
      <c r="BG1441">
        <v>55000000</v>
      </c>
      <c r="BH1441">
        <v>5</v>
      </c>
      <c r="BI1441">
        <v>17</v>
      </c>
      <c r="BJ1441">
        <v>3</v>
      </c>
      <c r="BK1441">
        <v>86</v>
      </c>
      <c r="BL1441">
        <v>0</v>
      </c>
      <c r="BM1441">
        <v>7001755000</v>
      </c>
      <c r="BN1441">
        <v>-259000000</v>
      </c>
      <c r="BO1441">
        <v>4735000000</v>
      </c>
      <c r="BP1441">
        <v>103982000</v>
      </c>
      <c r="BQ1441">
        <v>0</v>
      </c>
      <c r="BR1441">
        <v>11174876000</v>
      </c>
      <c r="BS1441">
        <v>5239558000</v>
      </c>
      <c r="BT1441">
        <v>3368450000</v>
      </c>
      <c r="BU1441">
        <v>6132263000</v>
      </c>
      <c r="BV1441">
        <v>5042613000</v>
      </c>
      <c r="BW1441">
        <v>11174876000</v>
      </c>
      <c r="BX1441">
        <v>23114000000</v>
      </c>
      <c r="BY1441">
        <v>-5229368000</v>
      </c>
      <c r="BZ1441">
        <v>2013</v>
      </c>
      <c r="CA1441">
        <v>0.95</v>
      </c>
      <c r="CB1441">
        <v>652631578.94700003</v>
      </c>
      <c r="CC1441" t="str">
        <f>VLOOKUP(B1441,Securities_csv_Sector!$A$1:$H$506,4)</f>
        <v>Consumer Discretionary</v>
      </c>
      <c r="CD1441" t="str">
        <f>VLOOKUP(B1441,Securities_csv_Sector!$A$1:$H$506,5)</f>
        <v>Specialty Stores</v>
      </c>
    </row>
    <row r="1442" spans="1:82">
      <c r="A1442">
        <v>1440</v>
      </c>
      <c r="B1442" t="s">
        <v>440</v>
      </c>
      <c r="C1442" t="s">
        <v>531</v>
      </c>
      <c r="D1442" s="1">
        <v>42035</v>
      </c>
      <c r="E1442">
        <v>3197000000</v>
      </c>
      <c r="F1442">
        <v>-184000000</v>
      </c>
      <c r="G1442">
        <v>34000000</v>
      </c>
      <c r="H1442">
        <v>3</v>
      </c>
      <c r="I1442">
        <v>-361000000</v>
      </c>
      <c r="J1442">
        <v>4935000000</v>
      </c>
      <c r="K1442">
        <v>19</v>
      </c>
      <c r="L1442">
        <v>627000000</v>
      </c>
      <c r="M1442">
        <v>62000000</v>
      </c>
      <c r="N1442">
        <v>1000000</v>
      </c>
      <c r="O1442">
        <v>16691000000</v>
      </c>
      <c r="P1442">
        <v>151</v>
      </c>
      <c r="Q1442">
        <v>0</v>
      </c>
      <c r="R1442">
        <v>0</v>
      </c>
      <c r="S1442">
        <v>467000000</v>
      </c>
      <c r="T1442">
        <v>317000000</v>
      </c>
      <c r="U1442">
        <v>268000000</v>
      </c>
      <c r="V1442">
        <v>-48000000</v>
      </c>
      <c r="W1442">
        <v>0</v>
      </c>
      <c r="X1442">
        <v>1706000000</v>
      </c>
      <c r="Y1442">
        <v>2680000000</v>
      </c>
      <c r="Z1442">
        <v>26</v>
      </c>
      <c r="AA1442">
        <v>5801000000</v>
      </c>
      <c r="AB1442">
        <v>133000000</v>
      </c>
      <c r="AC1442">
        <v>335000000</v>
      </c>
      <c r="AD1442">
        <v>49000000</v>
      </c>
      <c r="AE1442">
        <v>2144000000</v>
      </c>
      <c r="AF1442">
        <v>0</v>
      </c>
      <c r="AG1442">
        <v>-70000000</v>
      </c>
      <c r="AH1442">
        <v>1018000000</v>
      </c>
      <c r="AI1442">
        <v>0</v>
      </c>
      <c r="AJ1442">
        <v>8000000</v>
      </c>
      <c r="AK1442">
        <v>0</v>
      </c>
      <c r="AL1442">
        <v>-27000000</v>
      </c>
      <c r="AM1442">
        <v>127000000</v>
      </c>
      <c r="AN1442">
        <v>1043000000</v>
      </c>
      <c r="AO1442">
        <v>-493000000</v>
      </c>
      <c r="AP1442">
        <v>-375000000</v>
      </c>
      <c r="AQ1442">
        <v>135000000</v>
      </c>
      <c r="AR1442">
        <v>495000000</v>
      </c>
      <c r="AS1442">
        <v>135000000</v>
      </c>
      <c r="AT1442">
        <v>135000000</v>
      </c>
      <c r="AU1442">
        <v>1928000000</v>
      </c>
      <c r="AV1442">
        <v>641000000</v>
      </c>
      <c r="AW1442">
        <v>310000000</v>
      </c>
      <c r="AX1442">
        <v>1</v>
      </c>
      <c r="AY1442">
        <v>636000000</v>
      </c>
      <c r="AZ1442">
        <v>252000000</v>
      </c>
      <c r="BA1442">
        <v>0</v>
      </c>
      <c r="BB1442">
        <v>-1041000000</v>
      </c>
      <c r="BC1442">
        <v>0</v>
      </c>
      <c r="BD1442">
        <v>-14000000</v>
      </c>
      <c r="BE1442">
        <v>688000000</v>
      </c>
      <c r="BF1442">
        <v>138000000</v>
      </c>
      <c r="BG1442">
        <v>62000000</v>
      </c>
      <c r="BH1442">
        <v>1</v>
      </c>
      <c r="BI1442">
        <v>5</v>
      </c>
      <c r="BJ1442">
        <v>1</v>
      </c>
      <c r="BK1442">
        <v>85</v>
      </c>
      <c r="BL1442">
        <v>0</v>
      </c>
      <c r="BM1442">
        <v>6829000000</v>
      </c>
      <c r="BN1442">
        <v>-159000000</v>
      </c>
      <c r="BO1442">
        <v>4816000000</v>
      </c>
      <c r="BP1442">
        <v>92000000</v>
      </c>
      <c r="BQ1442">
        <v>0</v>
      </c>
      <c r="BR1442">
        <v>10308000000</v>
      </c>
      <c r="BS1442">
        <v>4951000000</v>
      </c>
      <c r="BT1442">
        <v>3289000000</v>
      </c>
      <c r="BU1442">
        <v>5305000000</v>
      </c>
      <c r="BV1442">
        <v>5003000000</v>
      </c>
      <c r="BW1442">
        <v>10308000000</v>
      </c>
      <c r="BX1442">
        <v>22492000000</v>
      </c>
      <c r="BY1442">
        <v>-5419000000</v>
      </c>
      <c r="BZ1442">
        <v>2014</v>
      </c>
      <c r="CA1442">
        <v>0.21</v>
      </c>
      <c r="CB1442">
        <v>642857142.85699999</v>
      </c>
      <c r="CC1442" t="str">
        <f>VLOOKUP(B1442,Securities_csv_Sector!$A$1:$H$506,4)</f>
        <v>Consumer Discretionary</v>
      </c>
      <c r="CD1442" t="str">
        <f>VLOOKUP(B1442,Securities_csv_Sector!$A$1:$H$506,5)</f>
        <v>Specialty Stores</v>
      </c>
    </row>
    <row r="1443" spans="1:82">
      <c r="A1443">
        <v>1441</v>
      </c>
      <c r="B1443" t="s">
        <v>440</v>
      </c>
      <c r="C1443" t="s">
        <v>532</v>
      </c>
      <c r="D1443" s="1">
        <v>42399</v>
      </c>
      <c r="E1443">
        <v>3247000000</v>
      </c>
      <c r="F1443">
        <v>-19000000</v>
      </c>
      <c r="G1443">
        <v>-15000000</v>
      </c>
      <c r="H1443">
        <v>7</v>
      </c>
      <c r="I1443">
        <v>-381000000</v>
      </c>
      <c r="J1443">
        <v>5010000000</v>
      </c>
      <c r="K1443">
        <v>25</v>
      </c>
      <c r="L1443">
        <v>825000000</v>
      </c>
      <c r="M1443">
        <v>18000000</v>
      </c>
      <c r="N1443">
        <v>1000000</v>
      </c>
      <c r="O1443">
        <v>15545000000</v>
      </c>
      <c r="P1443">
        <v>157</v>
      </c>
      <c r="Q1443">
        <v>0</v>
      </c>
      <c r="R1443">
        <v>0</v>
      </c>
      <c r="S1443">
        <v>455000000</v>
      </c>
      <c r="T1443">
        <v>631000000</v>
      </c>
      <c r="U1443">
        <v>492000000</v>
      </c>
      <c r="V1443">
        <v>-28000000</v>
      </c>
      <c r="W1443">
        <v>0</v>
      </c>
      <c r="X1443">
        <v>1586000000</v>
      </c>
      <c r="Y1443">
        <v>2653000000</v>
      </c>
      <c r="Z1443">
        <v>26</v>
      </c>
      <c r="AA1443">
        <v>5514000000</v>
      </c>
      <c r="AB1443">
        <v>113000000</v>
      </c>
      <c r="AC1443">
        <v>274000000</v>
      </c>
      <c r="AD1443">
        <v>139000000</v>
      </c>
      <c r="AE1443">
        <v>2078000000</v>
      </c>
      <c r="AF1443">
        <v>0</v>
      </c>
      <c r="AG1443">
        <v>33000000</v>
      </c>
      <c r="AH1443">
        <v>1018000000</v>
      </c>
      <c r="AI1443">
        <v>0</v>
      </c>
      <c r="AJ1443">
        <v>8000000</v>
      </c>
      <c r="AK1443">
        <v>0</v>
      </c>
      <c r="AL1443">
        <v>-92000000</v>
      </c>
      <c r="AM1443">
        <v>198000000</v>
      </c>
      <c r="AN1443">
        <v>978000000</v>
      </c>
      <c r="AO1443">
        <v>-378000000</v>
      </c>
      <c r="AP1443">
        <v>-374000000</v>
      </c>
      <c r="AQ1443">
        <v>379000000</v>
      </c>
      <c r="AR1443">
        <v>153000000</v>
      </c>
      <c r="AS1443">
        <v>379000000</v>
      </c>
      <c r="AT1443">
        <v>379000000</v>
      </c>
      <c r="AU1443">
        <v>1899000000</v>
      </c>
      <c r="AV1443">
        <v>201000000</v>
      </c>
      <c r="AW1443">
        <v>641000000</v>
      </c>
      <c r="AX1443">
        <v>3</v>
      </c>
      <c r="AY1443">
        <v>547000000</v>
      </c>
      <c r="AZ1443">
        <v>310000000</v>
      </c>
      <c r="BA1443">
        <v>0</v>
      </c>
      <c r="BB1443">
        <v>-1116000000</v>
      </c>
      <c r="BC1443">
        <v>0</v>
      </c>
      <c r="BD1443">
        <v>7000000</v>
      </c>
      <c r="BE1443">
        <v>506000000</v>
      </c>
      <c r="BF1443">
        <v>-41000000</v>
      </c>
      <c r="BG1443">
        <v>67000000</v>
      </c>
      <c r="BH1443">
        <v>2</v>
      </c>
      <c r="BI1443">
        <v>9</v>
      </c>
      <c r="BJ1443">
        <v>2</v>
      </c>
      <c r="BK1443">
        <v>93</v>
      </c>
      <c r="BL1443">
        <v>0</v>
      </c>
      <c r="BM1443">
        <v>6900000000</v>
      </c>
      <c r="BN1443">
        <v>17000000</v>
      </c>
      <c r="BO1443">
        <v>4600000000</v>
      </c>
      <c r="BP1443">
        <v>17000000</v>
      </c>
      <c r="BQ1443">
        <v>0</v>
      </c>
      <c r="BR1443">
        <v>10172000000</v>
      </c>
      <c r="BS1443">
        <v>5112000000</v>
      </c>
      <c r="BT1443">
        <v>3264000000</v>
      </c>
      <c r="BU1443">
        <v>5376000000</v>
      </c>
      <c r="BV1443">
        <v>4796000000</v>
      </c>
      <c r="BW1443">
        <v>10172000000</v>
      </c>
      <c r="BX1443">
        <v>21059000000</v>
      </c>
      <c r="BY1443">
        <v>-5419000000</v>
      </c>
      <c r="BZ1443">
        <v>2015</v>
      </c>
      <c r="CA1443">
        <v>0.59</v>
      </c>
      <c r="CB1443">
        <v>642372881.35599995</v>
      </c>
      <c r="CC1443" t="str">
        <f>VLOOKUP(B1443,Securities_csv_Sector!$A$1:$H$506,4)</f>
        <v>Consumer Discretionary</v>
      </c>
      <c r="CD1443" t="str">
        <f>VLOOKUP(B1443,Securities_csv_Sector!$A$1:$H$506,5)</f>
        <v>Specialty Stores</v>
      </c>
    </row>
    <row r="1444" spans="1:82">
      <c r="A1444">
        <v>1442</v>
      </c>
      <c r="B1444" t="s">
        <v>441</v>
      </c>
      <c r="C1444" t="s">
        <v>527</v>
      </c>
      <c r="D1444" s="1">
        <v>41274</v>
      </c>
      <c r="E1444">
        <v>196878000</v>
      </c>
      <c r="F1444">
        <v>-4329000</v>
      </c>
      <c r="G1444">
        <v>35000</v>
      </c>
      <c r="H1444">
        <v>17</v>
      </c>
      <c r="I1444">
        <v>-65236000</v>
      </c>
      <c r="J1444">
        <v>116720000</v>
      </c>
      <c r="K1444">
        <v>10</v>
      </c>
      <c r="L1444">
        <v>31324000</v>
      </c>
      <c r="M1444">
        <v>0</v>
      </c>
      <c r="N1444">
        <v>860000</v>
      </c>
      <c r="O1444">
        <v>1055844000</v>
      </c>
      <c r="P1444">
        <v>133</v>
      </c>
      <c r="Q1444">
        <v>0</v>
      </c>
      <c r="R1444">
        <v>359780000</v>
      </c>
      <c r="S1444">
        <v>76283000</v>
      </c>
      <c r="T1444">
        <v>468871000</v>
      </c>
      <c r="U1444">
        <v>417197000</v>
      </c>
      <c r="V1444">
        <v>1819000</v>
      </c>
      <c r="W1444">
        <v>0</v>
      </c>
      <c r="X1444">
        <v>335870000</v>
      </c>
      <c r="Y1444">
        <v>2065103000</v>
      </c>
      <c r="Z1444">
        <v>45</v>
      </c>
      <c r="AA1444">
        <v>857305000</v>
      </c>
      <c r="AB1444">
        <v>147256000</v>
      </c>
      <c r="AC1444">
        <v>667471000</v>
      </c>
      <c r="AD1444">
        <v>51674000</v>
      </c>
      <c r="AE1444">
        <v>0</v>
      </c>
      <c r="AF1444">
        <v>-89000</v>
      </c>
      <c r="AG1444">
        <v>25874000</v>
      </c>
      <c r="AH1444">
        <v>1268303000</v>
      </c>
      <c r="AI1444">
        <v>0</v>
      </c>
      <c r="AJ1444">
        <v>15530000</v>
      </c>
      <c r="AK1444">
        <v>0</v>
      </c>
      <c r="AL1444">
        <v>-131267000</v>
      </c>
      <c r="AM1444">
        <v>12149000</v>
      </c>
      <c r="AN1444">
        <v>390784000</v>
      </c>
      <c r="AO1444">
        <v>-91526000</v>
      </c>
      <c r="AP1444">
        <v>-288928000</v>
      </c>
      <c r="AQ1444">
        <v>267996000</v>
      </c>
      <c r="AR1444">
        <v>16152000</v>
      </c>
      <c r="AS1444">
        <v>267996000</v>
      </c>
      <c r="AT1444">
        <v>267996000</v>
      </c>
      <c r="AU1444">
        <v>345241000</v>
      </c>
      <c r="AV1444">
        <v>0</v>
      </c>
      <c r="AW1444">
        <v>468836000</v>
      </c>
      <c r="AX1444">
        <v>25</v>
      </c>
      <c r="AY1444">
        <v>37008000</v>
      </c>
      <c r="AZ1444">
        <v>64218000</v>
      </c>
      <c r="BA1444">
        <v>46401000</v>
      </c>
      <c r="BB1444">
        <v>-39064000</v>
      </c>
      <c r="BC1444">
        <v>0</v>
      </c>
      <c r="BD1444">
        <v>-223603000</v>
      </c>
      <c r="BE1444">
        <v>30272000</v>
      </c>
      <c r="BF1444">
        <v>6863000</v>
      </c>
      <c r="BG1444">
        <v>31652000</v>
      </c>
      <c r="BH1444">
        <v>22</v>
      </c>
      <c r="BI1444">
        <v>27</v>
      </c>
      <c r="BJ1444">
        <v>14</v>
      </c>
      <c r="BK1444">
        <v>133</v>
      </c>
      <c r="BL1444">
        <v>0</v>
      </c>
      <c r="BM1444">
        <v>1463277000</v>
      </c>
      <c r="BN1444">
        <v>16433000</v>
      </c>
      <c r="BO1444">
        <v>356817000</v>
      </c>
      <c r="BP1444">
        <v>87781000</v>
      </c>
      <c r="BQ1444">
        <v>503000</v>
      </c>
      <c r="BR1444">
        <v>3546738000</v>
      </c>
      <c r="BS1444">
        <v>441286000</v>
      </c>
      <c r="BT1444">
        <v>331060000</v>
      </c>
      <c r="BU1444">
        <v>1541793000</v>
      </c>
      <c r="BV1444">
        <v>2004945000</v>
      </c>
      <c r="BW1444">
        <v>3546738000</v>
      </c>
      <c r="BX1444">
        <v>1913149000</v>
      </c>
      <c r="BY1444">
        <v>0</v>
      </c>
      <c r="BZ1444">
        <v>2012</v>
      </c>
      <c r="CA1444">
        <v>3.14</v>
      </c>
      <c r="CB1444">
        <v>85349044.585999995</v>
      </c>
      <c r="CC1444" t="str">
        <f>VLOOKUP(B1444,Securities_csv_Sector!$A$1:$H$506,4)</f>
        <v>Industrials</v>
      </c>
      <c r="CD1444" t="str">
        <f>VLOOKUP(B1444,Securities_csv_Sector!$A$1:$H$506,5)</f>
        <v>Industrial Conglomerates</v>
      </c>
    </row>
    <row r="1445" spans="1:82">
      <c r="A1445">
        <v>1443</v>
      </c>
      <c r="B1445" t="s">
        <v>441</v>
      </c>
      <c r="C1445" t="s">
        <v>529</v>
      </c>
      <c r="D1445" s="1">
        <v>41639</v>
      </c>
      <c r="E1445">
        <v>196591000</v>
      </c>
      <c r="F1445">
        <v>-54767000</v>
      </c>
      <c r="G1445">
        <v>-2630000</v>
      </c>
      <c r="H1445">
        <v>18</v>
      </c>
      <c r="I1445">
        <v>-73109000</v>
      </c>
      <c r="J1445">
        <v>195110000</v>
      </c>
      <c r="K1445">
        <v>16</v>
      </c>
      <c r="L1445">
        <v>67167000</v>
      </c>
      <c r="M1445">
        <v>0</v>
      </c>
      <c r="N1445">
        <v>855000</v>
      </c>
      <c r="O1445">
        <v>1178173000</v>
      </c>
      <c r="P1445">
        <v>130</v>
      </c>
      <c r="Q1445">
        <v>0</v>
      </c>
      <c r="R1445">
        <v>396119000</v>
      </c>
      <c r="S1445">
        <v>88408000</v>
      </c>
      <c r="T1445">
        <v>532989000</v>
      </c>
      <c r="U1445">
        <v>477746000</v>
      </c>
      <c r="V1445">
        <v>-1809000</v>
      </c>
      <c r="W1445">
        <v>0</v>
      </c>
      <c r="X1445">
        <v>358967000</v>
      </c>
      <c r="Y1445">
        <v>2231582000</v>
      </c>
      <c r="Z1445">
        <v>45</v>
      </c>
      <c r="AA1445">
        <v>964634000</v>
      </c>
      <c r="AB1445">
        <v>164662000</v>
      </c>
      <c r="AC1445">
        <v>720035000</v>
      </c>
      <c r="AD1445">
        <v>55243000</v>
      </c>
      <c r="AE1445">
        <v>0</v>
      </c>
      <c r="AF1445">
        <v>73000</v>
      </c>
      <c r="AG1445">
        <v>3235000</v>
      </c>
      <c r="AH1445">
        <v>1280663000</v>
      </c>
      <c r="AI1445">
        <v>0</v>
      </c>
      <c r="AJ1445">
        <v>17077000</v>
      </c>
      <c r="AK1445">
        <v>0</v>
      </c>
      <c r="AL1445">
        <v>-30791000</v>
      </c>
      <c r="AM1445">
        <v>32507000</v>
      </c>
      <c r="AN1445">
        <v>405307000</v>
      </c>
      <c r="AO1445">
        <v>-136019000</v>
      </c>
      <c r="AP1445">
        <v>-234972000</v>
      </c>
      <c r="AQ1445">
        <v>311372000</v>
      </c>
      <c r="AR1445">
        <v>32337000</v>
      </c>
      <c r="AS1445">
        <v>311372000</v>
      </c>
      <c r="AT1445">
        <v>311372000</v>
      </c>
      <c r="AU1445">
        <v>407027000</v>
      </c>
      <c r="AV1445">
        <v>0</v>
      </c>
      <c r="AW1445">
        <v>535619000</v>
      </c>
      <c r="AX1445">
        <v>25</v>
      </c>
      <c r="AY1445">
        <v>37124000</v>
      </c>
      <c r="AZ1445">
        <v>65658000</v>
      </c>
      <c r="BA1445">
        <v>69213000</v>
      </c>
      <c r="BB1445">
        <v>-56468000</v>
      </c>
      <c r="BC1445">
        <v>0</v>
      </c>
      <c r="BD1445">
        <v>-161936000</v>
      </c>
      <c r="BE1445">
        <v>27469000</v>
      </c>
      <c r="BF1445">
        <v>23010000</v>
      </c>
      <c r="BG1445">
        <v>38405000</v>
      </c>
      <c r="BH1445">
        <v>22</v>
      </c>
      <c r="BI1445">
        <v>27</v>
      </c>
      <c r="BJ1445">
        <v>15</v>
      </c>
      <c r="BK1445">
        <v>130</v>
      </c>
      <c r="BL1445">
        <v>0</v>
      </c>
      <c r="BM1445">
        <v>1610964000</v>
      </c>
      <c r="BN1445">
        <v>-121355000</v>
      </c>
      <c r="BO1445">
        <v>390610000</v>
      </c>
      <c r="BP1445">
        <v>150380000</v>
      </c>
      <c r="BQ1445">
        <v>413000</v>
      </c>
      <c r="BR1445">
        <v>3887973000</v>
      </c>
      <c r="BS1445">
        <v>540265000</v>
      </c>
      <c r="BT1445">
        <v>416184000</v>
      </c>
      <c r="BU1445">
        <v>1750461000</v>
      </c>
      <c r="BV1445">
        <v>2137512000</v>
      </c>
      <c r="BW1445">
        <v>3887973000</v>
      </c>
      <c r="BX1445">
        <v>2142807000</v>
      </c>
      <c r="BY1445">
        <v>0</v>
      </c>
      <c r="BZ1445">
        <v>2013</v>
      </c>
      <c r="CA1445">
        <v>3.62</v>
      </c>
      <c r="CB1445">
        <v>86014364.640900001</v>
      </c>
      <c r="CC1445" t="str">
        <f>VLOOKUP(B1445,Securities_csv_Sector!$A$1:$H$506,4)</f>
        <v>Industrials</v>
      </c>
      <c r="CD1445" t="str">
        <f>VLOOKUP(B1445,Securities_csv_Sector!$A$1:$H$506,5)</f>
        <v>Industrial Conglomerates</v>
      </c>
    </row>
    <row r="1446" spans="1:82">
      <c r="A1446">
        <v>1444</v>
      </c>
      <c r="B1446" t="s">
        <v>441</v>
      </c>
      <c r="C1446" t="s">
        <v>531</v>
      </c>
      <c r="D1446" s="1">
        <v>42004</v>
      </c>
      <c r="E1446">
        <v>246339000</v>
      </c>
      <c r="F1446">
        <v>-34116000</v>
      </c>
      <c r="G1446">
        <v>-2626000</v>
      </c>
      <c r="H1446">
        <v>17</v>
      </c>
      <c r="I1446">
        <v>-86496000</v>
      </c>
      <c r="J1446">
        <v>289211000</v>
      </c>
      <c r="K1446">
        <v>5</v>
      </c>
      <c r="L1446">
        <v>22236000</v>
      </c>
      <c r="M1446">
        <v>0</v>
      </c>
      <c r="N1446">
        <v>849000</v>
      </c>
      <c r="O1446">
        <v>1461190000</v>
      </c>
      <c r="P1446">
        <v>120</v>
      </c>
      <c r="Q1446">
        <v>0</v>
      </c>
      <c r="R1446">
        <v>403847000</v>
      </c>
      <c r="S1446">
        <v>104616000</v>
      </c>
      <c r="T1446">
        <v>553710000</v>
      </c>
      <c r="U1446">
        <v>487568000</v>
      </c>
      <c r="V1446">
        <v>-608000</v>
      </c>
      <c r="W1446">
        <v>0</v>
      </c>
      <c r="X1446">
        <v>460408000</v>
      </c>
      <c r="Y1446">
        <v>2418832000</v>
      </c>
      <c r="Z1446">
        <v>43</v>
      </c>
      <c r="AA1446">
        <v>1094411000</v>
      </c>
      <c r="AB1446">
        <v>159422000</v>
      </c>
      <c r="AC1446">
        <v>909645000</v>
      </c>
      <c r="AD1446">
        <v>66142000</v>
      </c>
      <c r="AE1446">
        <v>0</v>
      </c>
      <c r="AF1446">
        <v>-1957000</v>
      </c>
      <c r="AG1446">
        <v>16584000</v>
      </c>
      <c r="AH1446">
        <v>1527246000</v>
      </c>
      <c r="AI1446">
        <v>0</v>
      </c>
      <c r="AJ1446">
        <v>22173000</v>
      </c>
      <c r="AK1446">
        <v>0</v>
      </c>
      <c r="AL1446">
        <v>101740000</v>
      </c>
      <c r="AM1446">
        <v>-44931000</v>
      </c>
      <c r="AN1446">
        <v>448500000</v>
      </c>
      <c r="AO1446">
        <v>-30049000</v>
      </c>
      <c r="AP1446">
        <v>-462774000</v>
      </c>
      <c r="AQ1446">
        <v>326456000</v>
      </c>
      <c r="AR1446">
        <v>25349000</v>
      </c>
      <c r="AS1446">
        <v>326456000</v>
      </c>
      <c r="AT1446">
        <v>326456000</v>
      </c>
      <c r="AU1446">
        <v>465473000</v>
      </c>
      <c r="AV1446">
        <v>0</v>
      </c>
      <c r="AW1446">
        <v>556336000</v>
      </c>
      <c r="AX1446">
        <v>22</v>
      </c>
      <c r="AY1446">
        <v>32523000</v>
      </c>
      <c r="AZ1446">
        <v>63805000</v>
      </c>
      <c r="BA1446">
        <v>82599000</v>
      </c>
      <c r="BB1446">
        <v>-138419000</v>
      </c>
      <c r="BC1446">
        <v>0</v>
      </c>
      <c r="BD1446">
        <v>-374321000</v>
      </c>
      <c r="BE1446">
        <v>64117000</v>
      </c>
      <c r="BF1446">
        <v>7921000</v>
      </c>
      <c r="BG1446">
        <v>48138000</v>
      </c>
      <c r="BH1446">
        <v>19</v>
      </c>
      <c r="BI1446">
        <v>26</v>
      </c>
      <c r="BJ1446">
        <v>13</v>
      </c>
      <c r="BK1446">
        <v>120</v>
      </c>
      <c r="BL1446">
        <v>0</v>
      </c>
      <c r="BM1446">
        <v>1743371000</v>
      </c>
      <c r="BN1446">
        <v>-142214000</v>
      </c>
      <c r="BO1446">
        <v>489937000</v>
      </c>
      <c r="BP1446">
        <v>131969000</v>
      </c>
      <c r="BQ1446">
        <v>380000</v>
      </c>
      <c r="BR1446">
        <v>4373302000</v>
      </c>
      <c r="BS1446">
        <v>551894000</v>
      </c>
      <c r="BT1446">
        <v>460907000</v>
      </c>
      <c r="BU1446">
        <v>1895012000</v>
      </c>
      <c r="BV1446">
        <v>2478290000</v>
      </c>
      <c r="BW1446">
        <v>4373302000</v>
      </c>
      <c r="BX1446">
        <v>2555601000</v>
      </c>
      <c r="BY1446">
        <v>0</v>
      </c>
      <c r="BZ1446">
        <v>2014</v>
      </c>
      <c r="CA1446">
        <v>3.84</v>
      </c>
      <c r="CB1446">
        <v>85014583.333299994</v>
      </c>
      <c r="CC1446" t="str">
        <f>VLOOKUP(B1446,Securities_csv_Sector!$A$1:$H$506,4)</f>
        <v>Industrials</v>
      </c>
      <c r="CD1446" t="str">
        <f>VLOOKUP(B1446,Securities_csv_Sector!$A$1:$H$506,5)</f>
        <v>Industrial Conglomerates</v>
      </c>
    </row>
    <row r="1447" spans="1:82">
      <c r="A1447">
        <v>1445</v>
      </c>
      <c r="B1447" t="s">
        <v>441</v>
      </c>
      <c r="C1447" t="s">
        <v>532</v>
      </c>
      <c r="D1447" s="1">
        <v>42369</v>
      </c>
      <c r="E1447">
        <v>346531000</v>
      </c>
      <c r="F1447">
        <v>-55890000</v>
      </c>
      <c r="G1447">
        <v>793000</v>
      </c>
      <c r="H1447">
        <v>10</v>
      </c>
      <c r="I1447">
        <v>-114761000</v>
      </c>
      <c r="J1447">
        <v>1143020000</v>
      </c>
      <c r="K1447">
        <v>9</v>
      </c>
      <c r="L1447">
        <v>55634000</v>
      </c>
      <c r="M1447">
        <v>0</v>
      </c>
      <c r="N1447">
        <v>849000</v>
      </c>
      <c r="O1447">
        <v>1719723000</v>
      </c>
      <c r="P1447">
        <v>130</v>
      </c>
      <c r="Q1447">
        <v>0</v>
      </c>
      <c r="R1447">
        <v>608272000</v>
      </c>
      <c r="S1447">
        <v>127412000</v>
      </c>
      <c r="T1447">
        <v>488405000</v>
      </c>
      <c r="U1447">
        <v>410907000</v>
      </c>
      <c r="V1447">
        <v>-4234000</v>
      </c>
      <c r="W1447">
        <v>0</v>
      </c>
      <c r="X1447">
        <v>665602000</v>
      </c>
      <c r="Y1447">
        <v>3758177000</v>
      </c>
      <c r="Z1447">
        <v>42</v>
      </c>
      <c r="AA1447">
        <v>1266185000</v>
      </c>
      <c r="AB1447">
        <v>142894000</v>
      </c>
      <c r="AC1447">
        <v>1842561000</v>
      </c>
      <c r="AD1447">
        <v>77498000</v>
      </c>
      <c r="AE1447">
        <v>0</v>
      </c>
      <c r="AF1447">
        <v>294000</v>
      </c>
      <c r="AG1447">
        <v>47811000</v>
      </c>
      <c r="AH1447">
        <v>3052639000</v>
      </c>
      <c r="AI1447">
        <v>0</v>
      </c>
      <c r="AJ1447">
        <v>17947000</v>
      </c>
      <c r="AK1447">
        <v>0</v>
      </c>
      <c r="AL1447">
        <v>1622419000</v>
      </c>
      <c r="AM1447">
        <v>33398000</v>
      </c>
      <c r="AN1447">
        <v>390328000</v>
      </c>
      <c r="AO1447">
        <v>2181208000</v>
      </c>
      <c r="AP1447">
        <v>-2533904000</v>
      </c>
      <c r="AQ1447">
        <v>267046000</v>
      </c>
      <c r="AR1447">
        <v>2026000</v>
      </c>
      <c r="AS1447">
        <v>256940000</v>
      </c>
      <c r="AT1447">
        <v>267046000</v>
      </c>
      <c r="AU1447">
        <v>614494000</v>
      </c>
      <c r="AV1447">
        <v>0</v>
      </c>
      <c r="AW1447">
        <v>487612000</v>
      </c>
      <c r="AX1447">
        <v>16</v>
      </c>
      <c r="AY1447">
        <v>49282000</v>
      </c>
      <c r="AZ1447">
        <v>91631000</v>
      </c>
      <c r="BA1447">
        <v>79409000</v>
      </c>
      <c r="BB1447">
        <v>-282631000</v>
      </c>
      <c r="BC1447">
        <v>0</v>
      </c>
      <c r="BD1447">
        <v>-2419437000</v>
      </c>
      <c r="BE1447">
        <v>81352000</v>
      </c>
      <c r="BF1447">
        <v>956000</v>
      </c>
      <c r="BG1447">
        <v>65770000</v>
      </c>
      <c r="BH1447">
        <v>14</v>
      </c>
      <c r="BI1447">
        <v>15</v>
      </c>
      <c r="BJ1447">
        <v>9</v>
      </c>
      <c r="BK1447">
        <v>130</v>
      </c>
      <c r="BL1447">
        <v>0</v>
      </c>
      <c r="BM1447">
        <v>1868645000</v>
      </c>
      <c r="BN1447">
        <v>576448000</v>
      </c>
      <c r="BO1447">
        <v>712803000</v>
      </c>
      <c r="BP1447">
        <v>161409000</v>
      </c>
      <c r="BQ1447">
        <v>69000</v>
      </c>
      <c r="BR1447">
        <v>7077450000</v>
      </c>
      <c r="BS1447">
        <v>761828000</v>
      </c>
      <c r="BT1447">
        <v>587349000</v>
      </c>
      <c r="BU1447">
        <v>2729891000</v>
      </c>
      <c r="BV1447">
        <v>4347559000</v>
      </c>
      <c r="BW1447">
        <v>7077450000</v>
      </c>
      <c r="BX1447">
        <v>2985908000</v>
      </c>
      <c r="BY1447">
        <v>0</v>
      </c>
      <c r="BZ1447">
        <v>2015</v>
      </c>
      <c r="CA1447">
        <v>3.02</v>
      </c>
      <c r="CB1447">
        <v>88425827.814600006</v>
      </c>
      <c r="CC1447" t="str">
        <f>VLOOKUP(B1447,Securities_csv_Sector!$A$1:$H$506,4)</f>
        <v>Industrials</v>
      </c>
      <c r="CD1447" t="str">
        <f>VLOOKUP(B1447,Securities_csv_Sector!$A$1:$H$506,5)</f>
        <v>Industrial Conglomerates</v>
      </c>
    </row>
    <row r="1448" spans="1:82">
      <c r="A1448">
        <v>1446</v>
      </c>
      <c r="B1448" t="s">
        <v>442</v>
      </c>
      <c r="C1448" t="s">
        <v>527</v>
      </c>
      <c r="D1448" s="1">
        <v>41274</v>
      </c>
      <c r="E1448">
        <v>1713000000</v>
      </c>
      <c r="F1448">
        <v>0</v>
      </c>
      <c r="G1448">
        <v>-123000000</v>
      </c>
      <c r="H1448">
        <v>8</v>
      </c>
      <c r="I1448">
        <v>-2956000000</v>
      </c>
      <c r="J1448">
        <v>0</v>
      </c>
      <c r="K1448">
        <v>12</v>
      </c>
      <c r="L1448">
        <v>521000000</v>
      </c>
      <c r="M1448">
        <v>0</v>
      </c>
      <c r="N1448">
        <v>2217000000</v>
      </c>
      <c r="O1448">
        <v>6646000000</v>
      </c>
      <c r="P1448">
        <v>87</v>
      </c>
      <c r="Q1448">
        <v>0</v>
      </c>
      <c r="R1448">
        <v>3505000000</v>
      </c>
      <c r="S1448">
        <v>1090000000</v>
      </c>
      <c r="T1448">
        <v>1429000000</v>
      </c>
      <c r="U1448">
        <v>936000000</v>
      </c>
      <c r="V1448">
        <v>8000000</v>
      </c>
      <c r="W1448">
        <v>43000000</v>
      </c>
      <c r="X1448">
        <v>25191000000</v>
      </c>
      <c r="Y1448">
        <v>1111000000</v>
      </c>
      <c r="Z1448">
        <v>31</v>
      </c>
      <c r="AA1448">
        <v>3001000000</v>
      </c>
      <c r="AB1448">
        <v>59000000</v>
      </c>
      <c r="AC1448">
        <v>436000000</v>
      </c>
      <c r="AD1448">
        <v>493000000</v>
      </c>
      <c r="AE1448">
        <v>408000000</v>
      </c>
      <c r="AF1448">
        <v>-169000000</v>
      </c>
      <c r="AG1448">
        <v>130000000</v>
      </c>
      <c r="AH1448">
        <v>11765000000</v>
      </c>
      <c r="AI1448">
        <v>2446000000</v>
      </c>
      <c r="AJ1448">
        <v>381000000</v>
      </c>
      <c r="AK1448">
        <v>20000000</v>
      </c>
      <c r="AL1448">
        <v>1938000000</v>
      </c>
      <c r="AM1448">
        <v>223000000</v>
      </c>
      <c r="AN1448">
        <v>2018000000</v>
      </c>
      <c r="AO1448">
        <v>1355000000</v>
      </c>
      <c r="AP1448">
        <v>-3158000000</v>
      </c>
      <c r="AQ1448">
        <v>865000000</v>
      </c>
      <c r="AR1448">
        <v>289000000</v>
      </c>
      <c r="AS1448">
        <v>859000000</v>
      </c>
      <c r="AT1448">
        <v>865000000</v>
      </c>
      <c r="AU1448">
        <v>1761000000</v>
      </c>
      <c r="AV1448">
        <v>0</v>
      </c>
      <c r="AW1448">
        <v>1552000000</v>
      </c>
      <c r="AX1448">
        <v>16</v>
      </c>
      <c r="AY1448">
        <v>3620000000</v>
      </c>
      <c r="AZ1448">
        <v>1005000000</v>
      </c>
      <c r="BA1448">
        <v>1197000000</v>
      </c>
      <c r="BB1448">
        <v>-376000000</v>
      </c>
      <c r="BC1448">
        <v>-21000000</v>
      </c>
      <c r="BD1448">
        <v>-33000000</v>
      </c>
      <c r="BE1448">
        <v>6209000000</v>
      </c>
      <c r="BF1448">
        <v>-411000000</v>
      </c>
      <c r="BG1448">
        <v>1090000000</v>
      </c>
      <c r="BH1448">
        <v>10</v>
      </c>
      <c r="BI1448">
        <v>9</v>
      </c>
      <c r="BJ1448">
        <v>9</v>
      </c>
      <c r="BK1448">
        <v>77</v>
      </c>
      <c r="BL1448">
        <v>0</v>
      </c>
      <c r="BM1448">
        <v>8441000000</v>
      </c>
      <c r="BN1448">
        <v>55000000</v>
      </c>
      <c r="BO1448">
        <v>359000000</v>
      </c>
      <c r="BP1448">
        <v>1348000000</v>
      </c>
      <c r="BQ1448">
        <v>0</v>
      </c>
      <c r="BR1448">
        <v>36499000000</v>
      </c>
      <c r="BS1448">
        <v>3695000000</v>
      </c>
      <c r="BT1448">
        <v>4258000000</v>
      </c>
      <c r="BU1448">
        <v>10282000000</v>
      </c>
      <c r="BV1448">
        <v>26138000000</v>
      </c>
      <c r="BW1448">
        <v>36420000000</v>
      </c>
      <c r="BX1448">
        <v>9647000000</v>
      </c>
      <c r="BY1448">
        <v>0</v>
      </c>
      <c r="BZ1448">
        <v>2012</v>
      </c>
      <c r="CA1448">
        <v>3.56</v>
      </c>
      <c r="CB1448">
        <v>242977528.09</v>
      </c>
      <c r="CC1448" t="str">
        <f>VLOOKUP(B1448,Securities_csv_Sector!$A$1:$H$506,4)</f>
        <v>Utilities</v>
      </c>
      <c r="CD1448" t="str">
        <f>VLOOKUP(B1448,Securities_csv_Sector!$A$1:$H$506,5)</f>
        <v>MultiUtilities</v>
      </c>
    </row>
    <row r="1449" spans="1:82">
      <c r="A1449">
        <v>1447</v>
      </c>
      <c r="B1449" t="s">
        <v>442</v>
      </c>
      <c r="C1449" t="s">
        <v>529</v>
      </c>
      <c r="D1449" s="1">
        <v>41639</v>
      </c>
      <c r="E1449">
        <v>1862000000</v>
      </c>
      <c r="F1449">
        <v>273000000</v>
      </c>
      <c r="G1449">
        <v>274000000</v>
      </c>
      <c r="H1449">
        <v>9</v>
      </c>
      <c r="I1449">
        <v>-2572000000</v>
      </c>
      <c r="J1449">
        <v>0</v>
      </c>
      <c r="K1449">
        <v>21</v>
      </c>
      <c r="L1449">
        <v>928000000</v>
      </c>
      <c r="M1449">
        <v>-116000000</v>
      </c>
      <c r="N1449">
        <v>2409000000</v>
      </c>
      <c r="O1449">
        <v>7186000000</v>
      </c>
      <c r="P1449">
        <v>91</v>
      </c>
      <c r="Q1449">
        <v>0</v>
      </c>
      <c r="R1449">
        <v>4243000000</v>
      </c>
      <c r="S1449">
        <v>1113000000</v>
      </c>
      <c r="T1449">
        <v>1958000000</v>
      </c>
      <c r="U1449">
        <v>1399000000</v>
      </c>
      <c r="V1449">
        <v>-4000000</v>
      </c>
      <c r="W1449">
        <v>55000000</v>
      </c>
      <c r="X1449">
        <v>25460000000</v>
      </c>
      <c r="Y1449">
        <v>1024000000</v>
      </c>
      <c r="Z1449">
        <v>32</v>
      </c>
      <c r="AA1449">
        <v>3371000000</v>
      </c>
      <c r="AB1449">
        <v>366000000</v>
      </c>
      <c r="AC1449">
        <v>426000000</v>
      </c>
      <c r="AD1449">
        <v>559000000</v>
      </c>
      <c r="AE1449">
        <v>287000000</v>
      </c>
      <c r="AF1449">
        <v>684000000</v>
      </c>
      <c r="AG1449">
        <v>-243000000</v>
      </c>
      <c r="AH1449">
        <v>11408000000</v>
      </c>
      <c r="AI1449">
        <v>2648000000</v>
      </c>
      <c r="AJ1449">
        <v>822000000</v>
      </c>
      <c r="AK1449">
        <v>20000000</v>
      </c>
      <c r="AL1449">
        <v>549000000</v>
      </c>
      <c r="AM1449">
        <v>429000000</v>
      </c>
      <c r="AN1449">
        <v>1784000000</v>
      </c>
      <c r="AO1449">
        <v>338000000</v>
      </c>
      <c r="AP1449">
        <v>-1689000000</v>
      </c>
      <c r="AQ1449">
        <v>1009000000</v>
      </c>
      <c r="AR1449">
        <v>203000000</v>
      </c>
      <c r="AS1449">
        <v>1001000000</v>
      </c>
      <c r="AT1449">
        <v>1009000000</v>
      </c>
      <c r="AU1449">
        <v>1912000000</v>
      </c>
      <c r="AV1449">
        <v>0</v>
      </c>
      <c r="AW1449">
        <v>1684000000</v>
      </c>
      <c r="AX1449">
        <v>16</v>
      </c>
      <c r="AY1449">
        <v>3689000000</v>
      </c>
      <c r="AZ1449">
        <v>870000000</v>
      </c>
      <c r="BA1449">
        <v>760000000</v>
      </c>
      <c r="BB1449">
        <v>-228000000</v>
      </c>
      <c r="BC1449">
        <v>-40000000</v>
      </c>
      <c r="BD1449">
        <v>199000000</v>
      </c>
      <c r="BE1449">
        <v>5374000000</v>
      </c>
      <c r="BF1449">
        <v>-534000000</v>
      </c>
      <c r="BG1449">
        <v>1113000000</v>
      </c>
      <c r="BH1449">
        <v>13</v>
      </c>
      <c r="BI1449">
        <v>13</v>
      </c>
      <c r="BJ1449">
        <v>10</v>
      </c>
      <c r="BK1449">
        <v>85</v>
      </c>
      <c r="BL1449">
        <v>0</v>
      </c>
      <c r="BM1449">
        <v>8827000000</v>
      </c>
      <c r="BN1449">
        <v>509000000</v>
      </c>
      <c r="BO1449">
        <v>574000000</v>
      </c>
      <c r="BP1449">
        <v>1747000000</v>
      </c>
      <c r="BQ1449">
        <v>0</v>
      </c>
      <c r="BR1449">
        <v>37244000000</v>
      </c>
      <c r="BS1449">
        <v>3997000000</v>
      </c>
      <c r="BT1449">
        <v>4369000000</v>
      </c>
      <c r="BU1449">
        <v>11008000000</v>
      </c>
      <c r="BV1449">
        <v>26236000000</v>
      </c>
      <c r="BW1449">
        <v>37244000000</v>
      </c>
      <c r="BX1449">
        <v>10557000000</v>
      </c>
      <c r="BY1449">
        <v>0</v>
      </c>
      <c r="BZ1449">
        <v>2013</v>
      </c>
      <c r="CA1449">
        <v>4.0999999999999996</v>
      </c>
      <c r="CB1449">
        <v>246097560.97600001</v>
      </c>
      <c r="CC1449" t="str">
        <f>VLOOKUP(B1449,Securities_csv_Sector!$A$1:$H$506,4)</f>
        <v>Utilities</v>
      </c>
      <c r="CD1449" t="str">
        <f>VLOOKUP(B1449,Securities_csv_Sector!$A$1:$H$506,5)</f>
        <v>MultiUtilities</v>
      </c>
    </row>
    <row r="1450" spans="1:82">
      <c r="A1450">
        <v>1448</v>
      </c>
      <c r="B1450" t="s">
        <v>442</v>
      </c>
      <c r="C1450" t="s">
        <v>531</v>
      </c>
      <c r="D1450" s="1">
        <v>42004</v>
      </c>
      <c r="E1450">
        <v>2010000000</v>
      </c>
      <c r="F1450">
        <v>-44000000</v>
      </c>
      <c r="G1450">
        <v>221000000</v>
      </c>
      <c r="H1450">
        <v>10</v>
      </c>
      <c r="I1450">
        <v>-3123000000</v>
      </c>
      <c r="J1450">
        <v>0</v>
      </c>
      <c r="K1450">
        <v>11</v>
      </c>
      <c r="L1450">
        <v>581000000</v>
      </c>
      <c r="M1450">
        <v>133000000</v>
      </c>
      <c r="N1450">
        <v>2484000000</v>
      </c>
      <c r="O1450">
        <v>7689000000</v>
      </c>
      <c r="P1450">
        <v>83</v>
      </c>
      <c r="Q1450">
        <v>0</v>
      </c>
      <c r="R1450">
        <v>4399000000</v>
      </c>
      <c r="S1450">
        <v>1156000000</v>
      </c>
      <c r="T1450">
        <v>1997000000</v>
      </c>
      <c r="U1450">
        <v>1443000000</v>
      </c>
      <c r="V1450">
        <v>-7000000</v>
      </c>
      <c r="W1450">
        <v>119000000</v>
      </c>
      <c r="X1450">
        <v>25902000000</v>
      </c>
      <c r="Y1450">
        <v>931000000</v>
      </c>
      <c r="Z1450">
        <v>30</v>
      </c>
      <c r="AA1450">
        <v>3346000000</v>
      </c>
      <c r="AB1450">
        <v>300000000</v>
      </c>
      <c r="AC1450">
        <v>415000000</v>
      </c>
      <c r="AD1450">
        <v>554000000</v>
      </c>
      <c r="AE1450">
        <v>396000000</v>
      </c>
      <c r="AF1450">
        <v>-257000000</v>
      </c>
      <c r="AG1450">
        <v>-29000000</v>
      </c>
      <c r="AH1450">
        <v>12230000000</v>
      </c>
      <c r="AI1450">
        <v>4196000000</v>
      </c>
      <c r="AJ1450">
        <v>754000000</v>
      </c>
      <c r="AK1450">
        <v>20000000</v>
      </c>
      <c r="AL1450">
        <v>1650000000</v>
      </c>
      <c r="AM1450">
        <v>-334000000</v>
      </c>
      <c r="AN1450">
        <v>2161000000</v>
      </c>
      <c r="AO1450">
        <v>854000000</v>
      </c>
      <c r="AP1450">
        <v>-3342000000</v>
      </c>
      <c r="AQ1450">
        <v>1162000000</v>
      </c>
      <c r="AR1450">
        <v>118000000</v>
      </c>
      <c r="AS1450">
        <v>1161000000</v>
      </c>
      <c r="AT1450">
        <v>1162000000</v>
      </c>
      <c r="AU1450">
        <v>1782000000</v>
      </c>
      <c r="AV1450">
        <v>0</v>
      </c>
      <c r="AW1450">
        <v>1776000000</v>
      </c>
      <c r="AX1450">
        <v>16</v>
      </c>
      <c r="AY1450">
        <v>4023000000</v>
      </c>
      <c r="AZ1450">
        <v>1425000000</v>
      </c>
      <c r="BA1450">
        <v>802000000</v>
      </c>
      <c r="BB1450">
        <v>-497000000</v>
      </c>
      <c r="BC1450">
        <v>-37000000</v>
      </c>
      <c r="BD1450">
        <v>38000000</v>
      </c>
      <c r="BE1450">
        <v>5853000000</v>
      </c>
      <c r="BF1450">
        <v>-435000000</v>
      </c>
      <c r="BG1450">
        <v>1156000000</v>
      </c>
      <c r="BH1450">
        <v>13</v>
      </c>
      <c r="BI1450">
        <v>13</v>
      </c>
      <c r="BJ1450">
        <v>11</v>
      </c>
      <c r="BK1450">
        <v>75</v>
      </c>
      <c r="BL1450">
        <v>0</v>
      </c>
      <c r="BM1450">
        <v>9339000000</v>
      </c>
      <c r="BN1450">
        <v>-56000000</v>
      </c>
      <c r="BO1450">
        <v>414000000</v>
      </c>
      <c r="BP1450">
        <v>2257000000</v>
      </c>
      <c r="BQ1450">
        <v>0</v>
      </c>
      <c r="BR1450">
        <v>39651000000</v>
      </c>
      <c r="BS1450">
        <v>4184000000</v>
      </c>
      <c r="BT1450">
        <v>5069000000</v>
      </c>
      <c r="BU1450">
        <v>11326000000</v>
      </c>
      <c r="BV1450">
        <v>28325000000</v>
      </c>
      <c r="BW1450">
        <v>39651000000</v>
      </c>
      <c r="BX1450">
        <v>11035000000</v>
      </c>
      <c r="BY1450">
        <v>0</v>
      </c>
      <c r="BZ1450">
        <v>2014</v>
      </c>
      <c r="CA1450">
        <v>4.72</v>
      </c>
      <c r="CB1450">
        <v>246186440.678</v>
      </c>
      <c r="CC1450" t="str">
        <f>VLOOKUP(B1450,Securities_csv_Sector!$A$1:$H$506,4)</f>
        <v>Utilities</v>
      </c>
      <c r="CD1450" t="str">
        <f>VLOOKUP(B1450,Securities_csv_Sector!$A$1:$H$506,5)</f>
        <v>MultiUtilities</v>
      </c>
    </row>
    <row r="1451" spans="1:82">
      <c r="A1451">
        <v>1449</v>
      </c>
      <c r="B1451" t="s">
        <v>442</v>
      </c>
      <c r="C1451" t="s">
        <v>532</v>
      </c>
      <c r="D1451" s="1">
        <v>42369</v>
      </c>
      <c r="E1451">
        <v>2015000000</v>
      </c>
      <c r="F1451">
        <v>99000000</v>
      </c>
      <c r="G1451">
        <v>225000000</v>
      </c>
      <c r="H1451">
        <v>11</v>
      </c>
      <c r="I1451">
        <v>-3156000000</v>
      </c>
      <c r="J1451">
        <v>0</v>
      </c>
      <c r="K1451">
        <v>9</v>
      </c>
      <c r="L1451">
        <v>430000000</v>
      </c>
      <c r="M1451">
        <v>-65000000</v>
      </c>
      <c r="N1451">
        <v>2621000000</v>
      </c>
      <c r="O1451">
        <v>6648000000</v>
      </c>
      <c r="P1451">
        <v>63</v>
      </c>
      <c r="Q1451">
        <v>0</v>
      </c>
      <c r="R1451">
        <v>4605000000</v>
      </c>
      <c r="S1451">
        <v>1250000000</v>
      </c>
      <c r="T1451">
        <v>2161000000</v>
      </c>
      <c r="U1451">
        <v>1600000000</v>
      </c>
      <c r="V1451">
        <v>-14000000</v>
      </c>
      <c r="W1451">
        <v>189000000</v>
      </c>
      <c r="X1451">
        <v>28039000000</v>
      </c>
      <c r="Y1451">
        <v>819000000</v>
      </c>
      <c r="Z1451">
        <v>35</v>
      </c>
      <c r="AA1451">
        <v>3583000000</v>
      </c>
      <c r="AB1451">
        <v>341000000</v>
      </c>
      <c r="AC1451">
        <v>404000000</v>
      </c>
      <c r="AD1451">
        <v>561000000</v>
      </c>
      <c r="AE1451">
        <v>298000000</v>
      </c>
      <c r="AF1451">
        <v>277000000</v>
      </c>
      <c r="AG1451">
        <v>130000000</v>
      </c>
      <c r="AH1451">
        <v>13283000000</v>
      </c>
      <c r="AI1451">
        <v>4499000000</v>
      </c>
      <c r="AJ1451">
        <v>750000000</v>
      </c>
      <c r="AK1451">
        <v>20000000</v>
      </c>
      <c r="AL1451">
        <v>516000000</v>
      </c>
      <c r="AM1451">
        <v>-167000000</v>
      </c>
      <c r="AN1451">
        <v>2905000000</v>
      </c>
      <c r="AO1451">
        <v>-173000000</v>
      </c>
      <c r="AP1451">
        <v>-2885000000</v>
      </c>
      <c r="AQ1451">
        <v>1350000000</v>
      </c>
      <c r="AR1451">
        <v>-492000000</v>
      </c>
      <c r="AS1451">
        <v>1349000000</v>
      </c>
      <c r="AT1451">
        <v>1350000000</v>
      </c>
      <c r="AU1451">
        <v>1509000000</v>
      </c>
      <c r="AV1451">
        <v>0</v>
      </c>
      <c r="AW1451">
        <v>1936000000</v>
      </c>
      <c r="AX1451">
        <v>19</v>
      </c>
      <c r="AY1451">
        <v>4498000000</v>
      </c>
      <c r="AZ1451">
        <v>654000000</v>
      </c>
      <c r="BA1451">
        <v>1012000000</v>
      </c>
      <c r="BB1451">
        <v>-806000000</v>
      </c>
      <c r="BC1451">
        <v>35000000</v>
      </c>
      <c r="BD1451">
        <v>-6000000</v>
      </c>
      <c r="BE1451">
        <v>6071000000</v>
      </c>
      <c r="BF1451">
        <v>535000000</v>
      </c>
      <c r="BG1451">
        <v>1250000000</v>
      </c>
      <c r="BH1451">
        <v>16</v>
      </c>
      <c r="BI1451">
        <v>14</v>
      </c>
      <c r="BJ1451">
        <v>13</v>
      </c>
      <c r="BK1451">
        <v>56</v>
      </c>
      <c r="BL1451">
        <v>0</v>
      </c>
      <c r="BM1451">
        <v>9994000000</v>
      </c>
      <c r="BN1451">
        <v>-22000000</v>
      </c>
      <c r="BO1451">
        <v>397000000</v>
      </c>
      <c r="BP1451">
        <v>1585000000</v>
      </c>
      <c r="BQ1451">
        <v>0</v>
      </c>
      <c r="BR1451">
        <v>41150000000</v>
      </c>
      <c r="BS1451">
        <v>2891000000</v>
      </c>
      <c r="BT1451">
        <v>4612000000</v>
      </c>
      <c r="BU1451">
        <v>11809000000</v>
      </c>
      <c r="BV1451">
        <v>29341000000</v>
      </c>
      <c r="BW1451">
        <v>41150000000</v>
      </c>
      <c r="BX1451">
        <v>10231000000</v>
      </c>
      <c r="BY1451">
        <v>0</v>
      </c>
      <c r="BZ1451">
        <v>2015</v>
      </c>
      <c r="CA1451">
        <v>5.43</v>
      </c>
      <c r="CB1451">
        <v>248618784.53</v>
      </c>
      <c r="CC1451" t="str">
        <f>VLOOKUP(B1451,Securities_csv_Sector!$A$1:$H$506,4)</f>
        <v>Utilities</v>
      </c>
      <c r="CD1451" t="str">
        <f>VLOOKUP(B1451,Securities_csv_Sector!$A$1:$H$506,5)</f>
        <v>MultiUtilities</v>
      </c>
    </row>
    <row r="1452" spans="1:82">
      <c r="A1452">
        <v>1450</v>
      </c>
      <c r="B1452" t="s">
        <v>443</v>
      </c>
      <c r="C1452" t="s">
        <v>527</v>
      </c>
      <c r="D1452" s="1">
        <v>41274</v>
      </c>
      <c r="E1452">
        <v>0</v>
      </c>
      <c r="F1452">
        <v>0</v>
      </c>
      <c r="G1452">
        <v>-16000000</v>
      </c>
      <c r="H1452">
        <v>9</v>
      </c>
      <c r="I1452">
        <v>-206000000</v>
      </c>
      <c r="J1452">
        <v>9174000000</v>
      </c>
      <c r="L1452">
        <v>36437000000</v>
      </c>
      <c r="M1452">
        <v>0</v>
      </c>
      <c r="N1452">
        <v>550000000</v>
      </c>
      <c r="O1452">
        <v>429000000</v>
      </c>
      <c r="Q1452">
        <v>0</v>
      </c>
      <c r="R1452">
        <v>0</v>
      </c>
      <c r="S1452">
        <v>757000000</v>
      </c>
      <c r="T1452">
        <v>3132000000</v>
      </c>
      <c r="U1452">
        <v>2796000000</v>
      </c>
      <c r="V1452">
        <v>0</v>
      </c>
      <c r="W1452">
        <v>0</v>
      </c>
      <c r="X1452">
        <v>1828000000</v>
      </c>
      <c r="Y1452">
        <v>6369000000</v>
      </c>
      <c r="Z1452">
        <v>0</v>
      </c>
      <c r="AA1452">
        <v>0</v>
      </c>
      <c r="AB1452">
        <v>812000000</v>
      </c>
      <c r="AC1452">
        <v>956000000</v>
      </c>
      <c r="AD1452">
        <v>336000000</v>
      </c>
      <c r="AE1452">
        <v>0</v>
      </c>
      <c r="AF1452">
        <v>4373000000</v>
      </c>
      <c r="AG1452">
        <v>-1053000000</v>
      </c>
      <c r="AH1452">
        <v>1176000000</v>
      </c>
      <c r="AI1452" s="2">
        <v>150875000000</v>
      </c>
      <c r="AJ1452">
        <v>0</v>
      </c>
      <c r="AK1452">
        <v>0</v>
      </c>
      <c r="AL1452">
        <v>-7744000000</v>
      </c>
      <c r="AM1452">
        <v>3748000000</v>
      </c>
      <c r="AN1452">
        <v>2013000000</v>
      </c>
      <c r="AO1452">
        <v>-3005000000</v>
      </c>
      <c r="AP1452">
        <v>4740000000</v>
      </c>
      <c r="AQ1452">
        <v>1958000000</v>
      </c>
      <c r="AR1452">
        <v>-846000000</v>
      </c>
      <c r="AS1452">
        <v>1931000000</v>
      </c>
      <c r="AT1452">
        <v>1958000000</v>
      </c>
      <c r="AU1452">
        <v>0</v>
      </c>
      <c r="AV1452">
        <v>165000000</v>
      </c>
      <c r="AW1452">
        <v>0</v>
      </c>
      <c r="AX1452">
        <v>0</v>
      </c>
      <c r="AY1452">
        <v>5157000000</v>
      </c>
      <c r="AZ1452">
        <v>0</v>
      </c>
      <c r="BA1452" s="2">
        <v>132316000000</v>
      </c>
      <c r="BB1452">
        <v>309000000</v>
      </c>
      <c r="BC1452">
        <v>4420000000</v>
      </c>
      <c r="BD1452">
        <v>573000000</v>
      </c>
      <c r="BE1452">
        <v>4114000000</v>
      </c>
      <c r="BF1452">
        <v>807000000</v>
      </c>
      <c r="BG1452">
        <v>1441000000</v>
      </c>
      <c r="BH1452">
        <v>25</v>
      </c>
      <c r="BI1452">
        <v>13</v>
      </c>
      <c r="BJ1452">
        <v>17</v>
      </c>
      <c r="BL1452">
        <v>0</v>
      </c>
      <c r="BM1452">
        <v>10817000000</v>
      </c>
      <c r="BN1452">
        <v>438000000</v>
      </c>
      <c r="BO1452">
        <v>6073000000</v>
      </c>
      <c r="BP1452">
        <v>5494000000</v>
      </c>
      <c r="BQ1452">
        <v>0</v>
      </c>
      <c r="BR1452" s="2">
        <v>173442000000</v>
      </c>
      <c r="BS1452">
        <v>0</v>
      </c>
      <c r="BT1452">
        <v>0</v>
      </c>
      <c r="BU1452">
        <v>20985000000</v>
      </c>
      <c r="BV1452" s="2">
        <v>152457000000</v>
      </c>
      <c r="BW1452" s="2">
        <v>173442000000</v>
      </c>
      <c r="BX1452">
        <v>11240000000</v>
      </c>
      <c r="BY1452">
        <v>-590000000</v>
      </c>
      <c r="BZ1452">
        <v>2012</v>
      </c>
      <c r="CA1452">
        <v>3.62</v>
      </c>
      <c r="CB1452">
        <v>540883977.90100002</v>
      </c>
      <c r="CC1452" t="str">
        <f>VLOOKUP(B1452,Securities_csv_Sector!$A$1:$H$506,4)</f>
        <v>Financials</v>
      </c>
      <c r="CD1452" t="str">
        <f>VLOOKUP(B1452,Securities_csv_Sector!$A$1:$H$506,5)</f>
        <v>Banks</v>
      </c>
    </row>
    <row r="1453" spans="1:82">
      <c r="A1453">
        <v>1451</v>
      </c>
      <c r="B1453" t="s">
        <v>443</v>
      </c>
      <c r="C1453" t="s">
        <v>529</v>
      </c>
      <c r="D1453" s="1">
        <v>41639</v>
      </c>
      <c r="E1453">
        <v>0</v>
      </c>
      <c r="F1453">
        <v>0</v>
      </c>
      <c r="G1453">
        <v>0</v>
      </c>
      <c r="H1453">
        <v>6</v>
      </c>
      <c r="I1453">
        <v>-200000000</v>
      </c>
      <c r="J1453">
        <v>9115000000</v>
      </c>
      <c r="L1453">
        <v>32845000000</v>
      </c>
      <c r="M1453">
        <v>0</v>
      </c>
      <c r="N1453">
        <v>550000000</v>
      </c>
      <c r="O1453">
        <v>291000000</v>
      </c>
      <c r="Q1453">
        <v>0</v>
      </c>
      <c r="R1453">
        <v>0</v>
      </c>
      <c r="S1453">
        <v>708000000</v>
      </c>
      <c r="T1453">
        <v>1927000000</v>
      </c>
      <c r="U1453">
        <v>1683000000</v>
      </c>
      <c r="V1453">
        <v>0</v>
      </c>
      <c r="W1453">
        <v>0</v>
      </c>
      <c r="X1453">
        <v>1565000000</v>
      </c>
      <c r="Y1453">
        <v>6369000000</v>
      </c>
      <c r="Z1453">
        <v>0</v>
      </c>
      <c r="AA1453">
        <v>0</v>
      </c>
      <c r="AB1453">
        <v>322000000</v>
      </c>
      <c r="AC1453">
        <v>1334000000</v>
      </c>
      <c r="AD1453">
        <v>244000000</v>
      </c>
      <c r="AE1453">
        <v>0</v>
      </c>
      <c r="AF1453">
        <v>-9212000000</v>
      </c>
      <c r="AG1453">
        <v>-846000000</v>
      </c>
      <c r="AH1453">
        <v>1181000000</v>
      </c>
      <c r="AI1453" s="2">
        <v>155114000000</v>
      </c>
      <c r="AJ1453">
        <v>0</v>
      </c>
      <c r="AK1453">
        <v>0</v>
      </c>
      <c r="AL1453">
        <v>4654000000</v>
      </c>
      <c r="AM1453">
        <v>-2994000000</v>
      </c>
      <c r="AN1453">
        <v>4210000000</v>
      </c>
      <c r="AO1453">
        <v>1739000000</v>
      </c>
      <c r="AP1453">
        <v>-8943000000</v>
      </c>
      <c r="AQ1453">
        <v>1344000000</v>
      </c>
      <c r="AR1453">
        <v>642000000</v>
      </c>
      <c r="AS1453">
        <v>1297000000</v>
      </c>
      <c r="AT1453">
        <v>1344000000</v>
      </c>
      <c r="AU1453">
        <v>0</v>
      </c>
      <c r="AV1453">
        <v>0</v>
      </c>
      <c r="AW1453">
        <v>0</v>
      </c>
      <c r="AX1453">
        <v>0</v>
      </c>
      <c r="AY1453">
        <v>5690000000</v>
      </c>
      <c r="AZ1453">
        <v>0</v>
      </c>
      <c r="BA1453" s="2">
        <v>129759000000</v>
      </c>
      <c r="BB1453">
        <v>-289000000</v>
      </c>
      <c r="BC1453">
        <v>-2540000000</v>
      </c>
      <c r="BD1453">
        <v>469000000</v>
      </c>
      <c r="BE1453">
        <v>3534000000</v>
      </c>
      <c r="BF1453">
        <v>-529000000</v>
      </c>
      <c r="BG1453">
        <v>576000000</v>
      </c>
      <c r="BH1453">
        <v>20</v>
      </c>
      <c r="BI1453">
        <v>8</v>
      </c>
      <c r="BJ1453">
        <v>16</v>
      </c>
      <c r="BL1453">
        <v>0</v>
      </c>
      <c r="BM1453">
        <v>11936000000</v>
      </c>
      <c r="BN1453">
        <v>-150000000</v>
      </c>
      <c r="BO1453">
        <v>5808000000</v>
      </c>
      <c r="BP1453">
        <v>8739000000</v>
      </c>
      <c r="BQ1453">
        <v>0</v>
      </c>
      <c r="BR1453" s="2">
        <v>175335000000</v>
      </c>
      <c r="BS1453">
        <v>0</v>
      </c>
      <c r="BT1453">
        <v>0</v>
      </c>
      <c r="BU1453">
        <v>21422000000</v>
      </c>
      <c r="BV1453" s="2">
        <v>153913000000</v>
      </c>
      <c r="BW1453" s="2">
        <v>175335000000</v>
      </c>
      <c r="BX1453">
        <v>8602000000</v>
      </c>
      <c r="BY1453">
        <v>-615000000</v>
      </c>
      <c r="BZ1453">
        <v>2013</v>
      </c>
      <c r="CA1453">
        <v>2.4300000000000002</v>
      </c>
      <c r="CB1453">
        <v>553086419.75300002</v>
      </c>
      <c r="CC1453" t="str">
        <f>VLOOKUP(B1453,Securities_csv_Sector!$A$1:$H$506,4)</f>
        <v>Financials</v>
      </c>
      <c r="CD1453" t="str">
        <f>VLOOKUP(B1453,Securities_csv_Sector!$A$1:$H$506,5)</f>
        <v>Banks</v>
      </c>
    </row>
    <row r="1454" spans="1:82">
      <c r="A1454">
        <v>1452</v>
      </c>
      <c r="B1454" t="s">
        <v>443</v>
      </c>
      <c r="C1454" t="s">
        <v>531</v>
      </c>
      <c r="D1454" s="1">
        <v>42004</v>
      </c>
      <c r="E1454">
        <v>0</v>
      </c>
      <c r="F1454">
        <v>0</v>
      </c>
      <c r="G1454">
        <v>0</v>
      </c>
      <c r="H1454">
        <v>8</v>
      </c>
      <c r="I1454">
        <v>-147000000</v>
      </c>
      <c r="J1454">
        <v>9089000000</v>
      </c>
      <c r="L1454">
        <v>34999000000</v>
      </c>
      <c r="M1454">
        <v>0</v>
      </c>
      <c r="N1454">
        <v>550000000</v>
      </c>
      <c r="O1454">
        <v>235000000</v>
      </c>
      <c r="Q1454">
        <v>0</v>
      </c>
      <c r="R1454">
        <v>0</v>
      </c>
      <c r="S1454">
        <v>693000000</v>
      </c>
      <c r="T1454">
        <v>2587000000</v>
      </c>
      <c r="U1454">
        <v>2278000000</v>
      </c>
      <c r="V1454">
        <v>0</v>
      </c>
      <c r="W1454">
        <v>0</v>
      </c>
      <c r="X1454">
        <v>1508000000</v>
      </c>
      <c r="Y1454">
        <v>6337000000</v>
      </c>
      <c r="Z1454">
        <v>0</v>
      </c>
      <c r="AA1454">
        <v>0</v>
      </c>
      <c r="AB1454">
        <v>493000000</v>
      </c>
      <c r="AC1454">
        <v>1219000000</v>
      </c>
      <c r="AD1454">
        <v>309000000</v>
      </c>
      <c r="AE1454">
        <v>0</v>
      </c>
      <c r="AF1454">
        <v>-9686000000</v>
      </c>
      <c r="AG1454">
        <v>-444000000</v>
      </c>
      <c r="AH1454">
        <v>1227000000</v>
      </c>
      <c r="AI1454" s="2">
        <v>167379000000</v>
      </c>
      <c r="AJ1454">
        <v>0</v>
      </c>
      <c r="AK1454">
        <v>0</v>
      </c>
      <c r="AL1454">
        <v>2968000000</v>
      </c>
      <c r="AM1454">
        <v>2966000000</v>
      </c>
      <c r="AN1454">
        <v>-1182000000</v>
      </c>
      <c r="AO1454">
        <v>13421000000</v>
      </c>
      <c r="AP1454">
        <v>-9273000000</v>
      </c>
      <c r="AQ1454">
        <v>1774000000</v>
      </c>
      <c r="AR1454">
        <v>-3171000000</v>
      </c>
      <c r="AS1454">
        <v>1722000000</v>
      </c>
      <c r="AT1454">
        <v>1774000000</v>
      </c>
      <c r="AU1454">
        <v>0</v>
      </c>
      <c r="AV1454">
        <v>0</v>
      </c>
      <c r="AW1454">
        <v>0</v>
      </c>
      <c r="AX1454">
        <v>0</v>
      </c>
      <c r="AY1454">
        <v>5656000000</v>
      </c>
      <c r="AZ1454">
        <v>0</v>
      </c>
      <c r="BA1454" s="2">
        <v>140567000000</v>
      </c>
      <c r="BB1454">
        <v>-122000000</v>
      </c>
      <c r="BC1454">
        <v>10824000000</v>
      </c>
      <c r="BD1454">
        <v>560000000</v>
      </c>
      <c r="BE1454">
        <v>3321000000</v>
      </c>
      <c r="BF1454">
        <v>-45000000</v>
      </c>
      <c r="BG1454">
        <v>367000000</v>
      </c>
      <c r="BH1454">
        <v>26</v>
      </c>
      <c r="BI1454">
        <v>10</v>
      </c>
      <c r="BJ1454">
        <v>20</v>
      </c>
      <c r="BL1454">
        <v>0</v>
      </c>
      <c r="BM1454">
        <v>13295000000</v>
      </c>
      <c r="BN1454">
        <v>38000000</v>
      </c>
      <c r="BO1454">
        <v>5518000000</v>
      </c>
      <c r="BP1454">
        <v>9186000000</v>
      </c>
      <c r="BQ1454">
        <v>0</v>
      </c>
      <c r="BR1454" s="2">
        <v>190328000000</v>
      </c>
      <c r="BS1454">
        <v>0</v>
      </c>
      <c r="BT1454">
        <v>0</v>
      </c>
      <c r="BU1454">
        <v>23005000000</v>
      </c>
      <c r="BV1454" s="2">
        <v>167323000000</v>
      </c>
      <c r="BW1454" s="2">
        <v>190328000000</v>
      </c>
      <c r="BX1454">
        <v>8707000000</v>
      </c>
      <c r="BY1454">
        <v>-1032000000</v>
      </c>
      <c r="BZ1454">
        <v>2014</v>
      </c>
      <c r="CA1454">
        <v>3.26</v>
      </c>
      <c r="CB1454">
        <v>544171779.14100003</v>
      </c>
      <c r="CC1454" t="str">
        <f>VLOOKUP(B1454,Securities_csv_Sector!$A$1:$H$506,4)</f>
        <v>Financials</v>
      </c>
      <c r="CD1454" t="str">
        <f>VLOOKUP(B1454,Securities_csv_Sector!$A$1:$H$506,5)</f>
        <v>Banks</v>
      </c>
    </row>
    <row r="1455" spans="1:82">
      <c r="A1455">
        <v>1453</v>
      </c>
      <c r="B1455" t="s">
        <v>443</v>
      </c>
      <c r="C1455" t="s">
        <v>532</v>
      </c>
      <c r="D1455" s="1">
        <v>42369</v>
      </c>
      <c r="E1455">
        <v>0</v>
      </c>
      <c r="F1455">
        <v>0</v>
      </c>
      <c r="G1455">
        <v>0</v>
      </c>
      <c r="H1455">
        <v>8</v>
      </c>
      <c r="I1455">
        <v>-186000000</v>
      </c>
      <c r="J1455">
        <v>9094000000</v>
      </c>
      <c r="L1455">
        <v>33424000000</v>
      </c>
      <c r="M1455">
        <v>0</v>
      </c>
      <c r="N1455">
        <v>550000000</v>
      </c>
      <c r="O1455">
        <v>219000000</v>
      </c>
      <c r="Q1455">
        <v>0</v>
      </c>
      <c r="R1455">
        <v>0</v>
      </c>
      <c r="S1455">
        <v>786000000</v>
      </c>
      <c r="T1455">
        <v>2989000000</v>
      </c>
      <c r="U1455">
        <v>2707000000</v>
      </c>
      <c r="V1455">
        <v>0</v>
      </c>
      <c r="W1455">
        <v>0</v>
      </c>
      <c r="X1455">
        <v>1502000000</v>
      </c>
      <c r="Y1455">
        <v>6337000000</v>
      </c>
      <c r="Z1455">
        <v>0</v>
      </c>
      <c r="AA1455">
        <v>0</v>
      </c>
      <c r="AB1455">
        <v>764000000</v>
      </c>
      <c r="AC1455">
        <v>1325000000</v>
      </c>
      <c r="AD1455">
        <v>282000000</v>
      </c>
      <c r="AE1455">
        <v>0</v>
      </c>
      <c r="AF1455">
        <v>-5381000000</v>
      </c>
      <c r="AG1455">
        <v>-190000000</v>
      </c>
      <c r="AH1455">
        <v>1263000000</v>
      </c>
      <c r="AI1455" s="2">
        <v>170472000000</v>
      </c>
      <c r="AJ1455">
        <v>0</v>
      </c>
      <c r="AK1455">
        <v>0</v>
      </c>
      <c r="AL1455">
        <v>-8892000000</v>
      </c>
      <c r="AM1455">
        <v>-2630000000</v>
      </c>
      <c r="AN1455">
        <v>3496000000</v>
      </c>
      <c r="AO1455">
        <v>-810000000</v>
      </c>
      <c r="AP1455">
        <v>-5316000000</v>
      </c>
      <c r="AQ1455">
        <v>1933000000</v>
      </c>
      <c r="AR1455">
        <v>-328000000</v>
      </c>
      <c r="AS1455">
        <v>1863000000</v>
      </c>
      <c r="AT1455">
        <v>1933000000</v>
      </c>
      <c r="AU1455">
        <v>0</v>
      </c>
      <c r="AV1455">
        <v>0</v>
      </c>
      <c r="AW1455">
        <v>0</v>
      </c>
      <c r="AX1455">
        <v>0</v>
      </c>
      <c r="AY1455">
        <v>5582000000</v>
      </c>
      <c r="AZ1455">
        <v>0</v>
      </c>
      <c r="BA1455" s="2">
        <v>149830000000</v>
      </c>
      <c r="BB1455">
        <v>-460000000</v>
      </c>
      <c r="BC1455">
        <v>9300000000</v>
      </c>
      <c r="BD1455">
        <v>251000000</v>
      </c>
      <c r="BE1455">
        <v>3198000000</v>
      </c>
      <c r="BF1455">
        <v>-407000000</v>
      </c>
      <c r="BG1455">
        <v>205000000</v>
      </c>
      <c r="BH1455">
        <v>32</v>
      </c>
      <c r="BI1455">
        <v>12</v>
      </c>
      <c r="BJ1455">
        <v>23</v>
      </c>
      <c r="BL1455">
        <v>0</v>
      </c>
      <c r="BM1455">
        <v>14686000000</v>
      </c>
      <c r="BN1455">
        <v>-679000000</v>
      </c>
      <c r="BO1455">
        <v>5120000000</v>
      </c>
      <c r="BP1455">
        <v>4627000000</v>
      </c>
      <c r="BQ1455">
        <v>0</v>
      </c>
      <c r="BR1455" s="2">
        <v>190817000000</v>
      </c>
      <c r="BS1455">
        <v>0</v>
      </c>
      <c r="BT1455">
        <v>0</v>
      </c>
      <c r="BU1455">
        <v>23437000000</v>
      </c>
      <c r="BV1455" s="2">
        <v>167380000000</v>
      </c>
      <c r="BW1455" s="2">
        <v>190817000000</v>
      </c>
      <c r="BX1455">
        <v>8533000000</v>
      </c>
      <c r="BY1455">
        <v>-1658000000</v>
      </c>
      <c r="BZ1455">
        <v>2015</v>
      </c>
      <c r="CA1455">
        <v>3.62</v>
      </c>
      <c r="CB1455">
        <v>533977900.55199999</v>
      </c>
      <c r="CC1455" t="str">
        <f>VLOOKUP(B1455,Securities_csv_Sector!$A$1:$H$506,4)</f>
        <v>Financials</v>
      </c>
      <c r="CD1455" t="str">
        <f>VLOOKUP(B1455,Securities_csv_Sector!$A$1:$H$506,5)</f>
        <v>Banks</v>
      </c>
    </row>
    <row r="1456" spans="1:82">
      <c r="A1456">
        <v>1454</v>
      </c>
      <c r="B1456" t="s">
        <v>444</v>
      </c>
      <c r="C1456" t="s">
        <v>527</v>
      </c>
      <c r="D1456" s="1">
        <v>41639</v>
      </c>
      <c r="E1456">
        <v>19194000000</v>
      </c>
      <c r="F1456">
        <v>-153000000</v>
      </c>
      <c r="G1456">
        <v>0</v>
      </c>
      <c r="H1456">
        <v>10</v>
      </c>
      <c r="I1456">
        <v>-388000000</v>
      </c>
      <c r="J1456">
        <v>9776000000</v>
      </c>
      <c r="L1456" s="2">
        <v>191464000000</v>
      </c>
      <c r="M1456">
        <v>0</v>
      </c>
      <c r="N1456">
        <v>504000000</v>
      </c>
      <c r="O1456">
        <v>0</v>
      </c>
      <c r="Q1456">
        <v>0</v>
      </c>
      <c r="R1456">
        <v>0</v>
      </c>
      <c r="S1456">
        <v>675000000</v>
      </c>
      <c r="T1456">
        <v>3077000000</v>
      </c>
      <c r="U1456">
        <v>2666000000</v>
      </c>
      <c r="V1456">
        <v>0</v>
      </c>
      <c r="W1456">
        <v>0</v>
      </c>
      <c r="X1456">
        <v>1860000000</v>
      </c>
      <c r="Y1456">
        <v>6036000000</v>
      </c>
      <c r="Z1456">
        <v>0</v>
      </c>
      <c r="AA1456">
        <v>0</v>
      </c>
      <c r="AB1456">
        <v>616000000</v>
      </c>
      <c r="AC1456">
        <v>2360000000</v>
      </c>
      <c r="AD1456">
        <v>0</v>
      </c>
      <c r="AE1456">
        <v>0</v>
      </c>
      <c r="AF1456">
        <v>-13836000000</v>
      </c>
      <c r="AG1456">
        <v>133000000</v>
      </c>
      <c r="AH1456">
        <v>0</v>
      </c>
      <c r="AI1456" s="2">
        <v>131215000000</v>
      </c>
      <c r="AJ1456">
        <v>0</v>
      </c>
      <c r="AK1456">
        <v>0</v>
      </c>
      <c r="AL1456">
        <v>1196000000</v>
      </c>
      <c r="AM1456">
        <v>630000000</v>
      </c>
      <c r="AN1456">
        <v>-2024000000</v>
      </c>
      <c r="AO1456">
        <v>16739000000</v>
      </c>
      <c r="AP1456">
        <v>-14085000000</v>
      </c>
      <c r="AQ1456">
        <v>2050000000</v>
      </c>
      <c r="AR1456">
        <v>-197000000</v>
      </c>
      <c r="AS1456">
        <v>2016000000</v>
      </c>
      <c r="AT1456">
        <v>2050000000</v>
      </c>
      <c r="AU1456">
        <v>2123000000</v>
      </c>
      <c r="AV1456">
        <v>104000000</v>
      </c>
      <c r="AW1456">
        <v>0</v>
      </c>
      <c r="AX1456">
        <v>0</v>
      </c>
      <c r="AY1456">
        <v>25990000000</v>
      </c>
      <c r="AZ1456">
        <v>0</v>
      </c>
      <c r="BA1456" s="2">
        <v>182268000000</v>
      </c>
      <c r="BB1456">
        <v>-95000000</v>
      </c>
      <c r="BC1456">
        <v>18137000000</v>
      </c>
      <c r="BD1456">
        <v>139000000</v>
      </c>
      <c r="BE1456">
        <v>0</v>
      </c>
      <c r="BF1456">
        <v>-4532000000</v>
      </c>
      <c r="BG1456">
        <v>220000000</v>
      </c>
      <c r="BH1456">
        <v>26</v>
      </c>
      <c r="BI1456">
        <v>13</v>
      </c>
      <c r="BJ1456">
        <v>20</v>
      </c>
      <c r="BL1456">
        <v>0</v>
      </c>
      <c r="BM1456">
        <v>13395000000</v>
      </c>
      <c r="BN1456">
        <v>-2108000000</v>
      </c>
      <c r="BO1456">
        <v>6874000000</v>
      </c>
      <c r="BP1456">
        <v>11752000000</v>
      </c>
      <c r="BQ1456">
        <v>0</v>
      </c>
      <c r="BR1456" s="2">
        <v>243291000000</v>
      </c>
      <c r="BS1456">
        <v>0</v>
      </c>
      <c r="BT1456">
        <v>0</v>
      </c>
      <c r="BU1456">
        <v>20378000000</v>
      </c>
      <c r="BV1456" s="2">
        <v>222913000000</v>
      </c>
      <c r="BW1456" s="2">
        <v>243291000000</v>
      </c>
      <c r="BX1456">
        <v>10275000000</v>
      </c>
      <c r="BY1456">
        <v>-3693000000</v>
      </c>
      <c r="BZ1456">
        <v>2013</v>
      </c>
      <c r="CA1456">
        <v>4.71</v>
      </c>
      <c r="CB1456">
        <v>435244161.35900003</v>
      </c>
      <c r="CC1456" t="str">
        <f>VLOOKUP(B1456,Securities_csv_Sector!$A$1:$H$506,4)</f>
        <v>Financials</v>
      </c>
      <c r="CD1456" t="str">
        <f>VLOOKUP(B1456,Securities_csv_Sector!$A$1:$H$506,5)</f>
        <v>Diversified Financial Services</v>
      </c>
    </row>
    <row r="1457" spans="1:82">
      <c r="A1457">
        <v>1455</v>
      </c>
      <c r="B1457" t="s">
        <v>444</v>
      </c>
      <c r="C1457" t="s">
        <v>529</v>
      </c>
      <c r="D1457" s="1">
        <v>42004</v>
      </c>
      <c r="E1457">
        <v>20382000000</v>
      </c>
      <c r="F1457">
        <v>-119000000</v>
      </c>
      <c r="G1457">
        <v>0</v>
      </c>
      <c r="H1457">
        <v>9</v>
      </c>
      <c r="I1457">
        <v>-427000000</v>
      </c>
      <c r="J1457">
        <v>9791000000</v>
      </c>
      <c r="L1457" s="2">
        <v>211328000000</v>
      </c>
      <c r="M1457">
        <v>0</v>
      </c>
      <c r="N1457">
        <v>504000000</v>
      </c>
      <c r="O1457">
        <v>0</v>
      </c>
      <c r="Q1457">
        <v>0</v>
      </c>
      <c r="R1457">
        <v>0</v>
      </c>
      <c r="S1457">
        <v>699000000</v>
      </c>
      <c r="T1457">
        <v>2829000000</v>
      </c>
      <c r="U1457">
        <v>2437000000</v>
      </c>
      <c r="V1457">
        <v>0</v>
      </c>
      <c r="W1457">
        <v>0</v>
      </c>
      <c r="X1457">
        <v>1937000000</v>
      </c>
      <c r="Y1457">
        <v>5826000000</v>
      </c>
      <c r="Z1457">
        <v>0</v>
      </c>
      <c r="AA1457">
        <v>0</v>
      </c>
      <c r="AB1457">
        <v>415000000</v>
      </c>
      <c r="AC1457">
        <v>2025000000</v>
      </c>
      <c r="AD1457">
        <v>0</v>
      </c>
      <c r="AE1457">
        <v>0</v>
      </c>
      <c r="AF1457">
        <v>-28214000000</v>
      </c>
      <c r="AG1457">
        <v>-635000000</v>
      </c>
      <c r="AH1457">
        <v>0</v>
      </c>
      <c r="AI1457" s="2">
        <v>131721000000</v>
      </c>
      <c r="AJ1457">
        <v>0</v>
      </c>
      <c r="AK1457">
        <v>0</v>
      </c>
      <c r="AL1457">
        <v>1781000000</v>
      </c>
      <c r="AM1457">
        <v>-1365000000</v>
      </c>
      <c r="AN1457">
        <v>-561000000</v>
      </c>
      <c r="AO1457">
        <v>27688000000</v>
      </c>
      <c r="AP1457">
        <v>-28492000000</v>
      </c>
      <c r="AQ1457">
        <v>2022000000</v>
      </c>
      <c r="AR1457">
        <v>-2067000000</v>
      </c>
      <c r="AS1457">
        <v>1958000000</v>
      </c>
      <c r="AT1457">
        <v>2022000000</v>
      </c>
      <c r="AU1457">
        <v>2242000000</v>
      </c>
      <c r="AV1457">
        <v>133000000</v>
      </c>
      <c r="AW1457">
        <v>0</v>
      </c>
      <c r="AX1457">
        <v>0</v>
      </c>
      <c r="AY1457">
        <v>32600000000</v>
      </c>
      <c r="AZ1457">
        <v>0</v>
      </c>
      <c r="BA1457" s="2">
        <v>209040000000</v>
      </c>
      <c r="BB1457">
        <v>-507000000</v>
      </c>
      <c r="BC1457">
        <v>26844000000</v>
      </c>
      <c r="BD1457">
        <v>149000000</v>
      </c>
      <c r="BE1457">
        <v>0</v>
      </c>
      <c r="BF1457">
        <v>-461000000</v>
      </c>
      <c r="BG1457">
        <v>232000000</v>
      </c>
      <c r="BH1457">
        <v>23</v>
      </c>
      <c r="BI1457">
        <v>11</v>
      </c>
      <c r="BJ1457">
        <v>19</v>
      </c>
      <c r="BL1457">
        <v>0</v>
      </c>
      <c r="BM1457">
        <v>14737000000</v>
      </c>
      <c r="BN1457">
        <v>-398000000</v>
      </c>
      <c r="BO1457">
        <v>7472000000</v>
      </c>
      <c r="BP1457">
        <v>13327000000</v>
      </c>
      <c r="BQ1457">
        <v>0</v>
      </c>
      <c r="BR1457" s="2">
        <v>274119000000</v>
      </c>
      <c r="BS1457">
        <v>0</v>
      </c>
      <c r="BT1457">
        <v>0</v>
      </c>
      <c r="BU1457">
        <v>21328000000</v>
      </c>
      <c r="BV1457" s="2">
        <v>252791000000</v>
      </c>
      <c r="BW1457" s="2">
        <v>274119000000</v>
      </c>
      <c r="BX1457">
        <v>10666000000</v>
      </c>
      <c r="BY1457">
        <v>-5158000000</v>
      </c>
      <c r="BZ1457">
        <v>2014</v>
      </c>
      <c r="CA1457">
        <v>4.6500000000000004</v>
      </c>
      <c r="CB1457">
        <v>434838709.67699999</v>
      </c>
      <c r="CC1457" t="str">
        <f>VLOOKUP(B1457,Securities_csv_Sector!$A$1:$H$506,4)</f>
        <v>Financials</v>
      </c>
      <c r="CD1457" t="str">
        <f>VLOOKUP(B1457,Securities_csv_Sector!$A$1:$H$506,5)</f>
        <v>Diversified Financial Services</v>
      </c>
    </row>
    <row r="1458" spans="1:82">
      <c r="A1458">
        <v>1456</v>
      </c>
      <c r="B1458" t="s">
        <v>444</v>
      </c>
      <c r="C1458" t="s">
        <v>531</v>
      </c>
      <c r="D1458" s="1">
        <v>42369</v>
      </c>
      <c r="E1458">
        <v>14643000000</v>
      </c>
      <c r="F1458">
        <v>-104000000</v>
      </c>
      <c r="G1458">
        <v>0</v>
      </c>
      <c r="H1458">
        <v>9</v>
      </c>
      <c r="I1458">
        <v>-703000000</v>
      </c>
      <c r="J1458">
        <v>9746000000</v>
      </c>
      <c r="L1458" s="2">
        <v>180820000000</v>
      </c>
      <c r="M1458">
        <v>0</v>
      </c>
      <c r="N1458">
        <v>504000000</v>
      </c>
      <c r="O1458">
        <v>0</v>
      </c>
      <c r="Q1458">
        <v>0</v>
      </c>
      <c r="R1458">
        <v>0</v>
      </c>
      <c r="S1458">
        <v>801000000</v>
      </c>
      <c r="T1458">
        <v>2698000000</v>
      </c>
      <c r="U1458">
        <v>2298000000</v>
      </c>
      <c r="V1458">
        <v>0</v>
      </c>
      <c r="W1458">
        <v>0</v>
      </c>
      <c r="X1458">
        <v>1894000000</v>
      </c>
      <c r="Y1458">
        <v>5671000000</v>
      </c>
      <c r="Z1458">
        <v>0</v>
      </c>
      <c r="AA1458">
        <v>0</v>
      </c>
      <c r="AB1458">
        <v>318000000</v>
      </c>
      <c r="AC1458">
        <v>1768000000</v>
      </c>
      <c r="AD1458">
        <v>0</v>
      </c>
      <c r="AE1458">
        <v>0</v>
      </c>
      <c r="AF1458">
        <v>25625000000</v>
      </c>
      <c r="AG1458">
        <v>-48000000</v>
      </c>
      <c r="AH1458">
        <v>0</v>
      </c>
      <c r="AI1458" s="2">
        <v>119624000000</v>
      </c>
      <c r="AJ1458">
        <v>32000000</v>
      </c>
      <c r="AK1458">
        <v>0</v>
      </c>
      <c r="AL1458">
        <v>-5246000000</v>
      </c>
      <c r="AM1458">
        <v>-648000000</v>
      </c>
      <c r="AN1458">
        <v>-1403000000</v>
      </c>
      <c r="AO1458">
        <v>-24240000000</v>
      </c>
      <c r="AP1458">
        <v>24995000000</v>
      </c>
      <c r="AQ1458">
        <v>1980000000</v>
      </c>
      <c r="AR1458">
        <v>820000000</v>
      </c>
      <c r="AS1458">
        <v>1848000000</v>
      </c>
      <c r="AT1458">
        <v>1980000000</v>
      </c>
      <c r="AU1458">
        <v>2346000000</v>
      </c>
      <c r="AV1458">
        <v>25000000</v>
      </c>
      <c r="AW1458">
        <v>0</v>
      </c>
      <c r="AX1458">
        <v>0</v>
      </c>
      <c r="AY1458">
        <v>33903000000</v>
      </c>
      <c r="AZ1458">
        <v>0</v>
      </c>
      <c r="BA1458" s="2">
        <v>191627000000</v>
      </c>
      <c r="BB1458">
        <v>-1442000000</v>
      </c>
      <c r="BC1458">
        <v>-17343000000</v>
      </c>
      <c r="BD1458">
        <v>73000000</v>
      </c>
      <c r="BE1458">
        <v>0</v>
      </c>
      <c r="BF1458">
        <v>-4927000000</v>
      </c>
      <c r="BG1458">
        <v>209000000</v>
      </c>
      <c r="BH1458">
        <v>21</v>
      </c>
      <c r="BI1458">
        <v>11</v>
      </c>
      <c r="BJ1458">
        <v>18</v>
      </c>
      <c r="BL1458">
        <v>0</v>
      </c>
      <c r="BM1458">
        <v>16049000000</v>
      </c>
      <c r="BN1458">
        <v>-996000000</v>
      </c>
      <c r="BO1458">
        <v>7828000000</v>
      </c>
      <c r="BP1458">
        <v>6253000000</v>
      </c>
      <c r="BQ1458">
        <v>0</v>
      </c>
      <c r="BR1458" s="2">
        <v>245155000000</v>
      </c>
      <c r="BS1458">
        <v>0</v>
      </c>
      <c r="BT1458">
        <v>0</v>
      </c>
      <c r="BU1458">
        <v>21103000000</v>
      </c>
      <c r="BV1458" s="2">
        <v>224052000000</v>
      </c>
      <c r="BW1458" s="2">
        <v>245155000000</v>
      </c>
      <c r="BX1458">
        <v>10760000000</v>
      </c>
      <c r="BY1458">
        <v>-6457000000</v>
      </c>
      <c r="BZ1458">
        <v>2015</v>
      </c>
      <c r="CA1458">
        <v>4.53</v>
      </c>
      <c r="CB1458">
        <v>437086092.71499997</v>
      </c>
      <c r="CC1458" t="str">
        <f>VLOOKUP(B1458,Securities_csv_Sector!$A$1:$H$506,4)</f>
        <v>Financials</v>
      </c>
      <c r="CD1458" t="str">
        <f>VLOOKUP(B1458,Securities_csv_Sector!$A$1:$H$506,5)</f>
        <v>Diversified Financial Services</v>
      </c>
    </row>
    <row r="1459" spans="1:82">
      <c r="A1459">
        <v>1457</v>
      </c>
      <c r="B1459" t="s">
        <v>444</v>
      </c>
      <c r="C1459" t="s">
        <v>532</v>
      </c>
      <c r="D1459" s="1">
        <v>42735</v>
      </c>
      <c r="E1459">
        <v>16901000000</v>
      </c>
      <c r="F1459">
        <v>-298000000</v>
      </c>
      <c r="G1459">
        <v>0</v>
      </c>
      <c r="H1459">
        <v>10</v>
      </c>
      <c r="I1459">
        <v>-613000000</v>
      </c>
      <c r="J1459">
        <v>9782000000</v>
      </c>
      <c r="L1459" s="2">
        <v>172396000000</v>
      </c>
      <c r="M1459">
        <v>0</v>
      </c>
      <c r="N1459">
        <v>504000000</v>
      </c>
      <c r="O1459">
        <v>0</v>
      </c>
      <c r="Q1459">
        <v>0</v>
      </c>
      <c r="R1459">
        <v>0</v>
      </c>
      <c r="S1459">
        <v>929000000</v>
      </c>
      <c r="T1459">
        <v>2548000000</v>
      </c>
      <c r="U1459">
        <v>2120000000</v>
      </c>
      <c r="V1459">
        <v>0</v>
      </c>
      <c r="W1459">
        <v>0</v>
      </c>
      <c r="X1459">
        <v>2062000000</v>
      </c>
      <c r="Y1459">
        <v>5814000000</v>
      </c>
      <c r="Z1459">
        <v>0</v>
      </c>
      <c r="AA1459">
        <v>0</v>
      </c>
      <c r="AB1459">
        <v>-22000000</v>
      </c>
      <c r="AC1459">
        <v>1750000000</v>
      </c>
      <c r="AD1459">
        <v>0</v>
      </c>
      <c r="AE1459">
        <v>0</v>
      </c>
      <c r="AF1459">
        <v>5110000000</v>
      </c>
      <c r="AG1459">
        <v>-1147000000</v>
      </c>
      <c r="AH1459">
        <v>0</v>
      </c>
      <c r="AI1459" s="2">
        <v>117895000000</v>
      </c>
      <c r="AJ1459">
        <v>0</v>
      </c>
      <c r="AK1459">
        <v>0</v>
      </c>
      <c r="AL1459">
        <v>-217000000</v>
      </c>
      <c r="AM1459">
        <v>107000000</v>
      </c>
      <c r="AN1459">
        <v>2290000000</v>
      </c>
      <c r="AO1459">
        <v>-6413000000</v>
      </c>
      <c r="AP1459">
        <v>4230000000</v>
      </c>
      <c r="AQ1459">
        <v>2143000000</v>
      </c>
      <c r="AR1459">
        <v>-1597000000</v>
      </c>
      <c r="AS1459">
        <v>1968000000</v>
      </c>
      <c r="AT1459">
        <v>2143000000</v>
      </c>
      <c r="AU1459">
        <v>2644000000</v>
      </c>
      <c r="AV1459">
        <v>209000000</v>
      </c>
      <c r="AW1459">
        <v>0</v>
      </c>
      <c r="AX1459">
        <v>0</v>
      </c>
      <c r="AY1459">
        <v>38328000000</v>
      </c>
      <c r="AZ1459">
        <v>0</v>
      </c>
      <c r="BA1459" s="2">
        <v>187163000000</v>
      </c>
      <c r="BB1459">
        <v>-2040000000</v>
      </c>
      <c r="BC1459">
        <v>-4479000000</v>
      </c>
      <c r="BD1459">
        <v>-267000000</v>
      </c>
      <c r="BE1459">
        <v>0</v>
      </c>
      <c r="BF1459">
        <v>2260000000</v>
      </c>
      <c r="BG1459">
        <v>217000000</v>
      </c>
      <c r="BH1459">
        <v>20</v>
      </c>
      <c r="BI1459">
        <v>10</v>
      </c>
      <c r="BJ1459">
        <v>20</v>
      </c>
      <c r="BL1459">
        <v>0</v>
      </c>
      <c r="BM1459">
        <v>17459000000</v>
      </c>
      <c r="BN1459">
        <v>-994000000</v>
      </c>
      <c r="BO1459">
        <v>7661000000</v>
      </c>
      <c r="BP1459">
        <v>5985000000</v>
      </c>
      <c r="BQ1459">
        <v>0</v>
      </c>
      <c r="BR1459" s="2">
        <v>242698000000</v>
      </c>
      <c r="BS1459">
        <v>0</v>
      </c>
      <c r="BT1459">
        <v>0</v>
      </c>
      <c r="BU1459">
        <v>21219000000</v>
      </c>
      <c r="BV1459" s="2">
        <v>221479000000</v>
      </c>
      <c r="BW1459" s="2">
        <v>242698000000</v>
      </c>
      <c r="BX1459">
        <v>10635000000</v>
      </c>
      <c r="BY1459">
        <v>-7682000000</v>
      </c>
      <c r="CC1459" t="str">
        <f>VLOOKUP(B1459,Securities_csv_Sector!$A$1:$H$506,4)</f>
        <v>Financials</v>
      </c>
      <c r="CD1459" t="str">
        <f>VLOOKUP(B1459,Securities_csv_Sector!$A$1:$H$506,5)</f>
        <v>Diversified Financial Services</v>
      </c>
    </row>
    <row r="1460" spans="1:82">
      <c r="A1460">
        <v>1458</v>
      </c>
      <c r="B1460" t="s">
        <v>445</v>
      </c>
      <c r="C1460" t="s">
        <v>527</v>
      </c>
      <c r="D1460" s="1">
        <v>41453</v>
      </c>
      <c r="E1460">
        <v>2608000000</v>
      </c>
      <c r="F1460">
        <v>933000000</v>
      </c>
      <c r="G1460">
        <v>-46000000</v>
      </c>
      <c r="H1460">
        <v>53</v>
      </c>
      <c r="I1460">
        <v>-786000000</v>
      </c>
      <c r="J1460">
        <v>5286000000</v>
      </c>
      <c r="K1460">
        <v>88</v>
      </c>
      <c r="L1460">
        <v>1809000000</v>
      </c>
      <c r="M1460">
        <v>102000000</v>
      </c>
      <c r="N1460">
        <v>0</v>
      </c>
      <c r="O1460">
        <v>10411000000</v>
      </c>
      <c r="P1460">
        <v>207</v>
      </c>
      <c r="Q1460">
        <v>456000000</v>
      </c>
      <c r="R1460">
        <v>0</v>
      </c>
      <c r="S1460">
        <v>873000000</v>
      </c>
      <c r="T1460">
        <v>2045000000</v>
      </c>
      <c r="U1460">
        <v>1831000000</v>
      </c>
      <c r="V1460">
        <v>1000000</v>
      </c>
      <c r="W1460">
        <v>0</v>
      </c>
      <c r="X1460">
        <v>2269000000</v>
      </c>
      <c r="Y1460">
        <v>476000000</v>
      </c>
      <c r="Z1460">
        <v>27</v>
      </c>
      <c r="AA1460">
        <v>3940000000</v>
      </c>
      <c r="AB1460">
        <v>-7000000</v>
      </c>
      <c r="AC1460">
        <v>405000000</v>
      </c>
      <c r="AD1460">
        <v>214000000</v>
      </c>
      <c r="AE1460">
        <v>854000000</v>
      </c>
      <c r="AF1460">
        <v>-17000000</v>
      </c>
      <c r="AG1460">
        <v>-722000000</v>
      </c>
      <c r="AH1460">
        <v>2774000000</v>
      </c>
      <c r="AI1460">
        <v>0</v>
      </c>
      <c r="AJ1460">
        <v>11000000</v>
      </c>
      <c r="AK1460">
        <v>0</v>
      </c>
      <c r="AL1460">
        <v>-238000000</v>
      </c>
      <c r="AM1460">
        <v>1000000</v>
      </c>
      <c r="AN1460">
        <v>3047000000</v>
      </c>
      <c r="AO1460">
        <v>-2222000000</v>
      </c>
      <c r="AP1460">
        <v>-825000000</v>
      </c>
      <c r="AQ1460">
        <v>1838000000</v>
      </c>
      <c r="AR1460">
        <v>62000000</v>
      </c>
      <c r="AS1460">
        <v>1838000000</v>
      </c>
      <c r="AT1460">
        <v>1838000000</v>
      </c>
      <c r="AU1460">
        <v>1785000000</v>
      </c>
      <c r="AV1460">
        <v>2000000</v>
      </c>
      <c r="AW1460">
        <v>2091000000</v>
      </c>
      <c r="AX1460">
        <v>15</v>
      </c>
      <c r="AY1460">
        <v>225000000</v>
      </c>
      <c r="AZ1460">
        <v>484000000</v>
      </c>
      <c r="BA1460">
        <v>0</v>
      </c>
      <c r="BB1460">
        <v>-13000000</v>
      </c>
      <c r="BC1460">
        <v>-71000000</v>
      </c>
      <c r="BD1460">
        <v>-22000000</v>
      </c>
      <c r="BE1460">
        <v>352000000</v>
      </c>
      <c r="BF1460">
        <v>-39000000</v>
      </c>
      <c r="BG1460">
        <v>79000000</v>
      </c>
      <c r="BH1460">
        <v>13</v>
      </c>
      <c r="BI1460">
        <v>52</v>
      </c>
      <c r="BJ1460">
        <v>13</v>
      </c>
      <c r="BK1460">
        <v>175</v>
      </c>
      <c r="BL1460">
        <v>1133000000</v>
      </c>
      <c r="BM1460">
        <v>-1778000000</v>
      </c>
      <c r="BN1460">
        <v>-1395000000</v>
      </c>
      <c r="BO1460">
        <v>635000000</v>
      </c>
      <c r="BP1460">
        <v>3000000</v>
      </c>
      <c r="BQ1460">
        <v>480000000</v>
      </c>
      <c r="BR1460">
        <v>9243000000</v>
      </c>
      <c r="BS1460">
        <v>5412000000</v>
      </c>
      <c r="BT1460">
        <v>2611000000</v>
      </c>
      <c r="BU1460">
        <v>3495000000</v>
      </c>
      <c r="BV1460">
        <v>5748000000</v>
      </c>
      <c r="BW1460">
        <v>9243000000</v>
      </c>
      <c r="BX1460">
        <v>14351000000</v>
      </c>
      <c r="BY1460">
        <v>0</v>
      </c>
      <c r="BZ1460">
        <v>2013</v>
      </c>
      <c r="CA1460">
        <v>4.97</v>
      </c>
      <c r="CB1460">
        <v>369818913.48100001</v>
      </c>
      <c r="CC1460" t="str">
        <f>VLOOKUP(B1460,Securities_csv_Sector!$A$1:$H$506,4)</f>
        <v>Information Technology</v>
      </c>
      <c r="CD1460" t="str">
        <f>VLOOKUP(B1460,Securities_csv_Sector!$A$1:$H$506,5)</f>
        <v>Computer Storage &amp; Peripherals</v>
      </c>
    </row>
    <row r="1461" spans="1:82">
      <c r="A1461">
        <v>1459</v>
      </c>
      <c r="B1461" t="s">
        <v>445</v>
      </c>
      <c r="C1461" t="s">
        <v>529</v>
      </c>
      <c r="D1461" s="1">
        <v>41817</v>
      </c>
      <c r="E1461">
        <v>2398000000</v>
      </c>
      <c r="F1461">
        <v>221000000</v>
      </c>
      <c r="G1461">
        <v>-25000000</v>
      </c>
      <c r="H1461">
        <v>55</v>
      </c>
      <c r="I1461">
        <v>-559000000</v>
      </c>
      <c r="J1461">
        <v>5511000000</v>
      </c>
      <c r="K1461">
        <v>111</v>
      </c>
      <c r="L1461">
        <v>2638000000</v>
      </c>
      <c r="M1461">
        <v>-20000000</v>
      </c>
      <c r="N1461">
        <v>0</v>
      </c>
      <c r="O1461">
        <v>9878000000</v>
      </c>
      <c r="P1461">
        <v>241</v>
      </c>
      <c r="Q1461">
        <v>499000000</v>
      </c>
      <c r="R1461">
        <v>0</v>
      </c>
      <c r="S1461">
        <v>879000000</v>
      </c>
      <c r="T1461">
        <v>1751000000</v>
      </c>
      <c r="U1461">
        <v>1556000000</v>
      </c>
      <c r="V1461">
        <v>1000000</v>
      </c>
      <c r="W1461">
        <v>0</v>
      </c>
      <c r="X1461">
        <v>2136000000</v>
      </c>
      <c r="Y1461">
        <v>537000000</v>
      </c>
      <c r="Z1461">
        <v>28</v>
      </c>
      <c r="AA1461">
        <v>3846000000</v>
      </c>
      <c r="AB1461">
        <v>-14000000</v>
      </c>
      <c r="AC1461">
        <v>359000000</v>
      </c>
      <c r="AD1461">
        <v>195000000</v>
      </c>
      <c r="AE1461">
        <v>985000000</v>
      </c>
      <c r="AF1461">
        <v>553000000</v>
      </c>
      <c r="AG1461">
        <v>-325000000</v>
      </c>
      <c r="AH1461">
        <v>3920000000</v>
      </c>
      <c r="AI1461">
        <v>0</v>
      </c>
      <c r="AJ1461">
        <v>0</v>
      </c>
      <c r="AK1461">
        <v>0</v>
      </c>
      <c r="AL1461">
        <v>1056000000</v>
      </c>
      <c r="AM1461">
        <v>926000000</v>
      </c>
      <c r="AN1461">
        <v>2558000000</v>
      </c>
      <c r="AO1461">
        <v>-1311000000</v>
      </c>
      <c r="AP1461">
        <v>-322000000</v>
      </c>
      <c r="AQ1461">
        <v>1570000000</v>
      </c>
      <c r="AR1461">
        <v>110000000</v>
      </c>
      <c r="AS1461">
        <v>1570000000</v>
      </c>
      <c r="AT1461">
        <v>1570000000</v>
      </c>
      <c r="AU1461">
        <v>1855000000</v>
      </c>
      <c r="AV1461">
        <v>24000000</v>
      </c>
      <c r="AW1461">
        <v>1776000000</v>
      </c>
      <c r="AX1461">
        <v>13</v>
      </c>
      <c r="AY1461">
        <v>184000000</v>
      </c>
      <c r="AZ1461">
        <v>279000000</v>
      </c>
      <c r="BA1461">
        <v>0</v>
      </c>
      <c r="BB1461">
        <v>-2000000</v>
      </c>
      <c r="BC1461">
        <v>-5000000</v>
      </c>
      <c r="BD1461">
        <v>-316000000</v>
      </c>
      <c r="BE1461">
        <v>342000000</v>
      </c>
      <c r="BF1461">
        <v>123000000</v>
      </c>
      <c r="BG1461">
        <v>98000000</v>
      </c>
      <c r="BH1461">
        <v>11</v>
      </c>
      <c r="BI1461">
        <v>55</v>
      </c>
      <c r="BJ1461">
        <v>11</v>
      </c>
      <c r="BK1461">
        <v>200</v>
      </c>
      <c r="BL1461">
        <v>1226000000</v>
      </c>
      <c r="BM1461">
        <v>-2677000000</v>
      </c>
      <c r="BN1461">
        <v>-1805000000</v>
      </c>
      <c r="BO1461">
        <v>722000000</v>
      </c>
      <c r="BP1461">
        <v>0</v>
      </c>
      <c r="BQ1461">
        <v>20000000</v>
      </c>
      <c r="BR1461">
        <v>9492000000</v>
      </c>
      <c r="BS1461">
        <v>5777000000</v>
      </c>
      <c r="BT1461">
        <v>2398000000</v>
      </c>
      <c r="BU1461">
        <v>2832000000</v>
      </c>
      <c r="BV1461">
        <v>6660000000</v>
      </c>
      <c r="BW1461">
        <v>9492000000</v>
      </c>
      <c r="BX1461">
        <v>13724000000</v>
      </c>
      <c r="BY1461">
        <v>0</v>
      </c>
      <c r="BZ1461">
        <v>2014</v>
      </c>
      <c r="CA1461">
        <v>4.66</v>
      </c>
      <c r="CB1461">
        <v>336909871.245</v>
      </c>
      <c r="CC1461" t="str">
        <f>VLOOKUP(B1461,Securities_csv_Sector!$A$1:$H$506,4)</f>
        <v>Information Technology</v>
      </c>
      <c r="CD1461" t="str">
        <f>VLOOKUP(B1461,Securities_csv_Sector!$A$1:$H$506,5)</f>
        <v>Computer Storage &amp; Peripherals</v>
      </c>
    </row>
    <row r="1462" spans="1:82">
      <c r="A1462">
        <v>1460</v>
      </c>
      <c r="B1462" t="s">
        <v>445</v>
      </c>
      <c r="C1462" t="s">
        <v>531</v>
      </c>
      <c r="D1462" s="1">
        <v>42188</v>
      </c>
      <c r="E1462">
        <v>2343000000</v>
      </c>
      <c r="F1462">
        <v>45000000</v>
      </c>
      <c r="G1462">
        <v>119000000</v>
      </c>
      <c r="H1462">
        <v>58</v>
      </c>
      <c r="I1462">
        <v>-747000000</v>
      </c>
      <c r="J1462">
        <v>5734000000</v>
      </c>
      <c r="K1462">
        <v>106</v>
      </c>
      <c r="L1462">
        <v>2479000000</v>
      </c>
      <c r="M1462">
        <v>29000000</v>
      </c>
      <c r="N1462">
        <v>0</v>
      </c>
      <c r="O1462">
        <v>9930000000</v>
      </c>
      <c r="P1462">
        <v>238</v>
      </c>
      <c r="Q1462">
        <v>496000000</v>
      </c>
      <c r="R1462">
        <v>0</v>
      </c>
      <c r="S1462">
        <v>841000000</v>
      </c>
      <c r="T1462">
        <v>2177000000</v>
      </c>
      <c r="U1462">
        <v>1970000000</v>
      </c>
      <c r="V1462">
        <v>-20000000</v>
      </c>
      <c r="W1462">
        <v>0</v>
      </c>
      <c r="X1462">
        <v>2278000000</v>
      </c>
      <c r="Y1462">
        <v>874000000</v>
      </c>
      <c r="Z1462">
        <v>28</v>
      </c>
      <c r="AA1462">
        <v>3809000000</v>
      </c>
      <c r="AB1462">
        <v>228000000</v>
      </c>
      <c r="AC1462">
        <v>370000000</v>
      </c>
      <c r="AD1462">
        <v>207000000</v>
      </c>
      <c r="AE1462">
        <v>993000000</v>
      </c>
      <c r="AF1462">
        <v>18000000</v>
      </c>
      <c r="AG1462">
        <v>-210000000</v>
      </c>
      <c r="AH1462">
        <v>4155000000</v>
      </c>
      <c r="AI1462">
        <v>0</v>
      </c>
      <c r="AJ1462">
        <v>0</v>
      </c>
      <c r="AK1462">
        <v>0</v>
      </c>
      <c r="AL1462">
        <v>170000000</v>
      </c>
      <c r="AM1462">
        <v>-155000000</v>
      </c>
      <c r="AN1462">
        <v>2647000000</v>
      </c>
      <c r="AO1462">
        <v>-1495000000</v>
      </c>
      <c r="AP1462">
        <v>-1287000000</v>
      </c>
      <c r="AQ1462">
        <v>1742000000</v>
      </c>
      <c r="AR1462">
        <v>206000000</v>
      </c>
      <c r="AS1462">
        <v>1742000000</v>
      </c>
      <c r="AT1462">
        <v>1742000000</v>
      </c>
      <c r="AU1462">
        <v>1857000000</v>
      </c>
      <c r="AV1462">
        <v>32000000</v>
      </c>
      <c r="AW1462">
        <v>2058000000</v>
      </c>
      <c r="AX1462">
        <v>15</v>
      </c>
      <c r="AY1462">
        <v>259000000</v>
      </c>
      <c r="AZ1462">
        <v>233000000</v>
      </c>
      <c r="BA1462">
        <v>0</v>
      </c>
      <c r="BB1462">
        <v>-30000000</v>
      </c>
      <c r="BC1462">
        <v>-12000000</v>
      </c>
      <c r="BD1462">
        <v>-558000000</v>
      </c>
      <c r="BE1462">
        <v>329000000</v>
      </c>
      <c r="BF1462">
        <v>-6000000</v>
      </c>
      <c r="BG1462">
        <v>129000000</v>
      </c>
      <c r="BH1462">
        <v>14</v>
      </c>
      <c r="BI1462">
        <v>65</v>
      </c>
      <c r="BJ1462">
        <v>13</v>
      </c>
      <c r="BK1462">
        <v>195</v>
      </c>
      <c r="BL1462">
        <v>1353000000</v>
      </c>
      <c r="BM1462">
        <v>-2686000000</v>
      </c>
      <c r="BN1462">
        <v>-989000000</v>
      </c>
      <c r="BO1462">
        <v>237000000</v>
      </c>
      <c r="BP1462">
        <v>0</v>
      </c>
      <c r="BQ1462">
        <v>6000000</v>
      </c>
      <c r="BR1462">
        <v>9845000000</v>
      </c>
      <c r="BS1462">
        <v>5568000000</v>
      </c>
      <c r="BT1462">
        <v>2343000000</v>
      </c>
      <c r="BU1462">
        <v>3018000000</v>
      </c>
      <c r="BV1462">
        <v>6827000000</v>
      </c>
      <c r="BW1462">
        <v>9845000000</v>
      </c>
      <c r="BX1462">
        <v>13739000000</v>
      </c>
      <c r="BY1462">
        <v>0</v>
      </c>
      <c r="BZ1462">
        <v>2015</v>
      </c>
      <c r="CA1462">
        <v>5.38</v>
      </c>
      <c r="CB1462">
        <v>323791821.56099999</v>
      </c>
      <c r="CC1462" t="str">
        <f>VLOOKUP(B1462,Securities_csv_Sector!$A$1:$H$506,4)</f>
        <v>Information Technology</v>
      </c>
      <c r="CD1462" t="str">
        <f>VLOOKUP(B1462,Securities_csv_Sector!$A$1:$H$506,5)</f>
        <v>Computer Storage &amp; Peripherals</v>
      </c>
    </row>
    <row r="1463" spans="1:82">
      <c r="A1463">
        <v>1461</v>
      </c>
      <c r="B1463" t="s">
        <v>445</v>
      </c>
      <c r="C1463" t="s">
        <v>532</v>
      </c>
      <c r="D1463" s="1">
        <v>42552</v>
      </c>
      <c r="E1463">
        <v>2249000000</v>
      </c>
      <c r="F1463">
        <v>464000000</v>
      </c>
      <c r="G1463">
        <v>22000000</v>
      </c>
      <c r="H1463">
        <v>16</v>
      </c>
      <c r="I1463">
        <v>-587000000</v>
      </c>
      <c r="J1463">
        <v>5929000000</v>
      </c>
      <c r="K1463">
        <v>50</v>
      </c>
      <c r="L1463">
        <v>1125000000</v>
      </c>
      <c r="M1463">
        <v>145000000</v>
      </c>
      <c r="N1463">
        <v>0</v>
      </c>
      <c r="O1463">
        <v>8545000000</v>
      </c>
      <c r="P1463">
        <v>157</v>
      </c>
      <c r="Q1463">
        <v>616000000</v>
      </c>
      <c r="R1463">
        <v>0</v>
      </c>
      <c r="S1463">
        <v>815000000</v>
      </c>
      <c r="T1463">
        <v>467000000</v>
      </c>
      <c r="U1463">
        <v>274000000</v>
      </c>
      <c r="V1463">
        <v>-3000000</v>
      </c>
      <c r="W1463">
        <v>0</v>
      </c>
      <c r="X1463">
        <v>2160000000</v>
      </c>
      <c r="Y1463">
        <v>1237000000</v>
      </c>
      <c r="Z1463">
        <v>23</v>
      </c>
      <c r="AA1463">
        <v>2615000000</v>
      </c>
      <c r="AB1463">
        <v>26000000</v>
      </c>
      <c r="AC1463">
        <v>448000000</v>
      </c>
      <c r="AD1463">
        <v>193000000</v>
      </c>
      <c r="AE1463">
        <v>868000000</v>
      </c>
      <c r="AF1463">
        <v>1000000</v>
      </c>
      <c r="AG1463">
        <v>-144000000</v>
      </c>
      <c r="AH1463">
        <v>4130000000</v>
      </c>
      <c r="AI1463">
        <v>0</v>
      </c>
      <c r="AJ1463">
        <v>0</v>
      </c>
      <c r="AK1463">
        <v>0</v>
      </c>
      <c r="AL1463">
        <v>-22000000</v>
      </c>
      <c r="AM1463">
        <v>-1354000000</v>
      </c>
      <c r="AN1463">
        <v>1680000000</v>
      </c>
      <c r="AO1463">
        <v>-1820000000</v>
      </c>
      <c r="AP1463">
        <v>-1211000000</v>
      </c>
      <c r="AQ1463">
        <v>248000000</v>
      </c>
      <c r="AR1463">
        <v>153000000</v>
      </c>
      <c r="AS1463">
        <v>248000000</v>
      </c>
      <c r="AT1463">
        <v>248000000</v>
      </c>
      <c r="AU1463">
        <v>1318000000</v>
      </c>
      <c r="AV1463">
        <v>175000000</v>
      </c>
      <c r="AW1463">
        <v>445000000</v>
      </c>
      <c r="AX1463">
        <v>4</v>
      </c>
      <c r="AY1463">
        <v>258000000</v>
      </c>
      <c r="AZ1463">
        <v>216000000</v>
      </c>
      <c r="BA1463">
        <v>0</v>
      </c>
      <c r="BB1463">
        <v>-25000000</v>
      </c>
      <c r="BC1463">
        <v>-60000000</v>
      </c>
      <c r="BD1463">
        <v>-625000000</v>
      </c>
      <c r="BE1463">
        <v>280000000</v>
      </c>
      <c r="BF1463">
        <v>-1000000</v>
      </c>
      <c r="BG1463">
        <v>123000000</v>
      </c>
      <c r="BH1463">
        <v>2</v>
      </c>
      <c r="BI1463">
        <v>17</v>
      </c>
      <c r="BJ1463">
        <v>2</v>
      </c>
      <c r="BK1463">
        <v>118</v>
      </c>
      <c r="BL1463">
        <v>1237000000</v>
      </c>
      <c r="BM1463">
        <v>-4311000000</v>
      </c>
      <c r="BN1463">
        <v>-1011000000</v>
      </c>
      <c r="BO1463">
        <v>635000000</v>
      </c>
      <c r="BP1463">
        <v>0</v>
      </c>
      <c r="BQ1463">
        <v>6000000</v>
      </c>
      <c r="BR1463">
        <v>8252000000</v>
      </c>
      <c r="BS1463">
        <v>3533000000</v>
      </c>
      <c r="BT1463">
        <v>2249000000</v>
      </c>
      <c r="BU1463">
        <v>1593000000</v>
      </c>
      <c r="BV1463">
        <v>6659000000</v>
      </c>
      <c r="BW1463">
        <v>8252000000</v>
      </c>
      <c r="BX1463">
        <v>11160000000</v>
      </c>
      <c r="BY1463">
        <v>0</v>
      </c>
      <c r="BZ1463">
        <v>2016</v>
      </c>
      <c r="CA1463">
        <v>0.83</v>
      </c>
      <c r="CB1463">
        <v>298795180.72299999</v>
      </c>
      <c r="CC1463" t="str">
        <f>VLOOKUP(B1463,Securities_csv_Sector!$A$1:$H$506,4)</f>
        <v>Information Technology</v>
      </c>
      <c r="CD1463" t="str">
        <f>VLOOKUP(B1463,Securities_csv_Sector!$A$1:$H$506,5)</f>
        <v>Computer Storage &amp; Peripherals</v>
      </c>
    </row>
    <row r="1464" spans="1:82">
      <c r="A1464">
        <v>1462</v>
      </c>
      <c r="B1464" t="s">
        <v>446</v>
      </c>
      <c r="C1464" t="s">
        <v>527</v>
      </c>
      <c r="D1464" s="1">
        <v>41333</v>
      </c>
      <c r="E1464">
        <v>650300000</v>
      </c>
      <c r="F1464">
        <v>-38900000</v>
      </c>
      <c r="G1464">
        <v>-12500000</v>
      </c>
      <c r="H1464">
        <v>14</v>
      </c>
      <c r="I1464">
        <v>-62100000</v>
      </c>
      <c r="J1464">
        <v>1907100000</v>
      </c>
      <c r="K1464">
        <v>49</v>
      </c>
      <c r="L1464">
        <v>331500000</v>
      </c>
      <c r="M1464">
        <v>-90000000</v>
      </c>
      <c r="N1464">
        <v>2700000</v>
      </c>
      <c r="O1464">
        <v>1687800000</v>
      </c>
      <c r="P1464">
        <v>365</v>
      </c>
      <c r="Q1464">
        <v>0</v>
      </c>
      <c r="R1464">
        <v>599600000</v>
      </c>
      <c r="S1464">
        <v>120200000</v>
      </c>
      <c r="T1464">
        <v>743500000</v>
      </c>
      <c r="U1464">
        <v>516400000</v>
      </c>
      <c r="V1464">
        <v>-5100000</v>
      </c>
      <c r="W1464">
        <v>233100000</v>
      </c>
      <c r="X1464">
        <v>1229000000</v>
      </c>
      <c r="Y1464">
        <v>2722300000</v>
      </c>
      <c r="Z1464">
        <v>40</v>
      </c>
      <c r="AA1464">
        <v>1108300000</v>
      </c>
      <c r="AB1464">
        <v>128600000</v>
      </c>
      <c r="AC1464">
        <v>871400000</v>
      </c>
      <c r="AD1464">
        <v>227100000</v>
      </c>
      <c r="AE1464">
        <v>1480900000</v>
      </c>
      <c r="AF1464">
        <v>0</v>
      </c>
      <c r="AG1464">
        <v>70800000</v>
      </c>
      <c r="AH1464">
        <v>3277800000</v>
      </c>
      <c r="AI1464">
        <v>0</v>
      </c>
      <c r="AJ1464">
        <v>0</v>
      </c>
      <c r="AK1464">
        <v>0</v>
      </c>
      <c r="AL1464">
        <v>512800000</v>
      </c>
      <c r="AM1464">
        <v>245700000</v>
      </c>
      <c r="AN1464">
        <v>556300000</v>
      </c>
      <c r="AO1464">
        <v>-98700000</v>
      </c>
      <c r="AP1464">
        <v>-206800000</v>
      </c>
      <c r="AQ1464">
        <v>387800000</v>
      </c>
      <c r="AR1464">
        <v>100100000</v>
      </c>
      <c r="AS1464">
        <v>387800000</v>
      </c>
      <c r="AT1464">
        <v>620900000</v>
      </c>
      <c r="AU1464">
        <v>471900000</v>
      </c>
      <c r="AV1464">
        <v>0</v>
      </c>
      <c r="AW1464">
        <v>522900000</v>
      </c>
      <c r="AX1464">
        <v>19</v>
      </c>
      <c r="AY1464">
        <v>344200000</v>
      </c>
      <c r="AZ1464">
        <v>186900000</v>
      </c>
      <c r="BA1464">
        <v>0</v>
      </c>
      <c r="BB1464">
        <v>132100000</v>
      </c>
      <c r="BC1464">
        <v>-500000</v>
      </c>
      <c r="BD1464">
        <v>-144700000</v>
      </c>
      <c r="BE1464">
        <v>222500000</v>
      </c>
      <c r="BF1464">
        <v>6300000</v>
      </c>
      <c r="BG1464">
        <v>0</v>
      </c>
      <c r="BH1464">
        <v>18</v>
      </c>
      <c r="BI1464">
        <v>18</v>
      </c>
      <c r="BJ1464">
        <v>14</v>
      </c>
      <c r="BK1464">
        <v>146</v>
      </c>
      <c r="BL1464">
        <v>0</v>
      </c>
      <c r="BM1464">
        <v>2495100000</v>
      </c>
      <c r="BN1464">
        <v>-220300000</v>
      </c>
      <c r="BO1464">
        <v>585400000</v>
      </c>
      <c r="BP1464">
        <v>27600000</v>
      </c>
      <c r="BQ1464">
        <v>0</v>
      </c>
      <c r="BR1464">
        <v>7638100000</v>
      </c>
      <c r="BS1464">
        <v>2471200000</v>
      </c>
      <c r="BT1464">
        <v>677900000</v>
      </c>
      <c r="BU1464">
        <v>2860300000</v>
      </c>
      <c r="BV1464">
        <v>4777800000</v>
      </c>
      <c r="BW1464">
        <v>7638100000</v>
      </c>
      <c r="BX1464">
        <v>2796100000</v>
      </c>
      <c r="BY1464">
        <v>-1676700000</v>
      </c>
      <c r="BZ1464">
        <v>2013</v>
      </c>
      <c r="CC1464" t="str">
        <f>VLOOKUP(B1464,Securities_csv_Sector!$A$1:$H$506,4)</f>
        <v>Consumer Staples</v>
      </c>
      <c r="CD1464" t="str">
        <f>VLOOKUP(B1464,Securities_csv_Sector!$A$1:$H$506,5)</f>
        <v>Distillers &amp; Vintners</v>
      </c>
    </row>
    <row r="1465" spans="1:82">
      <c r="A1465">
        <v>1463</v>
      </c>
      <c r="B1465" t="s">
        <v>446</v>
      </c>
      <c r="C1465" t="s">
        <v>529</v>
      </c>
      <c r="D1465" s="1">
        <v>41698</v>
      </c>
      <c r="E1465">
        <v>1378500000</v>
      </c>
      <c r="F1465">
        <v>36500000</v>
      </c>
      <c r="G1465">
        <v>0</v>
      </c>
      <c r="H1465">
        <v>39</v>
      </c>
      <c r="I1465">
        <v>-223500000</v>
      </c>
      <c r="J1465">
        <v>2116600000</v>
      </c>
      <c r="K1465">
        <v>3</v>
      </c>
      <c r="L1465">
        <v>63900000</v>
      </c>
      <c r="M1465">
        <v>-41100000</v>
      </c>
      <c r="N1465">
        <v>2800000</v>
      </c>
      <c r="O1465">
        <v>2876000000</v>
      </c>
      <c r="P1465">
        <v>136</v>
      </c>
      <c r="Q1465">
        <v>0</v>
      </c>
      <c r="R1465">
        <v>762600000</v>
      </c>
      <c r="S1465">
        <v>166900000</v>
      </c>
      <c r="T1465">
        <v>2525500000</v>
      </c>
      <c r="U1465">
        <v>2202300000</v>
      </c>
      <c r="V1465">
        <v>-7000000</v>
      </c>
      <c r="W1465">
        <v>1729800000</v>
      </c>
      <c r="X1465">
        <v>2014300000</v>
      </c>
      <c r="Y1465">
        <v>6146800000</v>
      </c>
      <c r="Z1465">
        <v>41</v>
      </c>
      <c r="AA1465">
        <v>1991700000</v>
      </c>
      <c r="AB1465">
        <v>259200000</v>
      </c>
      <c r="AC1465">
        <v>3231100000</v>
      </c>
      <c r="AD1465">
        <v>323200000</v>
      </c>
      <c r="AE1465">
        <v>1743800000</v>
      </c>
      <c r="AF1465">
        <v>0</v>
      </c>
      <c r="AG1465">
        <v>3300000</v>
      </c>
      <c r="AH1465">
        <v>6373300000</v>
      </c>
      <c r="AI1465">
        <v>0</v>
      </c>
      <c r="AJ1465">
        <v>0</v>
      </c>
      <c r="AK1465">
        <v>0</v>
      </c>
      <c r="AL1465">
        <v>3685900000</v>
      </c>
      <c r="AM1465">
        <v>-267600000</v>
      </c>
      <c r="AN1465">
        <v>826200000</v>
      </c>
      <c r="AO1465">
        <v>3777000000</v>
      </c>
      <c r="AP1465">
        <v>-4863800000</v>
      </c>
      <c r="AQ1465">
        <v>1943100000</v>
      </c>
      <c r="AR1465">
        <v>-1249600000</v>
      </c>
      <c r="AS1465">
        <v>1943100000</v>
      </c>
      <c r="AT1465">
        <v>3672900000</v>
      </c>
      <c r="AU1465">
        <v>626200000</v>
      </c>
      <c r="AV1465">
        <v>300900000</v>
      </c>
      <c r="AW1465">
        <v>2437700000</v>
      </c>
      <c r="AX1465">
        <v>50</v>
      </c>
      <c r="AY1465">
        <v>162700000</v>
      </c>
      <c r="AZ1465">
        <v>313300000</v>
      </c>
      <c r="BA1465">
        <v>0</v>
      </c>
      <c r="BB1465">
        <v>86000000</v>
      </c>
      <c r="BC1465">
        <v>-18000000</v>
      </c>
      <c r="BD1465">
        <v>-4640300000</v>
      </c>
      <c r="BE1465">
        <v>159200000</v>
      </c>
      <c r="BF1465">
        <v>-32900000</v>
      </c>
      <c r="BG1465">
        <v>0</v>
      </c>
      <c r="BH1465">
        <v>45</v>
      </c>
      <c r="BI1465">
        <v>44</v>
      </c>
      <c r="BJ1465">
        <v>40</v>
      </c>
      <c r="BK1465">
        <v>50</v>
      </c>
      <c r="BL1465">
        <v>0</v>
      </c>
      <c r="BM1465">
        <v>4438200000</v>
      </c>
      <c r="BN1465">
        <v>125900000</v>
      </c>
      <c r="BO1465">
        <v>895100000</v>
      </c>
      <c r="BP1465">
        <v>647200000</v>
      </c>
      <c r="BQ1465">
        <v>0</v>
      </c>
      <c r="BR1465">
        <v>14302100000</v>
      </c>
      <c r="BS1465">
        <v>2747200000</v>
      </c>
      <c r="BT1465">
        <v>2025700000</v>
      </c>
      <c r="BU1465">
        <v>4981300000</v>
      </c>
      <c r="BV1465">
        <v>9320800000</v>
      </c>
      <c r="BW1465">
        <v>14302100000</v>
      </c>
      <c r="BX1465">
        <v>4867700000</v>
      </c>
      <c r="BY1465">
        <v>-1662300000</v>
      </c>
      <c r="BZ1465">
        <v>2014</v>
      </c>
      <c r="CC1465" t="str">
        <f>VLOOKUP(B1465,Securities_csv_Sector!$A$1:$H$506,4)</f>
        <v>Consumer Staples</v>
      </c>
      <c r="CD1465" t="str">
        <f>VLOOKUP(B1465,Securities_csv_Sector!$A$1:$H$506,5)</f>
        <v>Distillers &amp; Vintners</v>
      </c>
    </row>
    <row r="1466" spans="1:82">
      <c r="A1466">
        <v>1464</v>
      </c>
      <c r="B1466" t="s">
        <v>446</v>
      </c>
      <c r="C1466" t="s">
        <v>531</v>
      </c>
      <c r="D1466" s="1">
        <v>42063</v>
      </c>
      <c r="E1466">
        <v>920200000</v>
      </c>
      <c r="F1466">
        <v>16100000</v>
      </c>
      <c r="G1466">
        <v>-4400000</v>
      </c>
      <c r="H1466">
        <v>15</v>
      </c>
      <c r="I1466">
        <v>-719400000</v>
      </c>
      <c r="J1466">
        <v>2269800000</v>
      </c>
      <c r="K1466">
        <v>10</v>
      </c>
      <c r="L1466">
        <v>110100000</v>
      </c>
      <c r="M1466">
        <v>-132500000</v>
      </c>
      <c r="N1466">
        <v>2800000</v>
      </c>
      <c r="O1466">
        <v>3449400000</v>
      </c>
      <c r="P1466">
        <v>257</v>
      </c>
      <c r="Q1466">
        <v>0</v>
      </c>
      <c r="R1466">
        <v>818900000</v>
      </c>
      <c r="S1466">
        <v>214200000</v>
      </c>
      <c r="T1466">
        <v>1517300000</v>
      </c>
      <c r="U1466">
        <v>1179600000</v>
      </c>
      <c r="V1466">
        <v>-2500000</v>
      </c>
      <c r="W1466">
        <v>21500000</v>
      </c>
      <c r="X1466">
        <v>2681600000</v>
      </c>
      <c r="Y1466">
        <v>6208200000</v>
      </c>
      <c r="Z1466">
        <v>43</v>
      </c>
      <c r="AA1466">
        <v>2578600000</v>
      </c>
      <c r="AB1466">
        <v>343400000</v>
      </c>
      <c r="AC1466">
        <v>3181000000</v>
      </c>
      <c r="AD1466">
        <v>337700000</v>
      </c>
      <c r="AE1466">
        <v>1827200000</v>
      </c>
      <c r="AF1466">
        <v>0</v>
      </c>
      <c r="AG1466">
        <v>45500000</v>
      </c>
      <c r="AH1466">
        <v>7086000000</v>
      </c>
      <c r="AI1466">
        <v>0</v>
      </c>
      <c r="AJ1466">
        <v>110600000</v>
      </c>
      <c r="AK1466">
        <v>0</v>
      </c>
      <c r="AL1466">
        <v>312400000</v>
      </c>
      <c r="AM1466">
        <v>46200000</v>
      </c>
      <c r="AN1466">
        <v>1081000000</v>
      </c>
      <c r="AO1466">
        <v>-16400000</v>
      </c>
      <c r="AP1466">
        <v>-1015900000</v>
      </c>
      <c r="AQ1466">
        <v>839300000</v>
      </c>
      <c r="AR1466">
        <v>137600000</v>
      </c>
      <c r="AS1466">
        <v>839300000</v>
      </c>
      <c r="AT1466">
        <v>860800000</v>
      </c>
      <c r="AU1466">
        <v>598900000</v>
      </c>
      <c r="AV1466">
        <v>0</v>
      </c>
      <c r="AW1466">
        <v>1500200000</v>
      </c>
      <c r="AX1466">
        <v>25</v>
      </c>
      <c r="AY1466">
        <v>111400000</v>
      </c>
      <c r="AZ1466">
        <v>374600000</v>
      </c>
      <c r="BA1466">
        <v>0</v>
      </c>
      <c r="BB1466">
        <v>-130900000</v>
      </c>
      <c r="BC1466">
        <v>-571700000</v>
      </c>
      <c r="BD1466">
        <v>-296500000</v>
      </c>
      <c r="BE1466">
        <v>176100000</v>
      </c>
      <c r="BF1466">
        <v>-36100000</v>
      </c>
      <c r="BG1466">
        <v>0</v>
      </c>
      <c r="BH1466">
        <v>20</v>
      </c>
      <c r="BI1466">
        <v>20</v>
      </c>
      <c r="BJ1466">
        <v>14</v>
      </c>
      <c r="BK1466">
        <v>96</v>
      </c>
      <c r="BL1466">
        <v>0</v>
      </c>
      <c r="BM1466">
        <v>5277500000</v>
      </c>
      <c r="BN1466">
        <v>178700000</v>
      </c>
      <c r="BO1466">
        <v>1078400000</v>
      </c>
      <c r="BP1466">
        <v>210500000</v>
      </c>
      <c r="BQ1466">
        <v>0</v>
      </c>
      <c r="BR1466">
        <v>15093000000</v>
      </c>
      <c r="BS1466">
        <v>2910800000</v>
      </c>
      <c r="BT1466">
        <v>1130700000</v>
      </c>
      <c r="BU1466">
        <v>5770700000</v>
      </c>
      <c r="BV1466">
        <v>9322300000</v>
      </c>
      <c r="BW1466">
        <v>15093000000</v>
      </c>
      <c r="BX1466">
        <v>6028000000</v>
      </c>
      <c r="BY1466">
        <v>-1648500000</v>
      </c>
      <c r="BZ1466">
        <v>2015</v>
      </c>
      <c r="CC1466" t="str">
        <f>VLOOKUP(B1466,Securities_csv_Sector!$A$1:$H$506,4)</f>
        <v>Consumer Staples</v>
      </c>
      <c r="CD1466" t="str">
        <f>VLOOKUP(B1466,Securities_csv_Sector!$A$1:$H$506,5)</f>
        <v>Distillers &amp; Vintners</v>
      </c>
    </row>
    <row r="1467" spans="1:82">
      <c r="A1467">
        <v>1465</v>
      </c>
      <c r="B1467" t="s">
        <v>446</v>
      </c>
      <c r="C1467" t="s">
        <v>532</v>
      </c>
      <c r="D1467" s="1">
        <v>42429</v>
      </c>
      <c r="E1467">
        <v>1007300000</v>
      </c>
      <c r="F1467">
        <v>-129800000</v>
      </c>
      <c r="G1467">
        <v>-1100000</v>
      </c>
      <c r="H1467">
        <v>16</v>
      </c>
      <c r="I1467">
        <v>-891300000</v>
      </c>
      <c r="J1467">
        <v>2589000000</v>
      </c>
      <c r="K1467">
        <v>4</v>
      </c>
      <c r="L1467">
        <v>83100000</v>
      </c>
      <c r="M1467">
        <v>10100000</v>
      </c>
      <c r="N1467">
        <v>2900000</v>
      </c>
      <c r="O1467">
        <v>3606100000</v>
      </c>
      <c r="P1467">
        <v>131</v>
      </c>
      <c r="Q1467">
        <v>0</v>
      </c>
      <c r="R1467">
        <v>1022200000</v>
      </c>
      <c r="S1467">
        <v>233000000</v>
      </c>
      <c r="T1467">
        <v>1815100000</v>
      </c>
      <c r="U1467">
        <v>1501200000</v>
      </c>
      <c r="V1467">
        <v>-9300000</v>
      </c>
      <c r="W1467">
        <v>51100000</v>
      </c>
      <c r="X1467">
        <v>3333400000</v>
      </c>
      <c r="Y1467">
        <v>7138600000</v>
      </c>
      <c r="Z1467">
        <v>45</v>
      </c>
      <c r="AA1467">
        <v>2942300000</v>
      </c>
      <c r="AB1467">
        <v>440600000</v>
      </c>
      <c r="AC1467">
        <v>3403800000</v>
      </c>
      <c r="AD1467">
        <v>313900000</v>
      </c>
      <c r="AE1467">
        <v>1851600000</v>
      </c>
      <c r="AF1467">
        <v>0</v>
      </c>
      <c r="AG1467">
        <v>-87000000</v>
      </c>
      <c r="AH1467">
        <v>6816200000</v>
      </c>
      <c r="AI1467">
        <v>0</v>
      </c>
      <c r="AJ1467">
        <v>132200000</v>
      </c>
      <c r="AK1467">
        <v>0</v>
      </c>
      <c r="AL1467">
        <v>761900000</v>
      </c>
      <c r="AM1467">
        <v>-27000000</v>
      </c>
      <c r="AN1467">
        <v>1413700000</v>
      </c>
      <c r="AO1467">
        <v>776000000</v>
      </c>
      <c r="AP1467">
        <v>-2207400000</v>
      </c>
      <c r="AQ1467">
        <v>1054900000</v>
      </c>
      <c r="AR1467">
        <v>306100000</v>
      </c>
      <c r="AS1467">
        <v>1054900000</v>
      </c>
      <c r="AT1467">
        <v>1106000000</v>
      </c>
      <c r="AU1467">
        <v>732500000</v>
      </c>
      <c r="AV1467">
        <v>0</v>
      </c>
      <c r="AW1467">
        <v>1765100000</v>
      </c>
      <c r="AX1467">
        <v>27</v>
      </c>
      <c r="AY1467">
        <v>111600000</v>
      </c>
      <c r="AZ1467">
        <v>310400000</v>
      </c>
      <c r="BA1467">
        <v>0</v>
      </c>
      <c r="BB1467">
        <v>-452500000</v>
      </c>
      <c r="BC1467">
        <v>-38600000</v>
      </c>
      <c r="BD1467">
        <v>-1316100000</v>
      </c>
      <c r="BE1467">
        <v>162500000</v>
      </c>
      <c r="BF1467">
        <v>20700000</v>
      </c>
      <c r="BG1467">
        <v>0</v>
      </c>
      <c r="BH1467">
        <v>23</v>
      </c>
      <c r="BI1467">
        <v>23</v>
      </c>
      <c r="BJ1467">
        <v>16</v>
      </c>
      <c r="BK1467">
        <v>50</v>
      </c>
      <c r="BL1467">
        <v>0</v>
      </c>
      <c r="BM1467">
        <v>6090500000</v>
      </c>
      <c r="BN1467">
        <v>104200000</v>
      </c>
      <c r="BO1467">
        <v>1177200000</v>
      </c>
      <c r="BP1467">
        <v>1265000000</v>
      </c>
      <c r="BQ1467">
        <v>0</v>
      </c>
      <c r="BR1467">
        <v>16965000000</v>
      </c>
      <c r="BS1467">
        <v>2977600000</v>
      </c>
      <c r="BT1467">
        <v>2272300000</v>
      </c>
      <c r="BU1467">
        <v>6559600000</v>
      </c>
      <c r="BV1467">
        <v>10405400000</v>
      </c>
      <c r="BW1467">
        <v>16965000000</v>
      </c>
      <c r="BX1467">
        <v>6548400000</v>
      </c>
      <c r="BY1467">
        <v>-1670300000</v>
      </c>
      <c r="BZ1467">
        <v>2016</v>
      </c>
      <c r="CC1467" t="str">
        <f>VLOOKUP(B1467,Securities_csv_Sector!$A$1:$H$506,4)</f>
        <v>Consumer Staples</v>
      </c>
      <c r="CD1467" t="str">
        <f>VLOOKUP(B1467,Securities_csv_Sector!$A$1:$H$506,5)</f>
        <v>Distillers &amp; Vintners</v>
      </c>
    </row>
    <row r="1468" spans="1:82">
      <c r="A1468">
        <v>1466</v>
      </c>
      <c r="B1468" t="s">
        <v>447</v>
      </c>
      <c r="C1468" t="s">
        <v>527</v>
      </c>
      <c r="D1468" s="1">
        <v>41636</v>
      </c>
      <c r="E1468">
        <v>2772400000</v>
      </c>
      <c r="F1468">
        <v>-500000</v>
      </c>
      <c r="G1468">
        <v>-7800000</v>
      </c>
      <c r="H1468">
        <v>7</v>
      </c>
      <c r="I1468">
        <v>-340300000</v>
      </c>
      <c r="J1468">
        <v>4878600000</v>
      </c>
      <c r="K1468">
        <v>15</v>
      </c>
      <c r="L1468">
        <v>496200000</v>
      </c>
      <c r="M1468">
        <v>-101900000</v>
      </c>
      <c r="N1468">
        <v>442300000</v>
      </c>
      <c r="O1468">
        <v>6985800000</v>
      </c>
      <c r="P1468">
        <v>124</v>
      </c>
      <c r="Q1468">
        <v>0</v>
      </c>
      <c r="R1468">
        <v>899700000</v>
      </c>
      <c r="S1468">
        <v>441300000</v>
      </c>
      <c r="T1468">
        <v>747700000</v>
      </c>
      <c r="U1468">
        <v>587600000</v>
      </c>
      <c r="V1468">
        <v>-44900000</v>
      </c>
      <c r="W1468">
        <v>0</v>
      </c>
      <c r="X1468">
        <v>1478600000</v>
      </c>
      <c r="Y1468">
        <v>7562700000</v>
      </c>
      <c r="Z1468">
        <v>36</v>
      </c>
      <c r="AA1468">
        <v>3903700000</v>
      </c>
      <c r="AB1468">
        <v>68600000</v>
      </c>
      <c r="AC1468">
        <v>3037300000</v>
      </c>
      <c r="AD1468">
        <v>160100000</v>
      </c>
      <c r="AE1468">
        <v>1473300000</v>
      </c>
      <c r="AF1468">
        <v>3600000</v>
      </c>
      <c r="AG1468">
        <v>-9700000</v>
      </c>
      <c r="AH1468">
        <v>3799400000</v>
      </c>
      <c r="AI1468">
        <v>0</v>
      </c>
      <c r="AJ1468">
        <v>81300000</v>
      </c>
      <c r="AK1468">
        <v>0</v>
      </c>
      <c r="AL1468">
        <v>813200000</v>
      </c>
      <c r="AM1468">
        <v>-219800000</v>
      </c>
      <c r="AN1468">
        <v>868000000</v>
      </c>
      <c r="AO1468">
        <v>155500000</v>
      </c>
      <c r="AP1468">
        <v>-1198400000</v>
      </c>
      <c r="AQ1468">
        <v>469700000</v>
      </c>
      <c r="AR1468">
        <v>5900000</v>
      </c>
      <c r="AS1468">
        <v>490300000</v>
      </c>
      <c r="AT1468">
        <v>499400000</v>
      </c>
      <c r="AU1468">
        <v>1578500000</v>
      </c>
      <c r="AV1468">
        <v>187900000</v>
      </c>
      <c r="AW1468">
        <v>755500000</v>
      </c>
      <c r="AX1468">
        <v>7</v>
      </c>
      <c r="AY1468">
        <v>439900000</v>
      </c>
      <c r="AZ1468">
        <v>468600000</v>
      </c>
      <c r="BA1468">
        <v>61000000</v>
      </c>
      <c r="BB1468">
        <v>-552200000</v>
      </c>
      <c r="BC1468">
        <v>-27200000</v>
      </c>
      <c r="BD1468">
        <v>-861700000</v>
      </c>
      <c r="BE1468">
        <v>1719500000</v>
      </c>
      <c r="BF1468">
        <v>42600000</v>
      </c>
      <c r="BG1468">
        <v>0</v>
      </c>
      <c r="BH1468">
        <v>5</v>
      </c>
      <c r="BI1468">
        <v>9</v>
      </c>
      <c r="BJ1468">
        <v>4</v>
      </c>
      <c r="BK1468">
        <v>79</v>
      </c>
      <c r="BL1468">
        <v>0</v>
      </c>
      <c r="BM1468">
        <v>3484900000</v>
      </c>
      <c r="BN1468">
        <v>-317800000</v>
      </c>
      <c r="BO1468">
        <v>2960300000</v>
      </c>
      <c r="BP1468">
        <v>402600000</v>
      </c>
      <c r="BQ1468">
        <v>0</v>
      </c>
      <c r="BR1468">
        <v>16535100000</v>
      </c>
      <c r="BS1468">
        <v>4016600000</v>
      </c>
      <c r="BT1468">
        <v>3236000000</v>
      </c>
      <c r="BU1468">
        <v>6799200000</v>
      </c>
      <c r="BV1468">
        <v>9735900000</v>
      </c>
      <c r="BW1468">
        <v>16535100000</v>
      </c>
      <c r="BX1468">
        <v>10889500000</v>
      </c>
      <c r="BY1468">
        <v>-1454400000</v>
      </c>
      <c r="BZ1468">
        <v>2013</v>
      </c>
      <c r="CA1468">
        <v>3.16</v>
      </c>
      <c r="CB1468">
        <v>148639240.50600001</v>
      </c>
      <c r="CC1468" t="str">
        <f>VLOOKUP(B1468,Securities_csv_Sector!$A$1:$H$506,4)</f>
        <v>Consumer Discretionary</v>
      </c>
      <c r="CD1468" t="str">
        <f>VLOOKUP(B1468,Securities_csv_Sector!$A$1:$H$506,5)</f>
        <v>Household Appliances</v>
      </c>
    </row>
    <row r="1469" spans="1:82">
      <c r="A1469">
        <v>1467</v>
      </c>
      <c r="B1469" t="s">
        <v>447</v>
      </c>
      <c r="C1469" t="s">
        <v>529</v>
      </c>
      <c r="D1469" s="1">
        <v>42007</v>
      </c>
      <c r="E1469">
        <v>2801100000</v>
      </c>
      <c r="F1469">
        <v>68400000</v>
      </c>
      <c r="G1469">
        <v>13600000</v>
      </c>
      <c r="H1469">
        <v>12</v>
      </c>
      <c r="I1469">
        <v>-291000000</v>
      </c>
      <c r="J1469">
        <v>4727100000</v>
      </c>
      <c r="K1469">
        <v>18</v>
      </c>
      <c r="L1469">
        <v>496600000</v>
      </c>
      <c r="M1469">
        <v>-175900000</v>
      </c>
      <c r="N1469">
        <v>442300000</v>
      </c>
      <c r="O1469">
        <v>7235900000</v>
      </c>
      <c r="P1469">
        <v>139</v>
      </c>
      <c r="Q1469">
        <v>0</v>
      </c>
      <c r="R1469">
        <v>992700000</v>
      </c>
      <c r="S1469">
        <v>449800000</v>
      </c>
      <c r="T1469">
        <v>1262000000</v>
      </c>
      <c r="U1469">
        <v>1084800000</v>
      </c>
      <c r="V1469">
        <v>-147100000</v>
      </c>
      <c r="W1469">
        <v>0</v>
      </c>
      <c r="X1469">
        <v>1454100000</v>
      </c>
      <c r="Y1469">
        <v>7275500000</v>
      </c>
      <c r="Z1469">
        <v>36</v>
      </c>
      <c r="AA1469">
        <v>4102700000</v>
      </c>
      <c r="AB1469">
        <v>227100000</v>
      </c>
      <c r="AC1469">
        <v>2751700000</v>
      </c>
      <c r="AD1469">
        <v>177200000</v>
      </c>
      <c r="AE1469">
        <v>1562700000</v>
      </c>
      <c r="AF1469">
        <v>-61400000</v>
      </c>
      <c r="AG1469">
        <v>-69300000</v>
      </c>
      <c r="AH1469">
        <v>3839800000</v>
      </c>
      <c r="AI1469">
        <v>0</v>
      </c>
      <c r="AJ1469">
        <v>82800000</v>
      </c>
      <c r="AK1469">
        <v>0</v>
      </c>
      <c r="AL1469">
        <v>-437600000</v>
      </c>
      <c r="AM1469">
        <v>400000</v>
      </c>
      <c r="AN1469">
        <v>1295900000</v>
      </c>
      <c r="AO1469">
        <v>-766200000</v>
      </c>
      <c r="AP1469">
        <v>-382200000</v>
      </c>
      <c r="AQ1469">
        <v>760900000</v>
      </c>
      <c r="AR1469">
        <v>197000000</v>
      </c>
      <c r="AS1469">
        <v>760900000</v>
      </c>
      <c r="AT1469">
        <v>857200000</v>
      </c>
      <c r="AU1469">
        <v>1396700000</v>
      </c>
      <c r="AV1469">
        <v>39700000</v>
      </c>
      <c r="AW1469">
        <v>1248400000</v>
      </c>
      <c r="AX1469">
        <v>11</v>
      </c>
      <c r="AY1469">
        <v>419000000</v>
      </c>
      <c r="AZ1469">
        <v>492800000</v>
      </c>
      <c r="BA1469">
        <v>23400000</v>
      </c>
      <c r="BB1469">
        <v>-1313800000</v>
      </c>
      <c r="BC1469">
        <v>-17000000</v>
      </c>
      <c r="BD1469">
        <v>-29800000</v>
      </c>
      <c r="BE1469">
        <v>1672700000</v>
      </c>
      <c r="BF1469">
        <v>65000000</v>
      </c>
      <c r="BG1469">
        <v>0</v>
      </c>
      <c r="BH1469">
        <v>10</v>
      </c>
      <c r="BI1469">
        <v>17</v>
      </c>
      <c r="BJ1469">
        <v>7</v>
      </c>
      <c r="BK1469">
        <v>84</v>
      </c>
      <c r="BL1469">
        <v>0</v>
      </c>
      <c r="BM1469">
        <v>3926300000</v>
      </c>
      <c r="BN1469">
        <v>43100000</v>
      </c>
      <c r="BO1469">
        <v>2814600000</v>
      </c>
      <c r="BP1469">
        <v>7500000</v>
      </c>
      <c r="BQ1469">
        <v>0</v>
      </c>
      <c r="BR1469">
        <v>15849100000</v>
      </c>
      <c r="BS1469">
        <v>3948800000</v>
      </c>
      <c r="BT1469">
        <v>2832000000</v>
      </c>
      <c r="BU1469">
        <v>6429100000</v>
      </c>
      <c r="BV1469">
        <v>9420000000</v>
      </c>
      <c r="BW1469">
        <v>15849100000</v>
      </c>
      <c r="BX1469">
        <v>11338600000</v>
      </c>
      <c r="BY1469">
        <v>-1352800000</v>
      </c>
      <c r="BZ1469">
        <v>2014</v>
      </c>
      <c r="CC1469" t="str">
        <f>VLOOKUP(B1469,Securities_csv_Sector!$A$1:$H$506,4)</f>
        <v>Consumer Discretionary</v>
      </c>
      <c r="CD1469" t="str">
        <f>VLOOKUP(B1469,Securities_csv_Sector!$A$1:$H$506,5)</f>
        <v>Household Appliances</v>
      </c>
    </row>
    <row r="1470" spans="1:82">
      <c r="A1470">
        <v>1468</v>
      </c>
      <c r="B1470" t="s">
        <v>447</v>
      </c>
      <c r="C1470" t="s">
        <v>531</v>
      </c>
      <c r="D1470" s="1">
        <v>42371</v>
      </c>
      <c r="E1470">
        <v>2795000000</v>
      </c>
      <c r="F1470">
        <v>-53900000</v>
      </c>
      <c r="G1470">
        <v>15200000</v>
      </c>
      <c r="H1470">
        <v>15</v>
      </c>
      <c r="I1470">
        <v>-311400000</v>
      </c>
      <c r="J1470">
        <v>4421700000</v>
      </c>
      <c r="K1470">
        <v>17</v>
      </c>
      <c r="L1470">
        <v>465400000</v>
      </c>
      <c r="M1470">
        <v>-54700000</v>
      </c>
      <c r="N1470">
        <v>442300000</v>
      </c>
      <c r="O1470">
        <v>7099800000</v>
      </c>
      <c r="P1470">
        <v>131</v>
      </c>
      <c r="Q1470">
        <v>0</v>
      </c>
      <c r="R1470">
        <v>825900000</v>
      </c>
      <c r="S1470">
        <v>414000000</v>
      </c>
      <c r="T1470">
        <v>1331200000</v>
      </c>
      <c r="U1470">
        <v>1150800000</v>
      </c>
      <c r="V1470">
        <v>-132900000</v>
      </c>
      <c r="W1470">
        <v>0</v>
      </c>
      <c r="X1470">
        <v>1450200000</v>
      </c>
      <c r="Y1470">
        <v>7084300000</v>
      </c>
      <c r="Z1470">
        <v>36</v>
      </c>
      <c r="AA1470">
        <v>4072000000</v>
      </c>
      <c r="AB1470">
        <v>248600000</v>
      </c>
      <c r="AC1470">
        <v>2541500000</v>
      </c>
      <c r="AD1470">
        <v>180400000</v>
      </c>
      <c r="AE1470">
        <v>1526400000</v>
      </c>
      <c r="AF1470">
        <v>137700000</v>
      </c>
      <c r="AG1470">
        <v>-139800000</v>
      </c>
      <c r="AH1470">
        <v>3792100000</v>
      </c>
      <c r="AI1470">
        <v>0</v>
      </c>
      <c r="AJ1470">
        <v>47600000</v>
      </c>
      <c r="AK1470">
        <v>0</v>
      </c>
      <c r="AL1470">
        <v>-14900000</v>
      </c>
      <c r="AM1470">
        <v>-31200000</v>
      </c>
      <c r="AN1470">
        <v>1182300000</v>
      </c>
      <c r="AO1470">
        <v>-875600000</v>
      </c>
      <c r="AP1470">
        <v>-205000000</v>
      </c>
      <c r="AQ1470">
        <v>883700000</v>
      </c>
      <c r="AR1470">
        <v>124700000</v>
      </c>
      <c r="AS1470">
        <v>883700000</v>
      </c>
      <c r="AT1470">
        <v>903800000</v>
      </c>
      <c r="AU1470">
        <v>1331800000</v>
      </c>
      <c r="AV1470">
        <v>74900000</v>
      </c>
      <c r="AW1470">
        <v>1316000000</v>
      </c>
      <c r="AX1470">
        <v>12</v>
      </c>
      <c r="AY1470">
        <v>389700000</v>
      </c>
      <c r="AZ1470">
        <v>338500000</v>
      </c>
      <c r="BA1470">
        <v>0</v>
      </c>
      <c r="BB1470">
        <v>-1729100000</v>
      </c>
      <c r="BC1470">
        <v>-21000000</v>
      </c>
      <c r="BD1470">
        <v>-31300000</v>
      </c>
      <c r="BE1470">
        <v>1848000000</v>
      </c>
      <c r="BF1470">
        <v>8300000</v>
      </c>
      <c r="BG1470">
        <v>0</v>
      </c>
      <c r="BH1470">
        <v>10</v>
      </c>
      <c r="BI1470">
        <v>20</v>
      </c>
      <c r="BJ1470">
        <v>8</v>
      </c>
      <c r="BK1470">
        <v>76</v>
      </c>
      <c r="BL1470">
        <v>0</v>
      </c>
      <c r="BM1470">
        <v>4491700000</v>
      </c>
      <c r="BN1470">
        <v>-519800000</v>
      </c>
      <c r="BO1470">
        <v>2681100000</v>
      </c>
      <c r="BP1470">
        <v>7600000</v>
      </c>
      <c r="BQ1470">
        <v>0</v>
      </c>
      <c r="BR1470">
        <v>15127800000</v>
      </c>
      <c r="BS1470">
        <v>3662100000</v>
      </c>
      <c r="BT1470">
        <v>2802600000</v>
      </c>
      <c r="BU1470">
        <v>5811600000</v>
      </c>
      <c r="BV1470">
        <v>9316200000</v>
      </c>
      <c r="BW1470">
        <v>15127800000</v>
      </c>
      <c r="BX1470">
        <v>11171800000</v>
      </c>
      <c r="BY1470">
        <v>-1815000000</v>
      </c>
      <c r="BZ1470">
        <v>2015</v>
      </c>
      <c r="CA1470">
        <v>5.96</v>
      </c>
      <c r="CB1470">
        <v>148271812.081</v>
      </c>
      <c r="CC1470" t="str">
        <f>VLOOKUP(B1470,Securities_csv_Sector!$A$1:$H$506,4)</f>
        <v>Consumer Discretionary</v>
      </c>
      <c r="CD1470" t="str">
        <f>VLOOKUP(B1470,Securities_csv_Sector!$A$1:$H$506,5)</f>
        <v>Household Appliances</v>
      </c>
    </row>
    <row r="1471" spans="1:82">
      <c r="A1471">
        <v>1469</v>
      </c>
      <c r="B1471" t="s">
        <v>447</v>
      </c>
      <c r="C1471" t="s">
        <v>532</v>
      </c>
      <c r="D1471" s="1">
        <v>42735</v>
      </c>
      <c r="E1471">
        <v>2741900000</v>
      </c>
      <c r="F1471">
        <v>-68200000</v>
      </c>
      <c r="G1471">
        <v>23200000</v>
      </c>
      <c r="H1471">
        <v>15</v>
      </c>
      <c r="I1471">
        <v>-347000000</v>
      </c>
      <c r="J1471">
        <v>4774400000</v>
      </c>
      <c r="K1471">
        <v>40</v>
      </c>
      <c r="L1471">
        <v>1131800000</v>
      </c>
      <c r="M1471">
        <v>-23900000</v>
      </c>
      <c r="N1471">
        <v>442300000</v>
      </c>
      <c r="O1471">
        <v>7139700000</v>
      </c>
      <c r="P1471">
        <v>171</v>
      </c>
      <c r="Q1471">
        <v>0</v>
      </c>
      <c r="R1471">
        <v>735400000</v>
      </c>
      <c r="S1471">
        <v>408000000</v>
      </c>
      <c r="T1471">
        <v>1420600000</v>
      </c>
      <c r="U1471">
        <v>1226100000</v>
      </c>
      <c r="V1471">
        <v>-101700000</v>
      </c>
      <c r="W1471">
        <v>0</v>
      </c>
      <c r="X1471">
        <v>1451200000</v>
      </c>
      <c r="Y1471">
        <v>6694000000</v>
      </c>
      <c r="Z1471">
        <v>37</v>
      </c>
      <c r="AA1471">
        <v>4267200000</v>
      </c>
      <c r="AB1471">
        <v>261200000</v>
      </c>
      <c r="AC1471">
        <v>2299500000</v>
      </c>
      <c r="AD1471">
        <v>194500000</v>
      </c>
      <c r="AE1471">
        <v>1478000000</v>
      </c>
      <c r="AF1471">
        <v>104700000</v>
      </c>
      <c r="AG1471">
        <v>108100000</v>
      </c>
      <c r="AH1471">
        <v>3815300000</v>
      </c>
      <c r="AI1471">
        <v>0</v>
      </c>
      <c r="AJ1471">
        <v>6600000</v>
      </c>
      <c r="AK1471">
        <v>0</v>
      </c>
      <c r="AL1471">
        <v>1900000</v>
      </c>
      <c r="AM1471">
        <v>666400000</v>
      </c>
      <c r="AN1471">
        <v>1485200000</v>
      </c>
      <c r="AO1471">
        <v>-433100000</v>
      </c>
      <c r="AP1471">
        <v>-284000000</v>
      </c>
      <c r="AQ1471">
        <v>965300000</v>
      </c>
      <c r="AR1471">
        <v>117400000</v>
      </c>
      <c r="AS1471">
        <v>965300000</v>
      </c>
      <c r="AT1471">
        <v>965300000</v>
      </c>
      <c r="AU1471">
        <v>1302800000</v>
      </c>
      <c r="AV1471">
        <v>70900000</v>
      </c>
      <c r="AW1471">
        <v>1397400000</v>
      </c>
      <c r="AX1471">
        <v>12</v>
      </c>
      <c r="AY1471">
        <v>401700000</v>
      </c>
      <c r="AZ1471">
        <v>875900000</v>
      </c>
      <c r="BA1471">
        <v>53500000</v>
      </c>
      <c r="BB1471">
        <v>-1947100000</v>
      </c>
      <c r="BC1471">
        <v>-163000000</v>
      </c>
      <c r="BD1471">
        <v>-41700000</v>
      </c>
      <c r="BE1471">
        <v>1903100000</v>
      </c>
      <c r="BF1471">
        <v>-21500000</v>
      </c>
      <c r="BG1471">
        <v>0</v>
      </c>
      <c r="BH1471">
        <v>11</v>
      </c>
      <c r="BI1471">
        <v>19</v>
      </c>
      <c r="BJ1471">
        <v>8</v>
      </c>
      <c r="BK1471">
        <v>118</v>
      </c>
      <c r="BL1471">
        <v>0</v>
      </c>
      <c r="BM1471">
        <v>5127300000</v>
      </c>
      <c r="BN1471">
        <v>31900000</v>
      </c>
      <c r="BO1471">
        <v>2798900000</v>
      </c>
      <c r="BP1471">
        <v>12100000</v>
      </c>
      <c r="BQ1471">
        <v>0</v>
      </c>
      <c r="BR1471">
        <v>15634900000</v>
      </c>
      <c r="BS1471">
        <v>4788500000</v>
      </c>
      <c r="BT1471">
        <v>2807500000</v>
      </c>
      <c r="BU1471">
        <v>6367000000</v>
      </c>
      <c r="BV1471">
        <v>9267900000</v>
      </c>
      <c r="BW1471">
        <v>15634900000</v>
      </c>
      <c r="BX1471">
        <v>11406900000</v>
      </c>
      <c r="BY1471">
        <v>-2029900000</v>
      </c>
      <c r="CC1471" t="str">
        <f>VLOOKUP(B1471,Securities_csv_Sector!$A$1:$H$506,4)</f>
        <v>Consumer Discretionary</v>
      </c>
      <c r="CD1471" t="str">
        <f>VLOOKUP(B1471,Securities_csv_Sector!$A$1:$H$506,5)</f>
        <v>Household Appliances</v>
      </c>
    </row>
    <row r="1472" spans="1:82">
      <c r="A1472">
        <v>1470</v>
      </c>
      <c r="B1472" t="s">
        <v>448</v>
      </c>
      <c r="C1472" t="s">
        <v>527</v>
      </c>
      <c r="D1472" s="1">
        <v>41544</v>
      </c>
      <c r="E1472">
        <v>167700000</v>
      </c>
      <c r="F1472">
        <v>4900000</v>
      </c>
      <c r="G1472">
        <v>-600000</v>
      </c>
      <c r="H1472">
        <v>13</v>
      </c>
      <c r="I1472">
        <v>-123800000</v>
      </c>
      <c r="J1472">
        <v>2041400000</v>
      </c>
      <c r="K1472">
        <v>284</v>
      </c>
      <c r="L1472">
        <v>511100000</v>
      </c>
      <c r="M1472">
        <v>3400000</v>
      </c>
      <c r="N1472">
        <v>47000000</v>
      </c>
      <c r="O1472">
        <v>1025400000</v>
      </c>
      <c r="P1472">
        <v>597</v>
      </c>
      <c r="Q1472">
        <v>54100000</v>
      </c>
      <c r="R1472">
        <v>0</v>
      </c>
      <c r="S1472">
        <v>103400000</v>
      </c>
      <c r="T1472">
        <v>344500000</v>
      </c>
      <c r="U1472">
        <v>344500000</v>
      </c>
      <c r="V1472">
        <v>0</v>
      </c>
      <c r="W1472">
        <v>0</v>
      </c>
      <c r="X1472">
        <v>328600000</v>
      </c>
      <c r="Y1472">
        <v>800500000</v>
      </c>
      <c r="Z1472">
        <v>43</v>
      </c>
      <c r="AA1472">
        <v>766600000</v>
      </c>
      <c r="AB1472">
        <v>66400000</v>
      </c>
      <c r="AC1472">
        <v>64800000</v>
      </c>
      <c r="AD1472">
        <v>0</v>
      </c>
      <c r="AE1472">
        <v>229500000</v>
      </c>
      <c r="AF1472">
        <v>800000</v>
      </c>
      <c r="AG1472">
        <v>18100000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204000000</v>
      </c>
      <c r="AN1472">
        <v>499700000</v>
      </c>
      <c r="AO1472">
        <v>-172700000</v>
      </c>
      <c r="AP1472">
        <v>-123000000</v>
      </c>
      <c r="AQ1472">
        <v>278100000</v>
      </c>
      <c r="AR1472">
        <v>92000000</v>
      </c>
      <c r="AS1472">
        <v>278100000</v>
      </c>
      <c r="AT1472">
        <v>278100000</v>
      </c>
      <c r="AU1472">
        <v>292700000</v>
      </c>
      <c r="AV1472">
        <v>6400000</v>
      </c>
      <c r="AW1472">
        <v>345100000</v>
      </c>
      <c r="AX1472">
        <v>19</v>
      </c>
      <c r="AY1472">
        <v>11800000</v>
      </c>
      <c r="AZ1472">
        <v>40000000</v>
      </c>
      <c r="BA1472">
        <v>12000000</v>
      </c>
      <c r="BB1472">
        <v>-900000</v>
      </c>
      <c r="BC1472">
        <v>-1100000</v>
      </c>
      <c r="BD1472">
        <v>0</v>
      </c>
      <c r="BE1472">
        <v>52300000</v>
      </c>
      <c r="BF1472">
        <v>-200000</v>
      </c>
      <c r="BG1472">
        <v>29100000</v>
      </c>
      <c r="BH1472">
        <v>19</v>
      </c>
      <c r="BI1472">
        <v>16</v>
      </c>
      <c r="BJ1472">
        <v>16</v>
      </c>
      <c r="BK1472">
        <v>470</v>
      </c>
      <c r="BL1472">
        <v>226300000</v>
      </c>
      <c r="BM1472">
        <v>378900000</v>
      </c>
      <c r="BN1472">
        <v>-182400000</v>
      </c>
      <c r="BO1472">
        <v>159700000</v>
      </c>
      <c r="BP1472">
        <v>0</v>
      </c>
      <c r="BQ1472">
        <v>0</v>
      </c>
      <c r="BR1472">
        <v>2333100000</v>
      </c>
      <c r="BS1472">
        <v>1073300000</v>
      </c>
      <c r="BT1472">
        <v>179700000</v>
      </c>
      <c r="BU1472">
        <v>2101100000</v>
      </c>
      <c r="BV1472">
        <v>232000000</v>
      </c>
      <c r="BW1472">
        <v>2333100000</v>
      </c>
      <c r="BX1472">
        <v>1792000000</v>
      </c>
      <c r="BY1472">
        <v>-365300000</v>
      </c>
      <c r="BZ1472">
        <v>2013</v>
      </c>
      <c r="CA1472">
        <v>1.48</v>
      </c>
      <c r="CB1472">
        <v>187905405.405</v>
      </c>
      <c r="CC1472" t="str">
        <f>VLOOKUP(B1472,Securities_csv_Sector!$A$1:$H$506,4)</f>
        <v>Information Technology</v>
      </c>
      <c r="CD1472" t="str">
        <f>VLOOKUP(B1472,Securities_csv_Sector!$A$1:$H$506,5)</f>
        <v>Semiconductors</v>
      </c>
    </row>
    <row r="1473" spans="1:82">
      <c r="A1473">
        <v>1471</v>
      </c>
      <c r="B1473" t="s">
        <v>448</v>
      </c>
      <c r="C1473" t="s">
        <v>529</v>
      </c>
      <c r="D1473" s="1">
        <v>41915</v>
      </c>
      <c r="E1473">
        <v>271300000</v>
      </c>
      <c r="F1473">
        <v>-12400000</v>
      </c>
      <c r="G1473">
        <v>0</v>
      </c>
      <c r="H1473">
        <v>18</v>
      </c>
      <c r="I1473">
        <v>-208600000</v>
      </c>
      <c r="J1473">
        <v>2248200000</v>
      </c>
      <c r="K1473">
        <v>271</v>
      </c>
      <c r="L1473">
        <v>805800000</v>
      </c>
      <c r="M1473">
        <v>-6100000</v>
      </c>
      <c r="N1473">
        <v>47300000</v>
      </c>
      <c r="O1473">
        <v>1268800000</v>
      </c>
      <c r="P1473">
        <v>480</v>
      </c>
      <c r="Q1473">
        <v>50800000</v>
      </c>
      <c r="R1473">
        <v>0</v>
      </c>
      <c r="S1473">
        <v>122700000</v>
      </c>
      <c r="T1473">
        <v>565200000</v>
      </c>
      <c r="U1473">
        <v>565200000</v>
      </c>
      <c r="V1473">
        <v>0</v>
      </c>
      <c r="W1473">
        <v>0</v>
      </c>
      <c r="X1473">
        <v>555900000</v>
      </c>
      <c r="Y1473">
        <v>851000000</v>
      </c>
      <c r="Z1473">
        <v>45</v>
      </c>
      <c r="AA1473">
        <v>1022700000</v>
      </c>
      <c r="AB1473">
        <v>107500000</v>
      </c>
      <c r="AC1473">
        <v>75000000</v>
      </c>
      <c r="AD1473">
        <v>0</v>
      </c>
      <c r="AE1473">
        <v>270800000</v>
      </c>
      <c r="AF1473">
        <v>0</v>
      </c>
      <c r="AG1473">
        <v>136600000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294700000</v>
      </c>
      <c r="AN1473">
        <v>772400000</v>
      </c>
      <c r="AO1473">
        <v>-120600000</v>
      </c>
      <c r="AP1473">
        <v>-357100000</v>
      </c>
      <c r="AQ1473">
        <v>457700000</v>
      </c>
      <c r="AR1473">
        <v>66600000</v>
      </c>
      <c r="AS1473">
        <v>457700000</v>
      </c>
      <c r="AT1473">
        <v>457700000</v>
      </c>
      <c r="AU1473">
        <v>317600000</v>
      </c>
      <c r="AV1473">
        <v>300000</v>
      </c>
      <c r="AW1473">
        <v>565200000</v>
      </c>
      <c r="AX1473">
        <v>25</v>
      </c>
      <c r="AY1473">
        <v>11900000</v>
      </c>
      <c r="AZ1473">
        <v>35000000</v>
      </c>
      <c r="BA1473">
        <v>26300000</v>
      </c>
      <c r="BB1473">
        <v>-4900000</v>
      </c>
      <c r="BC1473">
        <v>0</v>
      </c>
      <c r="BD1473">
        <v>-148500000</v>
      </c>
      <c r="BE1473">
        <v>143800000</v>
      </c>
      <c r="BF1473">
        <v>7300000</v>
      </c>
      <c r="BG1473">
        <v>25900000</v>
      </c>
      <c r="BH1473">
        <v>25</v>
      </c>
      <c r="BI1473">
        <v>22</v>
      </c>
      <c r="BJ1473">
        <v>20</v>
      </c>
      <c r="BK1473">
        <v>389</v>
      </c>
      <c r="BL1473">
        <v>252200000</v>
      </c>
      <c r="BM1473">
        <v>794900000</v>
      </c>
      <c r="BN1473">
        <v>-120000000</v>
      </c>
      <c r="BO1473">
        <v>179100000</v>
      </c>
      <c r="BP1473">
        <v>0</v>
      </c>
      <c r="BQ1473">
        <v>0</v>
      </c>
      <c r="BR1473">
        <v>2973800000</v>
      </c>
      <c r="BS1473">
        <v>1429200000</v>
      </c>
      <c r="BT1473">
        <v>297600000</v>
      </c>
      <c r="BU1473">
        <v>2532400000</v>
      </c>
      <c r="BV1473">
        <v>441400000</v>
      </c>
      <c r="BW1473">
        <v>2973800000</v>
      </c>
      <c r="BX1473">
        <v>2291500000</v>
      </c>
      <c r="BY1473">
        <v>-553100000</v>
      </c>
      <c r="BZ1473">
        <v>2014</v>
      </c>
      <c r="CA1473">
        <v>2.44</v>
      </c>
      <c r="CB1473">
        <v>187581967.213</v>
      </c>
      <c r="CC1473" t="str">
        <f>VLOOKUP(B1473,Securities_csv_Sector!$A$1:$H$506,4)</f>
        <v>Information Technology</v>
      </c>
      <c r="CD1473" t="str">
        <f>VLOOKUP(B1473,Securities_csv_Sector!$A$1:$H$506,5)</f>
        <v>Semiconductors</v>
      </c>
    </row>
    <row r="1474" spans="1:82">
      <c r="A1474">
        <v>1472</v>
      </c>
      <c r="B1474" t="s">
        <v>448</v>
      </c>
      <c r="C1474" t="s">
        <v>531</v>
      </c>
      <c r="D1474" s="1">
        <v>42279</v>
      </c>
      <c r="E1474">
        <v>372600000</v>
      </c>
      <c r="F1474">
        <v>-222200000</v>
      </c>
      <c r="G1474">
        <v>500000</v>
      </c>
      <c r="H1474">
        <v>25</v>
      </c>
      <c r="I1474">
        <v>-430100000</v>
      </c>
      <c r="J1474">
        <v>2495200000</v>
      </c>
      <c r="K1474">
        <v>225</v>
      </c>
      <c r="L1474">
        <v>1043600000</v>
      </c>
      <c r="M1474">
        <v>3600000</v>
      </c>
      <c r="N1474">
        <v>47600000</v>
      </c>
      <c r="O1474">
        <v>1703900000</v>
      </c>
      <c r="P1474">
        <v>413</v>
      </c>
      <c r="Q1474">
        <v>56300000</v>
      </c>
      <c r="R1474">
        <v>0</v>
      </c>
      <c r="S1474">
        <v>195800000</v>
      </c>
      <c r="T1474">
        <v>1023600000</v>
      </c>
      <c r="U1474">
        <v>1023600000</v>
      </c>
      <c r="V1474">
        <v>0</v>
      </c>
      <c r="W1474">
        <v>0</v>
      </c>
      <c r="X1474">
        <v>826400000</v>
      </c>
      <c r="Y1474">
        <v>856700000</v>
      </c>
      <c r="Z1474">
        <v>48</v>
      </c>
      <c r="AA1474">
        <v>1554500000</v>
      </c>
      <c r="AB1474">
        <v>225300000</v>
      </c>
      <c r="AC1474">
        <v>45000000</v>
      </c>
      <c r="AD1474">
        <v>0</v>
      </c>
      <c r="AE1474">
        <v>267900000</v>
      </c>
      <c r="AF1474">
        <v>0</v>
      </c>
      <c r="AG1474">
        <v>196500000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237800000</v>
      </c>
      <c r="AN1474">
        <v>992800000</v>
      </c>
      <c r="AO1474">
        <v>-300300000</v>
      </c>
      <c r="AP1474">
        <v>-454700000</v>
      </c>
      <c r="AQ1474">
        <v>798300000</v>
      </c>
      <c r="AR1474">
        <v>60000000</v>
      </c>
      <c r="AS1474">
        <v>798300000</v>
      </c>
      <c r="AT1474">
        <v>798300000</v>
      </c>
      <c r="AU1474">
        <v>538000000</v>
      </c>
      <c r="AV1474">
        <v>3400000</v>
      </c>
      <c r="AW1474">
        <v>1023100000</v>
      </c>
      <c r="AX1474">
        <v>31</v>
      </c>
      <c r="AY1474">
        <v>20300000</v>
      </c>
      <c r="AZ1474">
        <v>65200000</v>
      </c>
      <c r="BA1474">
        <v>91300000</v>
      </c>
      <c r="BB1474">
        <v>-8200000</v>
      </c>
      <c r="BC1474">
        <v>0</v>
      </c>
      <c r="BD1474">
        <v>-24600000</v>
      </c>
      <c r="BE1474">
        <v>96300000</v>
      </c>
      <c r="BF1474">
        <v>-39200000</v>
      </c>
      <c r="BG1474">
        <v>33500000</v>
      </c>
      <c r="BH1474">
        <v>31</v>
      </c>
      <c r="BI1474">
        <v>32</v>
      </c>
      <c r="BJ1474">
        <v>24</v>
      </c>
      <c r="BK1474">
        <v>355</v>
      </c>
      <c r="BL1474">
        <v>303200000</v>
      </c>
      <c r="BM1474">
        <v>1469200000</v>
      </c>
      <c r="BN1474">
        <v>-234500000</v>
      </c>
      <c r="BO1474">
        <v>191300000</v>
      </c>
      <c r="BP1474">
        <v>0</v>
      </c>
      <c r="BQ1474">
        <v>0</v>
      </c>
      <c r="BR1474">
        <v>3719400000</v>
      </c>
      <c r="BS1474">
        <v>1914700000</v>
      </c>
      <c r="BT1474">
        <v>463900000</v>
      </c>
      <c r="BU1474">
        <v>3159200000</v>
      </c>
      <c r="BV1474">
        <v>560200000</v>
      </c>
      <c r="BW1474">
        <v>3719400000</v>
      </c>
      <c r="BX1474">
        <v>3258400000</v>
      </c>
      <c r="BY1474">
        <v>-844600000</v>
      </c>
      <c r="BZ1474">
        <v>2015</v>
      </c>
      <c r="CA1474">
        <v>4.21</v>
      </c>
      <c r="CB1474">
        <v>189619952.49399999</v>
      </c>
      <c r="CC1474" t="str">
        <f>VLOOKUP(B1474,Securities_csv_Sector!$A$1:$H$506,4)</f>
        <v>Information Technology</v>
      </c>
      <c r="CD1474" t="str">
        <f>VLOOKUP(B1474,Securities_csv_Sector!$A$1:$H$506,5)</f>
        <v>Semiconductors</v>
      </c>
    </row>
    <row r="1475" spans="1:82">
      <c r="A1475">
        <v>1473</v>
      </c>
      <c r="B1475" t="s">
        <v>448</v>
      </c>
      <c r="C1475" t="s">
        <v>532</v>
      </c>
      <c r="D1475" s="1">
        <v>42643</v>
      </c>
      <c r="E1475">
        <v>152700000</v>
      </c>
      <c r="F1475">
        <v>121400000</v>
      </c>
      <c r="G1475">
        <v>81900000</v>
      </c>
      <c r="H1475">
        <v>28</v>
      </c>
      <c r="I1475">
        <v>-189300000</v>
      </c>
      <c r="J1475">
        <v>2686000000</v>
      </c>
      <c r="K1475">
        <v>516</v>
      </c>
      <c r="L1475">
        <v>1083800000</v>
      </c>
      <c r="M1475">
        <v>-147300000</v>
      </c>
      <c r="N1475">
        <v>46200000</v>
      </c>
      <c r="O1475">
        <v>1623800000</v>
      </c>
      <c r="P1475">
        <v>952</v>
      </c>
      <c r="Q1475">
        <v>54100000</v>
      </c>
      <c r="R1475">
        <v>0</v>
      </c>
      <c r="S1475">
        <v>247800000</v>
      </c>
      <c r="T1475">
        <v>1200600000</v>
      </c>
      <c r="U1475">
        <v>1200600000</v>
      </c>
      <c r="V1475">
        <v>0</v>
      </c>
      <c r="W1475">
        <v>0</v>
      </c>
      <c r="X1475">
        <v>806300000</v>
      </c>
      <c r="Y1475">
        <v>873300000</v>
      </c>
      <c r="Z1475">
        <v>51</v>
      </c>
      <c r="AA1475">
        <v>1665200000</v>
      </c>
      <c r="AB1475">
        <v>205400000</v>
      </c>
      <c r="AC1475">
        <v>67000000</v>
      </c>
      <c r="AD1475">
        <v>0</v>
      </c>
      <c r="AE1475">
        <v>424000000</v>
      </c>
      <c r="AF1475">
        <v>0</v>
      </c>
      <c r="AG1475">
        <v>-153600000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40200000</v>
      </c>
      <c r="AN1475">
        <v>1095700000</v>
      </c>
      <c r="AO1475">
        <v>-804600000</v>
      </c>
      <c r="AP1475">
        <v>-250900000</v>
      </c>
      <c r="AQ1475">
        <v>995200000</v>
      </c>
      <c r="AR1475">
        <v>52600000</v>
      </c>
      <c r="AS1475">
        <v>995200000</v>
      </c>
      <c r="AT1475">
        <v>995200000</v>
      </c>
      <c r="AU1475">
        <v>416600000</v>
      </c>
      <c r="AV1475">
        <v>4800000</v>
      </c>
      <c r="AW1475">
        <v>1118700000</v>
      </c>
      <c r="AX1475">
        <v>34</v>
      </c>
      <c r="AY1475">
        <v>52600000</v>
      </c>
      <c r="AZ1475">
        <v>77700000</v>
      </c>
      <c r="BA1475">
        <v>57500000</v>
      </c>
      <c r="BB1475">
        <v>-10900000</v>
      </c>
      <c r="BC1475">
        <v>-76500000</v>
      </c>
      <c r="BD1475">
        <v>-61600000</v>
      </c>
      <c r="BE1475">
        <v>103800000</v>
      </c>
      <c r="BF1475">
        <v>-20400000</v>
      </c>
      <c r="BG1475">
        <v>33400000</v>
      </c>
      <c r="BH1475">
        <v>37</v>
      </c>
      <c r="BI1475">
        <v>34</v>
      </c>
      <c r="BJ1475">
        <v>30</v>
      </c>
      <c r="BK1475">
        <v>751</v>
      </c>
      <c r="BL1475">
        <v>312400000</v>
      </c>
      <c r="BM1475">
        <v>2263600000</v>
      </c>
      <c r="BN1475">
        <v>-570800000</v>
      </c>
      <c r="BO1475">
        <v>195900000</v>
      </c>
      <c r="BP1475">
        <v>0</v>
      </c>
      <c r="BQ1475">
        <v>0</v>
      </c>
      <c r="BR1475">
        <v>3855400000</v>
      </c>
      <c r="BS1475">
        <v>2002100000</v>
      </c>
      <c r="BT1475">
        <v>210200000</v>
      </c>
      <c r="BU1475">
        <v>3541400000</v>
      </c>
      <c r="BV1475">
        <v>314000000</v>
      </c>
      <c r="BW1475">
        <v>3855400000</v>
      </c>
      <c r="BX1475">
        <v>3289000000</v>
      </c>
      <c r="BY1475">
        <v>-1443500000</v>
      </c>
      <c r="BZ1475">
        <v>2016</v>
      </c>
      <c r="CA1475">
        <v>5.27</v>
      </c>
      <c r="CB1475">
        <v>188842504.74399999</v>
      </c>
      <c r="CC1475" t="str">
        <f>VLOOKUP(B1475,Securities_csv_Sector!$A$1:$H$506,4)</f>
        <v>Information Technology</v>
      </c>
      <c r="CD1475" t="str">
        <f>VLOOKUP(B1475,Securities_csv_Sector!$A$1:$H$506,5)</f>
        <v>Semiconductors</v>
      </c>
    </row>
    <row r="1476" spans="1:82">
      <c r="A1476">
        <v>1474</v>
      </c>
      <c r="B1476" t="s">
        <v>449</v>
      </c>
      <c r="C1476" t="s">
        <v>527</v>
      </c>
      <c r="D1476" s="1">
        <v>41274</v>
      </c>
      <c r="E1476">
        <v>732022000</v>
      </c>
      <c r="F1476">
        <v>-36000000</v>
      </c>
      <c r="G1476">
        <v>-14000000</v>
      </c>
      <c r="H1476">
        <v>23</v>
      </c>
      <c r="I1476">
        <v>-2108000000</v>
      </c>
      <c r="J1476">
        <v>934939000</v>
      </c>
      <c r="K1476">
        <v>8</v>
      </c>
      <c r="L1476">
        <v>62125000</v>
      </c>
      <c r="M1476">
        <v>18000000</v>
      </c>
      <c r="N1476">
        <v>3511000</v>
      </c>
      <c r="O1476">
        <v>245000000</v>
      </c>
      <c r="P1476">
        <v>105</v>
      </c>
      <c r="Q1476">
        <v>0</v>
      </c>
      <c r="R1476">
        <v>1049138000</v>
      </c>
      <c r="S1476">
        <v>815000000</v>
      </c>
      <c r="T1476">
        <v>-1115000000</v>
      </c>
      <c r="U1476">
        <v>-1150000000</v>
      </c>
      <c r="V1476">
        <v>0</v>
      </c>
      <c r="W1476">
        <v>0</v>
      </c>
      <c r="X1476">
        <v>5836976000</v>
      </c>
      <c r="Y1476">
        <v>0</v>
      </c>
      <c r="Z1476">
        <v>91</v>
      </c>
      <c r="AA1476">
        <v>2485000000</v>
      </c>
      <c r="AB1476">
        <v>-443000000</v>
      </c>
      <c r="AC1476">
        <v>0</v>
      </c>
      <c r="AD1476">
        <v>35000000</v>
      </c>
      <c r="AE1476">
        <v>28141000</v>
      </c>
      <c r="AF1476">
        <v>0</v>
      </c>
      <c r="AG1476">
        <v>53000000</v>
      </c>
      <c r="AH1476">
        <v>1668273000</v>
      </c>
      <c r="AI1476">
        <v>0</v>
      </c>
      <c r="AJ1476">
        <v>0</v>
      </c>
      <c r="AK1476">
        <v>0</v>
      </c>
      <c r="AL1476">
        <v>282000000</v>
      </c>
      <c r="AM1476">
        <v>38000000</v>
      </c>
      <c r="AN1476">
        <v>1654000000</v>
      </c>
      <c r="AO1476">
        <v>291000000</v>
      </c>
      <c r="AP1476">
        <v>-1907000000</v>
      </c>
      <c r="AQ1476">
        <v>-707000000</v>
      </c>
      <c r="AR1476">
        <v>1492000000</v>
      </c>
      <c r="AS1476">
        <v>-707000000</v>
      </c>
      <c r="AT1476">
        <v>-707000000</v>
      </c>
      <c r="AU1476">
        <v>377638000</v>
      </c>
      <c r="AV1476">
        <v>1940000000</v>
      </c>
      <c r="AW1476">
        <v>-1101000000</v>
      </c>
      <c r="AX1476">
        <v>40</v>
      </c>
      <c r="AY1476">
        <v>91639000</v>
      </c>
      <c r="AZ1476">
        <v>341008000</v>
      </c>
      <c r="BA1476">
        <v>35749000</v>
      </c>
      <c r="BB1476">
        <v>149804000</v>
      </c>
      <c r="BC1476">
        <v>0</v>
      </c>
      <c r="BD1476">
        <v>201000000</v>
      </c>
      <c r="BE1476">
        <v>216473000</v>
      </c>
      <c r="BF1476">
        <v>19000000</v>
      </c>
      <c r="BG1476">
        <v>811000000</v>
      </c>
      <c r="BH1476">
        <v>42</v>
      </c>
      <c r="BI1476">
        <v>38</v>
      </c>
      <c r="BJ1476">
        <v>26</v>
      </c>
      <c r="BK1476">
        <v>102</v>
      </c>
      <c r="BL1476">
        <v>0</v>
      </c>
      <c r="BM1476">
        <v>1949150000</v>
      </c>
      <c r="BN1476">
        <v>9000000</v>
      </c>
      <c r="BO1476">
        <v>835000000</v>
      </c>
      <c r="BP1476">
        <v>0</v>
      </c>
      <c r="BQ1476">
        <v>0</v>
      </c>
      <c r="BR1476">
        <v>6737527000</v>
      </c>
      <c r="BS1476">
        <v>808912000</v>
      </c>
      <c r="BT1476">
        <v>767771000</v>
      </c>
      <c r="BU1476">
        <v>3035872000</v>
      </c>
      <c r="BV1476">
        <v>3701655000</v>
      </c>
      <c r="BW1476">
        <v>6737527000</v>
      </c>
      <c r="BX1476">
        <v>2730000000</v>
      </c>
      <c r="BY1476">
        <v>-1532000</v>
      </c>
      <c r="BZ1476">
        <v>2012</v>
      </c>
      <c r="CA1476">
        <v>-2.0299999999999998</v>
      </c>
      <c r="CB1476">
        <v>348275862.06900001</v>
      </c>
      <c r="CC1476" t="str">
        <f>VLOOKUP(B1476,Securities_csv_Sector!$A$1:$H$506,4)</f>
        <v>Energy</v>
      </c>
      <c r="CD1476" t="str">
        <f>VLOOKUP(B1476,Securities_csv_Sector!$A$1:$H$506,5)</f>
        <v>Oil &amp; Gas Exploration &amp; Production</v>
      </c>
    </row>
    <row r="1477" spans="1:82">
      <c r="A1477">
        <v>1475</v>
      </c>
      <c r="B1477" t="s">
        <v>449</v>
      </c>
      <c r="C1477" t="s">
        <v>529</v>
      </c>
      <c r="D1477" s="1">
        <v>41639</v>
      </c>
      <c r="E1477">
        <v>632000000</v>
      </c>
      <c r="F1477">
        <v>-86000000</v>
      </c>
      <c r="G1477">
        <v>28000000</v>
      </c>
      <c r="H1477">
        <v>19</v>
      </c>
      <c r="I1477">
        <v>-2157000000</v>
      </c>
      <c r="J1477">
        <v>969000000</v>
      </c>
      <c r="K1477">
        <v>3</v>
      </c>
      <c r="L1477">
        <v>23000000</v>
      </c>
      <c r="M1477">
        <v>-6000000</v>
      </c>
      <c r="N1477">
        <v>4000000</v>
      </c>
      <c r="O1477">
        <v>328000000</v>
      </c>
      <c r="P1477">
        <v>94</v>
      </c>
      <c r="Q1477">
        <v>0</v>
      </c>
      <c r="R1477">
        <v>1532000000</v>
      </c>
      <c r="S1477">
        <v>791000000</v>
      </c>
      <c r="T1477">
        <v>1232000000</v>
      </c>
      <c r="U1477">
        <v>1190000000</v>
      </c>
      <c r="V1477">
        <v>-1000000</v>
      </c>
      <c r="W1477">
        <v>0</v>
      </c>
      <c r="X1477">
        <v>7297000000</v>
      </c>
      <c r="Y1477">
        <v>0</v>
      </c>
      <c r="Z1477">
        <v>90</v>
      </c>
      <c r="AA1477">
        <v>3043000000</v>
      </c>
      <c r="AB1477">
        <v>486000000</v>
      </c>
      <c r="AC1477">
        <v>0</v>
      </c>
      <c r="AD1477">
        <v>42000000</v>
      </c>
      <c r="AE1477">
        <v>38000000</v>
      </c>
      <c r="AF1477">
        <v>-96000000</v>
      </c>
      <c r="AG1477">
        <v>9000000</v>
      </c>
      <c r="AH1477">
        <v>1950000000</v>
      </c>
      <c r="AI1477">
        <v>0</v>
      </c>
      <c r="AJ1477">
        <v>0</v>
      </c>
      <c r="AK1477">
        <v>0</v>
      </c>
      <c r="AL1477">
        <v>274000000</v>
      </c>
      <c r="AM1477">
        <v>-31000000</v>
      </c>
      <c r="AN1477">
        <v>1909000000</v>
      </c>
      <c r="AO1477">
        <v>277000000</v>
      </c>
      <c r="AP1477">
        <v>-2216000000</v>
      </c>
      <c r="AQ1477">
        <v>704000000</v>
      </c>
      <c r="AR1477">
        <v>490000000</v>
      </c>
      <c r="AS1477">
        <v>704000000</v>
      </c>
      <c r="AT1477">
        <v>704000000</v>
      </c>
      <c r="AU1477">
        <v>464000000</v>
      </c>
      <c r="AV1477">
        <v>0</v>
      </c>
      <c r="AW1477">
        <v>1204000000</v>
      </c>
      <c r="AX1477">
        <v>36</v>
      </c>
      <c r="AY1477">
        <v>107000000</v>
      </c>
      <c r="AZ1477">
        <v>119000000</v>
      </c>
      <c r="BA1477">
        <v>48000000</v>
      </c>
      <c r="BB1477">
        <v>-4000000</v>
      </c>
      <c r="BC1477">
        <v>-7000000</v>
      </c>
      <c r="BD1477">
        <v>37000000</v>
      </c>
      <c r="BE1477">
        <v>256000000</v>
      </c>
      <c r="BF1477">
        <v>7000000</v>
      </c>
      <c r="BG1477">
        <v>787000000</v>
      </c>
      <c r="BH1477">
        <v>35</v>
      </c>
      <c r="BI1477">
        <v>33</v>
      </c>
      <c r="BJ1477">
        <v>21</v>
      </c>
      <c r="BK1477">
        <v>88</v>
      </c>
      <c r="BL1477">
        <v>0</v>
      </c>
      <c r="BM1477">
        <v>2653000000</v>
      </c>
      <c r="BN1477">
        <v>10000000</v>
      </c>
      <c r="BO1477">
        <v>1052000000</v>
      </c>
      <c r="BP1477">
        <v>8000000</v>
      </c>
      <c r="BQ1477">
        <v>0</v>
      </c>
      <c r="BR1477">
        <v>8048000000</v>
      </c>
      <c r="BS1477">
        <v>644000000</v>
      </c>
      <c r="BT1477">
        <v>688000000</v>
      </c>
      <c r="BU1477">
        <v>3622000000</v>
      </c>
      <c r="BV1477">
        <v>4426000000</v>
      </c>
      <c r="BW1477">
        <v>8048000000</v>
      </c>
      <c r="BX1477">
        <v>3371000000</v>
      </c>
      <c r="BY1477">
        <v>0</v>
      </c>
      <c r="BZ1477">
        <v>2013</v>
      </c>
      <c r="CA1477">
        <v>2.0099999999999998</v>
      </c>
      <c r="CB1477">
        <v>350248756.21899998</v>
      </c>
      <c r="CC1477" t="str">
        <f>VLOOKUP(B1477,Securities_csv_Sector!$A$1:$H$506,4)</f>
        <v>Energy</v>
      </c>
      <c r="CD1477" t="str">
        <f>VLOOKUP(B1477,Securities_csv_Sector!$A$1:$H$506,5)</f>
        <v>Oil &amp; Gas Exploration &amp; Production</v>
      </c>
    </row>
    <row r="1478" spans="1:82">
      <c r="A1478">
        <v>1476</v>
      </c>
      <c r="B1478" t="s">
        <v>449</v>
      </c>
      <c r="C1478" t="s">
        <v>531</v>
      </c>
      <c r="D1478" s="1">
        <v>42004</v>
      </c>
      <c r="E1478">
        <v>888000000</v>
      </c>
      <c r="F1478">
        <v>-66000000</v>
      </c>
      <c r="G1478">
        <v>135000000</v>
      </c>
      <c r="H1478">
        <v>20</v>
      </c>
      <c r="I1478">
        <v>-2043000000</v>
      </c>
      <c r="J1478">
        <v>1019000000</v>
      </c>
      <c r="K1478">
        <v>1</v>
      </c>
      <c r="L1478">
        <v>53000000</v>
      </c>
      <c r="M1478">
        <v>1000000</v>
      </c>
      <c r="N1478">
        <v>4000000</v>
      </c>
      <c r="O1478">
        <v>427000000</v>
      </c>
      <c r="P1478">
        <v>21</v>
      </c>
      <c r="Q1478">
        <v>0</v>
      </c>
      <c r="R1478">
        <v>1951000000</v>
      </c>
      <c r="S1478">
        <v>952000000</v>
      </c>
      <c r="T1478">
        <v>1508000000</v>
      </c>
      <c r="U1478">
        <v>1449000000</v>
      </c>
      <c r="V1478">
        <v>0</v>
      </c>
      <c r="W1478">
        <v>0</v>
      </c>
      <c r="X1478">
        <v>13712000000</v>
      </c>
      <c r="Y1478">
        <v>0</v>
      </c>
      <c r="Z1478">
        <v>89</v>
      </c>
      <c r="AA1478">
        <v>3611000000</v>
      </c>
      <c r="AB1478">
        <v>525000000</v>
      </c>
      <c r="AC1478">
        <v>0</v>
      </c>
      <c r="AD1478">
        <v>59000000</v>
      </c>
      <c r="AE1478">
        <v>37000000</v>
      </c>
      <c r="AF1478">
        <v>-5298000000</v>
      </c>
      <c r="AG1478">
        <v>108000000</v>
      </c>
      <c r="AH1478">
        <v>2466000000</v>
      </c>
      <c r="AI1478">
        <v>0</v>
      </c>
      <c r="AJ1478">
        <v>0</v>
      </c>
      <c r="AK1478">
        <v>0</v>
      </c>
      <c r="AL1478">
        <v>4971000000</v>
      </c>
      <c r="AM1478">
        <v>30000000</v>
      </c>
      <c r="AN1478">
        <v>2335000000</v>
      </c>
      <c r="AO1478">
        <v>4983000000</v>
      </c>
      <c r="AP1478">
        <v>-7288000000</v>
      </c>
      <c r="AQ1478">
        <v>924000000</v>
      </c>
      <c r="AR1478">
        <v>394000000</v>
      </c>
      <c r="AS1478">
        <v>924000000</v>
      </c>
      <c r="AT1478">
        <v>924000000</v>
      </c>
      <c r="AU1478">
        <v>530000000</v>
      </c>
      <c r="AV1478">
        <v>0</v>
      </c>
      <c r="AW1478">
        <v>1373000000</v>
      </c>
      <c r="AX1478">
        <v>34</v>
      </c>
      <c r="AY1478">
        <v>98000000</v>
      </c>
      <c r="AZ1478">
        <v>495000000</v>
      </c>
      <c r="BA1478">
        <v>30000000</v>
      </c>
      <c r="BB1478">
        <v>62000000</v>
      </c>
      <c r="BC1478">
        <v>0</v>
      </c>
      <c r="BD1478">
        <v>53000000</v>
      </c>
      <c r="BE1478">
        <v>418000000</v>
      </c>
      <c r="BF1478">
        <v>22000000</v>
      </c>
      <c r="BG1478">
        <v>942000000</v>
      </c>
      <c r="BH1478">
        <v>36</v>
      </c>
      <c r="BI1478">
        <v>31</v>
      </c>
      <c r="BJ1478">
        <v>23</v>
      </c>
      <c r="BK1478">
        <v>20</v>
      </c>
      <c r="BL1478">
        <v>0</v>
      </c>
      <c r="BM1478">
        <v>3577000000</v>
      </c>
      <c r="BN1478">
        <v>12000000</v>
      </c>
      <c r="BO1478">
        <v>1296000000</v>
      </c>
      <c r="BP1478">
        <v>4510000000</v>
      </c>
      <c r="BQ1478">
        <v>0</v>
      </c>
      <c r="BR1478">
        <v>14925000000</v>
      </c>
      <c r="BS1478">
        <v>1115000000</v>
      </c>
      <c r="BT1478">
        <v>5428000000</v>
      </c>
      <c r="BU1478">
        <v>4662000000</v>
      </c>
      <c r="BV1478">
        <v>10263000000</v>
      </c>
      <c r="BW1478">
        <v>14925000000</v>
      </c>
      <c r="BX1478">
        <v>4038000000</v>
      </c>
      <c r="BY1478">
        <v>0</v>
      </c>
      <c r="BZ1478">
        <v>2014</v>
      </c>
      <c r="CA1478">
        <v>2.63</v>
      </c>
      <c r="CB1478">
        <v>351330798.47899997</v>
      </c>
      <c r="CC1478" t="str">
        <f>VLOOKUP(B1478,Securities_csv_Sector!$A$1:$H$506,4)</f>
        <v>Energy</v>
      </c>
      <c r="CD1478" t="str">
        <f>VLOOKUP(B1478,Securities_csv_Sector!$A$1:$H$506,5)</f>
        <v>Oil &amp; Gas Exploration &amp; Production</v>
      </c>
    </row>
    <row r="1479" spans="1:82">
      <c r="A1479">
        <v>1477</v>
      </c>
      <c r="B1479" t="s">
        <v>449</v>
      </c>
      <c r="C1479" t="s">
        <v>532</v>
      </c>
      <c r="D1479" s="1">
        <v>42369</v>
      </c>
      <c r="E1479">
        <v>679000000</v>
      </c>
      <c r="F1479">
        <v>203000000</v>
      </c>
      <c r="G1479">
        <v>300000000</v>
      </c>
      <c r="H1479">
        <v>200</v>
      </c>
      <c r="I1479">
        <v>-1798000000</v>
      </c>
      <c r="J1479">
        <v>3409000000</v>
      </c>
      <c r="K1479">
        <v>2</v>
      </c>
      <c r="L1479">
        <v>15000000</v>
      </c>
      <c r="M1479">
        <v>4000000</v>
      </c>
      <c r="N1479">
        <v>4000000</v>
      </c>
      <c r="O1479">
        <v>689000000</v>
      </c>
      <c r="P1479">
        <v>56</v>
      </c>
      <c r="Q1479">
        <v>0</v>
      </c>
      <c r="R1479">
        <v>0</v>
      </c>
      <c r="S1479">
        <v>1145000000</v>
      </c>
      <c r="T1479">
        <v>-6505000000</v>
      </c>
      <c r="U1479">
        <v>-6561000000</v>
      </c>
      <c r="V1479">
        <v>0</v>
      </c>
      <c r="W1479">
        <v>0</v>
      </c>
      <c r="X1479">
        <v>7543000000</v>
      </c>
      <c r="Y1479">
        <v>0</v>
      </c>
      <c r="Z1479">
        <v>78</v>
      </c>
      <c r="AA1479">
        <v>2444000000</v>
      </c>
      <c r="AB1479">
        <v>-2005000000</v>
      </c>
      <c r="AC1479">
        <v>0</v>
      </c>
      <c r="AD1479">
        <v>56000000</v>
      </c>
      <c r="AE1479">
        <v>3000000</v>
      </c>
      <c r="AF1479">
        <v>-579000000</v>
      </c>
      <c r="AG1479">
        <v>-97000000</v>
      </c>
      <c r="AH1479">
        <v>4728000000</v>
      </c>
      <c r="AI1479">
        <v>0</v>
      </c>
      <c r="AJ1479">
        <v>0</v>
      </c>
      <c r="AK1479">
        <v>0</v>
      </c>
      <c r="AL1479">
        <v>-2243000000</v>
      </c>
      <c r="AM1479">
        <v>-38000000</v>
      </c>
      <c r="AN1479">
        <v>1580000000</v>
      </c>
      <c r="AO1479">
        <v>20000000</v>
      </c>
      <c r="AP1479">
        <v>-1638000000</v>
      </c>
      <c r="AQ1479">
        <v>-4556000000</v>
      </c>
      <c r="AR1479">
        <v>4879000000</v>
      </c>
      <c r="AS1479">
        <v>-4662000000</v>
      </c>
      <c r="AT1479">
        <v>-4556000000</v>
      </c>
      <c r="AU1479">
        <v>327000000</v>
      </c>
      <c r="AV1479">
        <v>6950000000</v>
      </c>
      <c r="AW1479">
        <v>-6522000000</v>
      </c>
      <c r="AX1479">
        <v>208</v>
      </c>
      <c r="AY1479">
        <v>174000000</v>
      </c>
      <c r="AZ1479">
        <v>48000000</v>
      </c>
      <c r="BA1479">
        <v>24000000</v>
      </c>
      <c r="BB1479">
        <v>-48000000</v>
      </c>
      <c r="BC1479">
        <v>0</v>
      </c>
      <c r="BD1479">
        <v>739000000</v>
      </c>
      <c r="BE1479">
        <v>393000000</v>
      </c>
      <c r="BF1479">
        <v>2000000</v>
      </c>
      <c r="BG1479">
        <v>1091000000</v>
      </c>
      <c r="BH1479">
        <v>209</v>
      </c>
      <c r="BI1479">
        <v>288</v>
      </c>
      <c r="BJ1479">
        <v>145</v>
      </c>
      <c r="BK1479">
        <v>55</v>
      </c>
      <c r="BL1479">
        <v>0</v>
      </c>
      <c r="BM1479">
        <v>-1082000000</v>
      </c>
      <c r="BN1479">
        <v>2342000000</v>
      </c>
      <c r="BO1479">
        <v>1208000000</v>
      </c>
      <c r="BP1479">
        <v>4000000</v>
      </c>
      <c r="BQ1479">
        <v>0</v>
      </c>
      <c r="BR1479">
        <v>8110000000</v>
      </c>
      <c r="BS1479">
        <v>393000000</v>
      </c>
      <c r="BT1479">
        <v>707000000</v>
      </c>
      <c r="BU1479">
        <v>2282000000</v>
      </c>
      <c r="BV1479">
        <v>5828000000</v>
      </c>
      <c r="BW1479">
        <v>8110000000</v>
      </c>
      <c r="BX1479">
        <v>3133000000</v>
      </c>
      <c r="BY1479">
        <v>-1000000</v>
      </c>
      <c r="CC1479" t="str">
        <f>VLOOKUP(B1479,Securities_csv_Sector!$A$1:$H$506,4)</f>
        <v>Energy</v>
      </c>
      <c r="CD1479" t="str">
        <f>VLOOKUP(B1479,Securities_csv_Sector!$A$1:$H$506,5)</f>
        <v>Oil &amp; Gas Exploration &amp; Production</v>
      </c>
    </row>
    <row r="1480" spans="1:82">
      <c r="A1480">
        <v>1478</v>
      </c>
      <c r="B1480" t="s">
        <v>450</v>
      </c>
      <c r="C1480" t="s">
        <v>527</v>
      </c>
      <c r="D1480" s="1">
        <v>41274</v>
      </c>
      <c r="E1480">
        <v>12868000000</v>
      </c>
      <c r="F1480">
        <v>-541000000</v>
      </c>
      <c r="G1480">
        <v>0</v>
      </c>
      <c r="H1480">
        <v>46</v>
      </c>
      <c r="I1480">
        <v>0</v>
      </c>
      <c r="J1480">
        <v>0</v>
      </c>
      <c r="L1480">
        <v>1527000000</v>
      </c>
      <c r="M1480">
        <v>0</v>
      </c>
      <c r="N1480">
        <v>0</v>
      </c>
      <c r="O1480">
        <v>362000000</v>
      </c>
      <c r="Q1480">
        <v>0</v>
      </c>
      <c r="R1480">
        <v>0</v>
      </c>
      <c r="S1480">
        <v>83000000</v>
      </c>
      <c r="T1480">
        <v>3759000000</v>
      </c>
      <c r="U1480">
        <v>3376000000</v>
      </c>
      <c r="V1480">
        <v>0</v>
      </c>
      <c r="W1480">
        <v>0</v>
      </c>
      <c r="X1480">
        <v>0</v>
      </c>
      <c r="Y1480">
        <v>936000000</v>
      </c>
      <c r="Z1480">
        <v>0</v>
      </c>
      <c r="AA1480">
        <v>0</v>
      </c>
      <c r="AB1480">
        <v>1257000000</v>
      </c>
      <c r="AC1480">
        <v>255000000</v>
      </c>
      <c r="AD1480">
        <v>383000000</v>
      </c>
      <c r="AE1480">
        <v>0</v>
      </c>
      <c r="AF1480">
        <v>-6329000000</v>
      </c>
      <c r="AG1480">
        <v>189000000</v>
      </c>
      <c r="AH1480">
        <v>0</v>
      </c>
      <c r="AI1480">
        <v>50232000000</v>
      </c>
      <c r="AJ1480">
        <v>0</v>
      </c>
      <c r="AK1480">
        <v>0</v>
      </c>
      <c r="AL1480">
        <v>1925000000</v>
      </c>
      <c r="AM1480">
        <v>147000000</v>
      </c>
      <c r="AN1480">
        <v>5637000000</v>
      </c>
      <c r="AO1480">
        <v>962000000</v>
      </c>
      <c r="AP1480">
        <v>-6452000000</v>
      </c>
      <c r="AQ1480">
        <v>2119000000</v>
      </c>
      <c r="AR1480">
        <v>2547000000</v>
      </c>
      <c r="AS1480">
        <v>2119000000</v>
      </c>
      <c r="AT1480">
        <v>2119000000</v>
      </c>
      <c r="AU1480">
        <v>0</v>
      </c>
      <c r="AV1480">
        <v>0</v>
      </c>
      <c r="AW1480">
        <v>0</v>
      </c>
      <c r="AX1480">
        <v>0</v>
      </c>
      <c r="AY1480">
        <v>705000000</v>
      </c>
      <c r="AZ1480">
        <v>0</v>
      </c>
      <c r="BA1480">
        <v>18804000000</v>
      </c>
      <c r="BB1480">
        <v>4582000000</v>
      </c>
      <c r="BC1480">
        <v>906000000</v>
      </c>
      <c r="BD1480">
        <v>-123000000</v>
      </c>
      <c r="BE1480">
        <v>0</v>
      </c>
      <c r="BF1480">
        <v>1240000000</v>
      </c>
      <c r="BG1480">
        <v>4549000000</v>
      </c>
      <c r="BH1480">
        <v>31</v>
      </c>
      <c r="BI1480">
        <v>74</v>
      </c>
      <c r="BJ1480">
        <v>20</v>
      </c>
      <c r="BL1480">
        <v>0</v>
      </c>
      <c r="BM1480">
        <v>0</v>
      </c>
      <c r="BN1480">
        <v>0</v>
      </c>
      <c r="BO1480">
        <v>2123000000</v>
      </c>
      <c r="BP1480">
        <v>17208000000</v>
      </c>
      <c r="BQ1480">
        <v>0</v>
      </c>
      <c r="BR1480">
        <v>53462000000</v>
      </c>
      <c r="BS1480">
        <v>0</v>
      </c>
      <c r="BT1480">
        <v>0</v>
      </c>
      <c r="BU1480">
        <v>4582000000</v>
      </c>
      <c r="BV1480">
        <v>48880000000</v>
      </c>
      <c r="BW1480">
        <v>53462000000</v>
      </c>
      <c r="BX1480">
        <v>10793000000</v>
      </c>
      <c r="BY1480">
        <v>0</v>
      </c>
      <c r="CC1480" t="str">
        <f>VLOOKUP(B1480,Securities_csv_Sector!$A$1:$H$506,4)</f>
        <v>Financials</v>
      </c>
      <c r="CD1480" t="str">
        <f>VLOOKUP(B1480,Securities_csv_Sector!$A$1:$H$506,5)</f>
        <v>Consumer Finance</v>
      </c>
    </row>
    <row r="1481" spans="1:82">
      <c r="A1481">
        <v>1479</v>
      </c>
      <c r="B1481" t="s">
        <v>450</v>
      </c>
      <c r="C1481" t="s">
        <v>529</v>
      </c>
      <c r="D1481" s="1">
        <v>41639</v>
      </c>
      <c r="E1481">
        <v>12044000000</v>
      </c>
      <c r="F1481">
        <v>-152000000</v>
      </c>
      <c r="G1481">
        <v>0</v>
      </c>
      <c r="H1481">
        <v>33</v>
      </c>
      <c r="I1481">
        <v>0</v>
      </c>
      <c r="J1481">
        <v>0</v>
      </c>
      <c r="L1481">
        <v>2555000000</v>
      </c>
      <c r="M1481">
        <v>0</v>
      </c>
      <c r="N1481">
        <v>0</v>
      </c>
      <c r="O1481">
        <v>374000000</v>
      </c>
      <c r="Q1481">
        <v>0</v>
      </c>
      <c r="R1481">
        <v>0</v>
      </c>
      <c r="S1481">
        <v>104000000</v>
      </c>
      <c r="T1481">
        <v>3510000000</v>
      </c>
      <c r="U1481">
        <v>3142000000</v>
      </c>
      <c r="V1481">
        <v>0</v>
      </c>
      <c r="W1481">
        <v>0</v>
      </c>
      <c r="X1481">
        <v>0</v>
      </c>
      <c r="Y1481">
        <v>949000000</v>
      </c>
      <c r="Z1481">
        <v>0</v>
      </c>
      <c r="AA1481">
        <v>0</v>
      </c>
      <c r="AB1481">
        <v>1163000000</v>
      </c>
      <c r="AC1481">
        <v>300000000</v>
      </c>
      <c r="AD1481">
        <v>368000000</v>
      </c>
      <c r="AE1481">
        <v>0</v>
      </c>
      <c r="AF1481">
        <v>-7332000000</v>
      </c>
      <c r="AG1481">
        <v>810000000</v>
      </c>
      <c r="AH1481">
        <v>0</v>
      </c>
      <c r="AI1481">
        <v>54598000000</v>
      </c>
      <c r="AJ1481">
        <v>0</v>
      </c>
      <c r="AK1481">
        <v>0</v>
      </c>
      <c r="AL1481">
        <v>-3491000000</v>
      </c>
      <c r="AM1481">
        <v>985000000</v>
      </c>
      <c r="AN1481">
        <v>5679000000</v>
      </c>
      <c r="AO1481">
        <v>-3628000000</v>
      </c>
      <c r="AP1481">
        <v>-1066000000</v>
      </c>
      <c r="AQ1481">
        <v>1979000000</v>
      </c>
      <c r="AR1481">
        <v>2835000000</v>
      </c>
      <c r="AS1481">
        <v>1979000000</v>
      </c>
      <c r="AT1481">
        <v>1979000000</v>
      </c>
      <c r="AU1481">
        <v>0</v>
      </c>
      <c r="AV1481">
        <v>0</v>
      </c>
      <c r="AW1481">
        <v>0</v>
      </c>
      <c r="AX1481">
        <v>0</v>
      </c>
      <c r="AY1481">
        <v>919000000</v>
      </c>
      <c r="AZ1481">
        <v>0</v>
      </c>
      <c r="BA1481">
        <v>25719000000</v>
      </c>
      <c r="BB1481">
        <v>5960000000</v>
      </c>
      <c r="BC1481">
        <v>449000000</v>
      </c>
      <c r="BD1481">
        <v>6266000000</v>
      </c>
      <c r="BE1481">
        <v>0</v>
      </c>
      <c r="BF1481">
        <v>103000000</v>
      </c>
      <c r="BG1481">
        <v>5445000000</v>
      </c>
      <c r="BH1481">
        <v>27</v>
      </c>
      <c r="BI1481">
        <v>53</v>
      </c>
      <c r="BJ1481">
        <v>17</v>
      </c>
      <c r="BL1481">
        <v>0</v>
      </c>
      <c r="BM1481">
        <v>0</v>
      </c>
      <c r="BN1481">
        <v>0</v>
      </c>
      <c r="BO1481">
        <v>2484000000</v>
      </c>
      <c r="BP1481">
        <v>15362000000</v>
      </c>
      <c r="BQ1481">
        <v>0</v>
      </c>
      <c r="BR1481">
        <v>59085000000</v>
      </c>
      <c r="BS1481">
        <v>0</v>
      </c>
      <c r="BT1481">
        <v>0</v>
      </c>
      <c r="BU1481">
        <v>5960000000</v>
      </c>
      <c r="BV1481">
        <v>53125000000</v>
      </c>
      <c r="BW1481">
        <v>59085000000</v>
      </c>
      <c r="BX1481">
        <v>11813000000</v>
      </c>
      <c r="BY1481">
        <v>0</v>
      </c>
      <c r="CC1481" t="str">
        <f>VLOOKUP(B1481,Securities_csv_Sector!$A$1:$H$506,4)</f>
        <v>Financials</v>
      </c>
      <c r="CD1481" t="str">
        <f>VLOOKUP(B1481,Securities_csv_Sector!$A$1:$H$506,5)</f>
        <v>Consumer Finance</v>
      </c>
    </row>
    <row r="1482" spans="1:82">
      <c r="A1482">
        <v>1480</v>
      </c>
      <c r="B1482" t="s">
        <v>450</v>
      </c>
      <c r="C1482" t="s">
        <v>531</v>
      </c>
      <c r="D1482" s="1">
        <v>42004</v>
      </c>
      <c r="E1482">
        <v>3469000000</v>
      </c>
      <c r="F1482">
        <v>68000000</v>
      </c>
      <c r="G1482">
        <v>0</v>
      </c>
      <c r="H1482">
        <v>20</v>
      </c>
      <c r="I1482">
        <v>0</v>
      </c>
      <c r="J1482">
        <v>9408000000</v>
      </c>
      <c r="L1482">
        <v>13426000000</v>
      </c>
      <c r="M1482">
        <v>0</v>
      </c>
      <c r="N1482">
        <v>1000000</v>
      </c>
      <c r="O1482">
        <v>470000000</v>
      </c>
      <c r="Q1482">
        <v>0</v>
      </c>
      <c r="R1482">
        <v>0</v>
      </c>
      <c r="S1482">
        <v>131000000</v>
      </c>
      <c r="T1482">
        <v>3838000000</v>
      </c>
      <c r="U1482">
        <v>3386000000</v>
      </c>
      <c r="V1482">
        <v>0</v>
      </c>
      <c r="W1482">
        <v>0</v>
      </c>
      <c r="X1482">
        <v>0</v>
      </c>
      <c r="Y1482">
        <v>949000000</v>
      </c>
      <c r="Z1482">
        <v>0</v>
      </c>
      <c r="AA1482">
        <v>0</v>
      </c>
      <c r="AB1482">
        <v>1277000000</v>
      </c>
      <c r="AC1482">
        <v>519000000</v>
      </c>
      <c r="AD1482">
        <v>452000000</v>
      </c>
      <c r="AE1482">
        <v>0</v>
      </c>
      <c r="AF1482">
        <v>-8594000000</v>
      </c>
      <c r="AG1482">
        <v>-172000000</v>
      </c>
      <c r="AH1482">
        <v>0</v>
      </c>
      <c r="AI1482">
        <v>59980000000</v>
      </c>
      <c r="AJ1482">
        <v>0</v>
      </c>
      <c r="AK1482">
        <v>0</v>
      </c>
      <c r="AL1482">
        <v>3045000000</v>
      </c>
      <c r="AM1482">
        <v>9509000000</v>
      </c>
      <c r="AN1482">
        <v>5340000000</v>
      </c>
      <c r="AO1482">
        <v>14237000000</v>
      </c>
      <c r="AP1482">
        <v>-10068000000</v>
      </c>
      <c r="AQ1482">
        <v>2109000000</v>
      </c>
      <c r="AR1482">
        <v>2714000000</v>
      </c>
      <c r="AS1482">
        <v>2109000000</v>
      </c>
      <c r="AT1482">
        <v>2109000000</v>
      </c>
      <c r="AU1482">
        <v>0</v>
      </c>
      <c r="AV1482">
        <v>0</v>
      </c>
      <c r="AW1482">
        <v>0</v>
      </c>
      <c r="AX1482">
        <v>0</v>
      </c>
      <c r="AY1482">
        <v>2431000000</v>
      </c>
      <c r="AZ1482">
        <v>0</v>
      </c>
      <c r="BA1482">
        <v>34955000000</v>
      </c>
      <c r="BB1482">
        <v>-10000000</v>
      </c>
      <c r="BC1482">
        <v>8953000000</v>
      </c>
      <c r="BD1482">
        <v>-1474000000</v>
      </c>
      <c r="BE1482">
        <v>0</v>
      </c>
      <c r="BF1482">
        <v>490000000</v>
      </c>
      <c r="BG1482">
        <v>5492000000</v>
      </c>
      <c r="BH1482">
        <v>27</v>
      </c>
      <c r="BI1482">
        <v>32</v>
      </c>
      <c r="BJ1482">
        <v>17</v>
      </c>
      <c r="BL1482">
        <v>0</v>
      </c>
      <c r="BM1482">
        <v>1079000000</v>
      </c>
      <c r="BN1482">
        <v>2842000000</v>
      </c>
      <c r="BO1482">
        <v>2927000000</v>
      </c>
      <c r="BP1482">
        <v>14967000000</v>
      </c>
      <c r="BQ1482">
        <v>0</v>
      </c>
      <c r="BR1482">
        <v>75707000000</v>
      </c>
      <c r="BS1482">
        <v>0</v>
      </c>
      <c r="BT1482">
        <v>0</v>
      </c>
      <c r="BU1482">
        <v>10478000000</v>
      </c>
      <c r="BV1482">
        <v>65229000000</v>
      </c>
      <c r="BW1482">
        <v>75707000000</v>
      </c>
      <c r="BX1482">
        <v>12727000000</v>
      </c>
      <c r="BY1482">
        <v>0</v>
      </c>
      <c r="BZ1482">
        <v>2014</v>
      </c>
      <c r="CA1482">
        <v>2.78</v>
      </c>
      <c r="CB1482">
        <v>758633093.52499998</v>
      </c>
      <c r="CC1482" t="str">
        <f>VLOOKUP(B1482,Securities_csv_Sector!$A$1:$H$506,4)</f>
        <v>Financials</v>
      </c>
      <c r="CD1482" t="str">
        <f>VLOOKUP(B1482,Securities_csv_Sector!$A$1:$H$506,5)</f>
        <v>Consumer Finance</v>
      </c>
    </row>
    <row r="1483" spans="1:82">
      <c r="A1483">
        <v>1481</v>
      </c>
      <c r="B1483" t="s">
        <v>450</v>
      </c>
      <c r="C1483" t="s">
        <v>532</v>
      </c>
      <c r="D1483" s="1">
        <v>42369</v>
      </c>
      <c r="E1483">
        <v>3740000000</v>
      </c>
      <c r="F1483">
        <v>-163000000</v>
      </c>
      <c r="G1483">
        <v>0</v>
      </c>
      <c r="H1483">
        <v>18</v>
      </c>
      <c r="I1483">
        <v>0</v>
      </c>
      <c r="J1483">
        <v>9351000000</v>
      </c>
      <c r="L1483">
        <v>15467000000</v>
      </c>
      <c r="M1483">
        <v>0</v>
      </c>
      <c r="N1483">
        <v>1000000</v>
      </c>
      <c r="O1483">
        <v>607000000</v>
      </c>
      <c r="Q1483">
        <v>0</v>
      </c>
      <c r="R1483">
        <v>0</v>
      </c>
      <c r="S1483">
        <v>174000000</v>
      </c>
      <c r="T1483">
        <v>4059000000</v>
      </c>
      <c r="U1483">
        <v>3531000000</v>
      </c>
      <c r="V1483">
        <v>0</v>
      </c>
      <c r="W1483">
        <v>0</v>
      </c>
      <c r="X1483">
        <v>0</v>
      </c>
      <c r="Y1483">
        <v>949000000</v>
      </c>
      <c r="Z1483">
        <v>0</v>
      </c>
      <c r="AA1483">
        <v>0</v>
      </c>
      <c r="AB1483">
        <v>1317000000</v>
      </c>
      <c r="AC1483">
        <v>701000000</v>
      </c>
      <c r="AD1483">
        <v>528000000</v>
      </c>
      <c r="AE1483">
        <v>0</v>
      </c>
      <c r="AF1483">
        <v>-11075000000</v>
      </c>
      <c r="AG1483">
        <v>803000000</v>
      </c>
      <c r="AH1483">
        <v>0</v>
      </c>
      <c r="AI1483">
        <v>67935000000</v>
      </c>
      <c r="AJ1483">
        <v>0</v>
      </c>
      <c r="AK1483">
        <v>0</v>
      </c>
      <c r="AL1483">
        <v>-3117000000</v>
      </c>
      <c r="AM1483">
        <v>497000000</v>
      </c>
      <c r="AN1483">
        <v>6184000000</v>
      </c>
      <c r="AO1483">
        <v>5116000000</v>
      </c>
      <c r="AP1483">
        <v>-10803000000</v>
      </c>
      <c r="AQ1483">
        <v>2214000000</v>
      </c>
      <c r="AR1483">
        <v>2657000000</v>
      </c>
      <c r="AS1483">
        <v>2214000000</v>
      </c>
      <c r="AT1483">
        <v>2214000000</v>
      </c>
      <c r="AU1483">
        <v>0</v>
      </c>
      <c r="AV1483">
        <v>0</v>
      </c>
      <c r="AW1483">
        <v>0</v>
      </c>
      <c r="AX1483">
        <v>0</v>
      </c>
      <c r="AY1483">
        <v>2225000000</v>
      </c>
      <c r="AZ1483">
        <v>0</v>
      </c>
      <c r="BA1483">
        <v>43447000000</v>
      </c>
      <c r="BB1483">
        <v>-41000000</v>
      </c>
      <c r="BC1483">
        <v>8233000000</v>
      </c>
      <c r="BD1483">
        <v>272000000</v>
      </c>
      <c r="BE1483">
        <v>0</v>
      </c>
      <c r="BF1483">
        <v>499000000</v>
      </c>
      <c r="BG1483">
        <v>5690000000</v>
      </c>
      <c r="BH1483">
        <v>26</v>
      </c>
      <c r="BI1483">
        <v>28</v>
      </c>
      <c r="BJ1483">
        <v>16</v>
      </c>
      <c r="BL1483">
        <v>0</v>
      </c>
      <c r="BM1483">
        <v>3293000000</v>
      </c>
      <c r="BN1483">
        <v>0</v>
      </c>
      <c r="BO1483">
        <v>3264000000</v>
      </c>
      <c r="BP1483">
        <v>13603000000</v>
      </c>
      <c r="BQ1483">
        <v>0</v>
      </c>
      <c r="BR1483">
        <v>84135000000</v>
      </c>
      <c r="BS1483">
        <v>0</v>
      </c>
      <c r="BT1483">
        <v>0</v>
      </c>
      <c r="BU1483">
        <v>12604000000</v>
      </c>
      <c r="BV1483">
        <v>71531000000</v>
      </c>
      <c r="BW1483">
        <v>84135000000</v>
      </c>
      <c r="BX1483">
        <v>13620000000</v>
      </c>
      <c r="BY1483">
        <v>0</v>
      </c>
      <c r="BZ1483">
        <v>2015</v>
      </c>
      <c r="CA1483">
        <v>2.66</v>
      </c>
      <c r="CB1483">
        <v>832330827.06799996</v>
      </c>
      <c r="CC1483" t="str">
        <f>VLOOKUP(B1483,Securities_csv_Sector!$A$1:$H$506,4)</f>
        <v>Financials</v>
      </c>
      <c r="CD1483" t="str">
        <f>VLOOKUP(B1483,Securities_csv_Sector!$A$1:$H$506,5)</f>
        <v>Consumer Finance</v>
      </c>
    </row>
    <row r="1484" spans="1:82">
      <c r="A1484">
        <v>1482</v>
      </c>
      <c r="B1484" t="s">
        <v>451</v>
      </c>
      <c r="C1484" t="s">
        <v>527</v>
      </c>
      <c r="D1484" s="1">
        <v>41639</v>
      </c>
      <c r="E1484">
        <v>2632000000</v>
      </c>
      <c r="F1484">
        <v>-89000000</v>
      </c>
      <c r="G1484">
        <v>-44000000</v>
      </c>
      <c r="H1484">
        <v>11</v>
      </c>
      <c r="I1484">
        <v>-195000000</v>
      </c>
      <c r="J1484">
        <v>1160000000</v>
      </c>
      <c r="K1484">
        <v>150</v>
      </c>
      <c r="L1484">
        <v>1339000000</v>
      </c>
      <c r="M1484">
        <v>-77000000</v>
      </c>
      <c r="N1484">
        <v>38000000</v>
      </c>
      <c r="O1484">
        <v>3002000000</v>
      </c>
      <c r="P1484">
        <v>314</v>
      </c>
      <c r="Q1484">
        <v>0</v>
      </c>
      <c r="R1484">
        <v>0</v>
      </c>
      <c r="S1484">
        <v>307000000</v>
      </c>
      <c r="T1484">
        <v>1212000000</v>
      </c>
      <c r="U1484">
        <v>1212000000</v>
      </c>
      <c r="V1484">
        <v>-25000000</v>
      </c>
      <c r="W1484">
        <v>0</v>
      </c>
      <c r="X1484">
        <v>1081000000</v>
      </c>
      <c r="Y1484">
        <v>3844000000</v>
      </c>
      <c r="Z1484">
        <v>67</v>
      </c>
      <c r="AA1484">
        <v>6019000000</v>
      </c>
      <c r="AB1484">
        <v>206000000</v>
      </c>
      <c r="AC1484">
        <v>1989000000</v>
      </c>
      <c r="AD1484">
        <v>0</v>
      </c>
      <c r="AE1484">
        <v>1422000000</v>
      </c>
      <c r="AF1484">
        <v>298000000</v>
      </c>
      <c r="AG1484">
        <v>-88000000</v>
      </c>
      <c r="AH1484">
        <v>2739000000</v>
      </c>
      <c r="AI1484">
        <v>0</v>
      </c>
      <c r="AJ1484">
        <v>0</v>
      </c>
      <c r="AK1484">
        <v>0</v>
      </c>
      <c r="AL1484">
        <v>1005000000</v>
      </c>
      <c r="AM1484">
        <v>-56000000</v>
      </c>
      <c r="AN1484">
        <v>1886000000</v>
      </c>
      <c r="AO1484">
        <v>300000000</v>
      </c>
      <c r="AP1484">
        <v>-2217000000</v>
      </c>
      <c r="AQ1484">
        <v>1006000000</v>
      </c>
      <c r="AR1484">
        <v>749000000</v>
      </c>
      <c r="AS1484">
        <v>1006000000</v>
      </c>
      <c r="AT1484">
        <v>1006000000</v>
      </c>
      <c r="AU1484">
        <v>2398000000</v>
      </c>
      <c r="AV1484">
        <v>0</v>
      </c>
      <c r="AW1484">
        <v>1256000000</v>
      </c>
      <c r="AX1484">
        <v>14</v>
      </c>
      <c r="AY1484">
        <v>494000000</v>
      </c>
      <c r="AZ1484">
        <v>535000000</v>
      </c>
      <c r="BA1484">
        <v>0</v>
      </c>
      <c r="BB1484">
        <v>232000000</v>
      </c>
      <c r="BC1484">
        <v>13000000</v>
      </c>
      <c r="BD1484">
        <v>-2320000000</v>
      </c>
      <c r="BE1484">
        <v>1300000000</v>
      </c>
      <c r="BF1484">
        <v>78000000</v>
      </c>
      <c r="BG1484">
        <v>138000000</v>
      </c>
      <c r="BH1484">
        <v>13</v>
      </c>
      <c r="BI1484">
        <v>13</v>
      </c>
      <c r="BJ1484">
        <v>11</v>
      </c>
      <c r="BK1484">
        <v>260</v>
      </c>
      <c r="BL1484">
        <v>536000000</v>
      </c>
      <c r="BM1484">
        <v>7617000000</v>
      </c>
      <c r="BN1484">
        <v>-317000000</v>
      </c>
      <c r="BO1484">
        <v>4089000000</v>
      </c>
      <c r="BP1484">
        <v>25000000</v>
      </c>
      <c r="BQ1484">
        <v>2641000000</v>
      </c>
      <c r="BR1484">
        <v>15743000000</v>
      </c>
      <c r="BS1484">
        <v>8335000000</v>
      </c>
      <c r="BT1484">
        <v>2657000000</v>
      </c>
      <c r="BU1484">
        <v>9047000000</v>
      </c>
      <c r="BV1484">
        <v>6696000000</v>
      </c>
      <c r="BW1484">
        <v>15743000000</v>
      </c>
      <c r="BX1484">
        <v>9021000000</v>
      </c>
      <c r="BY1484">
        <v>0</v>
      </c>
      <c r="BZ1484">
        <v>2013</v>
      </c>
      <c r="CA1484">
        <v>2.66</v>
      </c>
      <c r="CB1484">
        <v>378195488.722</v>
      </c>
      <c r="CC1484" t="str">
        <f>VLOOKUP(B1484,Securities_csv_Sector!$A$1:$H$506,4)</f>
        <v>Health Care</v>
      </c>
      <c r="CD1484" t="str">
        <f>VLOOKUP(B1484,Securities_csv_Sector!$A$1:$H$506,5)</f>
        <v>Health Care Equipment</v>
      </c>
    </row>
    <row r="1485" spans="1:82">
      <c r="A1485">
        <v>1483</v>
      </c>
      <c r="B1485" t="s">
        <v>451</v>
      </c>
      <c r="C1485" t="s">
        <v>529</v>
      </c>
      <c r="D1485" s="1">
        <v>42004</v>
      </c>
      <c r="E1485">
        <v>3734000000</v>
      </c>
      <c r="F1485">
        <v>-89000000</v>
      </c>
      <c r="G1485">
        <v>-86000000</v>
      </c>
      <c r="H1485">
        <v>6</v>
      </c>
      <c r="I1485">
        <v>-233000000</v>
      </c>
      <c r="J1485">
        <v>1252000000</v>
      </c>
      <c r="K1485">
        <v>112</v>
      </c>
      <c r="L1485">
        <v>1795000000</v>
      </c>
      <c r="M1485">
        <v>-173000000</v>
      </c>
      <c r="N1485">
        <v>38000000</v>
      </c>
      <c r="O1485">
        <v>3319000000</v>
      </c>
      <c r="P1485">
        <v>195</v>
      </c>
      <c r="Q1485">
        <v>0</v>
      </c>
      <c r="R1485">
        <v>0</v>
      </c>
      <c r="S1485">
        <v>378000000</v>
      </c>
      <c r="T1485">
        <v>1160000000</v>
      </c>
      <c r="U1485">
        <v>1160000000</v>
      </c>
      <c r="V1485">
        <v>-77000000</v>
      </c>
      <c r="W1485">
        <v>0</v>
      </c>
      <c r="X1485">
        <v>1098000000</v>
      </c>
      <c r="Y1485">
        <v>4186000000</v>
      </c>
      <c r="Z1485">
        <v>66</v>
      </c>
      <c r="AA1485">
        <v>6356000000</v>
      </c>
      <c r="AB1485">
        <v>645000000</v>
      </c>
      <c r="AC1485">
        <v>2018000000</v>
      </c>
      <c r="AD1485">
        <v>0</v>
      </c>
      <c r="AE1485">
        <v>1588000000</v>
      </c>
      <c r="AF1485">
        <v>-729000000</v>
      </c>
      <c r="AG1485">
        <v>140000000</v>
      </c>
      <c r="AH1485">
        <v>3246000000</v>
      </c>
      <c r="AI1485">
        <v>0</v>
      </c>
      <c r="AJ1485">
        <v>0</v>
      </c>
      <c r="AK1485">
        <v>0</v>
      </c>
      <c r="AL1485">
        <v>1159000000</v>
      </c>
      <c r="AM1485">
        <v>456000000</v>
      </c>
      <c r="AN1485">
        <v>1782000000</v>
      </c>
      <c r="AO1485">
        <v>629000000</v>
      </c>
      <c r="AP1485">
        <v>-1878000000</v>
      </c>
      <c r="AQ1485">
        <v>515000000</v>
      </c>
      <c r="AR1485">
        <v>1083000000</v>
      </c>
      <c r="AS1485">
        <v>515000000</v>
      </c>
      <c r="AT1485">
        <v>515000000</v>
      </c>
      <c r="AU1485">
        <v>1572000000</v>
      </c>
      <c r="AV1485">
        <v>0</v>
      </c>
      <c r="AW1485">
        <v>1246000000</v>
      </c>
      <c r="AX1485">
        <v>13</v>
      </c>
      <c r="AY1485">
        <v>1293000000</v>
      </c>
      <c r="AZ1485">
        <v>524000000</v>
      </c>
      <c r="BA1485">
        <v>0</v>
      </c>
      <c r="BB1485">
        <v>-254000000</v>
      </c>
      <c r="BC1485">
        <v>11000000</v>
      </c>
      <c r="BD1485">
        <v>-916000000</v>
      </c>
      <c r="BE1485">
        <v>977000000</v>
      </c>
      <c r="BF1485">
        <v>-72000000</v>
      </c>
      <c r="BG1485">
        <v>188000000</v>
      </c>
      <c r="BH1485">
        <v>12</v>
      </c>
      <c r="BI1485">
        <v>13</v>
      </c>
      <c r="BJ1485">
        <v>5</v>
      </c>
      <c r="BK1485">
        <v>159</v>
      </c>
      <c r="BL1485">
        <v>614000000</v>
      </c>
      <c r="BM1485">
        <v>7559000000</v>
      </c>
      <c r="BN1485">
        <v>-100000000</v>
      </c>
      <c r="BO1485">
        <v>4308000000</v>
      </c>
      <c r="BP1485">
        <v>727000000</v>
      </c>
      <c r="BQ1485">
        <v>3205000000</v>
      </c>
      <c r="BR1485">
        <v>17279000000</v>
      </c>
      <c r="BS1485">
        <v>8684000000</v>
      </c>
      <c r="BT1485">
        <v>4461000000</v>
      </c>
      <c r="BU1485">
        <v>8595000000</v>
      </c>
      <c r="BV1485">
        <v>8684000000</v>
      </c>
      <c r="BW1485">
        <v>17279000000</v>
      </c>
      <c r="BX1485">
        <v>9675000000</v>
      </c>
      <c r="BY1485">
        <v>0</v>
      </c>
      <c r="BZ1485">
        <v>2014</v>
      </c>
      <c r="CA1485">
        <v>1.36</v>
      </c>
      <c r="CB1485">
        <v>378676470.588</v>
      </c>
      <c r="CC1485" t="str">
        <f>VLOOKUP(B1485,Securities_csv_Sector!$A$1:$H$506,4)</f>
        <v>Health Care</v>
      </c>
      <c r="CD1485" t="str">
        <f>VLOOKUP(B1485,Securities_csv_Sector!$A$1:$H$506,5)</f>
        <v>Health Care Equipment</v>
      </c>
    </row>
    <row r="1486" spans="1:82">
      <c r="A1486">
        <v>1484</v>
      </c>
      <c r="B1486" t="s">
        <v>451</v>
      </c>
      <c r="C1486" t="s">
        <v>531</v>
      </c>
      <c r="D1486" s="1">
        <v>42369</v>
      </c>
      <c r="E1486">
        <v>2734000000</v>
      </c>
      <c r="F1486">
        <v>-151000000</v>
      </c>
      <c r="G1486">
        <v>-126000000</v>
      </c>
      <c r="H1486">
        <v>17</v>
      </c>
      <c r="I1486">
        <v>-270000000</v>
      </c>
      <c r="J1486">
        <v>1321000000</v>
      </c>
      <c r="K1486">
        <v>116</v>
      </c>
      <c r="L1486">
        <v>3379000000</v>
      </c>
      <c r="M1486">
        <v>-115000000</v>
      </c>
      <c r="N1486">
        <v>37000000</v>
      </c>
      <c r="O1486">
        <v>3344000000</v>
      </c>
      <c r="P1486">
        <v>227</v>
      </c>
      <c r="Q1486">
        <v>0</v>
      </c>
      <c r="R1486">
        <v>0</v>
      </c>
      <c r="S1486">
        <v>397000000</v>
      </c>
      <c r="T1486">
        <v>1735000000</v>
      </c>
      <c r="U1486">
        <v>1735000000</v>
      </c>
      <c r="V1486">
        <v>-130000000</v>
      </c>
      <c r="W1486">
        <v>0</v>
      </c>
      <c r="X1486">
        <v>1199000000</v>
      </c>
      <c r="Y1486">
        <v>4136000000</v>
      </c>
      <c r="Z1486">
        <v>66</v>
      </c>
      <c r="AA1486">
        <v>6602000000</v>
      </c>
      <c r="AB1486">
        <v>296000000</v>
      </c>
      <c r="AC1486">
        <v>1794000000</v>
      </c>
      <c r="AD1486">
        <v>0</v>
      </c>
      <c r="AE1486">
        <v>1639000000</v>
      </c>
      <c r="AF1486">
        <v>2379000000</v>
      </c>
      <c r="AG1486">
        <v>-1388000000</v>
      </c>
      <c r="AH1486">
        <v>3230000000</v>
      </c>
      <c r="AI1486">
        <v>0</v>
      </c>
      <c r="AJ1486">
        <v>0</v>
      </c>
      <c r="AK1486">
        <v>0</v>
      </c>
      <c r="AL1486">
        <v>48000000</v>
      </c>
      <c r="AM1486">
        <v>1584000000</v>
      </c>
      <c r="AN1486">
        <v>899000000</v>
      </c>
      <c r="AO1486">
        <v>-1141000000</v>
      </c>
      <c r="AP1486">
        <v>1956000000</v>
      </c>
      <c r="AQ1486">
        <v>1439000000</v>
      </c>
      <c r="AR1486">
        <v>503000000</v>
      </c>
      <c r="AS1486">
        <v>1439000000</v>
      </c>
      <c r="AT1486">
        <v>1439000000</v>
      </c>
      <c r="AU1486">
        <v>1662000000</v>
      </c>
      <c r="AV1486">
        <v>0</v>
      </c>
      <c r="AW1486">
        <v>1861000000</v>
      </c>
      <c r="AX1486">
        <v>19</v>
      </c>
      <c r="AY1486">
        <v>1151000000</v>
      </c>
      <c r="AZ1486">
        <v>563000000</v>
      </c>
      <c r="BA1486">
        <v>0</v>
      </c>
      <c r="BB1486">
        <v>-639000000</v>
      </c>
      <c r="BC1486">
        <v>6000000</v>
      </c>
      <c r="BD1486">
        <v>-153000000</v>
      </c>
      <c r="BE1486">
        <v>980000000</v>
      </c>
      <c r="BF1486">
        <v>214000000</v>
      </c>
      <c r="BG1486">
        <v>210000000</v>
      </c>
      <c r="BH1486">
        <v>17</v>
      </c>
      <c r="BI1486">
        <v>20</v>
      </c>
      <c r="BJ1486">
        <v>14</v>
      </c>
      <c r="BK1486">
        <v>180</v>
      </c>
      <c r="BL1486">
        <v>625000000</v>
      </c>
      <c r="BM1486">
        <v>7792000000</v>
      </c>
      <c r="BN1486">
        <v>-700000000</v>
      </c>
      <c r="BO1486">
        <v>3906000000</v>
      </c>
      <c r="BP1486">
        <v>768000000</v>
      </c>
      <c r="BQ1486">
        <v>700000000</v>
      </c>
      <c r="BR1486">
        <v>16223000000</v>
      </c>
      <c r="BS1486">
        <v>7943000000</v>
      </c>
      <c r="BT1486">
        <v>3502000000</v>
      </c>
      <c r="BU1486">
        <v>8511000000</v>
      </c>
      <c r="BV1486">
        <v>7712000000</v>
      </c>
      <c r="BW1486">
        <v>16223000000</v>
      </c>
      <c r="BX1486">
        <v>9946000000</v>
      </c>
      <c r="BY1486">
        <v>0</v>
      </c>
      <c r="BZ1486">
        <v>2015</v>
      </c>
      <c r="CA1486">
        <v>3.82</v>
      </c>
      <c r="CB1486">
        <v>376701570.68099999</v>
      </c>
      <c r="CC1486" t="str">
        <f>VLOOKUP(B1486,Securities_csv_Sector!$A$1:$H$506,4)</f>
        <v>Health Care</v>
      </c>
      <c r="CD1486" t="str">
        <f>VLOOKUP(B1486,Securities_csv_Sector!$A$1:$H$506,5)</f>
        <v>Health Care Equipment</v>
      </c>
    </row>
    <row r="1487" spans="1:82">
      <c r="A1487">
        <v>1485</v>
      </c>
      <c r="B1487" t="s">
        <v>451</v>
      </c>
      <c r="C1487" t="s">
        <v>532</v>
      </c>
      <c r="D1487" s="1">
        <v>42735</v>
      </c>
      <c r="E1487">
        <v>2920000000</v>
      </c>
      <c r="F1487">
        <v>-192000000</v>
      </c>
      <c r="G1487">
        <v>-245000000</v>
      </c>
      <c r="H1487">
        <v>17</v>
      </c>
      <c r="I1487">
        <v>-490000000</v>
      </c>
      <c r="J1487">
        <v>1432000000</v>
      </c>
      <c r="K1487">
        <v>107</v>
      </c>
      <c r="L1487">
        <v>3316000000</v>
      </c>
      <c r="M1487">
        <v>-299000000</v>
      </c>
      <c r="N1487">
        <v>37000000</v>
      </c>
      <c r="O1487">
        <v>3830000000</v>
      </c>
      <c r="P1487">
        <v>250</v>
      </c>
      <c r="Q1487">
        <v>0</v>
      </c>
      <c r="R1487">
        <v>0</v>
      </c>
      <c r="S1487">
        <v>546000000</v>
      </c>
      <c r="T1487">
        <v>1921000000</v>
      </c>
      <c r="U1487">
        <v>1921000000</v>
      </c>
      <c r="V1487">
        <v>-45000000</v>
      </c>
      <c r="W1487">
        <v>0</v>
      </c>
      <c r="X1487">
        <v>1569000000</v>
      </c>
      <c r="Y1487">
        <v>6356000000</v>
      </c>
      <c r="Z1487">
        <v>66</v>
      </c>
      <c r="AA1487">
        <v>7495000000</v>
      </c>
      <c r="AB1487">
        <v>274000000</v>
      </c>
      <c r="AC1487">
        <v>3508000000</v>
      </c>
      <c r="AD1487">
        <v>0</v>
      </c>
      <c r="AE1487">
        <v>2030000000</v>
      </c>
      <c r="AF1487">
        <v>634000000</v>
      </c>
      <c r="AG1487">
        <v>-275000000</v>
      </c>
      <c r="AH1487">
        <v>6686000000</v>
      </c>
      <c r="AI1487">
        <v>0</v>
      </c>
      <c r="AJ1487">
        <v>0</v>
      </c>
      <c r="AK1487">
        <v>0</v>
      </c>
      <c r="AL1487">
        <v>2912000000</v>
      </c>
      <c r="AM1487">
        <v>-63000000</v>
      </c>
      <c r="AN1487">
        <v>1812000000</v>
      </c>
      <c r="AO1487">
        <v>2361000000</v>
      </c>
      <c r="AP1487">
        <v>-4191000000</v>
      </c>
      <c r="AQ1487">
        <v>1647000000</v>
      </c>
      <c r="AR1487">
        <v>209000000</v>
      </c>
      <c r="AS1487">
        <v>1647000000</v>
      </c>
      <c r="AT1487">
        <v>1647000000</v>
      </c>
      <c r="AU1487">
        <v>1967000000</v>
      </c>
      <c r="AV1487">
        <v>0</v>
      </c>
      <c r="AW1487">
        <v>2166000000</v>
      </c>
      <c r="AX1487">
        <v>19</v>
      </c>
      <c r="AY1487">
        <v>1141000000</v>
      </c>
      <c r="AZ1487">
        <v>480000000</v>
      </c>
      <c r="BA1487">
        <v>0</v>
      </c>
      <c r="BB1487">
        <v>-761000000</v>
      </c>
      <c r="BC1487">
        <v>-6000000</v>
      </c>
      <c r="BD1487">
        <v>-4335000000</v>
      </c>
      <c r="BE1487">
        <v>1051000000</v>
      </c>
      <c r="BF1487">
        <v>176000000</v>
      </c>
      <c r="BG1487">
        <v>319000000</v>
      </c>
      <c r="BH1487">
        <v>17</v>
      </c>
      <c r="BI1487">
        <v>20</v>
      </c>
      <c r="BJ1487">
        <v>15</v>
      </c>
      <c r="BK1487">
        <v>185</v>
      </c>
      <c r="BL1487">
        <v>715000000</v>
      </c>
      <c r="BM1487">
        <v>8842000000</v>
      </c>
      <c r="BN1487">
        <v>-13000000</v>
      </c>
      <c r="BO1487">
        <v>4295000000</v>
      </c>
      <c r="BP1487">
        <v>228000000</v>
      </c>
      <c r="BQ1487">
        <v>68000000</v>
      </c>
      <c r="BR1487">
        <v>20435000000</v>
      </c>
      <c r="BS1487">
        <v>7861000000</v>
      </c>
      <c r="BT1487">
        <v>3148000000</v>
      </c>
      <c r="BU1487">
        <v>9550000000</v>
      </c>
      <c r="BV1487">
        <v>10885000000</v>
      </c>
      <c r="BW1487">
        <v>20435000000</v>
      </c>
      <c r="BX1487">
        <v>11325000000</v>
      </c>
      <c r="BY1487">
        <v>0</v>
      </c>
      <c r="CC1487" t="str">
        <f>VLOOKUP(B1487,Securities_csv_Sector!$A$1:$H$506,4)</f>
        <v>Health Care</v>
      </c>
      <c r="CD1487" t="str">
        <f>VLOOKUP(B1487,Securities_csv_Sector!$A$1:$H$506,5)</f>
        <v>Health Care Equipment</v>
      </c>
    </row>
    <row r="1488" spans="1:82">
      <c r="A1488">
        <v>1486</v>
      </c>
      <c r="B1488" t="s">
        <v>452</v>
      </c>
      <c r="C1488" t="s">
        <v>527</v>
      </c>
      <c r="D1488" s="1">
        <v>41362</v>
      </c>
      <c r="E1488">
        <v>756000000</v>
      </c>
      <c r="F1488">
        <v>-107000000</v>
      </c>
      <c r="G1488">
        <v>39000000</v>
      </c>
      <c r="H1488">
        <v>14</v>
      </c>
      <c r="I1488">
        <v>-336000000</v>
      </c>
      <c r="J1488">
        <v>7313000000</v>
      </c>
      <c r="K1488">
        <v>85</v>
      </c>
      <c r="L1488">
        <v>4685000000</v>
      </c>
      <c r="M1488">
        <v>0</v>
      </c>
      <c r="N1488">
        <v>7000000</v>
      </c>
      <c r="O1488">
        <v>1175000000</v>
      </c>
      <c r="P1488">
        <v>115</v>
      </c>
      <c r="Q1488">
        <v>29000000</v>
      </c>
      <c r="R1488">
        <v>993000000</v>
      </c>
      <c r="S1488">
        <v>698000000</v>
      </c>
      <c r="T1488">
        <v>1145000000</v>
      </c>
      <c r="U1488">
        <v>1006000000</v>
      </c>
      <c r="V1488">
        <v>-59000000</v>
      </c>
      <c r="W1488">
        <v>0</v>
      </c>
      <c r="X1488">
        <v>1122000000</v>
      </c>
      <c r="Y1488">
        <v>5841000000</v>
      </c>
      <c r="Z1488">
        <v>83</v>
      </c>
      <c r="AA1488">
        <v>5731000000</v>
      </c>
      <c r="AB1488">
        <v>251000000</v>
      </c>
      <c r="AC1488">
        <v>977000000</v>
      </c>
      <c r="AD1488">
        <v>139000000</v>
      </c>
      <c r="AE1488">
        <v>24000000</v>
      </c>
      <c r="AF1488">
        <v>46000000</v>
      </c>
      <c r="AG1488">
        <v>94000000</v>
      </c>
      <c r="AH1488">
        <v>2094000000</v>
      </c>
      <c r="AI1488">
        <v>0</v>
      </c>
      <c r="AJ1488">
        <v>0</v>
      </c>
      <c r="AK1488">
        <v>0</v>
      </c>
      <c r="AL1488">
        <v>996000000</v>
      </c>
      <c r="AM1488">
        <v>1523000000</v>
      </c>
      <c r="AN1488">
        <v>1593000000</v>
      </c>
      <c r="AO1488">
        <v>308000000</v>
      </c>
      <c r="AP1488">
        <v>-319000000</v>
      </c>
      <c r="AQ1488">
        <v>755000000</v>
      </c>
      <c r="AR1488">
        <v>200000000</v>
      </c>
      <c r="AS1488">
        <v>755000000</v>
      </c>
      <c r="AT1488">
        <v>755000000</v>
      </c>
      <c r="AU1488">
        <v>1200000000</v>
      </c>
      <c r="AV1488">
        <v>77000000</v>
      </c>
      <c r="AW1488">
        <v>1106000000</v>
      </c>
      <c r="AX1488">
        <v>16</v>
      </c>
      <c r="AY1488">
        <v>123000000</v>
      </c>
      <c r="AZ1488">
        <v>445000000</v>
      </c>
      <c r="BA1488">
        <v>3814000000</v>
      </c>
      <c r="BB1488">
        <v>202000000</v>
      </c>
      <c r="BC1488">
        <v>-36000000</v>
      </c>
      <c r="BD1488">
        <v>-29000000</v>
      </c>
      <c r="BE1488">
        <v>378000000</v>
      </c>
      <c r="BF1488">
        <v>-47000000</v>
      </c>
      <c r="BG1488">
        <v>286000000</v>
      </c>
      <c r="BH1488">
        <v>15</v>
      </c>
      <c r="BI1488">
        <v>18</v>
      </c>
      <c r="BJ1488">
        <v>11</v>
      </c>
      <c r="BK1488">
        <v>115</v>
      </c>
      <c r="BL1488">
        <v>1026000000</v>
      </c>
      <c r="BM1488">
        <v>-2046000000</v>
      </c>
      <c r="BN1488">
        <v>-656000000</v>
      </c>
      <c r="BO1488">
        <v>3236000000</v>
      </c>
      <c r="BP1488">
        <v>997000000</v>
      </c>
      <c r="BQ1488">
        <v>62000000</v>
      </c>
      <c r="BR1488">
        <v>14508000000</v>
      </c>
      <c r="BS1488">
        <v>6416000000</v>
      </c>
      <c r="BT1488">
        <v>5567000000</v>
      </c>
      <c r="BU1488">
        <v>5476000000</v>
      </c>
      <c r="BV1488">
        <v>9032000000</v>
      </c>
      <c r="BW1488">
        <v>14508000000</v>
      </c>
      <c r="BX1488">
        <v>6906000000</v>
      </c>
      <c r="BY1488">
        <v>0</v>
      </c>
      <c r="BZ1488">
        <v>2013</v>
      </c>
      <c r="CA1488">
        <v>1.0900000000000001</v>
      </c>
      <c r="CB1488">
        <v>692660550.45899999</v>
      </c>
      <c r="CC1488" t="str">
        <f>VLOOKUP(B1488,Securities_csv_Sector!$A$1:$H$506,4)</f>
        <v>Information Technology</v>
      </c>
      <c r="CD1488" t="str">
        <f>VLOOKUP(B1488,Securities_csv_Sector!$A$1:$H$506,5)</f>
        <v>Application Software</v>
      </c>
    </row>
    <row r="1489" spans="1:82">
      <c r="A1489">
        <v>1487</v>
      </c>
      <c r="B1489" t="s">
        <v>452</v>
      </c>
      <c r="C1489" t="s">
        <v>529</v>
      </c>
      <c r="D1489" s="1">
        <v>41726</v>
      </c>
      <c r="E1489">
        <v>647000000</v>
      </c>
      <c r="F1489">
        <v>36000000</v>
      </c>
      <c r="G1489">
        <v>47000000</v>
      </c>
      <c r="H1489">
        <v>15</v>
      </c>
      <c r="I1489">
        <v>-194000000</v>
      </c>
      <c r="J1489">
        <v>6744000000</v>
      </c>
      <c r="K1489">
        <v>95</v>
      </c>
      <c r="L1489">
        <v>3707000000</v>
      </c>
      <c r="M1489">
        <v>0</v>
      </c>
      <c r="N1489">
        <v>7000000</v>
      </c>
      <c r="O1489">
        <v>791000000</v>
      </c>
      <c r="P1489">
        <v>131</v>
      </c>
      <c r="Q1489">
        <v>21000000</v>
      </c>
      <c r="R1489">
        <v>1006000000</v>
      </c>
      <c r="S1489">
        <v>374000000</v>
      </c>
      <c r="T1489">
        <v>191000000</v>
      </c>
      <c r="U1489">
        <v>107000000</v>
      </c>
      <c r="V1489">
        <v>36000000</v>
      </c>
      <c r="W1489">
        <v>0</v>
      </c>
      <c r="X1489">
        <v>1116000000</v>
      </c>
      <c r="Y1489">
        <v>5858000000</v>
      </c>
      <c r="Z1489">
        <v>81</v>
      </c>
      <c r="AA1489">
        <v>3392000000</v>
      </c>
      <c r="AB1489">
        <v>16000000</v>
      </c>
      <c r="AC1489">
        <v>768000000</v>
      </c>
      <c r="AD1489">
        <v>84000000</v>
      </c>
      <c r="AE1489">
        <v>0</v>
      </c>
      <c r="AF1489">
        <v>-306000000</v>
      </c>
      <c r="AG1489">
        <v>-518000000</v>
      </c>
      <c r="AH1489">
        <v>2095000000</v>
      </c>
      <c r="AI1489">
        <v>0</v>
      </c>
      <c r="AJ1489">
        <v>0</v>
      </c>
      <c r="AK1489">
        <v>0</v>
      </c>
      <c r="AL1489">
        <v>-1000000000</v>
      </c>
      <c r="AM1489">
        <v>-978000000</v>
      </c>
      <c r="AN1489">
        <v>1281000000</v>
      </c>
      <c r="AO1489">
        <v>-1712000000</v>
      </c>
      <c r="AP1489">
        <v>-583000000</v>
      </c>
      <c r="AQ1489">
        <v>898000000</v>
      </c>
      <c r="AR1489">
        <v>-698000000</v>
      </c>
      <c r="AS1489">
        <v>898000000</v>
      </c>
      <c r="AT1489">
        <v>91000000</v>
      </c>
      <c r="AU1489">
        <v>1149000000</v>
      </c>
      <c r="AV1489">
        <v>247000000</v>
      </c>
      <c r="AW1489">
        <v>144000000</v>
      </c>
      <c r="AX1489">
        <v>3</v>
      </c>
      <c r="AY1489">
        <v>124000000</v>
      </c>
      <c r="AZ1489">
        <v>419000000</v>
      </c>
      <c r="BA1489">
        <v>3659000000</v>
      </c>
      <c r="BB1489">
        <v>194000000</v>
      </c>
      <c r="BC1489">
        <v>-45000000</v>
      </c>
      <c r="BD1489">
        <v>-83000000</v>
      </c>
      <c r="BE1489">
        <v>335000000</v>
      </c>
      <c r="BF1489">
        <v>16000000</v>
      </c>
      <c r="BG1489">
        <v>93000000</v>
      </c>
      <c r="BH1489">
        <v>3</v>
      </c>
      <c r="BI1489">
        <v>2</v>
      </c>
      <c r="BJ1489">
        <v>21</v>
      </c>
      <c r="BK1489">
        <v>131</v>
      </c>
      <c r="BL1489">
        <v>722000000</v>
      </c>
      <c r="BM1489">
        <v>-1148000000</v>
      </c>
      <c r="BN1489">
        <v>-266000000</v>
      </c>
      <c r="BO1489">
        <v>2186000000</v>
      </c>
      <c r="BP1489">
        <v>0</v>
      </c>
      <c r="BQ1489">
        <v>377000000</v>
      </c>
      <c r="BR1489">
        <v>13539000000</v>
      </c>
      <c r="BS1489">
        <v>5652000000</v>
      </c>
      <c r="BT1489">
        <v>4306000000</v>
      </c>
      <c r="BU1489">
        <v>5797000000</v>
      </c>
      <c r="BV1489">
        <v>7742000000</v>
      </c>
      <c r="BW1489">
        <v>13539000000</v>
      </c>
      <c r="BX1489">
        <v>4183000000</v>
      </c>
      <c r="BY1489">
        <v>0</v>
      </c>
      <c r="BZ1489">
        <v>2014</v>
      </c>
      <c r="CA1489">
        <v>1.29</v>
      </c>
      <c r="CB1489">
        <v>696124031.00800002</v>
      </c>
      <c r="CC1489" t="str">
        <f>VLOOKUP(B1489,Securities_csv_Sector!$A$1:$H$506,4)</f>
        <v>Information Technology</v>
      </c>
      <c r="CD1489" t="str">
        <f>VLOOKUP(B1489,Securities_csv_Sector!$A$1:$H$506,5)</f>
        <v>Application Software</v>
      </c>
    </row>
    <row r="1490" spans="1:82">
      <c r="A1490">
        <v>1488</v>
      </c>
      <c r="B1490" t="s">
        <v>452</v>
      </c>
      <c r="C1490" t="s">
        <v>531</v>
      </c>
      <c r="D1490" s="1">
        <v>42097</v>
      </c>
      <c r="E1490">
        <v>448000000</v>
      </c>
      <c r="F1490">
        <v>-35000000</v>
      </c>
      <c r="G1490">
        <v>25000000</v>
      </c>
      <c r="H1490">
        <v>15</v>
      </c>
      <c r="I1490">
        <v>-303000000</v>
      </c>
      <c r="J1490">
        <v>0</v>
      </c>
      <c r="K1490">
        <v>87</v>
      </c>
      <c r="L1490">
        <v>2843000000</v>
      </c>
      <c r="M1490">
        <v>0</v>
      </c>
      <c r="N1490">
        <v>6101000000</v>
      </c>
      <c r="O1490">
        <v>727000000</v>
      </c>
      <c r="P1490">
        <v>122</v>
      </c>
      <c r="Q1490">
        <v>0</v>
      </c>
      <c r="R1490">
        <v>752000000</v>
      </c>
      <c r="S1490">
        <v>355000000</v>
      </c>
      <c r="T1490">
        <v>179000000</v>
      </c>
      <c r="U1490">
        <v>101000000</v>
      </c>
      <c r="V1490">
        <v>-180000000</v>
      </c>
      <c r="W1490">
        <v>0</v>
      </c>
      <c r="X1490">
        <v>950000000</v>
      </c>
      <c r="Y1490">
        <v>3146000000</v>
      </c>
      <c r="Z1490">
        <v>82</v>
      </c>
      <c r="AA1490">
        <v>3229000000</v>
      </c>
      <c r="AB1490">
        <v>-8000000</v>
      </c>
      <c r="AC1490">
        <v>525000000</v>
      </c>
      <c r="AD1490">
        <v>78000000</v>
      </c>
      <c r="AE1490">
        <v>0</v>
      </c>
      <c r="AF1490">
        <v>-734000000</v>
      </c>
      <c r="AG1490">
        <v>-528000000</v>
      </c>
      <c r="AH1490">
        <v>1746000000</v>
      </c>
      <c r="AI1490">
        <v>10000000</v>
      </c>
      <c r="AJ1490">
        <v>0</v>
      </c>
      <c r="AK1490">
        <v>0</v>
      </c>
      <c r="AL1490">
        <v>-21000000</v>
      </c>
      <c r="AM1490">
        <v>-833000000</v>
      </c>
      <c r="AN1490">
        <v>1312000000</v>
      </c>
      <c r="AO1490">
        <v>-811000000</v>
      </c>
      <c r="AP1490">
        <v>-1154000000</v>
      </c>
      <c r="AQ1490">
        <v>878000000</v>
      </c>
      <c r="AR1490">
        <v>-669000000</v>
      </c>
      <c r="AS1490">
        <v>878000000</v>
      </c>
      <c r="AT1490">
        <v>109000000</v>
      </c>
      <c r="AU1490">
        <v>852000000</v>
      </c>
      <c r="AV1490">
        <v>164000000</v>
      </c>
      <c r="AW1490">
        <v>154000000</v>
      </c>
      <c r="AX1490">
        <v>4</v>
      </c>
      <c r="AY1490">
        <v>3180000000</v>
      </c>
      <c r="AZ1490">
        <v>710000000</v>
      </c>
      <c r="BA1490">
        <v>3655000000</v>
      </c>
      <c r="BB1490">
        <v>104000000</v>
      </c>
      <c r="BC1490">
        <v>-3000000</v>
      </c>
      <c r="BD1490">
        <v>-117000000</v>
      </c>
      <c r="BE1490">
        <v>347000000</v>
      </c>
      <c r="BF1490">
        <v>16000000</v>
      </c>
      <c r="BG1490">
        <v>87000000</v>
      </c>
      <c r="BH1490">
        <v>3</v>
      </c>
      <c r="BI1490">
        <v>2</v>
      </c>
      <c r="BJ1490">
        <v>22</v>
      </c>
      <c r="BK1490">
        <v>122</v>
      </c>
      <c r="BL1490">
        <v>812000000</v>
      </c>
      <c r="BM1490">
        <v>-270000000</v>
      </c>
      <c r="BN1490">
        <v>-384000000</v>
      </c>
      <c r="BO1490">
        <v>2012000000</v>
      </c>
      <c r="BP1490">
        <v>350000000</v>
      </c>
      <c r="BQ1490">
        <v>1017000000</v>
      </c>
      <c r="BR1490">
        <v>13233000000</v>
      </c>
      <c r="BS1490">
        <v>5422000000</v>
      </c>
      <c r="BT1490">
        <v>4453000000</v>
      </c>
      <c r="BU1490">
        <v>5935000000</v>
      </c>
      <c r="BV1490">
        <v>7298000000</v>
      </c>
      <c r="BW1490">
        <v>13233000000</v>
      </c>
      <c r="BX1490">
        <v>3956000000</v>
      </c>
      <c r="BY1490">
        <v>0</v>
      </c>
      <c r="BZ1490">
        <v>2015</v>
      </c>
      <c r="CA1490">
        <v>1.27</v>
      </c>
      <c r="CB1490">
        <v>691338582.67700005</v>
      </c>
      <c r="CC1490" t="str">
        <f>VLOOKUP(B1490,Securities_csv_Sector!$A$1:$H$506,4)</f>
        <v>Information Technology</v>
      </c>
      <c r="CD1490" t="str">
        <f>VLOOKUP(B1490,Securities_csv_Sector!$A$1:$H$506,5)</f>
        <v>Application Software</v>
      </c>
    </row>
    <row r="1491" spans="1:82">
      <c r="A1491">
        <v>1489</v>
      </c>
      <c r="B1491" t="s">
        <v>452</v>
      </c>
      <c r="C1491" t="s">
        <v>532</v>
      </c>
      <c r="D1491" s="1">
        <v>42461</v>
      </c>
      <c r="E1491">
        <v>1335000000</v>
      </c>
      <c r="F1491">
        <v>38000000</v>
      </c>
      <c r="G1491">
        <v>10000000</v>
      </c>
      <c r="H1491">
        <v>68</v>
      </c>
      <c r="I1491">
        <v>-272000000</v>
      </c>
      <c r="J1491">
        <v>0</v>
      </c>
      <c r="K1491">
        <v>149</v>
      </c>
      <c r="L1491">
        <v>5983000000</v>
      </c>
      <c r="M1491">
        <v>0</v>
      </c>
      <c r="N1491">
        <v>4309000000</v>
      </c>
      <c r="O1491">
        <v>615000000</v>
      </c>
      <c r="P1491">
        <v>173</v>
      </c>
      <c r="Q1491">
        <v>0</v>
      </c>
      <c r="R1491">
        <v>1594000000</v>
      </c>
      <c r="S1491">
        <v>304000000</v>
      </c>
      <c r="T1491">
        <v>467000000</v>
      </c>
      <c r="U1491">
        <v>392000000</v>
      </c>
      <c r="V1491">
        <v>-96000000</v>
      </c>
      <c r="W1491">
        <v>0</v>
      </c>
      <c r="X1491">
        <v>957000000</v>
      </c>
      <c r="Y1491">
        <v>3148000000</v>
      </c>
      <c r="Z1491">
        <v>83</v>
      </c>
      <c r="AA1491">
        <v>2985000000</v>
      </c>
      <c r="AB1491">
        <v>1213000000</v>
      </c>
      <c r="AC1491">
        <v>443000000</v>
      </c>
      <c r="AD1491">
        <v>75000000</v>
      </c>
      <c r="AE1491">
        <v>0</v>
      </c>
      <c r="AF1491">
        <v>977000000</v>
      </c>
      <c r="AG1491">
        <v>688000000</v>
      </c>
      <c r="AH1491">
        <v>2207000000</v>
      </c>
      <c r="AI1491">
        <v>157000000</v>
      </c>
      <c r="AJ1491">
        <v>0</v>
      </c>
      <c r="AK1491">
        <v>0</v>
      </c>
      <c r="AL1491">
        <v>132000000</v>
      </c>
      <c r="AM1491">
        <v>3109000000</v>
      </c>
      <c r="AN1491">
        <v>796000000</v>
      </c>
      <c r="AO1491">
        <v>-4764000000</v>
      </c>
      <c r="AP1491">
        <v>7173000000</v>
      </c>
      <c r="AQ1491">
        <v>2488000000</v>
      </c>
      <c r="AR1491">
        <v>-2059000000</v>
      </c>
      <c r="AS1491">
        <v>2488000000</v>
      </c>
      <c r="AT1491">
        <v>-821000000</v>
      </c>
      <c r="AU1491">
        <v>556000000</v>
      </c>
      <c r="AV1491">
        <v>136000000</v>
      </c>
      <c r="AW1491">
        <v>457000000</v>
      </c>
      <c r="AX1491">
        <v>13</v>
      </c>
      <c r="AY1491">
        <v>103000000</v>
      </c>
      <c r="AZ1491">
        <v>378000000</v>
      </c>
      <c r="BA1491">
        <v>2698000000</v>
      </c>
      <c r="BB1491">
        <v>22000000</v>
      </c>
      <c r="BC1491">
        <v>-69000000</v>
      </c>
      <c r="BD1491">
        <v>6468000000</v>
      </c>
      <c r="BE1491">
        <v>257000000</v>
      </c>
      <c r="BF1491">
        <v>-3000000</v>
      </c>
      <c r="BG1491">
        <v>57000000</v>
      </c>
      <c r="BH1491">
        <v>11</v>
      </c>
      <c r="BI1491">
        <v>11</v>
      </c>
      <c r="BJ1491">
        <v>69</v>
      </c>
      <c r="BK1491">
        <v>173</v>
      </c>
      <c r="BL1491">
        <v>748000000</v>
      </c>
      <c r="BM1491">
        <v>-655000000</v>
      </c>
      <c r="BN1491">
        <v>-1803000000</v>
      </c>
      <c r="BO1491">
        <v>1587000000</v>
      </c>
      <c r="BP1491">
        <v>0</v>
      </c>
      <c r="BQ1491">
        <v>42000000</v>
      </c>
      <c r="BR1491">
        <v>11767000000</v>
      </c>
      <c r="BS1491">
        <v>6959000000</v>
      </c>
      <c r="BT1491">
        <v>4033000000</v>
      </c>
      <c r="BU1491">
        <v>3676000000</v>
      </c>
      <c r="BV1491">
        <v>8091000000</v>
      </c>
      <c r="BW1491">
        <v>11767000000</v>
      </c>
      <c r="BX1491">
        <v>3600000000</v>
      </c>
      <c r="BY1491">
        <v>0</v>
      </c>
      <c r="BZ1491">
        <v>2016</v>
      </c>
      <c r="CA1491">
        <v>3.71</v>
      </c>
      <c r="CB1491">
        <v>670619946.09200001</v>
      </c>
      <c r="CC1491" t="str">
        <f>VLOOKUP(B1491,Securities_csv_Sector!$A$1:$H$506,4)</f>
        <v>Information Technology</v>
      </c>
      <c r="CD1491" t="str">
        <f>VLOOKUP(B1491,Securities_csv_Sector!$A$1:$H$506,5)</f>
        <v>Application Software</v>
      </c>
    </row>
    <row r="1492" spans="1:82">
      <c r="A1492">
        <v>1490</v>
      </c>
      <c r="B1492" t="s">
        <v>453</v>
      </c>
      <c r="C1492" t="s">
        <v>527</v>
      </c>
      <c r="D1492" s="1">
        <v>41454</v>
      </c>
      <c r="E1492">
        <v>3413691000</v>
      </c>
      <c r="F1492">
        <v>-193755000</v>
      </c>
      <c r="G1492">
        <v>17472000</v>
      </c>
      <c r="H1492">
        <v>19</v>
      </c>
      <c r="I1492">
        <v>-511862000</v>
      </c>
      <c r="J1492">
        <v>1059624000</v>
      </c>
      <c r="K1492">
        <v>11</v>
      </c>
      <c r="L1492">
        <v>412285000</v>
      </c>
      <c r="M1492">
        <v>-180277000</v>
      </c>
      <c r="N1492">
        <v>765175000</v>
      </c>
      <c r="O1492">
        <v>36414626000</v>
      </c>
      <c r="P1492">
        <v>170</v>
      </c>
      <c r="Q1492">
        <v>0</v>
      </c>
      <c r="R1492">
        <v>280483000</v>
      </c>
      <c r="S1492">
        <v>512548000</v>
      </c>
      <c r="T1492">
        <v>1675950000</v>
      </c>
      <c r="U1492">
        <v>1547455000</v>
      </c>
      <c r="V1492">
        <v>-2086000</v>
      </c>
      <c r="W1492">
        <v>0</v>
      </c>
      <c r="X1492">
        <v>3978071000</v>
      </c>
      <c r="Y1492">
        <v>1884235000</v>
      </c>
      <c r="Z1492">
        <v>18</v>
      </c>
      <c r="AA1492">
        <v>7996607000</v>
      </c>
      <c r="AB1492">
        <v>555028000</v>
      </c>
      <c r="AC1492">
        <v>205719000</v>
      </c>
      <c r="AD1492">
        <v>128495000</v>
      </c>
      <c r="AE1492">
        <v>2396188000</v>
      </c>
      <c r="AF1492">
        <v>0</v>
      </c>
      <c r="AG1492">
        <v>283575000</v>
      </c>
      <c r="AH1492">
        <v>2639986000</v>
      </c>
      <c r="AI1492">
        <v>0</v>
      </c>
      <c r="AJ1492">
        <v>0</v>
      </c>
      <c r="AK1492">
        <v>0</v>
      </c>
      <c r="AL1492">
        <v>-137547000</v>
      </c>
      <c r="AM1492">
        <v>-276582000</v>
      </c>
      <c r="AN1492">
        <v>1511594000</v>
      </c>
      <c r="AO1492">
        <v>-874208000</v>
      </c>
      <c r="AP1492">
        <v>-911882000</v>
      </c>
      <c r="AQ1492">
        <v>992427000</v>
      </c>
      <c r="AR1492">
        <v>79746000</v>
      </c>
      <c r="AS1492">
        <v>992427000</v>
      </c>
      <c r="AT1492">
        <v>992427000</v>
      </c>
      <c r="AU1492">
        <v>3333586000</v>
      </c>
      <c r="AV1492">
        <v>0</v>
      </c>
      <c r="AW1492">
        <v>1658478000</v>
      </c>
      <c r="AX1492">
        <v>4</v>
      </c>
      <c r="AY1492">
        <v>388495000</v>
      </c>
      <c r="AZ1492">
        <v>79629000</v>
      </c>
      <c r="BA1492">
        <v>0</v>
      </c>
      <c r="BB1492">
        <v>-446937000</v>
      </c>
      <c r="BC1492">
        <v>0</v>
      </c>
      <c r="BD1492">
        <v>-400020000</v>
      </c>
      <c r="BE1492">
        <v>903305000</v>
      </c>
      <c r="BF1492">
        <v>17330000</v>
      </c>
      <c r="BG1492">
        <v>0</v>
      </c>
      <c r="BH1492">
        <v>3</v>
      </c>
      <c r="BI1492">
        <v>30</v>
      </c>
      <c r="BJ1492">
        <v>2</v>
      </c>
      <c r="BK1492">
        <v>104</v>
      </c>
      <c r="BL1492">
        <v>0</v>
      </c>
      <c r="BM1492">
        <v>8512786000</v>
      </c>
      <c r="BN1492">
        <v>-92964000</v>
      </c>
      <c r="BO1492">
        <v>6338129000</v>
      </c>
      <c r="BP1492">
        <v>248933000</v>
      </c>
      <c r="BQ1492">
        <v>0</v>
      </c>
      <c r="BR1492">
        <v>12678208000</v>
      </c>
      <c r="BS1492">
        <v>6221688000</v>
      </c>
      <c r="BT1492">
        <v>3662624000</v>
      </c>
      <c r="BU1492">
        <v>5191810000</v>
      </c>
      <c r="BV1492">
        <v>7486398000</v>
      </c>
      <c r="BW1492">
        <v>12678208000</v>
      </c>
      <c r="BX1492">
        <v>44411233000</v>
      </c>
      <c r="BY1492">
        <v>-4698838000</v>
      </c>
      <c r="BZ1492">
        <v>2013</v>
      </c>
      <c r="CA1492">
        <v>1.68</v>
      </c>
      <c r="CB1492">
        <v>590730357.14300001</v>
      </c>
      <c r="CC1492" t="str">
        <f>VLOOKUP(B1492,Securities_csv_Sector!$A$1:$H$506,4)</f>
        <v>Consumer Staples</v>
      </c>
      <c r="CD1492" t="str">
        <f>VLOOKUP(B1492,Securities_csv_Sector!$A$1:$H$506,5)</f>
        <v>Food Distributors</v>
      </c>
    </row>
    <row r="1493" spans="1:82">
      <c r="A1493">
        <v>1491</v>
      </c>
      <c r="B1493" t="s">
        <v>453</v>
      </c>
      <c r="C1493" t="s">
        <v>529</v>
      </c>
      <c r="D1493" s="1">
        <v>41818</v>
      </c>
      <c r="E1493">
        <v>3991878000</v>
      </c>
      <c r="F1493">
        <v>-236320000</v>
      </c>
      <c r="G1493">
        <v>12243000</v>
      </c>
      <c r="H1493">
        <v>18</v>
      </c>
      <c r="I1493">
        <v>-523206000</v>
      </c>
      <c r="J1493">
        <v>1139218000</v>
      </c>
      <c r="K1493">
        <v>9</v>
      </c>
      <c r="L1493">
        <v>413046000</v>
      </c>
      <c r="M1493">
        <v>-195845000</v>
      </c>
      <c r="N1493">
        <v>765175000</v>
      </c>
      <c r="O1493">
        <v>38335677000</v>
      </c>
      <c r="P1493">
        <v>153</v>
      </c>
      <c r="Q1493">
        <v>0</v>
      </c>
      <c r="R1493">
        <v>121580000</v>
      </c>
      <c r="S1493">
        <v>556062000</v>
      </c>
      <c r="T1493">
        <v>1599365000</v>
      </c>
      <c r="U1493">
        <v>1475624000</v>
      </c>
      <c r="V1493">
        <v>642000</v>
      </c>
      <c r="W1493">
        <v>0</v>
      </c>
      <c r="X1493">
        <v>3985618000</v>
      </c>
      <c r="Y1493">
        <v>1950672000</v>
      </c>
      <c r="Z1493">
        <v>18</v>
      </c>
      <c r="AA1493">
        <v>8181035000</v>
      </c>
      <c r="AB1493">
        <v>544091000</v>
      </c>
      <c r="AC1493">
        <v>177227000</v>
      </c>
      <c r="AD1493">
        <v>123741000</v>
      </c>
      <c r="AE1493">
        <v>2602018000</v>
      </c>
      <c r="AF1493">
        <v>0</v>
      </c>
      <c r="AG1493">
        <v>366133000</v>
      </c>
      <c r="AH1493">
        <v>2357330000</v>
      </c>
      <c r="AI1493">
        <v>0</v>
      </c>
      <c r="AJ1493">
        <v>0</v>
      </c>
      <c r="AK1493">
        <v>0</v>
      </c>
      <c r="AL1493">
        <v>-158178000</v>
      </c>
      <c r="AM1493">
        <v>761000</v>
      </c>
      <c r="AN1493">
        <v>1492815000</v>
      </c>
      <c r="AO1493">
        <v>-915858000</v>
      </c>
      <c r="AP1493">
        <v>-576838000</v>
      </c>
      <c r="AQ1493">
        <v>931533000</v>
      </c>
      <c r="AR1493">
        <v>80967000</v>
      </c>
      <c r="AS1493">
        <v>931533000</v>
      </c>
      <c r="AT1493">
        <v>931533000</v>
      </c>
      <c r="AU1493">
        <v>3539938000</v>
      </c>
      <c r="AV1493">
        <v>0</v>
      </c>
      <c r="AW1493">
        <v>1587122000</v>
      </c>
      <c r="AX1493">
        <v>3</v>
      </c>
      <c r="AY1493">
        <v>345624000</v>
      </c>
      <c r="AZ1493">
        <v>126970000</v>
      </c>
      <c r="BA1493">
        <v>0</v>
      </c>
      <c r="BB1493">
        <v>-642663000</v>
      </c>
      <c r="BC1493">
        <v>0</v>
      </c>
      <c r="BD1493">
        <v>-53632000</v>
      </c>
      <c r="BE1493">
        <v>1027878000</v>
      </c>
      <c r="BF1493">
        <v>-9715000</v>
      </c>
      <c r="BG1493">
        <v>0</v>
      </c>
      <c r="BH1493">
        <v>3</v>
      </c>
      <c r="BI1493">
        <v>28</v>
      </c>
      <c r="BJ1493">
        <v>2</v>
      </c>
      <c r="BK1493">
        <v>93</v>
      </c>
      <c r="BL1493">
        <v>0</v>
      </c>
      <c r="BM1493">
        <v>8770751000</v>
      </c>
      <c r="BN1493">
        <v>-76768000</v>
      </c>
      <c r="BO1493">
        <v>0</v>
      </c>
      <c r="BP1493">
        <v>375752000</v>
      </c>
      <c r="BQ1493">
        <v>0</v>
      </c>
      <c r="BR1493">
        <v>13141113000</v>
      </c>
      <c r="BS1493">
        <v>6681972000</v>
      </c>
      <c r="BT1493">
        <v>4367630000</v>
      </c>
      <c r="BU1493">
        <v>5266695000</v>
      </c>
      <c r="BV1493">
        <v>7874418000</v>
      </c>
      <c r="BW1493">
        <v>13141113000</v>
      </c>
      <c r="BX1493">
        <v>46516712000</v>
      </c>
      <c r="BY1493">
        <v>-4765786000</v>
      </c>
      <c r="BZ1493">
        <v>2014</v>
      </c>
      <c r="CA1493">
        <v>1.59</v>
      </c>
      <c r="CB1493">
        <v>585869811.32099998</v>
      </c>
      <c r="CC1493" t="str">
        <f>VLOOKUP(B1493,Securities_csv_Sector!$A$1:$H$506,4)</f>
        <v>Consumer Staples</v>
      </c>
      <c r="CD1493" t="str">
        <f>VLOOKUP(B1493,Securities_csv_Sector!$A$1:$H$506,5)</f>
        <v>Food Distributors</v>
      </c>
    </row>
    <row r="1494" spans="1:82">
      <c r="A1494">
        <v>1492</v>
      </c>
      <c r="B1494" t="s">
        <v>453</v>
      </c>
      <c r="C1494" t="s">
        <v>531</v>
      </c>
      <c r="D1494" s="1">
        <v>42182</v>
      </c>
      <c r="E1494">
        <v>4349563000</v>
      </c>
      <c r="F1494">
        <v>-11741000</v>
      </c>
      <c r="G1494">
        <v>33592000</v>
      </c>
      <c r="H1494">
        <v>13</v>
      </c>
      <c r="I1494">
        <v>-542830000</v>
      </c>
      <c r="J1494">
        <v>1213999000</v>
      </c>
      <c r="K1494">
        <v>55</v>
      </c>
      <c r="L1494">
        <v>5130044000</v>
      </c>
      <c r="M1494">
        <v>-125232000</v>
      </c>
      <c r="N1494">
        <v>765175000</v>
      </c>
      <c r="O1494">
        <v>40129236000</v>
      </c>
      <c r="P1494">
        <v>122</v>
      </c>
      <c r="Q1494">
        <v>0</v>
      </c>
      <c r="R1494">
        <v>81591000</v>
      </c>
      <c r="S1494">
        <v>580964000</v>
      </c>
      <c r="T1494">
        <v>1262954000</v>
      </c>
      <c r="U1494">
        <v>1008147000</v>
      </c>
      <c r="V1494">
        <v>-81702000</v>
      </c>
      <c r="W1494">
        <v>0</v>
      </c>
      <c r="X1494">
        <v>3982143000</v>
      </c>
      <c r="Y1494">
        <v>1959817000</v>
      </c>
      <c r="Z1494">
        <v>18</v>
      </c>
      <c r="AA1494">
        <v>8551516000</v>
      </c>
      <c r="AB1494">
        <v>321374000</v>
      </c>
      <c r="AC1494">
        <v>154809000</v>
      </c>
      <c r="AD1494">
        <v>254807000</v>
      </c>
      <c r="AE1494">
        <v>2691823000</v>
      </c>
      <c r="AF1494">
        <v>0</v>
      </c>
      <c r="AG1494">
        <v>398575000</v>
      </c>
      <c r="AH1494">
        <v>2271825000</v>
      </c>
      <c r="AI1494">
        <v>0</v>
      </c>
      <c r="AJ1494">
        <v>41304000</v>
      </c>
      <c r="AK1494">
        <v>0</v>
      </c>
      <c r="AL1494">
        <v>4557026000</v>
      </c>
      <c r="AM1494">
        <v>4716998000</v>
      </c>
      <c r="AN1494">
        <v>1555484000</v>
      </c>
      <c r="AO1494">
        <v>3897562000</v>
      </c>
      <c r="AP1494">
        <v>-654346000</v>
      </c>
      <c r="AQ1494">
        <v>686773000</v>
      </c>
      <c r="AR1494">
        <v>62852000</v>
      </c>
      <c r="AS1494">
        <v>686773000</v>
      </c>
      <c r="AT1494">
        <v>686773000</v>
      </c>
      <c r="AU1494">
        <v>3488635000</v>
      </c>
      <c r="AV1494">
        <v>0</v>
      </c>
      <c r="AW1494">
        <v>1229362000</v>
      </c>
      <c r="AX1494">
        <v>3</v>
      </c>
      <c r="AY1494">
        <v>398208000</v>
      </c>
      <c r="AZ1494">
        <v>183802000</v>
      </c>
      <c r="BA1494">
        <v>0</v>
      </c>
      <c r="BB1494">
        <v>-923197000</v>
      </c>
      <c r="BC1494">
        <v>0</v>
      </c>
      <c r="BD1494">
        <v>-111516000</v>
      </c>
      <c r="BE1494">
        <v>934722000</v>
      </c>
      <c r="BF1494">
        <v>-36707000</v>
      </c>
      <c r="BG1494">
        <v>0</v>
      </c>
      <c r="BH1494">
        <v>2</v>
      </c>
      <c r="BI1494">
        <v>19</v>
      </c>
      <c r="BJ1494">
        <v>1</v>
      </c>
      <c r="BK1494">
        <v>94</v>
      </c>
      <c r="BL1494">
        <v>0</v>
      </c>
      <c r="BM1494">
        <v>8751985000</v>
      </c>
      <c r="BN1494">
        <v>240176000</v>
      </c>
      <c r="BO1494">
        <v>0</v>
      </c>
      <c r="BP1494">
        <v>5050052000</v>
      </c>
      <c r="BQ1494">
        <v>0</v>
      </c>
      <c r="BR1494">
        <v>17989281000</v>
      </c>
      <c r="BS1494">
        <v>11494304000</v>
      </c>
      <c r="BT1494">
        <v>9399615000</v>
      </c>
      <c r="BU1494">
        <v>5260224000</v>
      </c>
      <c r="BV1494">
        <v>12729057000</v>
      </c>
      <c r="BW1494">
        <v>17989281000</v>
      </c>
      <c r="BX1494">
        <v>48680752000</v>
      </c>
      <c r="BY1494">
        <v>-4547738000</v>
      </c>
      <c r="BZ1494">
        <v>2015</v>
      </c>
      <c r="CA1494">
        <v>1.1599999999999999</v>
      </c>
      <c r="CB1494">
        <v>592045689.65499997</v>
      </c>
      <c r="CC1494" t="str">
        <f>VLOOKUP(B1494,Securities_csv_Sector!$A$1:$H$506,4)</f>
        <v>Consumer Staples</v>
      </c>
      <c r="CD1494" t="str">
        <f>VLOOKUP(B1494,Securities_csv_Sector!$A$1:$H$506,5)</f>
        <v>Food Distributors</v>
      </c>
    </row>
    <row r="1495" spans="1:82">
      <c r="A1495">
        <v>1493</v>
      </c>
      <c r="B1495" t="s">
        <v>453</v>
      </c>
      <c r="C1495" t="s">
        <v>532</v>
      </c>
      <c r="D1495" s="1">
        <v>42553</v>
      </c>
      <c r="E1495">
        <v>4335984000</v>
      </c>
      <c r="F1495">
        <v>-27311000</v>
      </c>
      <c r="G1495">
        <v>-111347000</v>
      </c>
      <c r="H1495">
        <v>27</v>
      </c>
      <c r="I1495">
        <v>-527346000</v>
      </c>
      <c r="J1495">
        <v>1281140000</v>
      </c>
      <c r="K1495">
        <v>88</v>
      </c>
      <c r="L1495">
        <v>3919300000</v>
      </c>
      <c r="M1495">
        <v>66937000</v>
      </c>
      <c r="N1495">
        <v>765175000</v>
      </c>
      <c r="O1495">
        <v>41326447000</v>
      </c>
      <c r="P1495">
        <v>227</v>
      </c>
      <c r="Q1495">
        <v>207320000</v>
      </c>
      <c r="R1495">
        <v>26942000</v>
      </c>
      <c r="S1495">
        <v>707847000</v>
      </c>
      <c r="T1495">
        <v>1739153000</v>
      </c>
      <c r="U1495">
        <v>1433007000</v>
      </c>
      <c r="V1495">
        <v>-138327000</v>
      </c>
      <c r="W1495">
        <v>0</v>
      </c>
      <c r="X1495">
        <v>3880442000</v>
      </c>
      <c r="Y1495">
        <v>2121661000</v>
      </c>
      <c r="Z1495">
        <v>18</v>
      </c>
      <c r="AA1495">
        <v>9040472000</v>
      </c>
      <c r="AB1495">
        <v>483385000</v>
      </c>
      <c r="AC1495">
        <v>207461000</v>
      </c>
      <c r="AD1495">
        <v>306146000</v>
      </c>
      <c r="AE1495">
        <v>2639174000</v>
      </c>
      <c r="AF1495">
        <v>-46049000</v>
      </c>
      <c r="AG1495">
        <v>-119060000</v>
      </c>
      <c r="AH1495">
        <v>7336930000</v>
      </c>
      <c r="AI1495">
        <v>0</v>
      </c>
      <c r="AJ1495">
        <v>75386000</v>
      </c>
      <c r="AK1495">
        <v>0</v>
      </c>
      <c r="AL1495">
        <v>-42088000</v>
      </c>
      <c r="AM1495">
        <v>-1210744000</v>
      </c>
      <c r="AN1495">
        <v>1933142000</v>
      </c>
      <c r="AO1495">
        <v>-2404731000</v>
      </c>
      <c r="AP1495">
        <v>-600828000</v>
      </c>
      <c r="AQ1495">
        <v>949622000</v>
      </c>
      <c r="AR1495">
        <v>404744000</v>
      </c>
      <c r="AS1495">
        <v>949622000</v>
      </c>
      <c r="AT1495">
        <v>949622000</v>
      </c>
      <c r="AU1495">
        <v>3380971000</v>
      </c>
      <c r="AV1495">
        <v>0</v>
      </c>
      <c r="AW1495">
        <v>1850500000</v>
      </c>
      <c r="AX1495">
        <v>4</v>
      </c>
      <c r="AY1495">
        <v>251021000</v>
      </c>
      <c r="AZ1495">
        <v>114454000</v>
      </c>
      <c r="BA1495">
        <v>0</v>
      </c>
      <c r="BB1495">
        <v>-1358118000</v>
      </c>
      <c r="BC1495">
        <v>0</v>
      </c>
      <c r="BD1495">
        <v>-27433000</v>
      </c>
      <c r="BE1495">
        <v>1368482000</v>
      </c>
      <c r="BF1495">
        <v>-49637000</v>
      </c>
      <c r="BG1495">
        <v>0</v>
      </c>
      <c r="BH1495">
        <v>3</v>
      </c>
      <c r="BI1495">
        <v>41</v>
      </c>
      <c r="BJ1495">
        <v>2</v>
      </c>
      <c r="BK1495">
        <v>167</v>
      </c>
      <c r="BL1495">
        <v>0</v>
      </c>
      <c r="BM1495">
        <v>9006138000</v>
      </c>
      <c r="BN1495">
        <v>-1666990000</v>
      </c>
      <c r="BO1495">
        <v>0</v>
      </c>
      <c r="BP1495">
        <v>98472000</v>
      </c>
      <c r="BQ1495">
        <v>0</v>
      </c>
      <c r="BR1495">
        <v>16721804000</v>
      </c>
      <c r="BS1495">
        <v>10053899000</v>
      </c>
      <c r="BT1495">
        <v>4434456000</v>
      </c>
      <c r="BU1495">
        <v>3479608000</v>
      </c>
      <c r="BV1495">
        <v>13242196000</v>
      </c>
      <c r="BW1495">
        <v>16721804000</v>
      </c>
      <c r="BX1495">
        <v>50366919000</v>
      </c>
      <c r="BY1495">
        <v>-6214727000</v>
      </c>
      <c r="BZ1495">
        <v>2016</v>
      </c>
      <c r="CA1495">
        <v>1.66</v>
      </c>
      <c r="CB1495">
        <v>572061445.78299999</v>
      </c>
      <c r="CC1495" t="str">
        <f>VLOOKUP(B1495,Securities_csv_Sector!$A$1:$H$506,4)</f>
        <v>Consumer Staples</v>
      </c>
      <c r="CD1495" t="str">
        <f>VLOOKUP(B1495,Securities_csv_Sector!$A$1:$H$506,5)</f>
        <v>Food Distributors</v>
      </c>
    </row>
    <row r="1496" spans="1:82">
      <c r="A1496">
        <v>1494</v>
      </c>
      <c r="B1496" t="s">
        <v>454</v>
      </c>
      <c r="C1496" t="s">
        <v>527</v>
      </c>
      <c r="D1496" s="1">
        <v>41274</v>
      </c>
      <c r="E1496">
        <v>28301000000</v>
      </c>
      <c r="F1496">
        <v>-1365000000</v>
      </c>
      <c r="G1496">
        <v>134000000</v>
      </c>
      <c r="H1496">
        <v>8</v>
      </c>
      <c r="I1496">
        <v>-19465000000</v>
      </c>
      <c r="J1496">
        <v>91038000000</v>
      </c>
      <c r="K1496">
        <v>15</v>
      </c>
      <c r="L1496">
        <v>4868000000</v>
      </c>
      <c r="M1496">
        <v>0</v>
      </c>
      <c r="N1496">
        <v>6495000000</v>
      </c>
      <c r="O1496">
        <v>55228000000</v>
      </c>
      <c r="P1496">
        <v>71</v>
      </c>
      <c r="Q1496">
        <v>0</v>
      </c>
      <c r="R1496">
        <v>28491000000</v>
      </c>
      <c r="S1496">
        <v>18143000000</v>
      </c>
      <c r="T1496">
        <v>13883000000</v>
      </c>
      <c r="U1496">
        <v>10439000000</v>
      </c>
      <c r="V1496">
        <v>0</v>
      </c>
      <c r="W1496">
        <v>752000000</v>
      </c>
      <c r="X1496" s="2">
        <v>109767000000</v>
      </c>
      <c r="Y1496">
        <v>69773000000</v>
      </c>
      <c r="Z1496">
        <v>57</v>
      </c>
      <c r="AA1496">
        <v>72206000000</v>
      </c>
      <c r="AB1496">
        <v>2900000000</v>
      </c>
      <c r="AC1496">
        <v>58775000000</v>
      </c>
      <c r="AD1496">
        <v>3444000000</v>
      </c>
      <c r="AE1496">
        <v>0</v>
      </c>
      <c r="AF1496">
        <v>-198000000</v>
      </c>
      <c r="AG1496">
        <v>1798000000</v>
      </c>
      <c r="AH1496">
        <v>66358000000</v>
      </c>
      <c r="AI1496">
        <v>4581000000</v>
      </c>
      <c r="AJ1496">
        <v>333000000</v>
      </c>
      <c r="AK1496">
        <v>0</v>
      </c>
      <c r="AL1496">
        <v>4754000000</v>
      </c>
      <c r="AM1496">
        <v>1823000000</v>
      </c>
      <c r="AN1496">
        <v>39176000000</v>
      </c>
      <c r="AO1496">
        <v>-17673000000</v>
      </c>
      <c r="AP1496">
        <v>-19680000000</v>
      </c>
      <c r="AQ1496">
        <v>7264000000</v>
      </c>
      <c r="AR1496">
        <v>12224000000</v>
      </c>
      <c r="AS1496">
        <v>7264000000</v>
      </c>
      <c r="AT1496">
        <v>8016000000</v>
      </c>
      <c r="AU1496">
        <v>13693000000</v>
      </c>
      <c r="AV1496">
        <v>0</v>
      </c>
      <c r="AW1496">
        <v>12997000000</v>
      </c>
      <c r="AX1496">
        <v>10</v>
      </c>
      <c r="AY1496">
        <v>6713000000</v>
      </c>
      <c r="AZ1496">
        <v>4145000000</v>
      </c>
      <c r="BA1496">
        <v>0</v>
      </c>
      <c r="BB1496">
        <v>5236000000</v>
      </c>
      <c r="BC1496">
        <v>89000000</v>
      </c>
      <c r="BD1496">
        <v>-17000000</v>
      </c>
      <c r="BE1496">
        <v>52984000000</v>
      </c>
      <c r="BF1496">
        <v>837000000</v>
      </c>
      <c r="BG1496">
        <v>18143000000</v>
      </c>
      <c r="BH1496">
        <v>8</v>
      </c>
      <c r="BI1496">
        <v>11</v>
      </c>
      <c r="BJ1496">
        <v>6</v>
      </c>
      <c r="BK1496">
        <v>71</v>
      </c>
      <c r="BL1496">
        <v>0</v>
      </c>
      <c r="BM1496">
        <v>22481000000</v>
      </c>
      <c r="BN1496">
        <v>-12275000000</v>
      </c>
      <c r="BO1496">
        <v>41066000000</v>
      </c>
      <c r="BP1496">
        <v>3486000000</v>
      </c>
      <c r="BQ1496">
        <v>0</v>
      </c>
      <c r="BR1496" s="2">
        <v>272315000000</v>
      </c>
      <c r="BS1496">
        <v>22706000000</v>
      </c>
      <c r="BT1496">
        <v>31787000000</v>
      </c>
      <c r="BU1496">
        <v>92362000000</v>
      </c>
      <c r="BV1496" s="2">
        <v>179953000000</v>
      </c>
      <c r="BW1496" s="2">
        <v>272315000000</v>
      </c>
      <c r="BX1496" s="2">
        <v>127434000000</v>
      </c>
      <c r="BY1496">
        <v>-32888000000</v>
      </c>
      <c r="BZ1496">
        <v>2012</v>
      </c>
      <c r="CA1496">
        <v>1.25</v>
      </c>
      <c r="CB1496">
        <v>5811200000</v>
      </c>
      <c r="CC1496" t="str">
        <f>VLOOKUP(B1496,Securities_csv_Sector!$A$1:$H$506,4)</f>
        <v>Telecommunications Services</v>
      </c>
      <c r="CD1496" t="str">
        <f>VLOOKUP(B1496,Securities_csv_Sector!$A$1:$H$506,5)</f>
        <v>Integrated Telecommunications Services</v>
      </c>
    </row>
    <row r="1497" spans="1:82">
      <c r="A1497">
        <v>1495</v>
      </c>
      <c r="B1497" t="s">
        <v>454</v>
      </c>
      <c r="C1497" t="s">
        <v>529</v>
      </c>
      <c r="D1497" s="1">
        <v>41639</v>
      </c>
      <c r="E1497">
        <v>29497000000</v>
      </c>
      <c r="F1497">
        <v>-1329000000</v>
      </c>
      <c r="G1497">
        <v>596000000</v>
      </c>
      <c r="H1497">
        <v>20</v>
      </c>
      <c r="I1497">
        <v>-20944000000</v>
      </c>
      <c r="J1497">
        <v>91091000000</v>
      </c>
      <c r="K1497">
        <v>10</v>
      </c>
      <c r="L1497">
        <v>3339000000</v>
      </c>
      <c r="M1497">
        <v>0</v>
      </c>
      <c r="N1497">
        <v>6495000000</v>
      </c>
      <c r="O1497">
        <v>51191000000</v>
      </c>
      <c r="P1497">
        <v>66</v>
      </c>
      <c r="Q1497">
        <v>0</v>
      </c>
      <c r="R1497">
        <v>36308000000</v>
      </c>
      <c r="S1497">
        <v>18395000000</v>
      </c>
      <c r="T1497">
        <v>31990000000</v>
      </c>
      <c r="U1497">
        <v>28050000000</v>
      </c>
      <c r="V1497">
        <v>0</v>
      </c>
      <c r="W1497">
        <v>642000000</v>
      </c>
      <c r="X1497" s="2">
        <v>110968000000</v>
      </c>
      <c r="Y1497">
        <v>69273000000</v>
      </c>
      <c r="Z1497">
        <v>60</v>
      </c>
      <c r="AA1497">
        <v>77561000000</v>
      </c>
      <c r="AB1497">
        <v>9328000000</v>
      </c>
      <c r="AC1497">
        <v>62212000000</v>
      </c>
      <c r="AD1497">
        <v>3940000000</v>
      </c>
      <c r="AE1497">
        <v>0</v>
      </c>
      <c r="AF1497">
        <v>-284000000</v>
      </c>
      <c r="AG1497">
        <v>-361000000</v>
      </c>
      <c r="AH1497">
        <v>69290000000</v>
      </c>
      <c r="AI1497">
        <v>3860000000</v>
      </c>
      <c r="AJ1497">
        <v>494000000</v>
      </c>
      <c r="AK1497">
        <v>0</v>
      </c>
      <c r="AL1497">
        <v>9158000000</v>
      </c>
      <c r="AM1497">
        <v>-1529000000</v>
      </c>
      <c r="AN1497">
        <v>34796000000</v>
      </c>
      <c r="AO1497">
        <v>-13201000000</v>
      </c>
      <c r="AP1497">
        <v>-23124000000</v>
      </c>
      <c r="AQ1497">
        <v>18418000000</v>
      </c>
      <c r="AR1497">
        <v>-1101000000</v>
      </c>
      <c r="AS1497">
        <v>18418000000</v>
      </c>
      <c r="AT1497">
        <v>19060000000</v>
      </c>
      <c r="AU1497">
        <v>14117000000</v>
      </c>
      <c r="AV1497">
        <v>0</v>
      </c>
      <c r="AW1497">
        <v>30752000000</v>
      </c>
      <c r="AX1497">
        <v>24</v>
      </c>
      <c r="AY1497">
        <v>8278000000</v>
      </c>
      <c r="AZ1497">
        <v>5740000000</v>
      </c>
      <c r="BA1497">
        <v>0</v>
      </c>
      <c r="BB1497">
        <v>7880000000</v>
      </c>
      <c r="BC1497">
        <v>251000000</v>
      </c>
      <c r="BD1497">
        <v>-1896000000</v>
      </c>
      <c r="BE1497">
        <v>45712000000</v>
      </c>
      <c r="BF1497">
        <v>470000000</v>
      </c>
      <c r="BG1497">
        <v>18395000000</v>
      </c>
      <c r="BH1497">
        <v>22</v>
      </c>
      <c r="BI1497">
        <v>31</v>
      </c>
      <c r="BJ1497">
        <v>14</v>
      </c>
      <c r="BK1497">
        <v>66</v>
      </c>
      <c r="BL1497">
        <v>0</v>
      </c>
      <c r="BM1497">
        <v>31141000000</v>
      </c>
      <c r="BN1497">
        <v>-12914000000</v>
      </c>
      <c r="BO1497">
        <v>28414000000</v>
      </c>
      <c r="BP1497">
        <v>5498000000</v>
      </c>
      <c r="BQ1497">
        <v>0</v>
      </c>
      <c r="BR1497" s="2">
        <v>277787000000</v>
      </c>
      <c r="BS1497">
        <v>23196000000</v>
      </c>
      <c r="BT1497">
        <v>34995000000</v>
      </c>
      <c r="BU1497">
        <v>90988000000</v>
      </c>
      <c r="BV1497" s="2">
        <v>186799000000</v>
      </c>
      <c r="BW1497" s="2">
        <v>277787000000</v>
      </c>
      <c r="BX1497" s="2">
        <v>128752000000</v>
      </c>
      <c r="BY1497">
        <v>-45619000000</v>
      </c>
      <c r="BZ1497">
        <v>2013</v>
      </c>
      <c r="CA1497">
        <v>3.39</v>
      </c>
      <c r="CB1497">
        <v>5433038348.0799999</v>
      </c>
      <c r="CC1497" t="str">
        <f>VLOOKUP(B1497,Securities_csv_Sector!$A$1:$H$506,4)</f>
        <v>Telecommunications Services</v>
      </c>
      <c r="CD1497" t="str">
        <f>VLOOKUP(B1497,Securities_csv_Sector!$A$1:$H$506,5)</f>
        <v>Integrated Telecommunications Services</v>
      </c>
    </row>
    <row r="1498" spans="1:82">
      <c r="A1498">
        <v>1496</v>
      </c>
      <c r="B1498" t="s">
        <v>454</v>
      </c>
      <c r="C1498" t="s">
        <v>531</v>
      </c>
      <c r="D1498" s="1">
        <v>42004</v>
      </c>
      <c r="E1498">
        <v>31226000000</v>
      </c>
      <c r="F1498">
        <v>-2651000000</v>
      </c>
      <c r="G1498">
        <v>1581000000</v>
      </c>
      <c r="H1498">
        <v>7</v>
      </c>
      <c r="I1498">
        <v>-21199000000</v>
      </c>
      <c r="J1498">
        <v>91108000000</v>
      </c>
      <c r="K1498">
        <v>23</v>
      </c>
      <c r="L1498">
        <v>8603000000</v>
      </c>
      <c r="M1498">
        <v>0</v>
      </c>
      <c r="N1498">
        <v>6495000000</v>
      </c>
      <c r="O1498">
        <v>60145000000</v>
      </c>
      <c r="P1498">
        <v>90</v>
      </c>
      <c r="Q1498">
        <v>0</v>
      </c>
      <c r="R1498">
        <v>38436000000</v>
      </c>
      <c r="S1498">
        <v>18273000000</v>
      </c>
      <c r="T1498">
        <v>13968000000</v>
      </c>
      <c r="U1498">
        <v>10355000000</v>
      </c>
      <c r="V1498">
        <v>0</v>
      </c>
      <c r="W1498">
        <v>175000000</v>
      </c>
      <c r="X1498" s="2">
        <v>112898000000</v>
      </c>
      <c r="Y1498">
        <v>69692000000</v>
      </c>
      <c r="Z1498">
        <v>55</v>
      </c>
      <c r="AA1498">
        <v>72302000000</v>
      </c>
      <c r="AB1498">
        <v>3619000000</v>
      </c>
      <c r="AC1498">
        <v>66963000000</v>
      </c>
      <c r="AD1498">
        <v>3613000000</v>
      </c>
      <c r="AE1498">
        <v>0</v>
      </c>
      <c r="AF1498">
        <v>-2124000000</v>
      </c>
      <c r="AG1498">
        <v>1852000000</v>
      </c>
      <c r="AH1498">
        <v>75778000000</v>
      </c>
      <c r="AI1498">
        <v>250000000</v>
      </c>
      <c r="AJ1498">
        <v>554000000</v>
      </c>
      <c r="AK1498">
        <v>0</v>
      </c>
      <c r="AL1498">
        <v>5617000000</v>
      </c>
      <c r="AM1498">
        <v>5264000000</v>
      </c>
      <c r="AN1498">
        <v>31338000000</v>
      </c>
      <c r="AO1498">
        <v>-7737000000</v>
      </c>
      <c r="AP1498">
        <v>-18337000000</v>
      </c>
      <c r="AQ1498">
        <v>6442000000</v>
      </c>
      <c r="AR1498">
        <v>11481000000</v>
      </c>
      <c r="AS1498">
        <v>6442000000</v>
      </c>
      <c r="AT1498">
        <v>6617000000</v>
      </c>
      <c r="AU1498">
        <v>14527000000</v>
      </c>
      <c r="AV1498">
        <v>0</v>
      </c>
      <c r="AW1498">
        <v>12212000000</v>
      </c>
      <c r="AX1498">
        <v>9</v>
      </c>
      <c r="AY1498">
        <v>13425000000</v>
      </c>
      <c r="AZ1498">
        <v>10476000000</v>
      </c>
      <c r="BA1498">
        <v>0</v>
      </c>
      <c r="BB1498">
        <v>8061000000</v>
      </c>
      <c r="BC1498">
        <v>-2224000000</v>
      </c>
      <c r="BD1498">
        <v>4986000000</v>
      </c>
      <c r="BE1498">
        <v>55068000000</v>
      </c>
      <c r="BF1498">
        <v>-4353000000</v>
      </c>
      <c r="BG1498">
        <v>18273000000</v>
      </c>
      <c r="BH1498">
        <v>8</v>
      </c>
      <c r="BI1498">
        <v>12</v>
      </c>
      <c r="BJ1498">
        <v>5</v>
      </c>
      <c r="BK1498">
        <v>90</v>
      </c>
      <c r="BL1498">
        <v>0</v>
      </c>
      <c r="BM1498">
        <v>31081000000</v>
      </c>
      <c r="BN1498">
        <v>-1578000000</v>
      </c>
      <c r="BO1498">
        <v>41817000000</v>
      </c>
      <c r="BP1498">
        <v>6056000000</v>
      </c>
      <c r="BQ1498">
        <v>0</v>
      </c>
      <c r="BR1498" s="2">
        <v>296834000000</v>
      </c>
      <c r="BS1498">
        <v>33606000000</v>
      </c>
      <c r="BT1498">
        <v>37282000000</v>
      </c>
      <c r="BU1498">
        <v>89716000000</v>
      </c>
      <c r="BV1498" s="2">
        <v>207118000000</v>
      </c>
      <c r="BW1498" s="2">
        <v>296834000000</v>
      </c>
      <c r="BX1498" s="2">
        <v>132447000000</v>
      </c>
      <c r="BY1498">
        <v>-47029000000</v>
      </c>
      <c r="BZ1498">
        <v>2014</v>
      </c>
      <c r="CA1498">
        <v>1.19</v>
      </c>
      <c r="CB1498">
        <v>5413445378.1499996</v>
      </c>
      <c r="CC1498" t="str">
        <f>VLOOKUP(B1498,Securities_csv_Sector!$A$1:$H$506,4)</f>
        <v>Telecommunications Services</v>
      </c>
      <c r="CD1498" t="str">
        <f>VLOOKUP(B1498,Securities_csv_Sector!$A$1:$H$506,5)</f>
        <v>Integrated Telecommunications Services</v>
      </c>
    </row>
    <row r="1499" spans="1:82">
      <c r="A1499">
        <v>1497</v>
      </c>
      <c r="B1499" t="s">
        <v>454</v>
      </c>
      <c r="C1499" t="s">
        <v>532</v>
      </c>
      <c r="D1499" s="1">
        <v>42369</v>
      </c>
      <c r="E1499">
        <v>40180000000</v>
      </c>
      <c r="F1499">
        <v>-535000000</v>
      </c>
      <c r="G1499">
        <v>-52000000</v>
      </c>
      <c r="H1499">
        <v>11</v>
      </c>
      <c r="I1499">
        <v>-19218000000</v>
      </c>
      <c r="J1499">
        <v>89763000000</v>
      </c>
      <c r="K1499">
        <v>11</v>
      </c>
      <c r="L1499">
        <v>5121000000</v>
      </c>
      <c r="M1499">
        <v>0</v>
      </c>
      <c r="N1499">
        <v>6495000000</v>
      </c>
      <c r="O1499">
        <v>67046000000</v>
      </c>
      <c r="P1499">
        <v>75</v>
      </c>
      <c r="Q1499">
        <v>0</v>
      </c>
      <c r="R1499">
        <v>56181000000</v>
      </c>
      <c r="S1499">
        <v>22016000000</v>
      </c>
      <c r="T1499">
        <v>24812000000</v>
      </c>
      <c r="U1499">
        <v>20692000000</v>
      </c>
      <c r="V1499">
        <v>0</v>
      </c>
      <c r="W1499">
        <v>79000000</v>
      </c>
      <c r="X1499" s="2">
        <v>124450000000</v>
      </c>
      <c r="Y1499" s="2">
        <v>104568000000</v>
      </c>
      <c r="Z1499">
        <v>54</v>
      </c>
      <c r="AA1499">
        <v>79755000000</v>
      </c>
      <c r="AB1499">
        <v>7005000000</v>
      </c>
      <c r="AC1499" s="2">
        <v>120710000000</v>
      </c>
      <c r="AD1499">
        <v>4120000000</v>
      </c>
      <c r="AE1499">
        <v>0</v>
      </c>
      <c r="AF1499">
        <v>748000000</v>
      </c>
      <c r="AG1499">
        <v>556000000</v>
      </c>
      <c r="AH1499" s="2">
        <v>118515000000</v>
      </c>
      <c r="AI1499">
        <v>1606000000</v>
      </c>
      <c r="AJ1499">
        <v>969000000</v>
      </c>
      <c r="AK1499">
        <v>0</v>
      </c>
      <c r="AL1499">
        <v>23926000000</v>
      </c>
      <c r="AM1499">
        <v>-3482000000</v>
      </c>
      <c r="AN1499">
        <v>35880000000</v>
      </c>
      <c r="AO1499">
        <v>9782000000</v>
      </c>
      <c r="AP1499">
        <v>-49144000000</v>
      </c>
      <c r="AQ1499">
        <v>13345000000</v>
      </c>
      <c r="AR1499">
        <v>3423000000</v>
      </c>
      <c r="AS1499">
        <v>13345000000</v>
      </c>
      <c r="AT1499">
        <v>13424000000</v>
      </c>
      <c r="AU1499">
        <v>16532000000</v>
      </c>
      <c r="AV1499">
        <v>0</v>
      </c>
      <c r="AW1499">
        <v>24785000000</v>
      </c>
      <c r="AX1499">
        <v>17</v>
      </c>
      <c r="AY1499">
        <v>15346000000</v>
      </c>
      <c r="AZ1499">
        <v>14339000000</v>
      </c>
      <c r="BA1499">
        <v>0</v>
      </c>
      <c r="BB1499">
        <v>5334000000</v>
      </c>
      <c r="BC1499">
        <v>-3818000000</v>
      </c>
      <c r="BD1499">
        <v>-30674000000</v>
      </c>
      <c r="BE1499">
        <v>56520000000</v>
      </c>
      <c r="BF1499">
        <v>-3267000000</v>
      </c>
      <c r="BG1499">
        <v>22016000000</v>
      </c>
      <c r="BH1499">
        <v>14</v>
      </c>
      <c r="BI1499">
        <v>17</v>
      </c>
      <c r="BJ1499">
        <v>9</v>
      </c>
      <c r="BK1499">
        <v>75</v>
      </c>
      <c r="BL1499">
        <v>0</v>
      </c>
      <c r="BM1499">
        <v>33671000000</v>
      </c>
      <c r="BN1499">
        <v>-126000000</v>
      </c>
      <c r="BO1499">
        <v>32954000000</v>
      </c>
      <c r="BP1499">
        <v>7636000000</v>
      </c>
      <c r="BQ1499">
        <v>0</v>
      </c>
      <c r="BR1499" s="2">
        <v>402672000000</v>
      </c>
      <c r="BS1499">
        <v>35992000000</v>
      </c>
      <c r="BT1499">
        <v>47816000000</v>
      </c>
      <c r="BU1499" s="2">
        <v>122671000000</v>
      </c>
      <c r="BV1499" s="2">
        <v>280001000000</v>
      </c>
      <c r="BW1499" s="2">
        <v>402672000000</v>
      </c>
      <c r="BX1499" s="2">
        <v>146801000000</v>
      </c>
      <c r="BY1499">
        <v>-12592000000</v>
      </c>
      <c r="BZ1499">
        <v>2015</v>
      </c>
      <c r="CA1499">
        <v>2.37</v>
      </c>
      <c r="CB1499">
        <v>5630801687.7600002</v>
      </c>
      <c r="CC1499" t="str">
        <f>VLOOKUP(B1499,Securities_csv_Sector!$A$1:$H$506,4)</f>
        <v>Telecommunications Services</v>
      </c>
      <c r="CD1499" t="str">
        <f>VLOOKUP(B1499,Securities_csv_Sector!$A$1:$H$506,5)</f>
        <v>Integrated Telecommunications Services</v>
      </c>
    </row>
    <row r="1500" spans="1:82">
      <c r="A1500">
        <v>1498</v>
      </c>
      <c r="B1500" t="s">
        <v>455</v>
      </c>
      <c r="C1500" t="s">
        <v>527</v>
      </c>
      <c r="D1500" s="1">
        <v>41639</v>
      </c>
      <c r="E1500">
        <v>1567700000</v>
      </c>
      <c r="F1500">
        <v>70400000</v>
      </c>
      <c r="G1500">
        <v>32600000</v>
      </c>
      <c r="H1500">
        <v>7</v>
      </c>
      <c r="I1500">
        <v>-293900000</v>
      </c>
      <c r="J1500">
        <v>3747600000</v>
      </c>
      <c r="K1500">
        <v>20</v>
      </c>
      <c r="L1500">
        <v>442300000</v>
      </c>
      <c r="M1500">
        <v>4200000</v>
      </c>
      <c r="N1500">
        <v>1700000</v>
      </c>
      <c r="O1500">
        <v>2545600000</v>
      </c>
      <c r="P1500">
        <v>71</v>
      </c>
      <c r="Q1500">
        <v>38300000</v>
      </c>
      <c r="R1500">
        <v>911400000</v>
      </c>
      <c r="S1500">
        <v>340800000</v>
      </c>
      <c r="T1500">
        <v>838300000</v>
      </c>
      <c r="U1500">
        <v>654500000</v>
      </c>
      <c r="V1500">
        <v>-13700000</v>
      </c>
      <c r="W1500">
        <v>539000000</v>
      </c>
      <c r="X1500">
        <v>1970100000</v>
      </c>
      <c r="Y1500">
        <v>2418700000</v>
      </c>
      <c r="Z1500">
        <v>39</v>
      </c>
      <c r="AA1500">
        <v>1660500000</v>
      </c>
      <c r="AB1500">
        <v>84000000</v>
      </c>
      <c r="AC1500">
        <v>6825100000</v>
      </c>
      <c r="AD1500">
        <v>183800000</v>
      </c>
      <c r="AE1500">
        <v>205300000</v>
      </c>
      <c r="AF1500">
        <v>-40500000</v>
      </c>
      <c r="AG1500">
        <v>183100000</v>
      </c>
      <c r="AH1500">
        <v>3213000000</v>
      </c>
      <c r="AI1500">
        <v>2530100000</v>
      </c>
      <c r="AJ1500">
        <v>24900000</v>
      </c>
      <c r="AK1500">
        <v>0</v>
      </c>
      <c r="AL1500">
        <v>-801300000</v>
      </c>
      <c r="AM1500">
        <v>-168000000</v>
      </c>
      <c r="AN1500">
        <v>1168200000</v>
      </c>
      <c r="AO1500">
        <v>-1059200000</v>
      </c>
      <c r="AP1500">
        <v>-277000000</v>
      </c>
      <c r="AQ1500">
        <v>567300000</v>
      </c>
      <c r="AR1500">
        <v>92000000</v>
      </c>
      <c r="AS1500">
        <v>567300000</v>
      </c>
      <c r="AT1500">
        <v>570500000</v>
      </c>
      <c r="AU1500">
        <v>778400000</v>
      </c>
      <c r="AV1500">
        <v>200000000</v>
      </c>
      <c r="AW1500">
        <v>805700000</v>
      </c>
      <c r="AX1500">
        <v>19</v>
      </c>
      <c r="AY1500">
        <v>260100000</v>
      </c>
      <c r="AZ1500">
        <v>111700000</v>
      </c>
      <c r="BA1500">
        <v>6800000</v>
      </c>
      <c r="BB1500">
        <v>977500000</v>
      </c>
      <c r="BC1500">
        <v>0</v>
      </c>
      <c r="BD1500">
        <v>57400000</v>
      </c>
      <c r="BE1500">
        <v>664200000</v>
      </c>
      <c r="BF1500">
        <v>-94800000</v>
      </c>
      <c r="BG1500">
        <v>0</v>
      </c>
      <c r="BH1500">
        <v>16</v>
      </c>
      <c r="BI1500">
        <v>8</v>
      </c>
      <c r="BJ1500">
        <v>13</v>
      </c>
      <c r="BK1500">
        <v>62</v>
      </c>
      <c r="BL1500">
        <v>0</v>
      </c>
      <c r="BM1500">
        <v>4199500000</v>
      </c>
      <c r="BN1500">
        <v>88800000</v>
      </c>
      <c r="BO1500">
        <v>1193800000</v>
      </c>
      <c r="BP1500">
        <v>586900000</v>
      </c>
      <c r="BQ1500">
        <v>0</v>
      </c>
      <c r="BR1500">
        <v>15580100000</v>
      </c>
      <c r="BS1500">
        <v>1537700000</v>
      </c>
      <c r="BT1500">
        <v>2161400000</v>
      </c>
      <c r="BU1500">
        <v>8605200000</v>
      </c>
      <c r="BV1500">
        <v>6974900000</v>
      </c>
      <c r="BW1500">
        <v>15580100000</v>
      </c>
      <c r="BX1500">
        <v>4206100000</v>
      </c>
      <c r="BY1500">
        <v>-321100000</v>
      </c>
      <c r="BZ1500">
        <v>2013</v>
      </c>
      <c r="CA1500">
        <v>3.1</v>
      </c>
      <c r="CB1500">
        <v>183000000</v>
      </c>
      <c r="CC1500" t="str">
        <f>VLOOKUP(B1500,Securities_csv_Sector!$A$1:$H$506,4)</f>
        <v>Consumer Staples</v>
      </c>
      <c r="CD1500" t="str">
        <f>VLOOKUP(B1500,Securities_csv_Sector!$A$1:$H$506,5)</f>
        <v>Brewers</v>
      </c>
    </row>
    <row r="1501" spans="1:82">
      <c r="A1501">
        <v>1499</v>
      </c>
      <c r="B1501" t="s">
        <v>455</v>
      </c>
      <c r="C1501" t="s">
        <v>529</v>
      </c>
      <c r="D1501" s="1">
        <v>42004</v>
      </c>
      <c r="E1501">
        <v>1469800000</v>
      </c>
      <c r="F1501">
        <v>22300000</v>
      </c>
      <c r="G1501">
        <v>4800000</v>
      </c>
      <c r="H1501">
        <v>7</v>
      </c>
      <c r="I1501">
        <v>-259500000</v>
      </c>
      <c r="J1501">
        <v>3871200000</v>
      </c>
      <c r="K1501">
        <v>27</v>
      </c>
      <c r="L1501">
        <v>624600000</v>
      </c>
      <c r="M1501">
        <v>-16500000</v>
      </c>
      <c r="N1501">
        <v>1700000</v>
      </c>
      <c r="O1501">
        <v>2493300000</v>
      </c>
      <c r="P1501">
        <v>68</v>
      </c>
      <c r="Q1501">
        <v>58200000</v>
      </c>
      <c r="R1501">
        <v>784300000</v>
      </c>
      <c r="S1501">
        <v>320000000</v>
      </c>
      <c r="T1501">
        <v>731300000</v>
      </c>
      <c r="U1501">
        <v>586300000</v>
      </c>
      <c r="V1501">
        <v>-48900000</v>
      </c>
      <c r="W1501">
        <v>561800000</v>
      </c>
      <c r="X1501">
        <v>1798000000</v>
      </c>
      <c r="Y1501">
        <v>2191600000</v>
      </c>
      <c r="Z1501">
        <v>40</v>
      </c>
      <c r="AA1501">
        <v>1653000000</v>
      </c>
      <c r="AB1501">
        <v>69000000</v>
      </c>
      <c r="AC1501">
        <v>5755800000</v>
      </c>
      <c r="AD1501">
        <v>145000000</v>
      </c>
      <c r="AE1501">
        <v>202200000</v>
      </c>
      <c r="AF1501">
        <v>-5600000</v>
      </c>
      <c r="AG1501">
        <v>74800000</v>
      </c>
      <c r="AH1501">
        <v>2321300000</v>
      </c>
      <c r="AI1501">
        <v>2410200000</v>
      </c>
      <c r="AJ1501">
        <v>22800000</v>
      </c>
      <c r="AK1501">
        <v>0</v>
      </c>
      <c r="AL1501">
        <v>-521000000</v>
      </c>
      <c r="AM1501">
        <v>231200000</v>
      </c>
      <c r="AN1501">
        <v>1287900000</v>
      </c>
      <c r="AO1501">
        <v>-817300000</v>
      </c>
      <c r="AP1501">
        <v>-239400000</v>
      </c>
      <c r="AQ1501">
        <v>514000000</v>
      </c>
      <c r="AR1501">
        <v>393300000</v>
      </c>
      <c r="AS1501">
        <v>514000000</v>
      </c>
      <c r="AT1501">
        <v>517300000</v>
      </c>
      <c r="AU1501">
        <v>648900000</v>
      </c>
      <c r="AV1501">
        <v>324400000</v>
      </c>
      <c r="AW1501">
        <v>726500000</v>
      </c>
      <c r="AX1501">
        <v>18</v>
      </c>
      <c r="AY1501">
        <v>189200000</v>
      </c>
      <c r="AZ1501">
        <v>101400000</v>
      </c>
      <c r="BA1501">
        <v>6100000</v>
      </c>
      <c r="BB1501">
        <v>-128400000</v>
      </c>
      <c r="BC1501">
        <v>0</v>
      </c>
      <c r="BD1501">
        <v>25700000</v>
      </c>
      <c r="BE1501">
        <v>663500000</v>
      </c>
      <c r="BF1501">
        <v>-23800000</v>
      </c>
      <c r="BG1501">
        <v>0</v>
      </c>
      <c r="BH1501">
        <v>14</v>
      </c>
      <c r="BI1501">
        <v>7</v>
      </c>
      <c r="BJ1501">
        <v>12</v>
      </c>
      <c r="BK1501">
        <v>59</v>
      </c>
      <c r="BL1501">
        <v>0</v>
      </c>
      <c r="BM1501">
        <v>4439900000</v>
      </c>
      <c r="BN1501">
        <v>44400000</v>
      </c>
      <c r="BO1501">
        <v>1163900000</v>
      </c>
      <c r="BP1501">
        <v>849000000</v>
      </c>
      <c r="BQ1501">
        <v>0</v>
      </c>
      <c r="BR1501">
        <v>13980100000</v>
      </c>
      <c r="BS1501">
        <v>1577100000</v>
      </c>
      <c r="BT1501">
        <v>2324900000</v>
      </c>
      <c r="BU1501">
        <v>7863300000</v>
      </c>
      <c r="BV1501">
        <v>6116800000</v>
      </c>
      <c r="BW1501">
        <v>13980100000</v>
      </c>
      <c r="BX1501">
        <v>4146300000</v>
      </c>
      <c r="BY1501">
        <v>-321100000</v>
      </c>
      <c r="BZ1501">
        <v>2014</v>
      </c>
      <c r="CA1501">
        <v>2.78</v>
      </c>
      <c r="CB1501">
        <v>184892086.331</v>
      </c>
      <c r="CC1501" t="str">
        <f>VLOOKUP(B1501,Securities_csv_Sector!$A$1:$H$506,4)</f>
        <v>Consumer Staples</v>
      </c>
      <c r="CD1501" t="str">
        <f>VLOOKUP(B1501,Securities_csv_Sector!$A$1:$H$506,5)</f>
        <v>Brewers</v>
      </c>
    </row>
    <row r="1502" spans="1:82">
      <c r="A1502">
        <v>1500</v>
      </c>
      <c r="B1502" t="s">
        <v>455</v>
      </c>
      <c r="C1502" t="s">
        <v>531</v>
      </c>
      <c r="D1502" s="1">
        <v>42369</v>
      </c>
      <c r="E1502">
        <v>1184400000</v>
      </c>
      <c r="F1502">
        <v>60800000</v>
      </c>
      <c r="G1502">
        <v>9200000</v>
      </c>
      <c r="H1502">
        <v>5</v>
      </c>
      <c r="I1502">
        <v>-275000000</v>
      </c>
      <c r="J1502">
        <v>4000400000</v>
      </c>
      <c r="K1502">
        <v>35</v>
      </c>
      <c r="L1502">
        <v>430900000</v>
      </c>
      <c r="M1502">
        <v>10900000</v>
      </c>
      <c r="N1502">
        <v>1700000</v>
      </c>
      <c r="O1502">
        <v>2163500000</v>
      </c>
      <c r="P1502">
        <v>103</v>
      </c>
      <c r="Q1502">
        <v>0</v>
      </c>
      <c r="R1502">
        <v>799800000</v>
      </c>
      <c r="S1502">
        <v>325500000</v>
      </c>
      <c r="T1502">
        <v>531000000</v>
      </c>
      <c r="U1502">
        <v>410700000</v>
      </c>
      <c r="V1502">
        <v>-43400000</v>
      </c>
      <c r="W1502">
        <v>516300000</v>
      </c>
      <c r="X1502">
        <v>1590800000</v>
      </c>
      <c r="Y1502">
        <v>1983300000</v>
      </c>
      <c r="Z1502">
        <v>39</v>
      </c>
      <c r="AA1502">
        <v>1404000000</v>
      </c>
      <c r="AB1502">
        <v>51800000</v>
      </c>
      <c r="AC1502">
        <v>4745700000</v>
      </c>
      <c r="AD1502">
        <v>120300000</v>
      </c>
      <c r="AE1502">
        <v>179300000</v>
      </c>
      <c r="AF1502">
        <v>-1600000</v>
      </c>
      <c r="AG1502">
        <v>-114900000</v>
      </c>
      <c r="AH1502">
        <v>2908700000</v>
      </c>
      <c r="AI1502">
        <v>2441000000</v>
      </c>
      <c r="AJ1502">
        <v>20100000</v>
      </c>
      <c r="AK1502">
        <v>0</v>
      </c>
      <c r="AL1502">
        <v>-50800000</v>
      </c>
      <c r="AM1502">
        <v>-150300000</v>
      </c>
      <c r="AN1502">
        <v>715900000</v>
      </c>
      <c r="AO1502">
        <v>-531500000</v>
      </c>
      <c r="AP1502">
        <v>-334700000</v>
      </c>
      <c r="AQ1502">
        <v>359500000</v>
      </c>
      <c r="AR1502">
        <v>-600000</v>
      </c>
      <c r="AS1502">
        <v>359500000</v>
      </c>
      <c r="AT1502">
        <v>358900000</v>
      </c>
      <c r="AU1502">
        <v>525900000</v>
      </c>
      <c r="AV1502">
        <v>346700000</v>
      </c>
      <c r="AW1502">
        <v>521800000</v>
      </c>
      <c r="AX1502">
        <v>15</v>
      </c>
      <c r="AY1502">
        <v>256700000</v>
      </c>
      <c r="AZ1502">
        <v>122700000</v>
      </c>
      <c r="BA1502">
        <v>4100000</v>
      </c>
      <c r="BB1502">
        <v>-983700000</v>
      </c>
      <c r="BC1502">
        <v>0</v>
      </c>
      <c r="BD1502">
        <v>-58100000</v>
      </c>
      <c r="BE1502">
        <v>287500000</v>
      </c>
      <c r="BF1502">
        <v>71400000</v>
      </c>
      <c r="BG1502">
        <v>0</v>
      </c>
      <c r="BH1502">
        <v>12</v>
      </c>
      <c r="BI1502">
        <v>6</v>
      </c>
      <c r="BJ1502">
        <v>10</v>
      </c>
      <c r="BK1502">
        <v>89</v>
      </c>
      <c r="BL1502">
        <v>0</v>
      </c>
      <c r="BM1502">
        <v>4496000000</v>
      </c>
      <c r="BN1502">
        <v>-115500000</v>
      </c>
      <c r="BO1502">
        <v>1051800000</v>
      </c>
      <c r="BP1502">
        <v>28700000</v>
      </c>
      <c r="BQ1502">
        <v>0</v>
      </c>
      <c r="BR1502">
        <v>12276300000</v>
      </c>
      <c r="BS1502">
        <v>1258800000</v>
      </c>
      <c r="BT1502">
        <v>1217200000</v>
      </c>
      <c r="BU1502">
        <v>7043000000</v>
      </c>
      <c r="BV1502">
        <v>5233300000</v>
      </c>
      <c r="BW1502">
        <v>12276300000</v>
      </c>
      <c r="BX1502">
        <v>3567500000</v>
      </c>
      <c r="BY1502">
        <v>-471400000</v>
      </c>
      <c r="BZ1502">
        <v>2015</v>
      </c>
      <c r="CA1502">
        <v>1.94</v>
      </c>
      <c r="CB1502">
        <v>185309278.35100001</v>
      </c>
      <c r="CC1502" t="str">
        <f>VLOOKUP(B1502,Securities_csv_Sector!$A$1:$H$506,4)</f>
        <v>Consumer Staples</v>
      </c>
      <c r="CD1502" t="str">
        <f>VLOOKUP(B1502,Securities_csv_Sector!$A$1:$H$506,5)</f>
        <v>Brewers</v>
      </c>
    </row>
    <row r="1503" spans="1:82">
      <c r="A1503">
        <v>1501</v>
      </c>
      <c r="B1503" t="s">
        <v>455</v>
      </c>
      <c r="C1503" t="s">
        <v>532</v>
      </c>
      <c r="D1503" s="1">
        <v>42735</v>
      </c>
      <c r="E1503">
        <v>2467700000</v>
      </c>
      <c r="F1503">
        <v>65600000</v>
      </c>
      <c r="G1503">
        <v>-2500000</v>
      </c>
      <c r="H1503">
        <v>17</v>
      </c>
      <c r="I1503">
        <v>-341800000</v>
      </c>
      <c r="J1503">
        <v>6635300000</v>
      </c>
      <c r="K1503">
        <v>18</v>
      </c>
      <c r="L1503">
        <v>560900000</v>
      </c>
      <c r="M1503">
        <v>-23200000</v>
      </c>
      <c r="N1503">
        <v>2000000</v>
      </c>
      <c r="O1503">
        <v>3003100000</v>
      </c>
      <c r="P1503">
        <v>69</v>
      </c>
      <c r="Q1503">
        <v>0</v>
      </c>
      <c r="R1503">
        <v>1699000000</v>
      </c>
      <c r="S1503">
        <v>454900000</v>
      </c>
      <c r="T1503">
        <v>3306900000</v>
      </c>
      <c r="U1503">
        <v>3035300000</v>
      </c>
      <c r="V1503">
        <v>-28200000</v>
      </c>
      <c r="W1503">
        <v>500900000</v>
      </c>
      <c r="X1503">
        <v>4507400000</v>
      </c>
      <c r="Y1503">
        <v>8250100000</v>
      </c>
      <c r="Z1503">
        <v>39</v>
      </c>
      <c r="AA1503">
        <v>1881900000</v>
      </c>
      <c r="AB1503">
        <v>1050700000</v>
      </c>
      <c r="AC1503">
        <v>14031900000</v>
      </c>
      <c r="AD1503">
        <v>271600000</v>
      </c>
      <c r="AE1503">
        <v>592700000</v>
      </c>
      <c r="AF1503">
        <v>-166800000</v>
      </c>
      <c r="AG1503">
        <v>147700000</v>
      </c>
      <c r="AH1503">
        <v>11387700000</v>
      </c>
      <c r="AI1503">
        <v>0</v>
      </c>
      <c r="AJ1503">
        <v>203000000</v>
      </c>
      <c r="AK1503">
        <v>0</v>
      </c>
      <c r="AL1503">
        <v>9194700000</v>
      </c>
      <c r="AM1503">
        <v>158200000</v>
      </c>
      <c r="AN1503">
        <v>1126900000</v>
      </c>
      <c r="AO1503">
        <v>11317900000</v>
      </c>
      <c r="AP1503">
        <v>-12286600000</v>
      </c>
      <c r="AQ1503">
        <v>1975900000</v>
      </c>
      <c r="AR1503">
        <v>-1499800000</v>
      </c>
      <c r="AS1503">
        <v>1975900000</v>
      </c>
      <c r="AT1503">
        <v>1984600000</v>
      </c>
      <c r="AU1503">
        <v>805300000</v>
      </c>
      <c r="AV1503">
        <v>-2523900000</v>
      </c>
      <c r="AW1503">
        <v>3309400000</v>
      </c>
      <c r="AX1503">
        <v>68</v>
      </c>
      <c r="AY1503">
        <v>382500000</v>
      </c>
      <c r="AZ1503">
        <v>210700000</v>
      </c>
      <c r="BA1503">
        <v>5000000</v>
      </c>
      <c r="BB1503">
        <v>-866200000</v>
      </c>
      <c r="BC1503">
        <v>0</v>
      </c>
      <c r="BD1503">
        <v>-11778000000</v>
      </c>
      <c r="BE1503">
        <v>1475600000</v>
      </c>
      <c r="BF1503">
        <v>-100000</v>
      </c>
      <c r="BG1503">
        <v>0</v>
      </c>
      <c r="BH1503">
        <v>62</v>
      </c>
      <c r="BI1503">
        <v>27</v>
      </c>
      <c r="BJ1503">
        <v>40</v>
      </c>
      <c r="BK1503">
        <v>50</v>
      </c>
      <c r="BL1503">
        <v>0</v>
      </c>
      <c r="BM1503">
        <v>6119000000</v>
      </c>
      <c r="BN1503">
        <v>2536800000</v>
      </c>
      <c r="BO1503">
        <v>1597300000</v>
      </c>
      <c r="BP1503">
        <v>684800000</v>
      </c>
      <c r="BQ1503">
        <v>0</v>
      </c>
      <c r="BR1503">
        <v>29341500000</v>
      </c>
      <c r="BS1503">
        <v>2169600000</v>
      </c>
      <c r="BT1503">
        <v>3157500000</v>
      </c>
      <c r="BU1503">
        <v>11418700000</v>
      </c>
      <c r="BV1503">
        <v>17922800000</v>
      </c>
      <c r="BW1503">
        <v>29341500000</v>
      </c>
      <c r="BX1503">
        <v>4885000000</v>
      </c>
      <c r="BY1503">
        <v>-471400000</v>
      </c>
      <c r="CC1503" t="str">
        <f>VLOOKUP(B1503,Securities_csv_Sector!$A$1:$H$506,4)</f>
        <v>Consumer Staples</v>
      </c>
      <c r="CD1503" t="str">
        <f>VLOOKUP(B1503,Securities_csv_Sector!$A$1:$H$506,5)</f>
        <v>Brewers</v>
      </c>
    </row>
    <row r="1504" spans="1:82">
      <c r="A1504">
        <v>1502</v>
      </c>
      <c r="B1504" t="s">
        <v>456</v>
      </c>
      <c r="C1504" t="s">
        <v>527</v>
      </c>
      <c r="D1504" s="1">
        <v>41274</v>
      </c>
      <c r="E1504">
        <v>299000000</v>
      </c>
      <c r="F1504">
        <v>-165000000</v>
      </c>
      <c r="G1504">
        <v>-2000000</v>
      </c>
      <c r="H1504">
        <v>24</v>
      </c>
      <c r="I1504">
        <v>-67000000</v>
      </c>
      <c r="J1504">
        <v>898000000</v>
      </c>
      <c r="K1504">
        <v>90</v>
      </c>
      <c r="L1504">
        <v>729000000</v>
      </c>
      <c r="M1504">
        <v>14000000</v>
      </c>
      <c r="N1504">
        <v>2000000</v>
      </c>
      <c r="O1504">
        <v>1174000000</v>
      </c>
      <c r="P1504">
        <v>190</v>
      </c>
      <c r="Q1504">
        <v>29000000</v>
      </c>
      <c r="R1504">
        <v>113000000</v>
      </c>
      <c r="S1504">
        <v>126000000</v>
      </c>
      <c r="T1504">
        <v>578000000</v>
      </c>
      <c r="U1504">
        <v>578000000</v>
      </c>
      <c r="V1504">
        <v>0</v>
      </c>
      <c r="W1504">
        <v>0</v>
      </c>
      <c r="X1504">
        <v>150000000</v>
      </c>
      <c r="Y1504">
        <v>932000000</v>
      </c>
      <c r="Z1504">
        <v>56</v>
      </c>
      <c r="AA1504">
        <v>1491000000</v>
      </c>
      <c r="AB1504">
        <v>159000000</v>
      </c>
      <c r="AC1504">
        <v>359000000</v>
      </c>
      <c r="AD1504">
        <v>0</v>
      </c>
      <c r="AE1504">
        <v>47000000</v>
      </c>
      <c r="AF1504">
        <v>0</v>
      </c>
      <c r="AG1504">
        <v>147000000</v>
      </c>
      <c r="AH1504">
        <v>274000000</v>
      </c>
      <c r="AI1504">
        <v>0</v>
      </c>
      <c r="AJ1504">
        <v>0</v>
      </c>
      <c r="AK1504">
        <v>0</v>
      </c>
      <c r="AL1504">
        <v>-11000000</v>
      </c>
      <c r="AM1504">
        <v>-43000000</v>
      </c>
      <c r="AN1504">
        <v>575000000</v>
      </c>
      <c r="AO1504">
        <v>-196000000</v>
      </c>
      <c r="AP1504">
        <v>-422000000</v>
      </c>
      <c r="AQ1504">
        <v>419000000</v>
      </c>
      <c r="AR1504">
        <v>83000000</v>
      </c>
      <c r="AS1504">
        <v>419000000</v>
      </c>
      <c r="AT1504">
        <v>419000000</v>
      </c>
      <c r="AU1504">
        <v>668000000</v>
      </c>
      <c r="AV1504">
        <v>0</v>
      </c>
      <c r="AW1504">
        <v>580000000</v>
      </c>
      <c r="AX1504">
        <v>22</v>
      </c>
      <c r="AY1504">
        <v>62000000</v>
      </c>
      <c r="AZ1504">
        <v>90000000</v>
      </c>
      <c r="BA1504">
        <v>507000000</v>
      </c>
      <c r="BB1504">
        <v>29000000</v>
      </c>
      <c r="BC1504">
        <v>55000000</v>
      </c>
      <c r="BD1504">
        <v>-355000000</v>
      </c>
      <c r="BE1504">
        <v>94000000</v>
      </c>
      <c r="BF1504">
        <v>-49000000</v>
      </c>
      <c r="BG1504">
        <v>0</v>
      </c>
      <c r="BH1504">
        <v>22</v>
      </c>
      <c r="BI1504">
        <v>32</v>
      </c>
      <c r="BJ1504">
        <v>16</v>
      </c>
      <c r="BK1504">
        <v>184</v>
      </c>
      <c r="BL1504">
        <v>183000000</v>
      </c>
      <c r="BM1504">
        <v>1656000000</v>
      </c>
      <c r="BN1504">
        <v>-277000000</v>
      </c>
      <c r="BO1504">
        <v>728000000</v>
      </c>
      <c r="BP1504">
        <v>0</v>
      </c>
      <c r="BQ1504">
        <v>0</v>
      </c>
      <c r="BR1504">
        <v>3066000000</v>
      </c>
      <c r="BS1504">
        <v>1534000000</v>
      </c>
      <c r="BT1504">
        <v>806000000</v>
      </c>
      <c r="BU1504">
        <v>1779000000</v>
      </c>
      <c r="BV1504">
        <v>1287000000</v>
      </c>
      <c r="BW1504">
        <v>3066000000</v>
      </c>
      <c r="BX1504">
        <v>2665000000</v>
      </c>
      <c r="BY1504">
        <v>-806000000</v>
      </c>
      <c r="BZ1504">
        <v>2012</v>
      </c>
      <c r="CA1504">
        <v>2.4900000000000002</v>
      </c>
      <c r="CB1504">
        <v>168273092.36899999</v>
      </c>
      <c r="CC1504" t="str">
        <f>VLOOKUP(B1504,Securities_csv_Sector!$A$1:$H$506,4)</f>
        <v>Information Technology</v>
      </c>
      <c r="CD1504" t="str">
        <f>VLOOKUP(B1504,Securities_csv_Sector!$A$1:$H$506,5)</f>
        <v>Application Software</v>
      </c>
    </row>
    <row r="1505" spans="1:82">
      <c r="A1505">
        <v>1503</v>
      </c>
      <c r="B1505" t="s">
        <v>456</v>
      </c>
      <c r="C1505" t="s">
        <v>529</v>
      </c>
      <c r="D1505" s="1">
        <v>41639</v>
      </c>
      <c r="E1505">
        <v>250000000</v>
      </c>
      <c r="F1505">
        <v>-46000000</v>
      </c>
      <c r="G1505">
        <v>-20000000</v>
      </c>
      <c r="H1505">
        <v>20</v>
      </c>
      <c r="I1505">
        <v>-60000000</v>
      </c>
      <c r="J1505">
        <v>973000000</v>
      </c>
      <c r="K1505">
        <v>90</v>
      </c>
      <c r="L1505">
        <v>695000000</v>
      </c>
      <c r="M1505">
        <v>-9000000</v>
      </c>
      <c r="N1505">
        <v>2000000</v>
      </c>
      <c r="O1505">
        <v>1219000000</v>
      </c>
      <c r="P1505">
        <v>201</v>
      </c>
      <c r="Q1505">
        <v>24000000</v>
      </c>
      <c r="R1505">
        <v>112000000</v>
      </c>
      <c r="S1505">
        <v>147000000</v>
      </c>
      <c r="T1505">
        <v>512000000</v>
      </c>
      <c r="U1505">
        <v>508000000</v>
      </c>
      <c r="V1505">
        <v>-8000000</v>
      </c>
      <c r="W1505">
        <v>0</v>
      </c>
      <c r="X1505">
        <v>161000000</v>
      </c>
      <c r="Y1505">
        <v>946000000</v>
      </c>
      <c r="Z1505">
        <v>55</v>
      </c>
      <c r="AA1505">
        <v>1473000000</v>
      </c>
      <c r="AB1505">
        <v>131000000</v>
      </c>
      <c r="AC1505">
        <v>344000000</v>
      </c>
      <c r="AD1505">
        <v>4000000</v>
      </c>
      <c r="AE1505">
        <v>56000000</v>
      </c>
      <c r="AF1505">
        <v>0</v>
      </c>
      <c r="AG1505">
        <v>-54000000</v>
      </c>
      <c r="AH1505">
        <v>248000000</v>
      </c>
      <c r="AI1505">
        <v>0</v>
      </c>
      <c r="AJ1505">
        <v>0</v>
      </c>
      <c r="AK1505">
        <v>0</v>
      </c>
      <c r="AL1505">
        <v>-15000000</v>
      </c>
      <c r="AM1505">
        <v>-34000000</v>
      </c>
      <c r="AN1505">
        <v>510000000</v>
      </c>
      <c r="AO1505">
        <v>-362000000</v>
      </c>
      <c r="AP1505">
        <v>-174000000</v>
      </c>
      <c r="AQ1505">
        <v>377000000</v>
      </c>
      <c r="AR1505">
        <v>85000000</v>
      </c>
      <c r="AS1505">
        <v>377000000</v>
      </c>
      <c r="AT1505">
        <v>377000000</v>
      </c>
      <c r="AU1505">
        <v>717000000</v>
      </c>
      <c r="AV1505">
        <v>0</v>
      </c>
      <c r="AW1505">
        <v>532000000</v>
      </c>
      <c r="AX1505">
        <v>20</v>
      </c>
      <c r="AY1505">
        <v>58000000</v>
      </c>
      <c r="AZ1505">
        <v>95000000</v>
      </c>
      <c r="BA1505">
        <v>500000000</v>
      </c>
      <c r="BB1505">
        <v>33000000</v>
      </c>
      <c r="BC1505">
        <v>28000000</v>
      </c>
      <c r="BD1505">
        <v>-114000000</v>
      </c>
      <c r="BE1505">
        <v>103000000</v>
      </c>
      <c r="BF1505">
        <v>10000000</v>
      </c>
      <c r="BG1505">
        <v>0</v>
      </c>
      <c r="BH1505">
        <v>19</v>
      </c>
      <c r="BI1505">
        <v>27</v>
      </c>
      <c r="BJ1505">
        <v>14</v>
      </c>
      <c r="BK1505">
        <v>194</v>
      </c>
      <c r="BL1505">
        <v>184000000</v>
      </c>
      <c r="BM1505">
        <v>2033000000</v>
      </c>
      <c r="BN1505">
        <v>-382000000</v>
      </c>
      <c r="BO1505">
        <v>757000000</v>
      </c>
      <c r="BP1505">
        <v>26000000</v>
      </c>
      <c r="BQ1505">
        <v>0</v>
      </c>
      <c r="BR1505">
        <v>3096000000</v>
      </c>
      <c r="BS1505">
        <v>1563000000</v>
      </c>
      <c r="BT1505">
        <v>776000000</v>
      </c>
      <c r="BU1505">
        <v>1857000000</v>
      </c>
      <c r="BV1505">
        <v>1239000000</v>
      </c>
      <c r="BW1505">
        <v>3096000000</v>
      </c>
      <c r="BX1505">
        <v>2692000000</v>
      </c>
      <c r="BY1505">
        <v>-1184000000</v>
      </c>
      <c r="BZ1505">
        <v>2013</v>
      </c>
      <c r="CA1505">
        <v>2.31</v>
      </c>
      <c r="CB1505">
        <v>163203463.20300001</v>
      </c>
      <c r="CC1505" t="str">
        <f>VLOOKUP(B1505,Securities_csv_Sector!$A$1:$H$506,4)</f>
        <v>Information Technology</v>
      </c>
      <c r="CD1505" t="str">
        <f>VLOOKUP(B1505,Securities_csv_Sector!$A$1:$H$506,5)</f>
        <v>Application Software</v>
      </c>
    </row>
    <row r="1506" spans="1:82">
      <c r="A1506">
        <v>1504</v>
      </c>
      <c r="B1506" t="s">
        <v>456</v>
      </c>
      <c r="C1506" t="s">
        <v>531</v>
      </c>
      <c r="D1506" s="1">
        <v>42004</v>
      </c>
      <c r="E1506">
        <v>251000000</v>
      </c>
      <c r="F1506">
        <v>101000000</v>
      </c>
      <c r="G1506">
        <v>-6000000</v>
      </c>
      <c r="H1506">
        <v>21</v>
      </c>
      <c r="I1506">
        <v>-54000000</v>
      </c>
      <c r="J1506">
        <v>1054000000</v>
      </c>
      <c r="K1506">
        <v>84</v>
      </c>
      <c r="L1506">
        <v>834000000</v>
      </c>
      <c r="M1506">
        <v>18000000</v>
      </c>
      <c r="N1506">
        <v>1000000</v>
      </c>
      <c r="O1506">
        <v>1253000000</v>
      </c>
      <c r="P1506">
        <v>158</v>
      </c>
      <c r="Q1506">
        <v>20000000</v>
      </c>
      <c r="R1506">
        <v>104000000</v>
      </c>
      <c r="S1506">
        <v>169000000</v>
      </c>
      <c r="T1506">
        <v>497000000</v>
      </c>
      <c r="U1506">
        <v>494000000</v>
      </c>
      <c r="V1506">
        <v>-17000000</v>
      </c>
      <c r="W1506">
        <v>0</v>
      </c>
      <c r="X1506">
        <v>159000000</v>
      </c>
      <c r="Y1506">
        <v>948000000</v>
      </c>
      <c r="Z1506">
        <v>54</v>
      </c>
      <c r="AA1506">
        <v>1479000000</v>
      </c>
      <c r="AB1506">
        <v>127000000</v>
      </c>
      <c r="AC1506">
        <v>335000000</v>
      </c>
      <c r="AD1506">
        <v>3000000</v>
      </c>
      <c r="AE1506">
        <v>38000000</v>
      </c>
      <c r="AF1506">
        <v>0</v>
      </c>
      <c r="AG1506">
        <v>-51000000</v>
      </c>
      <c r="AH1506">
        <v>195000000</v>
      </c>
      <c r="AI1506">
        <v>0</v>
      </c>
      <c r="AJ1506">
        <v>0</v>
      </c>
      <c r="AK1506">
        <v>0</v>
      </c>
      <c r="AL1506">
        <v>194000000</v>
      </c>
      <c r="AM1506">
        <v>139000000</v>
      </c>
      <c r="AN1506">
        <v>680000000</v>
      </c>
      <c r="AO1506">
        <v>-326000000</v>
      </c>
      <c r="AP1506">
        <v>-198000000</v>
      </c>
      <c r="AQ1506">
        <v>367000000</v>
      </c>
      <c r="AR1506">
        <v>55000000</v>
      </c>
      <c r="AS1506">
        <v>367000000</v>
      </c>
      <c r="AT1506">
        <v>367000000</v>
      </c>
      <c r="AU1506">
        <v>619000000</v>
      </c>
      <c r="AV1506">
        <v>0</v>
      </c>
      <c r="AW1506">
        <v>503000000</v>
      </c>
      <c r="AX1506">
        <v>18</v>
      </c>
      <c r="AY1506">
        <v>98000000</v>
      </c>
      <c r="AZ1506">
        <v>81000000</v>
      </c>
      <c r="BA1506">
        <v>471000000</v>
      </c>
      <c r="BB1506">
        <v>-4000000</v>
      </c>
      <c r="BC1506">
        <v>29000000</v>
      </c>
      <c r="BD1506">
        <v>-144000000</v>
      </c>
      <c r="BE1506">
        <v>131000000</v>
      </c>
      <c r="BF1506">
        <v>21000000</v>
      </c>
      <c r="BG1506">
        <v>0</v>
      </c>
      <c r="BH1506">
        <v>18</v>
      </c>
      <c r="BI1506">
        <v>29</v>
      </c>
      <c r="BJ1506">
        <v>13</v>
      </c>
      <c r="BK1506">
        <v>154</v>
      </c>
      <c r="BL1506">
        <v>206000000</v>
      </c>
      <c r="BM1506">
        <v>656000000</v>
      </c>
      <c r="BN1506">
        <v>-551000000</v>
      </c>
      <c r="BO1506">
        <v>770000000</v>
      </c>
      <c r="BP1506">
        <v>273000000</v>
      </c>
      <c r="BQ1506">
        <v>0</v>
      </c>
      <c r="BR1506">
        <v>3132000000</v>
      </c>
      <c r="BS1506">
        <v>1572000000</v>
      </c>
      <c r="BT1506">
        <v>995000000</v>
      </c>
      <c r="BU1506">
        <v>1707000000</v>
      </c>
      <c r="BV1506">
        <v>1425000000</v>
      </c>
      <c r="BW1506">
        <v>3132000000</v>
      </c>
      <c r="BX1506">
        <v>2732000000</v>
      </c>
      <c r="BY1506">
        <v>0</v>
      </c>
      <c r="BZ1506">
        <v>2014</v>
      </c>
      <c r="CA1506">
        <v>2.36</v>
      </c>
      <c r="CB1506">
        <v>155508474.57600001</v>
      </c>
      <c r="CC1506" t="str">
        <f>VLOOKUP(B1506,Securities_csv_Sector!$A$1:$H$506,4)</f>
        <v>Information Technology</v>
      </c>
      <c r="CD1506" t="str">
        <f>VLOOKUP(B1506,Securities_csv_Sector!$A$1:$H$506,5)</f>
        <v>Application Software</v>
      </c>
    </row>
    <row r="1507" spans="1:82">
      <c r="A1507">
        <v>1505</v>
      </c>
      <c r="B1507" t="s">
        <v>456</v>
      </c>
      <c r="C1507" t="s">
        <v>532</v>
      </c>
      <c r="D1507" s="1">
        <v>42369</v>
      </c>
      <c r="E1507">
        <v>216000000</v>
      </c>
      <c r="F1507">
        <v>1000000</v>
      </c>
      <c r="G1507">
        <v>60000000</v>
      </c>
      <c r="H1507">
        <v>25</v>
      </c>
      <c r="I1507">
        <v>-52000000</v>
      </c>
      <c r="J1507">
        <v>1128000000</v>
      </c>
      <c r="K1507">
        <v>88</v>
      </c>
      <c r="L1507">
        <v>839000000</v>
      </c>
      <c r="M1507">
        <v>-11000000</v>
      </c>
      <c r="N1507">
        <v>1000000</v>
      </c>
      <c r="O1507">
        <v>1254000000</v>
      </c>
      <c r="P1507">
        <v>182</v>
      </c>
      <c r="Q1507">
        <v>41000000</v>
      </c>
      <c r="R1507">
        <v>43000000</v>
      </c>
      <c r="S1507">
        <v>170000000</v>
      </c>
      <c r="T1507">
        <v>-135000000</v>
      </c>
      <c r="U1507">
        <v>-144000000</v>
      </c>
      <c r="V1507">
        <v>-20000000</v>
      </c>
      <c r="W1507">
        <v>0</v>
      </c>
      <c r="X1507">
        <v>143000000</v>
      </c>
      <c r="Y1507">
        <v>380000000</v>
      </c>
      <c r="Z1507">
        <v>50</v>
      </c>
      <c r="AA1507">
        <v>1276000000</v>
      </c>
      <c r="AB1507">
        <v>70000000</v>
      </c>
      <c r="AC1507">
        <v>212000000</v>
      </c>
      <c r="AD1507">
        <v>9000000</v>
      </c>
      <c r="AE1507">
        <v>49000000</v>
      </c>
      <c r="AF1507">
        <v>85000000</v>
      </c>
      <c r="AG1507">
        <v>16000000</v>
      </c>
      <c r="AH1507">
        <v>570000000</v>
      </c>
      <c r="AI1507">
        <v>0</v>
      </c>
      <c r="AJ1507">
        <v>0</v>
      </c>
      <c r="AK1507">
        <v>0</v>
      </c>
      <c r="AL1507">
        <v>313000000</v>
      </c>
      <c r="AM1507">
        <v>5000000</v>
      </c>
      <c r="AN1507">
        <v>401000000</v>
      </c>
      <c r="AO1507">
        <v>-324000000</v>
      </c>
      <c r="AP1507">
        <v>-52000000</v>
      </c>
      <c r="AQ1507">
        <v>-214000000</v>
      </c>
      <c r="AR1507">
        <v>436000000</v>
      </c>
      <c r="AS1507">
        <v>-214000000</v>
      </c>
      <c r="AT1507">
        <v>-214000000</v>
      </c>
      <c r="AU1507">
        <v>580000000</v>
      </c>
      <c r="AV1507">
        <v>478000000</v>
      </c>
      <c r="AW1507">
        <v>-195000000</v>
      </c>
      <c r="AX1507">
        <v>8</v>
      </c>
      <c r="AY1507">
        <v>20000000</v>
      </c>
      <c r="AZ1507">
        <v>266000000</v>
      </c>
      <c r="BA1507">
        <v>527000000</v>
      </c>
      <c r="BB1507">
        <v>-76000000</v>
      </c>
      <c r="BC1507">
        <v>18000000</v>
      </c>
      <c r="BD1507">
        <v>-85000000</v>
      </c>
      <c r="BE1507">
        <v>115000000</v>
      </c>
      <c r="BF1507">
        <v>3000000</v>
      </c>
      <c r="BG1507">
        <v>0</v>
      </c>
      <c r="BH1507">
        <v>6</v>
      </c>
      <c r="BI1507">
        <v>17</v>
      </c>
      <c r="BJ1507">
        <v>8</v>
      </c>
      <c r="BK1507">
        <v>177</v>
      </c>
      <c r="BL1507">
        <v>228000000</v>
      </c>
      <c r="BM1507">
        <v>-204000000</v>
      </c>
      <c r="BN1507">
        <v>-657000000</v>
      </c>
      <c r="BO1507">
        <v>765000000</v>
      </c>
      <c r="BP1507">
        <v>210000000</v>
      </c>
      <c r="BQ1507">
        <v>0</v>
      </c>
      <c r="BR1507">
        <v>2530000000</v>
      </c>
      <c r="BS1507">
        <v>1734000000</v>
      </c>
      <c r="BT1507">
        <v>953000000</v>
      </c>
      <c r="BU1507">
        <v>849000000</v>
      </c>
      <c r="BV1507">
        <v>1681000000</v>
      </c>
      <c r="BW1507">
        <v>2530000000</v>
      </c>
      <c r="BX1507">
        <v>2530000000</v>
      </c>
      <c r="BY1507">
        <v>0</v>
      </c>
      <c r="BZ1507">
        <v>2015</v>
      </c>
      <c r="CA1507">
        <v>-1.53</v>
      </c>
      <c r="CB1507">
        <v>139869281.046</v>
      </c>
      <c r="CC1507" t="str">
        <f>VLOOKUP(B1507,Securities_csv_Sector!$A$1:$H$506,4)</f>
        <v>Information Technology</v>
      </c>
      <c r="CD1507" t="str">
        <f>VLOOKUP(B1507,Securities_csv_Sector!$A$1:$H$506,5)</f>
        <v>Application Software</v>
      </c>
    </row>
    <row r="1508" spans="1:82">
      <c r="A1508">
        <v>1506</v>
      </c>
      <c r="B1508" t="s">
        <v>457</v>
      </c>
      <c r="C1508" t="s">
        <v>527</v>
      </c>
      <c r="D1508" s="1">
        <v>41547</v>
      </c>
      <c r="E1508">
        <v>291455000</v>
      </c>
      <c r="F1508">
        <v>-25006000</v>
      </c>
      <c r="G1508">
        <v>-30281000</v>
      </c>
      <c r="H1508">
        <v>90</v>
      </c>
      <c r="I1508">
        <v>-35535000</v>
      </c>
      <c r="J1508">
        <v>689935000</v>
      </c>
      <c r="K1508">
        <v>175</v>
      </c>
      <c r="L1508">
        <v>564740000</v>
      </c>
      <c r="M1508">
        <v>-15289000</v>
      </c>
      <c r="N1508">
        <v>532000</v>
      </c>
      <c r="O1508">
        <v>874838000</v>
      </c>
      <c r="P1508">
        <v>409</v>
      </c>
      <c r="Q1508">
        <v>0</v>
      </c>
      <c r="R1508">
        <v>384301000</v>
      </c>
      <c r="S1508">
        <v>85448000</v>
      </c>
      <c r="T1508">
        <v>719174000</v>
      </c>
      <c r="U1508">
        <v>448489000</v>
      </c>
      <c r="V1508">
        <v>258000</v>
      </c>
      <c r="W1508">
        <v>0</v>
      </c>
      <c r="X1508">
        <v>208964000</v>
      </c>
      <c r="Y1508">
        <v>3343907000</v>
      </c>
      <c r="Z1508">
        <v>55</v>
      </c>
      <c r="AA1508">
        <v>1049562000</v>
      </c>
      <c r="AB1508">
        <v>145700000</v>
      </c>
      <c r="AC1508">
        <v>1189490000</v>
      </c>
      <c r="AD1508">
        <v>270685000</v>
      </c>
      <c r="AE1508">
        <v>413581000</v>
      </c>
      <c r="AF1508">
        <v>16350000</v>
      </c>
      <c r="AG1508">
        <v>110758000</v>
      </c>
      <c r="AH1508">
        <v>5700193000</v>
      </c>
      <c r="AI1508">
        <v>0</v>
      </c>
      <c r="AJ1508">
        <v>0</v>
      </c>
      <c r="AK1508">
        <v>0</v>
      </c>
      <c r="AL1508">
        <v>2059810000</v>
      </c>
      <c r="AM1508">
        <v>124216000</v>
      </c>
      <c r="AN1508">
        <v>470205000</v>
      </c>
      <c r="AO1508">
        <v>156195000</v>
      </c>
      <c r="AP1508">
        <v>-502442000</v>
      </c>
      <c r="AQ1508">
        <v>302789000</v>
      </c>
      <c r="AR1508">
        <v>10350000</v>
      </c>
      <c r="AS1508">
        <v>131546000</v>
      </c>
      <c r="AT1508">
        <v>302789000</v>
      </c>
      <c r="AU1508">
        <v>320631000</v>
      </c>
      <c r="AV1508">
        <v>0</v>
      </c>
      <c r="AW1508">
        <v>749455000</v>
      </c>
      <c r="AX1508">
        <v>39</v>
      </c>
      <c r="AY1508">
        <v>86023000</v>
      </c>
      <c r="AZ1508">
        <v>21543000</v>
      </c>
      <c r="BA1508">
        <v>0</v>
      </c>
      <c r="BB1508">
        <v>-6516000</v>
      </c>
      <c r="BC1508">
        <v>0</v>
      </c>
      <c r="BD1508">
        <v>-483257000</v>
      </c>
      <c r="BE1508">
        <v>78266000</v>
      </c>
      <c r="BF1508">
        <v>1155000</v>
      </c>
      <c r="BG1508">
        <v>45639000</v>
      </c>
      <c r="BH1508">
        <v>23</v>
      </c>
      <c r="BI1508">
        <v>133</v>
      </c>
      <c r="BJ1508">
        <v>16</v>
      </c>
      <c r="BK1508">
        <v>281</v>
      </c>
      <c r="BL1508">
        <v>0</v>
      </c>
      <c r="BM1508">
        <v>-1004244000</v>
      </c>
      <c r="BN1508">
        <v>21534000</v>
      </c>
      <c r="BO1508">
        <v>254468000</v>
      </c>
      <c r="BP1508">
        <v>31045000</v>
      </c>
      <c r="BQ1508">
        <v>0</v>
      </c>
      <c r="BR1508">
        <v>6148879000</v>
      </c>
      <c r="BS1508">
        <v>1320495000</v>
      </c>
      <c r="BT1508">
        <v>322500000</v>
      </c>
      <c r="BU1508">
        <v>-336381000</v>
      </c>
      <c r="BV1508">
        <v>6485260000</v>
      </c>
      <c r="BW1508">
        <v>6148879000</v>
      </c>
      <c r="BX1508">
        <v>1924400000</v>
      </c>
      <c r="BY1508">
        <v>-16088000</v>
      </c>
      <c r="BZ1508">
        <v>2013</v>
      </c>
      <c r="CA1508">
        <v>-0.2</v>
      </c>
      <c r="CB1508">
        <v>-1513945000</v>
      </c>
      <c r="CC1508" t="str">
        <f>VLOOKUP(B1508,Securities_csv_Sector!$A$1:$H$506,4)</f>
        <v>Industrials</v>
      </c>
      <c r="CD1508" t="str">
        <f>VLOOKUP(B1508,Securities_csv_Sector!$A$1:$H$506,5)</f>
        <v>Aerospace &amp; Defense</v>
      </c>
    </row>
    <row r="1509" spans="1:82">
      <c r="A1509">
        <v>1507</v>
      </c>
      <c r="B1509" t="s">
        <v>457</v>
      </c>
      <c r="C1509" t="s">
        <v>529</v>
      </c>
      <c r="D1509" s="1">
        <v>41912</v>
      </c>
      <c r="E1509">
        <v>346612000</v>
      </c>
      <c r="F1509">
        <v>-24309000</v>
      </c>
      <c r="G1509">
        <v>-131622000</v>
      </c>
      <c r="H1509">
        <v>20</v>
      </c>
      <c r="I1509">
        <v>-34146000</v>
      </c>
      <c r="J1509">
        <v>794767000</v>
      </c>
      <c r="K1509">
        <v>140</v>
      </c>
      <c r="L1509">
        <v>819548000</v>
      </c>
      <c r="M1509">
        <v>-8392000</v>
      </c>
      <c r="N1509">
        <v>538000</v>
      </c>
      <c r="O1509">
        <v>1105032000</v>
      </c>
      <c r="P1509">
        <v>288</v>
      </c>
      <c r="Q1509">
        <v>0</v>
      </c>
      <c r="R1509">
        <v>402247000</v>
      </c>
      <c r="S1509">
        <v>110320000</v>
      </c>
      <c r="T1509">
        <v>796198000</v>
      </c>
      <c r="U1509">
        <v>448510000</v>
      </c>
      <c r="V1509">
        <v>-749000</v>
      </c>
      <c r="W1509">
        <v>0</v>
      </c>
      <c r="X1509">
        <v>212108000</v>
      </c>
      <c r="Y1509">
        <v>3525077000</v>
      </c>
      <c r="Z1509">
        <v>53</v>
      </c>
      <c r="AA1509">
        <v>1267874000</v>
      </c>
      <c r="AB1509">
        <v>141600000</v>
      </c>
      <c r="AC1509">
        <v>1217153000</v>
      </c>
      <c r="AD1509">
        <v>347688000</v>
      </c>
      <c r="AE1509">
        <v>459074000</v>
      </c>
      <c r="AF1509">
        <v>0</v>
      </c>
      <c r="AG1509">
        <v>56920000</v>
      </c>
      <c r="AH1509">
        <v>7233836000</v>
      </c>
      <c r="AI1509">
        <v>0</v>
      </c>
      <c r="AJ1509">
        <v>0</v>
      </c>
      <c r="AK1509">
        <v>0</v>
      </c>
      <c r="AL1509">
        <v>1576796000</v>
      </c>
      <c r="AM1509">
        <v>254808000</v>
      </c>
      <c r="AN1509">
        <v>541222000</v>
      </c>
      <c r="AO1509">
        <v>43973000</v>
      </c>
      <c r="AP1509">
        <v>-329638000</v>
      </c>
      <c r="AQ1509">
        <v>306910000</v>
      </c>
      <c r="AR1509">
        <v>105476000</v>
      </c>
      <c r="AS1509">
        <v>180284000</v>
      </c>
      <c r="AT1509">
        <v>306910000</v>
      </c>
      <c r="AU1509">
        <v>388976000</v>
      </c>
      <c r="AV1509">
        <v>0</v>
      </c>
      <c r="AW1509">
        <v>927820000</v>
      </c>
      <c r="AX1509">
        <v>39</v>
      </c>
      <c r="AY1509">
        <v>112934000</v>
      </c>
      <c r="AZ1509">
        <v>21978000</v>
      </c>
      <c r="BA1509">
        <v>0</v>
      </c>
      <c r="BB1509">
        <v>-25171000</v>
      </c>
      <c r="BC1509">
        <v>-27000</v>
      </c>
      <c r="BD1509">
        <v>-295492000</v>
      </c>
      <c r="BE1509">
        <v>90957000</v>
      </c>
      <c r="BF1509">
        <v>-5703000</v>
      </c>
      <c r="BG1509">
        <v>63608000</v>
      </c>
      <c r="BH1509">
        <v>19</v>
      </c>
      <c r="BI1509">
        <v>29</v>
      </c>
      <c r="BJ1509">
        <v>13</v>
      </c>
      <c r="BK1509">
        <v>210</v>
      </c>
      <c r="BL1509">
        <v>0</v>
      </c>
      <c r="BM1509">
        <v>-2150293000</v>
      </c>
      <c r="BN1509">
        <v>-133114000</v>
      </c>
      <c r="BO1509">
        <v>276446000</v>
      </c>
      <c r="BP1509">
        <v>239295000</v>
      </c>
      <c r="BQ1509">
        <v>0</v>
      </c>
      <c r="BR1509">
        <v>6756848000</v>
      </c>
      <c r="BS1509">
        <v>1689576000</v>
      </c>
      <c r="BT1509">
        <v>585907000</v>
      </c>
      <c r="BU1509">
        <v>-1556099000</v>
      </c>
      <c r="BV1509">
        <v>8312947000</v>
      </c>
      <c r="BW1509">
        <v>6756848000</v>
      </c>
      <c r="BX1509">
        <v>2372906000</v>
      </c>
      <c r="BY1509">
        <v>-175940000</v>
      </c>
      <c r="BZ1509">
        <v>2014</v>
      </c>
      <c r="CA1509">
        <v>1.91</v>
      </c>
      <c r="CB1509">
        <v>160685863.87400001</v>
      </c>
      <c r="CC1509" t="str">
        <f>VLOOKUP(B1509,Securities_csv_Sector!$A$1:$H$506,4)</f>
        <v>Industrials</v>
      </c>
      <c r="CD1509" t="str">
        <f>VLOOKUP(B1509,Securities_csv_Sector!$A$1:$H$506,5)</f>
        <v>Aerospace &amp; Defense</v>
      </c>
    </row>
    <row r="1510" spans="1:82">
      <c r="A1510">
        <v>1508</v>
      </c>
      <c r="B1510" t="s">
        <v>457</v>
      </c>
      <c r="C1510" t="s">
        <v>531</v>
      </c>
      <c r="D1510" s="1">
        <v>42277</v>
      </c>
      <c r="E1510">
        <v>414375000</v>
      </c>
      <c r="F1510">
        <v>-25418000</v>
      </c>
      <c r="G1510">
        <v>-18393000</v>
      </c>
      <c r="H1510">
        <v>43</v>
      </c>
      <c r="I1510">
        <v>-54871000</v>
      </c>
      <c r="J1510">
        <v>950324000</v>
      </c>
      <c r="K1510">
        <v>109</v>
      </c>
      <c r="L1510">
        <v>714033000</v>
      </c>
      <c r="M1510">
        <v>-25974000</v>
      </c>
      <c r="N1510">
        <v>551000</v>
      </c>
      <c r="O1510">
        <v>1257270000</v>
      </c>
      <c r="P1510">
        <v>272</v>
      </c>
      <c r="Q1510">
        <v>0</v>
      </c>
      <c r="R1510">
        <v>404997000</v>
      </c>
      <c r="S1510">
        <v>109460000</v>
      </c>
      <c r="T1510">
        <v>1055609000</v>
      </c>
      <c r="U1510">
        <v>636824000</v>
      </c>
      <c r="V1510">
        <v>-2251000</v>
      </c>
      <c r="W1510">
        <v>0</v>
      </c>
      <c r="X1510">
        <v>260684000</v>
      </c>
      <c r="Y1510">
        <v>4686220000</v>
      </c>
      <c r="Z1510">
        <v>54</v>
      </c>
      <c r="AA1510">
        <v>1449845000</v>
      </c>
      <c r="AB1510">
        <v>189612000</v>
      </c>
      <c r="AC1510">
        <v>1539851000</v>
      </c>
      <c r="AD1510">
        <v>418785000</v>
      </c>
      <c r="AE1510">
        <v>591401000</v>
      </c>
      <c r="AF1510">
        <v>0</v>
      </c>
      <c r="AG1510">
        <v>43396000</v>
      </c>
      <c r="AH1510">
        <v>8106383000</v>
      </c>
      <c r="AI1510">
        <v>0</v>
      </c>
      <c r="AJ1510">
        <v>0</v>
      </c>
      <c r="AK1510">
        <v>0</v>
      </c>
      <c r="AL1510">
        <v>935939000</v>
      </c>
      <c r="AM1510">
        <v>-105515000</v>
      </c>
      <c r="AN1510">
        <v>520938000</v>
      </c>
      <c r="AO1510">
        <v>1054947000</v>
      </c>
      <c r="AP1510">
        <v>-1679149000</v>
      </c>
      <c r="AQ1510">
        <v>447212000</v>
      </c>
      <c r="AR1510">
        <v>-15346000</v>
      </c>
      <c r="AS1510">
        <v>443847000</v>
      </c>
      <c r="AT1510">
        <v>447212000</v>
      </c>
      <c r="AU1510">
        <v>444072000</v>
      </c>
      <c r="AV1510">
        <v>0</v>
      </c>
      <c r="AW1510">
        <v>1074002000</v>
      </c>
      <c r="AX1510">
        <v>40</v>
      </c>
      <c r="AY1510">
        <v>30593000</v>
      </c>
      <c r="AZ1510">
        <v>37081000</v>
      </c>
      <c r="BA1510">
        <v>0</v>
      </c>
      <c r="BB1510">
        <v>-96009000</v>
      </c>
      <c r="BC1510">
        <v>-1266000</v>
      </c>
      <c r="BD1510">
        <v>-1624278000</v>
      </c>
      <c r="BE1510">
        <v>173267000</v>
      </c>
      <c r="BF1510">
        <v>-12392000</v>
      </c>
      <c r="BG1510">
        <v>54219000</v>
      </c>
      <c r="BH1510">
        <v>24</v>
      </c>
      <c r="BI1510">
        <v>61</v>
      </c>
      <c r="BJ1510">
        <v>17</v>
      </c>
      <c r="BK1510">
        <v>182</v>
      </c>
      <c r="BL1510">
        <v>0</v>
      </c>
      <c r="BM1510">
        <v>-1717232000</v>
      </c>
      <c r="BN1510">
        <v>61674000</v>
      </c>
      <c r="BO1510">
        <v>321624000</v>
      </c>
      <c r="BP1510">
        <v>243219000</v>
      </c>
      <c r="BQ1510">
        <v>0</v>
      </c>
      <c r="BR1510">
        <v>8303935000</v>
      </c>
      <c r="BS1510">
        <v>1786587000</v>
      </c>
      <c r="BT1510">
        <v>657594000</v>
      </c>
      <c r="BU1510">
        <v>-1038306000</v>
      </c>
      <c r="BV1510">
        <v>9342241000</v>
      </c>
      <c r="BW1510">
        <v>8303935000</v>
      </c>
      <c r="BX1510">
        <v>2707115000</v>
      </c>
      <c r="BY1510">
        <v>-175940000</v>
      </c>
      <c r="BZ1510">
        <v>2015</v>
      </c>
      <c r="CA1510">
        <v>2.5</v>
      </c>
      <c r="CB1510">
        <v>178884800</v>
      </c>
      <c r="CC1510" t="str">
        <f>VLOOKUP(B1510,Securities_csv_Sector!$A$1:$H$506,4)</f>
        <v>Industrials</v>
      </c>
      <c r="CD1510" t="str">
        <f>VLOOKUP(B1510,Securities_csv_Sector!$A$1:$H$506,5)</f>
        <v>Aerospace &amp; Defense</v>
      </c>
    </row>
    <row r="1511" spans="1:82">
      <c r="A1511">
        <v>1509</v>
      </c>
      <c r="B1511" t="s">
        <v>457</v>
      </c>
      <c r="C1511" t="s">
        <v>532</v>
      </c>
      <c r="D1511" s="1">
        <v>42643</v>
      </c>
      <c r="E1511">
        <v>500187000</v>
      </c>
      <c r="F1511">
        <v>-80114000</v>
      </c>
      <c r="G1511">
        <v>-15794000</v>
      </c>
      <c r="H1511">
        <v>90</v>
      </c>
      <c r="I1511">
        <v>-43982000</v>
      </c>
      <c r="J1511">
        <v>1028972000</v>
      </c>
      <c r="K1511">
        <v>211</v>
      </c>
      <c r="L1511">
        <v>1586994000</v>
      </c>
      <c r="M1511">
        <v>-2073000</v>
      </c>
      <c r="N1511">
        <v>558000</v>
      </c>
      <c r="O1511">
        <v>1443348000</v>
      </c>
      <c r="P1511">
        <v>389</v>
      </c>
      <c r="Q1511">
        <v>0</v>
      </c>
      <c r="R1511">
        <v>492255000</v>
      </c>
      <c r="S1511">
        <v>137881000</v>
      </c>
      <c r="T1511">
        <v>1251966000</v>
      </c>
      <c r="U1511">
        <v>768116000</v>
      </c>
      <c r="V1511">
        <v>242000</v>
      </c>
      <c r="W1511">
        <v>0</v>
      </c>
      <c r="X1511">
        <v>310580000</v>
      </c>
      <c r="Y1511">
        <v>5679452000</v>
      </c>
      <c r="Z1511">
        <v>54</v>
      </c>
      <c r="AA1511">
        <v>1728063000</v>
      </c>
      <c r="AB1511">
        <v>181702000</v>
      </c>
      <c r="AC1511">
        <v>1764343000</v>
      </c>
      <c r="AD1511">
        <v>483850000</v>
      </c>
      <c r="AE1511">
        <v>724011000</v>
      </c>
      <c r="AF1511">
        <v>0</v>
      </c>
      <c r="AG1511">
        <v>-41732000</v>
      </c>
      <c r="AH1511">
        <v>9943191000</v>
      </c>
      <c r="AI1511">
        <v>0</v>
      </c>
      <c r="AJ1511">
        <v>0</v>
      </c>
      <c r="AK1511">
        <v>0</v>
      </c>
      <c r="AL1511">
        <v>1831058000</v>
      </c>
      <c r="AM1511">
        <v>872961000</v>
      </c>
      <c r="AN1511">
        <v>668930000</v>
      </c>
      <c r="AO1511">
        <v>1646835000</v>
      </c>
      <c r="AP1511">
        <v>-1443046000</v>
      </c>
      <c r="AQ1511">
        <v>586414000</v>
      </c>
      <c r="AR1511">
        <v>73473000</v>
      </c>
      <c r="AS1511">
        <v>583414000</v>
      </c>
      <c r="AT1511">
        <v>586414000</v>
      </c>
      <c r="AU1511">
        <v>576339000</v>
      </c>
      <c r="AV1511">
        <v>0</v>
      </c>
      <c r="AW1511">
        <v>1267760000</v>
      </c>
      <c r="AX1511">
        <v>40</v>
      </c>
      <c r="AY1511">
        <v>41205000</v>
      </c>
      <c r="AZ1511">
        <v>43353000</v>
      </c>
      <c r="BA1511">
        <v>0</v>
      </c>
      <c r="BB1511">
        <v>-149787000</v>
      </c>
      <c r="BC1511">
        <v>-3580000</v>
      </c>
      <c r="BD1511">
        <v>-1399064000</v>
      </c>
      <c r="BE1511">
        <v>189718000</v>
      </c>
      <c r="BF1511">
        <v>-4919000</v>
      </c>
      <c r="BG1511">
        <v>77445000</v>
      </c>
      <c r="BH1511">
        <v>24</v>
      </c>
      <c r="BI1511">
        <v>118</v>
      </c>
      <c r="BJ1511">
        <v>18</v>
      </c>
      <c r="BK1511">
        <v>293</v>
      </c>
      <c r="BL1511">
        <v>0</v>
      </c>
      <c r="BM1511">
        <v>-1146963000</v>
      </c>
      <c r="BN1511">
        <v>-177643000</v>
      </c>
      <c r="BO1511">
        <v>382858000</v>
      </c>
      <c r="BP1511">
        <v>252416000</v>
      </c>
      <c r="BQ1511">
        <v>0</v>
      </c>
      <c r="BR1511">
        <v>10726277000</v>
      </c>
      <c r="BS1511">
        <v>2930697000</v>
      </c>
      <c r="BT1511">
        <v>752603000</v>
      </c>
      <c r="BU1511">
        <v>-651490000</v>
      </c>
      <c r="BV1511">
        <v>11377767000</v>
      </c>
      <c r="BW1511">
        <v>10726277000</v>
      </c>
      <c r="BX1511">
        <v>3171411000</v>
      </c>
      <c r="BY1511">
        <v>-384270000</v>
      </c>
      <c r="BZ1511">
        <v>2016</v>
      </c>
      <c r="CA1511">
        <v>2.77</v>
      </c>
      <c r="CB1511">
        <v>211701805.05399999</v>
      </c>
      <c r="CC1511" t="str">
        <f>VLOOKUP(B1511,Securities_csv_Sector!$A$1:$H$506,4)</f>
        <v>Industrials</v>
      </c>
      <c r="CD1511" t="str">
        <f>VLOOKUP(B1511,Securities_csv_Sector!$A$1:$H$506,5)</f>
        <v>Aerospace &amp; Defense</v>
      </c>
    </row>
    <row r="1512" spans="1:82">
      <c r="A1512">
        <v>1510</v>
      </c>
      <c r="B1512" t="s">
        <v>458</v>
      </c>
      <c r="C1512" t="s">
        <v>527</v>
      </c>
      <c r="D1512" s="1">
        <v>41544</v>
      </c>
      <c r="E1512">
        <v>3145000000</v>
      </c>
      <c r="F1512">
        <v>-65000000</v>
      </c>
      <c r="G1512">
        <v>-166000000</v>
      </c>
      <c r="H1512">
        <v>15</v>
      </c>
      <c r="I1512">
        <v>-581000000</v>
      </c>
      <c r="J1512">
        <v>6136000000</v>
      </c>
      <c r="K1512">
        <v>36</v>
      </c>
      <c r="L1512">
        <v>1403000000</v>
      </c>
      <c r="M1512">
        <v>-28000000</v>
      </c>
      <c r="N1512">
        <v>189000000</v>
      </c>
      <c r="O1512">
        <v>7739000000</v>
      </c>
      <c r="P1512">
        <v>161</v>
      </c>
      <c r="Q1512">
        <v>2146000000</v>
      </c>
      <c r="R1512">
        <v>321000000</v>
      </c>
      <c r="S1512">
        <v>536000000</v>
      </c>
      <c r="T1512">
        <v>1219000000</v>
      </c>
      <c r="U1512">
        <v>1080000000</v>
      </c>
      <c r="V1512">
        <v>-9000000</v>
      </c>
      <c r="W1512">
        <v>0</v>
      </c>
      <c r="X1512">
        <v>3166000000</v>
      </c>
      <c r="Y1512">
        <v>4326000000</v>
      </c>
      <c r="Z1512">
        <v>32</v>
      </c>
      <c r="AA1512">
        <v>3651000000</v>
      </c>
      <c r="AB1512">
        <v>-75000000</v>
      </c>
      <c r="AC1512">
        <v>1244000000</v>
      </c>
      <c r="AD1512">
        <v>139000000</v>
      </c>
      <c r="AE1512">
        <v>1762000000</v>
      </c>
      <c r="AF1512">
        <v>0</v>
      </c>
      <c r="AG1512">
        <v>-307000000</v>
      </c>
      <c r="AH1512">
        <v>2303000000</v>
      </c>
      <c r="AI1512">
        <v>1002000000</v>
      </c>
      <c r="AJ1512">
        <v>6000000</v>
      </c>
      <c r="AK1512">
        <v>0</v>
      </c>
      <c r="AL1512">
        <v>-664000000</v>
      </c>
      <c r="AM1512">
        <v>-186000000</v>
      </c>
      <c r="AN1512">
        <v>2046000000</v>
      </c>
      <c r="AO1512">
        <v>-1678000000</v>
      </c>
      <c r="AP1512">
        <v>-545000000</v>
      </c>
      <c r="AQ1512">
        <v>1276000000</v>
      </c>
      <c r="AR1512">
        <v>299000000</v>
      </c>
      <c r="AS1512">
        <v>1276000000</v>
      </c>
      <c r="AT1512">
        <v>1155000000</v>
      </c>
      <c r="AU1512">
        <v>2657000000</v>
      </c>
      <c r="AV1512">
        <v>236000000</v>
      </c>
      <c r="AW1512">
        <v>1385000000</v>
      </c>
      <c r="AX1512">
        <v>12</v>
      </c>
      <c r="AY1512">
        <v>268000000</v>
      </c>
      <c r="AZ1512">
        <v>487000000</v>
      </c>
      <c r="BA1512">
        <v>68000000</v>
      </c>
      <c r="BB1512">
        <v>303000000</v>
      </c>
      <c r="BC1512">
        <v>0</v>
      </c>
      <c r="BD1512">
        <v>36000000</v>
      </c>
      <c r="BE1512">
        <v>3527000000</v>
      </c>
      <c r="BF1512">
        <v>63000000</v>
      </c>
      <c r="BG1512">
        <v>0</v>
      </c>
      <c r="BH1512">
        <v>9</v>
      </c>
      <c r="BI1512">
        <v>13</v>
      </c>
      <c r="BJ1512">
        <v>11</v>
      </c>
      <c r="BK1512">
        <v>116</v>
      </c>
      <c r="BL1512">
        <v>590000000</v>
      </c>
      <c r="BM1512">
        <v>2472000000</v>
      </c>
      <c r="BN1512">
        <v>-630000000</v>
      </c>
      <c r="BO1512">
        <v>1440000000</v>
      </c>
      <c r="BP1512">
        <v>711000000</v>
      </c>
      <c r="BQ1512">
        <v>0</v>
      </c>
      <c r="BR1512">
        <v>18461000000</v>
      </c>
      <c r="BS1512">
        <v>6309000000</v>
      </c>
      <c r="BT1512">
        <v>3924000000</v>
      </c>
      <c r="BU1512">
        <v>8380000000</v>
      </c>
      <c r="BV1512">
        <v>10081000000</v>
      </c>
      <c r="BW1512">
        <v>18461000000</v>
      </c>
      <c r="BX1512">
        <v>11390000000</v>
      </c>
      <c r="BY1512">
        <v>-720000000</v>
      </c>
      <c r="BZ1512">
        <v>2013</v>
      </c>
      <c r="CA1512">
        <v>3.05</v>
      </c>
      <c r="CB1512">
        <v>418360655.73799998</v>
      </c>
      <c r="CC1512" t="str">
        <f>VLOOKUP(B1512,Securities_csv_Sector!$A$1:$H$506,4)</f>
        <v>Information Technology</v>
      </c>
      <c r="CD1512" t="str">
        <f>VLOOKUP(B1512,Securities_csv_Sector!$A$1:$H$506,5)</f>
        <v>Electronic Manufacturing Services</v>
      </c>
    </row>
    <row r="1513" spans="1:82">
      <c r="A1513">
        <v>1511</v>
      </c>
      <c r="B1513" t="s">
        <v>458</v>
      </c>
      <c r="C1513" t="s">
        <v>529</v>
      </c>
      <c r="D1513" s="1">
        <v>41908</v>
      </c>
      <c r="E1513">
        <v>2824000000</v>
      </c>
      <c r="F1513">
        <v>-182000000</v>
      </c>
      <c r="G1513">
        <v>82000000</v>
      </c>
      <c r="H1513">
        <v>20</v>
      </c>
      <c r="I1513">
        <v>-635000000</v>
      </c>
      <c r="J1513">
        <v>5231000000</v>
      </c>
      <c r="K1513">
        <v>62</v>
      </c>
      <c r="L1513">
        <v>2457000000</v>
      </c>
      <c r="M1513">
        <v>-98000000</v>
      </c>
      <c r="N1513">
        <v>184000000</v>
      </c>
      <c r="O1513">
        <v>8001000000</v>
      </c>
      <c r="P1513">
        <v>222</v>
      </c>
      <c r="Q1513">
        <v>2047000000</v>
      </c>
      <c r="R1513">
        <v>229000000</v>
      </c>
      <c r="S1513">
        <v>551000000</v>
      </c>
      <c r="T1513">
        <v>1887000000</v>
      </c>
      <c r="U1513">
        <v>1760000000</v>
      </c>
      <c r="V1513">
        <v>-19000000</v>
      </c>
      <c r="W1513">
        <v>0</v>
      </c>
      <c r="X1513">
        <v>2920000000</v>
      </c>
      <c r="Y1513">
        <v>3726000000</v>
      </c>
      <c r="Z1513">
        <v>33</v>
      </c>
      <c r="AA1513">
        <v>3972000000</v>
      </c>
      <c r="AB1513">
        <v>146000000</v>
      </c>
      <c r="AC1513">
        <v>1087000000</v>
      </c>
      <c r="AD1513">
        <v>127000000</v>
      </c>
      <c r="AE1513">
        <v>1509000000</v>
      </c>
      <c r="AF1513">
        <v>0</v>
      </c>
      <c r="AG1513">
        <v>71000000</v>
      </c>
      <c r="AH1513">
        <v>3281000000</v>
      </c>
      <c r="AI1513">
        <v>1037000000</v>
      </c>
      <c r="AJ1513">
        <v>6000000</v>
      </c>
      <c r="AK1513">
        <v>0</v>
      </c>
      <c r="AL1513">
        <v>939000000</v>
      </c>
      <c r="AM1513">
        <v>1054000000</v>
      </c>
      <c r="AN1513">
        <v>2083000000</v>
      </c>
      <c r="AO1513">
        <v>65000000</v>
      </c>
      <c r="AP1513">
        <v>-1075000000</v>
      </c>
      <c r="AQ1513">
        <v>1781000000</v>
      </c>
      <c r="AR1513">
        <v>-336000000</v>
      </c>
      <c r="AS1513">
        <v>1781000000</v>
      </c>
      <c r="AT1513">
        <v>1614000000</v>
      </c>
      <c r="AU1513">
        <v>2381000000</v>
      </c>
      <c r="AV1513">
        <v>50000000</v>
      </c>
      <c r="AW1513">
        <v>1805000000</v>
      </c>
      <c r="AX1513">
        <v>15</v>
      </c>
      <c r="AY1513">
        <v>456000000</v>
      </c>
      <c r="AZ1513">
        <v>2532000000</v>
      </c>
      <c r="BA1513">
        <v>592000000</v>
      </c>
      <c r="BB1513">
        <v>-17000000</v>
      </c>
      <c r="BC1513">
        <v>-9000000</v>
      </c>
      <c r="BD1513">
        <v>-440000000</v>
      </c>
      <c r="BE1513">
        <v>3636000000</v>
      </c>
      <c r="BF1513">
        <v>17000000</v>
      </c>
      <c r="BG1513">
        <v>0</v>
      </c>
      <c r="BH1513">
        <v>15</v>
      </c>
      <c r="BI1513">
        <v>20</v>
      </c>
      <c r="BJ1513">
        <v>15</v>
      </c>
      <c r="BK1513">
        <v>185</v>
      </c>
      <c r="BL1513">
        <v>583000000</v>
      </c>
      <c r="BM1513">
        <v>4253000000</v>
      </c>
      <c r="BN1513">
        <v>-422000000</v>
      </c>
      <c r="BO1513">
        <v>1534000000</v>
      </c>
      <c r="BP1513">
        <v>577000000</v>
      </c>
      <c r="BQ1513">
        <v>0</v>
      </c>
      <c r="BR1513">
        <v>20152000000</v>
      </c>
      <c r="BS1513">
        <v>8879000000</v>
      </c>
      <c r="BT1513">
        <v>3993000000</v>
      </c>
      <c r="BU1513">
        <v>9007000000</v>
      </c>
      <c r="BV1513">
        <v>11145000000</v>
      </c>
      <c r="BW1513">
        <v>20152000000</v>
      </c>
      <c r="BX1513">
        <v>11973000000</v>
      </c>
      <c r="BY1513">
        <v>-644000000</v>
      </c>
      <c r="BZ1513">
        <v>2014</v>
      </c>
      <c r="CA1513">
        <v>4.34</v>
      </c>
      <c r="CB1513">
        <v>410368663.59399998</v>
      </c>
      <c r="CC1513" t="str">
        <f>VLOOKUP(B1513,Securities_csv_Sector!$A$1:$H$506,4)</f>
        <v>Information Technology</v>
      </c>
      <c r="CD1513" t="str">
        <f>VLOOKUP(B1513,Securities_csv_Sector!$A$1:$H$506,5)</f>
        <v>Electronic Manufacturing Services</v>
      </c>
    </row>
    <row r="1514" spans="1:82">
      <c r="A1514">
        <v>1512</v>
      </c>
      <c r="B1514" t="s">
        <v>458</v>
      </c>
      <c r="C1514" t="s">
        <v>531</v>
      </c>
      <c r="D1514" s="1">
        <v>42272</v>
      </c>
      <c r="E1514">
        <v>2892000000</v>
      </c>
      <c r="F1514">
        <v>-210000000</v>
      </c>
      <c r="G1514">
        <v>-38000000</v>
      </c>
      <c r="H1514">
        <v>25</v>
      </c>
      <c r="I1514">
        <v>-600000000</v>
      </c>
      <c r="J1514">
        <v>4359000000</v>
      </c>
      <c r="K1514">
        <v>93</v>
      </c>
      <c r="L1514">
        <v>3329000000</v>
      </c>
      <c r="M1514">
        <v>-220000000</v>
      </c>
      <c r="N1514">
        <v>182000000</v>
      </c>
      <c r="O1514">
        <v>8146000000</v>
      </c>
      <c r="P1514">
        <v>221</v>
      </c>
      <c r="Q1514">
        <v>2144000000</v>
      </c>
      <c r="R1514">
        <v>329000000</v>
      </c>
      <c r="S1514">
        <v>616000000</v>
      </c>
      <c r="T1514">
        <v>1711000000</v>
      </c>
      <c r="U1514">
        <v>1575000000</v>
      </c>
      <c r="V1514">
        <v>-71000000</v>
      </c>
      <c r="W1514">
        <v>0</v>
      </c>
      <c r="X1514">
        <v>2920000000</v>
      </c>
      <c r="Y1514">
        <v>4824000000</v>
      </c>
      <c r="Z1514">
        <v>33</v>
      </c>
      <c r="AA1514">
        <v>4087000000</v>
      </c>
      <c r="AB1514">
        <v>337000000</v>
      </c>
      <c r="AC1514">
        <v>1555000000</v>
      </c>
      <c r="AD1514">
        <v>136000000</v>
      </c>
      <c r="AE1514">
        <v>1615000000</v>
      </c>
      <c r="AF1514">
        <v>0</v>
      </c>
      <c r="AG1514">
        <v>-217000000</v>
      </c>
      <c r="AH1514">
        <v>3386000000</v>
      </c>
      <c r="AI1514">
        <v>964000000</v>
      </c>
      <c r="AJ1514">
        <v>0</v>
      </c>
      <c r="AK1514">
        <v>0</v>
      </c>
      <c r="AL1514">
        <v>-184000000</v>
      </c>
      <c r="AM1514">
        <v>872000000</v>
      </c>
      <c r="AN1514">
        <v>1913000000</v>
      </c>
      <c r="AO1514">
        <v>-1606000000</v>
      </c>
      <c r="AP1514">
        <v>636000000</v>
      </c>
      <c r="AQ1514">
        <v>2420000000</v>
      </c>
      <c r="AR1514">
        <v>-839000000</v>
      </c>
      <c r="AS1514">
        <v>2420000000</v>
      </c>
      <c r="AT1514">
        <v>1238000000</v>
      </c>
      <c r="AU1514">
        <v>2465000000</v>
      </c>
      <c r="AV1514">
        <v>207000000</v>
      </c>
      <c r="AW1514">
        <v>1749000000</v>
      </c>
      <c r="AX1514">
        <v>14</v>
      </c>
      <c r="AY1514">
        <v>297000000</v>
      </c>
      <c r="AZ1514">
        <v>476000000</v>
      </c>
      <c r="BA1514">
        <v>185000000</v>
      </c>
      <c r="BB1514">
        <v>-373000000</v>
      </c>
      <c r="BC1514">
        <v>0</v>
      </c>
      <c r="BD1514">
        <v>1236000000</v>
      </c>
      <c r="BE1514">
        <v>3714000000</v>
      </c>
      <c r="BF1514">
        <v>69000000</v>
      </c>
      <c r="BG1514">
        <v>0</v>
      </c>
      <c r="BH1514">
        <v>13</v>
      </c>
      <c r="BI1514">
        <v>16</v>
      </c>
      <c r="BJ1514">
        <v>20</v>
      </c>
      <c r="BK1514">
        <v>175</v>
      </c>
      <c r="BL1514">
        <v>627000000</v>
      </c>
      <c r="BM1514">
        <v>6673000000</v>
      </c>
      <c r="BN1514">
        <v>-920000000</v>
      </c>
      <c r="BO1514">
        <v>1504000000</v>
      </c>
      <c r="BP1514">
        <v>498000000</v>
      </c>
      <c r="BQ1514">
        <v>0</v>
      </c>
      <c r="BR1514">
        <v>20589000000</v>
      </c>
      <c r="BS1514">
        <v>7885000000</v>
      </c>
      <c r="BT1514">
        <v>3575000000</v>
      </c>
      <c r="BU1514">
        <v>9585000000</v>
      </c>
      <c r="BV1514">
        <v>11004000000</v>
      </c>
      <c r="BW1514">
        <v>20589000000</v>
      </c>
      <c r="BX1514">
        <v>12233000000</v>
      </c>
      <c r="BY1514">
        <v>-1256000000</v>
      </c>
      <c r="BZ1514">
        <v>2015</v>
      </c>
      <c r="CA1514">
        <v>5.98</v>
      </c>
      <c r="CB1514">
        <v>404682274.24699998</v>
      </c>
      <c r="CC1514" t="str">
        <f>VLOOKUP(B1514,Securities_csv_Sector!$A$1:$H$506,4)</f>
        <v>Information Technology</v>
      </c>
      <c r="CD1514" t="str">
        <f>VLOOKUP(B1514,Securities_csv_Sector!$A$1:$H$506,5)</f>
        <v>Electronic Manufacturing Services</v>
      </c>
    </row>
    <row r="1515" spans="1:82">
      <c r="A1515">
        <v>1513</v>
      </c>
      <c r="B1515" t="s">
        <v>458</v>
      </c>
      <c r="C1515" t="s">
        <v>532</v>
      </c>
      <c r="D1515" s="1">
        <v>42643</v>
      </c>
      <c r="E1515">
        <v>2527000000</v>
      </c>
      <c r="F1515">
        <v>116000000</v>
      </c>
      <c r="G1515">
        <v>-613000000</v>
      </c>
      <c r="H1515">
        <v>24</v>
      </c>
      <c r="I1515">
        <v>-628000000</v>
      </c>
      <c r="J1515">
        <v>1801000000</v>
      </c>
      <c r="K1515">
        <v>21</v>
      </c>
      <c r="L1515">
        <v>647000000</v>
      </c>
      <c r="M1515">
        <v>16000000</v>
      </c>
      <c r="N1515">
        <v>168000000</v>
      </c>
      <c r="O1515">
        <v>8205000000</v>
      </c>
      <c r="P1515">
        <v>156</v>
      </c>
      <c r="Q1515">
        <v>2111000000</v>
      </c>
      <c r="R1515">
        <v>207000000</v>
      </c>
      <c r="S1515">
        <v>585000000</v>
      </c>
      <c r="T1515">
        <v>1289000000</v>
      </c>
      <c r="U1515">
        <v>1162000000</v>
      </c>
      <c r="V1515">
        <v>7000000</v>
      </c>
      <c r="W1515">
        <v>0</v>
      </c>
      <c r="X1515">
        <v>3052000000</v>
      </c>
      <c r="Y1515">
        <v>5492000000</v>
      </c>
      <c r="Z1515">
        <v>33</v>
      </c>
      <c r="AA1515">
        <v>4033000000</v>
      </c>
      <c r="AB1515">
        <v>-779000000</v>
      </c>
      <c r="AC1515">
        <v>1879000000</v>
      </c>
      <c r="AD1515">
        <v>127000000</v>
      </c>
      <c r="AE1515">
        <v>1596000000</v>
      </c>
      <c r="AF1515">
        <v>0</v>
      </c>
      <c r="AG1515">
        <v>-1842000000</v>
      </c>
      <c r="AH1515">
        <v>3739000000</v>
      </c>
      <c r="AI1515">
        <v>12000000</v>
      </c>
      <c r="AJ1515">
        <v>0</v>
      </c>
      <c r="AK1515">
        <v>0</v>
      </c>
      <c r="AL1515">
        <v>181000000</v>
      </c>
      <c r="AM1515">
        <v>-2682000000</v>
      </c>
      <c r="AN1515">
        <v>1922000000</v>
      </c>
      <c r="AO1515">
        <v>-3030000000</v>
      </c>
      <c r="AP1515">
        <v>-1581000000</v>
      </c>
      <c r="AQ1515">
        <v>2009000000</v>
      </c>
      <c r="AR1515">
        <v>808000000</v>
      </c>
      <c r="AS1515">
        <v>2009000000</v>
      </c>
      <c r="AT1515">
        <v>1941000000</v>
      </c>
      <c r="AU1515">
        <v>2046000000</v>
      </c>
      <c r="AV1515">
        <v>24000000</v>
      </c>
      <c r="AW1515">
        <v>1902000000</v>
      </c>
      <c r="AX1515">
        <v>16</v>
      </c>
      <c r="AY1515">
        <v>287000000</v>
      </c>
      <c r="AZ1515">
        <v>486000000</v>
      </c>
      <c r="BA1515">
        <v>208000000</v>
      </c>
      <c r="BB1515">
        <v>-542000000</v>
      </c>
      <c r="BC1515">
        <v>-5000000</v>
      </c>
      <c r="BD1515">
        <v>-953000000</v>
      </c>
      <c r="BE1515">
        <v>2111000000</v>
      </c>
      <c r="BF1515">
        <v>327000000</v>
      </c>
      <c r="BG1515">
        <v>0</v>
      </c>
      <c r="BH1515">
        <v>9</v>
      </c>
      <c r="BI1515">
        <v>14</v>
      </c>
      <c r="BJ1515">
        <v>16</v>
      </c>
      <c r="BK1515">
        <v>104</v>
      </c>
      <c r="BL1515">
        <v>644000000</v>
      </c>
      <c r="BM1515">
        <v>8682000000</v>
      </c>
      <c r="BN1515">
        <v>-2697000000</v>
      </c>
      <c r="BO1515">
        <v>1463000000</v>
      </c>
      <c r="BP1515">
        <v>331000000</v>
      </c>
      <c r="BQ1515">
        <v>0</v>
      </c>
      <c r="BR1515">
        <v>17608000000</v>
      </c>
      <c r="BS1515">
        <v>4775000000</v>
      </c>
      <c r="BT1515">
        <v>3066000000</v>
      </c>
      <c r="BU1515">
        <v>8485000000</v>
      </c>
      <c r="BV1515">
        <v>9123000000</v>
      </c>
      <c r="BW1515">
        <v>17608000000</v>
      </c>
      <c r="BX1515">
        <v>12238000000</v>
      </c>
      <c r="BY1515">
        <v>-1624000000</v>
      </c>
      <c r="BZ1515">
        <v>2016</v>
      </c>
      <c r="CA1515">
        <v>5.49</v>
      </c>
      <c r="CB1515">
        <v>365938069.21700001</v>
      </c>
      <c r="CC1515" t="str">
        <f>VLOOKUP(B1515,Securities_csv_Sector!$A$1:$H$506,4)</f>
        <v>Information Technology</v>
      </c>
      <c r="CD1515" t="str">
        <f>VLOOKUP(B1515,Securities_csv_Sector!$A$1:$H$506,5)</f>
        <v>Electronic Manufacturing Services</v>
      </c>
    </row>
    <row r="1516" spans="1:82">
      <c r="A1516">
        <v>1514</v>
      </c>
      <c r="B1516" t="s">
        <v>459</v>
      </c>
      <c r="C1516" t="s">
        <v>527</v>
      </c>
      <c r="D1516" s="1">
        <v>41273</v>
      </c>
      <c r="E1516">
        <v>705121000</v>
      </c>
      <c r="F1516">
        <v>41999000</v>
      </c>
      <c r="G1516">
        <v>8734000</v>
      </c>
      <c r="H1516">
        <v>18</v>
      </c>
      <c r="I1516">
        <v>-91874000</v>
      </c>
      <c r="J1516">
        <v>567515000</v>
      </c>
      <c r="K1516">
        <v>19</v>
      </c>
      <c r="L1516">
        <v>175030000</v>
      </c>
      <c r="M1516">
        <v>-7167000</v>
      </c>
      <c r="N1516">
        <v>324419000</v>
      </c>
      <c r="O1516">
        <v>2943847000</v>
      </c>
      <c r="P1516">
        <v>115</v>
      </c>
      <c r="Q1516">
        <v>158275000</v>
      </c>
      <c r="R1516">
        <v>0</v>
      </c>
      <c r="S1516">
        <v>194039000</v>
      </c>
      <c r="T1516">
        <v>820876000</v>
      </c>
      <c r="U1516">
        <v>670407000</v>
      </c>
      <c r="V1516">
        <v>2065000</v>
      </c>
      <c r="W1516">
        <v>22387000</v>
      </c>
      <c r="X1516">
        <v>1518678000</v>
      </c>
      <c r="Y1516">
        <v>2846869000</v>
      </c>
      <c r="Z1516">
        <v>45</v>
      </c>
      <c r="AA1516">
        <v>2409350000</v>
      </c>
      <c r="AB1516">
        <v>195400000</v>
      </c>
      <c r="AC1516">
        <v>499913000</v>
      </c>
      <c r="AD1516">
        <v>150469000</v>
      </c>
      <c r="AE1516">
        <v>56389000</v>
      </c>
      <c r="AF1516">
        <v>33128000</v>
      </c>
      <c r="AG1516">
        <v>-7725000</v>
      </c>
      <c r="AH1516">
        <v>1432100000</v>
      </c>
      <c r="AI1516">
        <v>283431000</v>
      </c>
      <c r="AJ1516">
        <v>189298000</v>
      </c>
      <c r="AK1516">
        <v>10654000</v>
      </c>
      <c r="AL1516">
        <v>-336571000</v>
      </c>
      <c r="AM1516">
        <v>8104000</v>
      </c>
      <c r="AN1516">
        <v>756740000</v>
      </c>
      <c r="AO1516">
        <v>-663720000</v>
      </c>
      <c r="AP1516">
        <v>-86981000</v>
      </c>
      <c r="AQ1516">
        <v>424280000</v>
      </c>
      <c r="AR1516">
        <v>117617000</v>
      </c>
      <c r="AS1516">
        <v>424280000</v>
      </c>
      <c r="AT1516">
        <v>446667000</v>
      </c>
      <c r="AU1516">
        <v>714847000</v>
      </c>
      <c r="AV1516">
        <v>122129000</v>
      </c>
      <c r="AW1516">
        <v>789755000</v>
      </c>
      <c r="AX1516">
        <v>15</v>
      </c>
      <c r="AY1516">
        <v>0</v>
      </c>
      <c r="AZ1516">
        <v>126454000</v>
      </c>
      <c r="BA1516">
        <v>229395000</v>
      </c>
      <c r="BB1516">
        <v>-701141000</v>
      </c>
      <c r="BC1516">
        <v>-1027000</v>
      </c>
      <c r="BD1516">
        <v>-28235000</v>
      </c>
      <c r="BE1516">
        <v>1462704000</v>
      </c>
      <c r="BF1516">
        <v>-57030000</v>
      </c>
      <c r="BG1516">
        <v>194039000</v>
      </c>
      <c r="BH1516">
        <v>13</v>
      </c>
      <c r="BI1516">
        <v>29</v>
      </c>
      <c r="BJ1516">
        <v>8</v>
      </c>
      <c r="BK1516">
        <v>109</v>
      </c>
      <c r="BL1516">
        <v>0</v>
      </c>
      <c r="BM1516">
        <v>7514858000</v>
      </c>
      <c r="BN1516">
        <v>-120200000</v>
      </c>
      <c r="BO1516">
        <v>1303427000</v>
      </c>
      <c r="BP1516">
        <v>0</v>
      </c>
      <c r="BQ1516">
        <v>0</v>
      </c>
      <c r="BR1516">
        <v>6379886000</v>
      </c>
      <c r="BS1516">
        <v>1072720000</v>
      </c>
      <c r="BT1516">
        <v>934516000</v>
      </c>
      <c r="BU1516">
        <v>2350614000</v>
      </c>
      <c r="BV1516">
        <v>4029272000</v>
      </c>
      <c r="BW1516">
        <v>6379886000</v>
      </c>
      <c r="BX1516">
        <v>5353197000</v>
      </c>
      <c r="BY1516">
        <v>-5355037000</v>
      </c>
      <c r="BZ1516">
        <v>2012</v>
      </c>
      <c r="CA1516">
        <v>1.83</v>
      </c>
      <c r="CB1516">
        <v>231846994.53600001</v>
      </c>
      <c r="CC1516" t="str">
        <f>VLOOKUP(B1516,Securities_csv_Sector!$A$1:$H$506,4)</f>
        <v>Consumer Discretionary</v>
      </c>
      <c r="CD1516" t="str">
        <f>VLOOKUP(B1516,Securities_csv_Sector!$A$1:$H$506,5)</f>
        <v>Publishing</v>
      </c>
    </row>
    <row r="1517" spans="1:82">
      <c r="A1517">
        <v>1515</v>
      </c>
      <c r="B1517" t="s">
        <v>459</v>
      </c>
      <c r="C1517" t="s">
        <v>529</v>
      </c>
      <c r="D1517" s="1">
        <v>41637</v>
      </c>
      <c r="E1517">
        <v>777898000</v>
      </c>
      <c r="F1517">
        <v>-17884000</v>
      </c>
      <c r="G1517">
        <v>-45279000</v>
      </c>
      <c r="H1517">
        <v>14</v>
      </c>
      <c r="I1517">
        <v>-110407000</v>
      </c>
      <c r="J1517">
        <v>552368000</v>
      </c>
      <c r="K1517">
        <v>47</v>
      </c>
      <c r="L1517">
        <v>469203000</v>
      </c>
      <c r="M1517">
        <v>4489000</v>
      </c>
      <c r="N1517">
        <v>324419000</v>
      </c>
      <c r="O1517">
        <v>662769000</v>
      </c>
      <c r="P1517">
        <v>191</v>
      </c>
      <c r="Q1517">
        <v>0</v>
      </c>
      <c r="R1517">
        <v>587904000</v>
      </c>
      <c r="S1517">
        <v>189572000</v>
      </c>
      <c r="T1517">
        <v>286636000</v>
      </c>
      <c r="U1517">
        <v>111818000</v>
      </c>
      <c r="V1517">
        <v>162000</v>
      </c>
      <c r="W1517">
        <v>21055000</v>
      </c>
      <c r="X1517">
        <v>1669632000</v>
      </c>
      <c r="Y1517">
        <v>3790472000</v>
      </c>
      <c r="Z1517">
        <v>59</v>
      </c>
      <c r="AA1517">
        <v>940354000</v>
      </c>
      <c r="AB1517">
        <v>13122000</v>
      </c>
      <c r="AC1517">
        <v>1477231000</v>
      </c>
      <c r="AD1517">
        <v>174818000</v>
      </c>
      <c r="AE1517">
        <v>49950000</v>
      </c>
      <c r="AF1517">
        <v>60028000</v>
      </c>
      <c r="AG1517">
        <v>-94644000</v>
      </c>
      <c r="AH1517">
        <v>3707010000</v>
      </c>
      <c r="AI1517">
        <v>379886000</v>
      </c>
      <c r="AJ1517">
        <v>201695000</v>
      </c>
      <c r="AK1517">
        <v>14618000</v>
      </c>
      <c r="AL1517">
        <v>1529150000</v>
      </c>
      <c r="AM1517">
        <v>294173000</v>
      </c>
      <c r="AN1517">
        <v>511488000</v>
      </c>
      <c r="AO1517">
        <v>1170013000</v>
      </c>
      <c r="AP1517">
        <v>-1387490000</v>
      </c>
      <c r="AQ1517">
        <v>388680000</v>
      </c>
      <c r="AR1517">
        <v>16976000</v>
      </c>
      <c r="AS1517">
        <v>388680000</v>
      </c>
      <c r="AT1517">
        <v>98696000</v>
      </c>
      <c r="AU1517">
        <v>883889000</v>
      </c>
      <c r="AV1517">
        <v>22729000</v>
      </c>
      <c r="AW1517">
        <v>310860000</v>
      </c>
      <c r="AX1517">
        <v>19</v>
      </c>
      <c r="AY1517">
        <v>0</v>
      </c>
      <c r="AZ1517">
        <v>520443000</v>
      </c>
      <c r="BA1517">
        <v>223404000</v>
      </c>
      <c r="BB1517">
        <v>-494055000</v>
      </c>
      <c r="BC1517">
        <v>-6132000</v>
      </c>
      <c r="BD1517">
        <v>-1337111000</v>
      </c>
      <c r="BE1517">
        <v>1029189000</v>
      </c>
      <c r="BF1517">
        <v>-32934000</v>
      </c>
      <c r="BG1517">
        <v>74833000</v>
      </c>
      <c r="BH1517">
        <v>7</v>
      </c>
      <c r="BI1517">
        <v>4</v>
      </c>
      <c r="BJ1517">
        <v>24</v>
      </c>
      <c r="BK1517">
        <v>186</v>
      </c>
      <c r="BL1517">
        <v>0</v>
      </c>
      <c r="BM1517">
        <v>7720903000</v>
      </c>
      <c r="BN1517">
        <v>-116639000</v>
      </c>
      <c r="BO1517">
        <v>531932000</v>
      </c>
      <c r="BP1517">
        <v>5890000</v>
      </c>
      <c r="BQ1517">
        <v>0</v>
      </c>
      <c r="BR1517">
        <v>9240706000</v>
      </c>
      <c r="BS1517">
        <v>1923485000</v>
      </c>
      <c r="BT1517">
        <v>1007192000</v>
      </c>
      <c r="BU1517">
        <v>2693098000</v>
      </c>
      <c r="BV1517">
        <v>6547608000</v>
      </c>
      <c r="BW1517">
        <v>9240706000</v>
      </c>
      <c r="BX1517">
        <v>1603123000</v>
      </c>
      <c r="BY1517">
        <v>-5410537000</v>
      </c>
      <c r="BZ1517">
        <v>2013</v>
      </c>
      <c r="CA1517">
        <v>1.7</v>
      </c>
      <c r="CB1517">
        <v>228635294.118</v>
      </c>
      <c r="CC1517" t="str">
        <f>VLOOKUP(B1517,Securities_csv_Sector!$A$1:$H$506,4)</f>
        <v>Consumer Discretionary</v>
      </c>
      <c r="CD1517" t="str">
        <f>VLOOKUP(B1517,Securities_csv_Sector!$A$1:$H$506,5)</f>
        <v>Publishing</v>
      </c>
    </row>
    <row r="1518" spans="1:82">
      <c r="A1518">
        <v>1516</v>
      </c>
      <c r="B1518" t="s">
        <v>459</v>
      </c>
      <c r="C1518" t="s">
        <v>531</v>
      </c>
      <c r="D1518" s="1">
        <v>42004</v>
      </c>
      <c r="E1518">
        <v>569066000</v>
      </c>
      <c r="F1518">
        <v>-1514000</v>
      </c>
      <c r="G1518">
        <v>404403000</v>
      </c>
      <c r="H1518">
        <v>33</v>
      </c>
      <c r="I1518">
        <v>-150354000</v>
      </c>
      <c r="J1518">
        <v>546406000</v>
      </c>
      <c r="K1518">
        <v>10</v>
      </c>
      <c r="L1518">
        <v>110305000</v>
      </c>
      <c r="M1518">
        <v>10032000</v>
      </c>
      <c r="N1518">
        <v>324419000</v>
      </c>
      <c r="O1518">
        <v>954990000</v>
      </c>
      <c r="P1518">
        <v>116</v>
      </c>
      <c r="Q1518">
        <v>0</v>
      </c>
      <c r="R1518">
        <v>681595000</v>
      </c>
      <c r="S1518">
        <v>265724000</v>
      </c>
      <c r="T1518">
        <v>1263364000</v>
      </c>
      <c r="U1518">
        <v>990696000</v>
      </c>
      <c r="V1518">
        <v>-281000</v>
      </c>
      <c r="W1518">
        <v>151462000</v>
      </c>
      <c r="X1518">
        <v>666918000</v>
      </c>
      <c r="Y1518">
        <v>3914771000</v>
      </c>
      <c r="Z1518">
        <v>64</v>
      </c>
      <c r="AA1518">
        <v>1671151000</v>
      </c>
      <c r="AB1518">
        <v>234471000</v>
      </c>
      <c r="AC1518">
        <v>3177578000</v>
      </c>
      <c r="AD1518">
        <v>272668000</v>
      </c>
      <c r="AE1518">
        <v>0</v>
      </c>
      <c r="AF1518">
        <v>173783000</v>
      </c>
      <c r="AG1518">
        <v>-131887000</v>
      </c>
      <c r="AH1518">
        <v>4488028000</v>
      </c>
      <c r="AI1518">
        <v>249450000</v>
      </c>
      <c r="AJ1518">
        <v>234359000</v>
      </c>
      <c r="AK1518">
        <v>20470000</v>
      </c>
      <c r="AL1518">
        <v>769242000</v>
      </c>
      <c r="AM1518">
        <v>-350719000</v>
      </c>
      <c r="AN1518">
        <v>821199000</v>
      </c>
      <c r="AO1518">
        <v>490464000</v>
      </c>
      <c r="AP1518">
        <v>-1662101000</v>
      </c>
      <c r="AQ1518">
        <v>1062171000</v>
      </c>
      <c r="AR1518">
        <v>-429132000</v>
      </c>
      <c r="AS1518">
        <v>1062171000</v>
      </c>
      <c r="AT1518">
        <v>756225000</v>
      </c>
      <c r="AU1518">
        <v>592497000</v>
      </c>
      <c r="AV1518">
        <v>44961000</v>
      </c>
      <c r="AW1518">
        <v>707499000</v>
      </c>
      <c r="AX1518">
        <v>27</v>
      </c>
      <c r="AY1518">
        <v>1920415000</v>
      </c>
      <c r="AZ1518">
        <v>610261000</v>
      </c>
      <c r="BA1518">
        <v>556533000</v>
      </c>
      <c r="BB1518">
        <v>-778769000</v>
      </c>
      <c r="BC1518">
        <v>-15687000</v>
      </c>
      <c r="BD1518">
        <v>-1685530000</v>
      </c>
      <c r="BE1518">
        <v>1429376000</v>
      </c>
      <c r="BF1518">
        <v>-22484000</v>
      </c>
      <c r="BG1518">
        <v>151837000</v>
      </c>
      <c r="BH1518">
        <v>38</v>
      </c>
      <c r="BI1518">
        <v>30</v>
      </c>
      <c r="BJ1518">
        <v>40</v>
      </c>
      <c r="BK1518">
        <v>116</v>
      </c>
      <c r="BL1518">
        <v>0</v>
      </c>
      <c r="BM1518">
        <v>8602369000</v>
      </c>
      <c r="BN1518">
        <v>-75815000</v>
      </c>
      <c r="BO1518">
        <v>766854000</v>
      </c>
      <c r="BP1518">
        <v>7854000</v>
      </c>
      <c r="BQ1518">
        <v>0</v>
      </c>
      <c r="BR1518">
        <v>11242195000</v>
      </c>
      <c r="BS1518">
        <v>1313063000</v>
      </c>
      <c r="BT1518">
        <v>1133453000</v>
      </c>
      <c r="BU1518">
        <v>3254914000</v>
      </c>
      <c r="BV1518">
        <v>7987281000</v>
      </c>
      <c r="BW1518">
        <v>11242195000</v>
      </c>
      <c r="BX1518">
        <v>2626141000</v>
      </c>
      <c r="BY1518">
        <v>-5439511000</v>
      </c>
      <c r="CC1518" t="str">
        <f>VLOOKUP(B1518,Securities_csv_Sector!$A$1:$H$506,4)</f>
        <v>Consumer Discretionary</v>
      </c>
      <c r="CD1518" t="str">
        <f>VLOOKUP(B1518,Securities_csv_Sector!$A$1:$H$506,5)</f>
        <v>Publishing</v>
      </c>
    </row>
    <row r="1519" spans="1:82">
      <c r="A1519">
        <v>1517</v>
      </c>
      <c r="B1519" t="s">
        <v>459</v>
      </c>
      <c r="C1519" t="s">
        <v>532</v>
      </c>
      <c r="D1519" s="1">
        <v>42369</v>
      </c>
      <c r="E1519">
        <v>468244000</v>
      </c>
      <c r="F1519">
        <v>32787000</v>
      </c>
      <c r="G1519">
        <v>-11529000</v>
      </c>
      <c r="H1519">
        <v>21</v>
      </c>
      <c r="I1519">
        <v>-118767000</v>
      </c>
      <c r="J1519">
        <v>539505000</v>
      </c>
      <c r="K1519">
        <v>21</v>
      </c>
      <c r="L1519">
        <v>129200000</v>
      </c>
      <c r="M1519">
        <v>1807000</v>
      </c>
      <c r="N1519">
        <v>324419000</v>
      </c>
      <c r="O1519">
        <v>923336000</v>
      </c>
      <c r="P1519">
        <v>133</v>
      </c>
      <c r="Q1519">
        <v>0</v>
      </c>
      <c r="R1519">
        <v>883141000</v>
      </c>
      <c r="S1519">
        <v>262244000</v>
      </c>
      <c r="T1519">
        <v>896565000</v>
      </c>
      <c r="U1519">
        <v>622936000</v>
      </c>
      <c r="V1519">
        <v>0</v>
      </c>
      <c r="W1519">
        <v>-5064000</v>
      </c>
      <c r="X1519">
        <v>458319000</v>
      </c>
      <c r="Y1519">
        <v>3919726000</v>
      </c>
      <c r="Z1519">
        <v>70</v>
      </c>
      <c r="AA1519">
        <v>2127609000</v>
      </c>
      <c r="AB1519">
        <v>202314000</v>
      </c>
      <c r="AC1519">
        <v>3065107000</v>
      </c>
      <c r="AD1519">
        <v>273629000</v>
      </c>
      <c r="AE1519">
        <v>0</v>
      </c>
      <c r="AF1519">
        <v>-21313000</v>
      </c>
      <c r="AG1519">
        <v>-99232000</v>
      </c>
      <c r="AH1519">
        <v>4200816000</v>
      </c>
      <c r="AI1519">
        <v>288790000</v>
      </c>
      <c r="AJ1519">
        <v>264773000</v>
      </c>
      <c r="AK1519">
        <v>24666000</v>
      </c>
      <c r="AL1519">
        <v>-307509000</v>
      </c>
      <c r="AM1519">
        <v>10716000</v>
      </c>
      <c r="AN1519">
        <v>613106000</v>
      </c>
      <c r="AO1519">
        <v>-819666000</v>
      </c>
      <c r="AP1519">
        <v>217276000</v>
      </c>
      <c r="AQ1519">
        <v>459522000</v>
      </c>
      <c r="AR1519">
        <v>-67069000</v>
      </c>
      <c r="AS1519">
        <v>459522000</v>
      </c>
      <c r="AT1519">
        <v>420622000</v>
      </c>
      <c r="AU1519">
        <v>575089000</v>
      </c>
      <c r="AV1519">
        <v>-58857000</v>
      </c>
      <c r="AW1519">
        <v>913158000</v>
      </c>
      <c r="AX1519">
        <v>30</v>
      </c>
      <c r="AY1519">
        <v>657000</v>
      </c>
      <c r="AZ1519">
        <v>100870000</v>
      </c>
      <c r="BA1519">
        <v>137893000</v>
      </c>
      <c r="BB1519">
        <v>-130951000</v>
      </c>
      <c r="BC1519">
        <v>-72501000</v>
      </c>
      <c r="BD1519">
        <v>357356000</v>
      </c>
      <c r="BE1519">
        <v>365608000</v>
      </c>
      <c r="BF1519">
        <v>-40117000</v>
      </c>
      <c r="BG1519">
        <v>205087000</v>
      </c>
      <c r="BH1519">
        <v>20</v>
      </c>
      <c r="BI1519">
        <v>28</v>
      </c>
      <c r="BJ1519">
        <v>15</v>
      </c>
      <c r="BK1519">
        <v>133</v>
      </c>
      <c r="BL1519">
        <v>0</v>
      </c>
      <c r="BM1519">
        <v>7111129000</v>
      </c>
      <c r="BN1519">
        <v>-271030000</v>
      </c>
      <c r="BO1519">
        <v>1068221000</v>
      </c>
      <c r="BP1519">
        <v>646000</v>
      </c>
      <c r="BQ1519">
        <v>0</v>
      </c>
      <c r="BR1519">
        <v>8537758000</v>
      </c>
      <c r="BS1519">
        <v>805159000</v>
      </c>
      <c r="BT1519">
        <v>606783000</v>
      </c>
      <c r="BU1519">
        <v>2191971000</v>
      </c>
      <c r="BV1519">
        <v>6345787000</v>
      </c>
      <c r="BW1519">
        <v>8537758000</v>
      </c>
      <c r="BX1519">
        <v>3050945000</v>
      </c>
      <c r="BY1519">
        <v>-5652131000</v>
      </c>
      <c r="BZ1519">
        <v>2015</v>
      </c>
      <c r="CA1519">
        <v>2.04</v>
      </c>
      <c r="CB1519">
        <v>225255882.35299999</v>
      </c>
      <c r="CC1519" t="str">
        <f>VLOOKUP(B1519,Securities_csv_Sector!$A$1:$H$506,4)</f>
        <v>Consumer Discretionary</v>
      </c>
      <c r="CD1519" t="str">
        <f>VLOOKUP(B1519,Securities_csv_Sector!$A$1:$H$506,5)</f>
        <v>Publishing</v>
      </c>
    </row>
    <row r="1520" spans="1:82">
      <c r="A1520">
        <v>1518</v>
      </c>
      <c r="B1520" t="s">
        <v>460</v>
      </c>
      <c r="C1520" t="s">
        <v>527</v>
      </c>
      <c r="D1520" s="1">
        <v>41307</v>
      </c>
      <c r="E1520">
        <v>11037000000</v>
      </c>
      <c r="F1520">
        <v>-217000000</v>
      </c>
      <c r="G1520">
        <v>0</v>
      </c>
      <c r="H1520">
        <v>18</v>
      </c>
      <c r="I1520">
        <v>-2346000000</v>
      </c>
      <c r="J1520">
        <v>3925000000</v>
      </c>
      <c r="K1520">
        <v>6</v>
      </c>
      <c r="L1520">
        <v>784000000</v>
      </c>
      <c r="M1520">
        <v>160000000</v>
      </c>
      <c r="N1520">
        <v>54000000</v>
      </c>
      <c r="O1520">
        <v>50568000000</v>
      </c>
      <c r="P1520">
        <v>117</v>
      </c>
      <c r="Q1520">
        <v>0</v>
      </c>
      <c r="R1520">
        <v>1311000000</v>
      </c>
      <c r="S1520">
        <v>2044000000</v>
      </c>
      <c r="T1520">
        <v>5740000000</v>
      </c>
      <c r="U1520">
        <v>5056000000</v>
      </c>
      <c r="V1520">
        <v>8000000</v>
      </c>
      <c r="W1520">
        <v>0</v>
      </c>
      <c r="X1520">
        <v>30653000000</v>
      </c>
      <c r="Y1520">
        <v>0</v>
      </c>
      <c r="Z1520">
        <v>31</v>
      </c>
      <c r="AA1520">
        <v>22733000000</v>
      </c>
      <c r="AB1520">
        <v>1741000000</v>
      </c>
      <c r="AC1520">
        <v>0</v>
      </c>
      <c r="AD1520">
        <v>684000000</v>
      </c>
      <c r="AE1520">
        <v>7903000000</v>
      </c>
      <c r="AF1520">
        <v>356000000</v>
      </c>
      <c r="AG1520">
        <v>193000000</v>
      </c>
      <c r="AH1520">
        <v>14654000000</v>
      </c>
      <c r="AI1520">
        <v>0</v>
      </c>
      <c r="AJ1520">
        <v>0</v>
      </c>
      <c r="AK1520">
        <v>0</v>
      </c>
      <c r="AL1520">
        <v>-88000000</v>
      </c>
      <c r="AM1520">
        <v>-10000000</v>
      </c>
      <c r="AN1520">
        <v>5325000000</v>
      </c>
      <c r="AO1520">
        <v>-2488000000</v>
      </c>
      <c r="AP1520">
        <v>-2855000000</v>
      </c>
      <c r="AQ1520">
        <v>2999000000</v>
      </c>
      <c r="AR1520">
        <v>544000000</v>
      </c>
      <c r="AS1520">
        <v>2999000000</v>
      </c>
      <c r="AT1520">
        <v>3315000000</v>
      </c>
      <c r="AU1520">
        <v>5841000000</v>
      </c>
      <c r="AV1520">
        <v>-161000000</v>
      </c>
      <c r="AW1520">
        <v>5740000000</v>
      </c>
      <c r="AX1520">
        <v>8</v>
      </c>
      <c r="AY1520">
        <v>1122000000</v>
      </c>
      <c r="AZ1520">
        <v>1860000000</v>
      </c>
      <c r="BA1520">
        <v>0</v>
      </c>
      <c r="BB1520">
        <v>-576000000</v>
      </c>
      <c r="BC1520">
        <v>-16000000</v>
      </c>
      <c r="BD1520">
        <v>-865000000</v>
      </c>
      <c r="BE1520">
        <v>1609000000</v>
      </c>
      <c r="BF1520">
        <v>-155000000</v>
      </c>
      <c r="BG1520">
        <v>2044000000</v>
      </c>
      <c r="BH1520">
        <v>7</v>
      </c>
      <c r="BI1520">
        <v>31</v>
      </c>
      <c r="BJ1520">
        <v>4</v>
      </c>
      <c r="BK1520">
        <v>60</v>
      </c>
      <c r="BL1520">
        <v>0</v>
      </c>
      <c r="BM1520">
        <v>13155000000</v>
      </c>
      <c r="BN1520">
        <v>-1515000000</v>
      </c>
      <c r="BO1520">
        <v>15110000000</v>
      </c>
      <c r="BP1520">
        <v>2994000000</v>
      </c>
      <c r="BQ1520">
        <v>0</v>
      </c>
      <c r="BR1520">
        <v>48163000000</v>
      </c>
      <c r="BS1520">
        <v>16388000000</v>
      </c>
      <c r="BT1520">
        <v>14031000000</v>
      </c>
      <c r="BU1520">
        <v>16558000000</v>
      </c>
      <c r="BV1520">
        <v>31605000000</v>
      </c>
      <c r="BW1520">
        <v>48163000000</v>
      </c>
      <c r="BX1520">
        <v>73301000000</v>
      </c>
      <c r="BY1520">
        <v>0</v>
      </c>
      <c r="BZ1520">
        <v>2012</v>
      </c>
      <c r="CA1520">
        <v>4.57</v>
      </c>
      <c r="CB1520">
        <v>656236323.85099995</v>
      </c>
      <c r="CC1520" t="str">
        <f>VLOOKUP(B1520,Securities_csv_Sector!$A$1:$H$506,4)</f>
        <v>Consumer Discretionary</v>
      </c>
      <c r="CD1520" t="str">
        <f>VLOOKUP(B1520,Securities_csv_Sector!$A$1:$H$506,5)</f>
        <v>General Merchandise Stores</v>
      </c>
    </row>
    <row r="1521" spans="1:82">
      <c r="A1521">
        <v>1519</v>
      </c>
      <c r="B1521" t="s">
        <v>460</v>
      </c>
      <c r="C1521" t="s">
        <v>529</v>
      </c>
      <c r="D1521" s="1">
        <v>41671</v>
      </c>
      <c r="E1521">
        <v>10945000000</v>
      </c>
      <c r="F1521">
        <v>157000000</v>
      </c>
      <c r="G1521">
        <v>391000000</v>
      </c>
      <c r="H1521">
        <v>12</v>
      </c>
      <c r="I1521">
        <v>-1886000000</v>
      </c>
      <c r="J1521">
        <v>4470000000</v>
      </c>
      <c r="K1521">
        <v>5</v>
      </c>
      <c r="L1521">
        <v>670000000</v>
      </c>
      <c r="M1521">
        <v>-504000000</v>
      </c>
      <c r="N1521">
        <v>53000000</v>
      </c>
      <c r="O1521">
        <v>50039000000</v>
      </c>
      <c r="P1521">
        <v>91</v>
      </c>
      <c r="Q1521">
        <v>0</v>
      </c>
      <c r="R1521">
        <v>1349000000</v>
      </c>
      <c r="S1521">
        <v>1996000000</v>
      </c>
      <c r="T1521">
        <v>5170000000</v>
      </c>
      <c r="U1521">
        <v>4121000000</v>
      </c>
      <c r="V1521">
        <v>26000000</v>
      </c>
      <c r="W1521">
        <v>0</v>
      </c>
      <c r="X1521">
        <v>26412000000</v>
      </c>
      <c r="Y1521">
        <v>0</v>
      </c>
      <c r="Z1521">
        <v>30</v>
      </c>
      <c r="AA1521">
        <v>21240000000</v>
      </c>
      <c r="AB1521">
        <v>1427000000</v>
      </c>
      <c r="AC1521">
        <v>0</v>
      </c>
      <c r="AD1521">
        <v>1049000000</v>
      </c>
      <c r="AE1521">
        <v>8278000000</v>
      </c>
      <c r="AF1521">
        <v>3253000000</v>
      </c>
      <c r="AG1521">
        <v>247000000</v>
      </c>
      <c r="AH1521">
        <v>11429000000</v>
      </c>
      <c r="AI1521">
        <v>0</v>
      </c>
      <c r="AJ1521">
        <v>0</v>
      </c>
      <c r="AK1521">
        <v>0</v>
      </c>
      <c r="AL1521">
        <v>-4353000000</v>
      </c>
      <c r="AM1521">
        <v>-89000000</v>
      </c>
      <c r="AN1521">
        <v>6520000000</v>
      </c>
      <c r="AO1521">
        <v>-6364000000</v>
      </c>
      <c r="AP1521">
        <v>-271000000</v>
      </c>
      <c r="AQ1521">
        <v>1971000000</v>
      </c>
      <c r="AR1521">
        <v>1028000000</v>
      </c>
      <c r="AS1521">
        <v>1971000000</v>
      </c>
      <c r="AT1521">
        <v>2694000000</v>
      </c>
      <c r="AU1521">
        <v>0</v>
      </c>
      <c r="AV1521">
        <v>0</v>
      </c>
      <c r="AW1521">
        <v>4779000000</v>
      </c>
      <c r="AX1521">
        <v>7</v>
      </c>
      <c r="AY1521">
        <v>6568000000</v>
      </c>
      <c r="AZ1521">
        <v>2625000000</v>
      </c>
      <c r="BA1521">
        <v>689000000</v>
      </c>
      <c r="BB1521">
        <v>-891000000</v>
      </c>
      <c r="BC1521">
        <v>0</v>
      </c>
      <c r="BD1521">
        <v>-1638000000</v>
      </c>
      <c r="BE1521">
        <v>2767000000</v>
      </c>
      <c r="BF1521">
        <v>2624000000</v>
      </c>
      <c r="BG1521">
        <v>1996000000</v>
      </c>
      <c r="BH1521">
        <v>6</v>
      </c>
      <c r="BI1521">
        <v>25</v>
      </c>
      <c r="BJ1521">
        <v>3</v>
      </c>
      <c r="BK1521">
        <v>26</v>
      </c>
      <c r="BL1521">
        <v>0</v>
      </c>
      <c r="BM1521">
        <v>12599000000</v>
      </c>
      <c r="BN1521">
        <v>-1005000000</v>
      </c>
      <c r="BO1521">
        <v>14465000000</v>
      </c>
      <c r="BP1521">
        <v>1143000000</v>
      </c>
      <c r="BQ1521">
        <v>0</v>
      </c>
      <c r="BR1521">
        <v>44553000000</v>
      </c>
      <c r="BS1521">
        <v>11573000000</v>
      </c>
      <c r="BT1521">
        <v>12777000000</v>
      </c>
      <c r="BU1521">
        <v>16231000000</v>
      </c>
      <c r="BV1521">
        <v>28322000000</v>
      </c>
      <c r="BW1521">
        <v>44553000000</v>
      </c>
      <c r="BX1521">
        <v>71279000000</v>
      </c>
      <c r="BY1521">
        <v>0</v>
      </c>
      <c r="BZ1521">
        <v>2013</v>
      </c>
      <c r="CA1521">
        <v>3.1</v>
      </c>
      <c r="CB1521">
        <v>635806451.61300004</v>
      </c>
      <c r="CC1521" t="str">
        <f>VLOOKUP(B1521,Securities_csv_Sector!$A$1:$H$506,4)</f>
        <v>Consumer Discretionary</v>
      </c>
      <c r="CD1521" t="str">
        <f>VLOOKUP(B1521,Securities_csv_Sector!$A$1:$H$506,5)</f>
        <v>General Merchandise Stores</v>
      </c>
    </row>
    <row r="1522" spans="1:82">
      <c r="A1522">
        <v>1520</v>
      </c>
      <c r="B1522" t="s">
        <v>460</v>
      </c>
      <c r="C1522" t="s">
        <v>531</v>
      </c>
      <c r="D1522" s="1">
        <v>42035</v>
      </c>
      <c r="E1522">
        <v>11542000000</v>
      </c>
      <c r="F1522">
        <v>0</v>
      </c>
      <c r="G1522">
        <v>0</v>
      </c>
      <c r="H1522">
        <v>12</v>
      </c>
      <c r="I1522">
        <v>-1786000000</v>
      </c>
      <c r="J1522">
        <v>4899000000</v>
      </c>
      <c r="K1522">
        <v>19</v>
      </c>
      <c r="L1522">
        <v>2210000000</v>
      </c>
      <c r="M1522">
        <v>-512000000</v>
      </c>
      <c r="N1522">
        <v>53000000</v>
      </c>
      <c r="O1522">
        <v>51278000000</v>
      </c>
      <c r="P1522">
        <v>116</v>
      </c>
      <c r="Q1522">
        <v>0</v>
      </c>
      <c r="R1522">
        <v>1160000000</v>
      </c>
      <c r="S1522">
        <v>2129000000</v>
      </c>
      <c r="T1522">
        <v>4535000000</v>
      </c>
      <c r="U1522">
        <v>3653000000</v>
      </c>
      <c r="V1522">
        <v>0</v>
      </c>
      <c r="W1522">
        <v>0</v>
      </c>
      <c r="X1522">
        <v>25952000000</v>
      </c>
      <c r="Y1522">
        <v>0</v>
      </c>
      <c r="Z1522">
        <v>29</v>
      </c>
      <c r="AA1522">
        <v>21340000000</v>
      </c>
      <c r="AB1522">
        <v>1204000000</v>
      </c>
      <c r="AC1522">
        <v>0</v>
      </c>
      <c r="AD1522">
        <v>882000000</v>
      </c>
      <c r="AE1522">
        <v>8282000000</v>
      </c>
      <c r="AF1522">
        <v>106000000</v>
      </c>
      <c r="AG1522">
        <v>777000000</v>
      </c>
      <c r="AH1522">
        <v>12634000000</v>
      </c>
      <c r="AI1522">
        <v>0</v>
      </c>
      <c r="AJ1522">
        <v>0</v>
      </c>
      <c r="AK1522">
        <v>0</v>
      </c>
      <c r="AL1522">
        <v>-166000000</v>
      </c>
      <c r="AM1522">
        <v>1515000000</v>
      </c>
      <c r="AN1522">
        <v>4439000000</v>
      </c>
      <c r="AO1522">
        <v>-998000000</v>
      </c>
      <c r="AP1522">
        <v>-1926000000</v>
      </c>
      <c r="AQ1522">
        <v>-1636000000</v>
      </c>
      <c r="AR1522">
        <v>4488000000</v>
      </c>
      <c r="AS1522">
        <v>-1636000000</v>
      </c>
      <c r="AT1522">
        <v>2449000000</v>
      </c>
      <c r="AU1522">
        <v>0</v>
      </c>
      <c r="AV1522">
        <v>0</v>
      </c>
      <c r="AW1522">
        <v>4535000000</v>
      </c>
      <c r="AX1522">
        <v>6</v>
      </c>
      <c r="AY1522">
        <v>1596000000</v>
      </c>
      <c r="AZ1522">
        <v>3132000000</v>
      </c>
      <c r="BA1522">
        <v>103000000</v>
      </c>
      <c r="BB1522">
        <v>-599000000</v>
      </c>
      <c r="BC1522">
        <v>0</v>
      </c>
      <c r="BD1522">
        <v>-246000000</v>
      </c>
      <c r="BE1522">
        <v>1645000000</v>
      </c>
      <c r="BF1522">
        <v>-115000000</v>
      </c>
      <c r="BG1522">
        <v>2129000000</v>
      </c>
      <c r="BH1522">
        <v>5</v>
      </c>
      <c r="BI1522">
        <v>26</v>
      </c>
      <c r="BJ1522">
        <v>2</v>
      </c>
      <c r="BK1522">
        <v>46</v>
      </c>
      <c r="BL1522">
        <v>0</v>
      </c>
      <c r="BM1522">
        <v>9644000000</v>
      </c>
      <c r="BN1522">
        <v>373000000</v>
      </c>
      <c r="BO1522">
        <v>14676000000</v>
      </c>
      <c r="BP1522">
        <v>91000000</v>
      </c>
      <c r="BQ1522">
        <v>0</v>
      </c>
      <c r="BR1522">
        <v>41172000000</v>
      </c>
      <c r="BS1522">
        <v>13624000000</v>
      </c>
      <c r="BT1522">
        <v>11736000000</v>
      </c>
      <c r="BU1522">
        <v>13997000000</v>
      </c>
      <c r="BV1522">
        <v>27175000000</v>
      </c>
      <c r="BW1522">
        <v>41172000000</v>
      </c>
      <c r="BX1522">
        <v>72618000000</v>
      </c>
      <c r="BY1522">
        <v>0</v>
      </c>
      <c r="BZ1522">
        <v>2014</v>
      </c>
      <c r="CA1522">
        <v>-2.58</v>
      </c>
      <c r="CB1522">
        <v>634108527.13199997</v>
      </c>
      <c r="CC1522" t="str">
        <f>VLOOKUP(B1522,Securities_csv_Sector!$A$1:$H$506,4)</f>
        <v>Consumer Discretionary</v>
      </c>
      <c r="CD1522" t="str">
        <f>VLOOKUP(B1522,Securities_csv_Sector!$A$1:$H$506,5)</f>
        <v>General Merchandise Stores</v>
      </c>
    </row>
    <row r="1523" spans="1:82">
      <c r="A1523">
        <v>1521</v>
      </c>
      <c r="B1523" t="s">
        <v>460</v>
      </c>
      <c r="C1523" t="s">
        <v>532</v>
      </c>
      <c r="D1523" s="1">
        <v>42399</v>
      </c>
      <c r="E1523">
        <v>11654000000</v>
      </c>
      <c r="F1523">
        <v>0</v>
      </c>
      <c r="G1523">
        <v>620000000</v>
      </c>
      <c r="H1523">
        <v>26</v>
      </c>
      <c r="I1523">
        <v>-1438000000</v>
      </c>
      <c r="J1523">
        <v>5348000000</v>
      </c>
      <c r="K1523">
        <v>32</v>
      </c>
      <c r="L1523">
        <v>4046000000</v>
      </c>
      <c r="M1523">
        <v>-316000000</v>
      </c>
      <c r="N1523">
        <v>50000000</v>
      </c>
      <c r="O1523">
        <v>51997000000</v>
      </c>
      <c r="P1523">
        <v>112</v>
      </c>
      <c r="Q1523">
        <v>0</v>
      </c>
      <c r="R1523">
        <v>823000000</v>
      </c>
      <c r="S1523">
        <v>2213000000</v>
      </c>
      <c r="T1523">
        <v>5530000000</v>
      </c>
      <c r="U1523">
        <v>4923000000</v>
      </c>
      <c r="V1523">
        <v>0</v>
      </c>
      <c r="W1523">
        <v>0</v>
      </c>
      <c r="X1523">
        <v>25217000000</v>
      </c>
      <c r="Y1523">
        <v>0</v>
      </c>
      <c r="Z1523">
        <v>30</v>
      </c>
      <c r="AA1523">
        <v>21788000000</v>
      </c>
      <c r="AB1523">
        <v>1602000000</v>
      </c>
      <c r="AC1523">
        <v>0</v>
      </c>
      <c r="AD1523">
        <v>607000000</v>
      </c>
      <c r="AE1523">
        <v>8601000000</v>
      </c>
      <c r="AF1523">
        <v>24000000</v>
      </c>
      <c r="AG1523">
        <v>534000000</v>
      </c>
      <c r="AH1523">
        <v>11945000000</v>
      </c>
      <c r="AI1523">
        <v>0</v>
      </c>
      <c r="AJ1523">
        <v>0</v>
      </c>
      <c r="AK1523">
        <v>0</v>
      </c>
      <c r="AL1523">
        <v>-85000000</v>
      </c>
      <c r="AM1523">
        <v>1836000000</v>
      </c>
      <c r="AN1523">
        <v>5844000000</v>
      </c>
      <c r="AO1523">
        <v>-4516000000</v>
      </c>
      <c r="AP1523">
        <v>508000000</v>
      </c>
      <c r="AQ1523">
        <v>3363000000</v>
      </c>
      <c r="AR1523">
        <v>-881000000</v>
      </c>
      <c r="AS1523">
        <v>3363000000</v>
      </c>
      <c r="AT1523">
        <v>3321000000</v>
      </c>
      <c r="AU1523">
        <v>0</v>
      </c>
      <c r="AV1523">
        <v>0</v>
      </c>
      <c r="AW1523">
        <v>4910000000</v>
      </c>
      <c r="AX1523">
        <v>7</v>
      </c>
      <c r="AY1523">
        <v>915000000</v>
      </c>
      <c r="AZ1523">
        <v>1483000000</v>
      </c>
      <c r="BA1523">
        <v>153000000</v>
      </c>
      <c r="BB1523">
        <v>-629000000</v>
      </c>
      <c r="BC1523">
        <v>0</v>
      </c>
      <c r="BD1523">
        <v>1922000000</v>
      </c>
      <c r="BE1523">
        <v>1915000000</v>
      </c>
      <c r="BF1523">
        <v>227000000</v>
      </c>
      <c r="BG1523">
        <v>2213000000</v>
      </c>
      <c r="BH1523">
        <v>7</v>
      </c>
      <c r="BI1523">
        <v>38</v>
      </c>
      <c r="BJ1523">
        <v>5</v>
      </c>
      <c r="BK1523">
        <v>44</v>
      </c>
      <c r="BL1523">
        <v>0</v>
      </c>
      <c r="BM1523">
        <v>8188000000</v>
      </c>
      <c r="BN1523">
        <v>-3069000000</v>
      </c>
      <c r="BO1523">
        <v>14665000000</v>
      </c>
      <c r="BP1523">
        <v>815000000</v>
      </c>
      <c r="BQ1523">
        <v>0</v>
      </c>
      <c r="BR1523">
        <v>40262000000</v>
      </c>
      <c r="BS1523">
        <v>14130000000</v>
      </c>
      <c r="BT1523">
        <v>12622000000</v>
      </c>
      <c r="BU1523">
        <v>12957000000</v>
      </c>
      <c r="BV1523">
        <v>27305000000</v>
      </c>
      <c r="BW1523">
        <v>40262000000</v>
      </c>
      <c r="BX1523">
        <v>73785000000</v>
      </c>
      <c r="BY1523">
        <v>0</v>
      </c>
      <c r="BZ1523">
        <v>2015</v>
      </c>
      <c r="CA1523">
        <v>5.35</v>
      </c>
      <c r="CB1523">
        <v>628598130.84099996</v>
      </c>
      <c r="CC1523" t="str">
        <f>VLOOKUP(B1523,Securities_csv_Sector!$A$1:$H$506,4)</f>
        <v>Consumer Discretionary</v>
      </c>
      <c r="CD1523" t="str">
        <f>VLOOKUP(B1523,Securities_csv_Sector!$A$1:$H$506,5)</f>
        <v>General Merchandise Stores</v>
      </c>
    </row>
    <row r="1524" spans="1:82">
      <c r="A1524">
        <v>1522</v>
      </c>
      <c r="B1524" t="s">
        <v>461</v>
      </c>
      <c r="C1524" t="s">
        <v>527</v>
      </c>
      <c r="D1524" s="1">
        <v>41305</v>
      </c>
      <c r="E1524">
        <v>325911000</v>
      </c>
      <c r="F1524">
        <v>-1393000</v>
      </c>
      <c r="G1524">
        <v>5428000</v>
      </c>
      <c r="H1524">
        <v>16</v>
      </c>
      <c r="I1524">
        <v>-219530000</v>
      </c>
      <c r="J1524">
        <v>1019997000</v>
      </c>
      <c r="K1524">
        <v>86</v>
      </c>
      <c r="L1524">
        <v>504838000</v>
      </c>
      <c r="M1524">
        <v>-233700000</v>
      </c>
      <c r="N1524">
        <v>1269000</v>
      </c>
      <c r="O1524">
        <v>1630965000</v>
      </c>
      <c r="P1524">
        <v>537</v>
      </c>
      <c r="Q1524">
        <v>306385000</v>
      </c>
      <c r="R1524">
        <v>96724000</v>
      </c>
      <c r="S1524">
        <v>152837000</v>
      </c>
      <c r="T1524">
        <v>702645000</v>
      </c>
      <c r="U1524">
        <v>643576000</v>
      </c>
      <c r="V1524">
        <v>2294000</v>
      </c>
      <c r="W1524">
        <v>0</v>
      </c>
      <c r="X1524">
        <v>818838000</v>
      </c>
      <c r="Y1524">
        <v>0</v>
      </c>
      <c r="Z1524">
        <v>57</v>
      </c>
      <c r="AA1524">
        <v>2163284000</v>
      </c>
      <c r="AB1524">
        <v>227419000</v>
      </c>
      <c r="AC1524">
        <v>0</v>
      </c>
      <c r="AD1524">
        <v>59069000</v>
      </c>
      <c r="AE1524">
        <v>2234334000</v>
      </c>
      <c r="AF1524">
        <v>-3952000</v>
      </c>
      <c r="AG1524">
        <v>-53058000</v>
      </c>
      <c r="AH1524">
        <v>765238000</v>
      </c>
      <c r="AI1524">
        <v>0</v>
      </c>
      <c r="AJ1524">
        <v>12586000</v>
      </c>
      <c r="AK1524">
        <v>0</v>
      </c>
      <c r="AL1524">
        <v>277215000</v>
      </c>
      <c r="AM1524">
        <v>70884000</v>
      </c>
      <c r="AN1524">
        <v>328290000</v>
      </c>
      <c r="AO1524">
        <v>71446000</v>
      </c>
      <c r="AP1524">
        <v>-331146000</v>
      </c>
      <c r="AQ1524">
        <v>416157000</v>
      </c>
      <c r="AR1524">
        <v>74129000</v>
      </c>
      <c r="AS1524">
        <v>416157000</v>
      </c>
      <c r="AT1524">
        <v>416157000</v>
      </c>
      <c r="AU1524">
        <v>253506000</v>
      </c>
      <c r="AV1524">
        <v>0</v>
      </c>
      <c r="AW1524">
        <v>697217000</v>
      </c>
      <c r="AX1524">
        <v>18</v>
      </c>
      <c r="AY1524">
        <v>354038000</v>
      </c>
      <c r="AZ1524">
        <v>157548000</v>
      </c>
      <c r="BA1524">
        <v>66647000</v>
      </c>
      <c r="BB1524">
        <v>-93875000</v>
      </c>
      <c r="BC1524">
        <v>0</v>
      </c>
      <c r="BD1524">
        <v>-107664000</v>
      </c>
      <c r="BE1524">
        <v>570978000</v>
      </c>
      <c r="BF1524">
        <v>-26682000</v>
      </c>
      <c r="BG1524">
        <v>0</v>
      </c>
      <c r="BH1524">
        <v>17</v>
      </c>
      <c r="BI1524">
        <v>25</v>
      </c>
      <c r="BJ1524">
        <v>11</v>
      </c>
      <c r="BK1524">
        <v>156</v>
      </c>
      <c r="BL1524">
        <v>0</v>
      </c>
      <c r="BM1524">
        <v>1671341000</v>
      </c>
      <c r="BN1524">
        <v>-28345000</v>
      </c>
      <c r="BO1524">
        <v>1466067000</v>
      </c>
      <c r="BP1524">
        <v>194034000</v>
      </c>
      <c r="BQ1524">
        <v>1363000</v>
      </c>
      <c r="BR1524">
        <v>4630850000</v>
      </c>
      <c r="BS1524">
        <v>3151589000</v>
      </c>
      <c r="BT1524">
        <v>586592000</v>
      </c>
      <c r="BU1524">
        <v>2598732000</v>
      </c>
      <c r="BV1524">
        <v>2032118000</v>
      </c>
      <c r="BW1524">
        <v>4630850000</v>
      </c>
      <c r="BX1524">
        <v>3794249000</v>
      </c>
      <c r="BY1524">
        <v>0</v>
      </c>
      <c r="BZ1524">
        <v>2012</v>
      </c>
      <c r="CA1524">
        <v>3.28</v>
      </c>
      <c r="CB1524">
        <v>126877134.146</v>
      </c>
      <c r="CC1524" t="str">
        <f>VLOOKUP(B1524,Securities_csv_Sector!$A$1:$H$506,4)</f>
        <v>Consumer Discretionary</v>
      </c>
      <c r="CD1524" t="str">
        <f>VLOOKUP(B1524,Securities_csv_Sector!$A$1:$H$506,5)</f>
        <v>Apparel, Accessories &amp; Luxury Goods</v>
      </c>
    </row>
    <row r="1525" spans="1:82">
      <c r="A1525">
        <v>1523</v>
      </c>
      <c r="B1525" t="s">
        <v>461</v>
      </c>
      <c r="C1525" t="s">
        <v>529</v>
      </c>
      <c r="D1525" s="1">
        <v>41670</v>
      </c>
      <c r="E1525">
        <v>374066000</v>
      </c>
      <c r="F1525">
        <v>-23200000</v>
      </c>
      <c r="G1525">
        <v>13200000</v>
      </c>
      <c r="H1525">
        <v>7</v>
      </c>
      <c r="I1525">
        <v>-221400000</v>
      </c>
      <c r="J1525">
        <v>1095304000</v>
      </c>
      <c r="K1525">
        <v>53</v>
      </c>
      <c r="L1525">
        <v>345778000</v>
      </c>
      <c r="M1525">
        <v>-168300000</v>
      </c>
      <c r="N1525">
        <v>1283000</v>
      </c>
      <c r="O1525">
        <v>1690700000</v>
      </c>
      <c r="P1525">
        <v>463</v>
      </c>
      <c r="Q1525">
        <v>278390000</v>
      </c>
      <c r="R1525">
        <v>81865000</v>
      </c>
      <c r="S1525">
        <v>171100000</v>
      </c>
      <c r="T1525">
        <v>317500000</v>
      </c>
      <c r="U1525">
        <v>254900000</v>
      </c>
      <c r="V1525">
        <v>-1500000</v>
      </c>
      <c r="W1525">
        <v>0</v>
      </c>
      <c r="X1525">
        <v>855095000</v>
      </c>
      <c r="Y1525">
        <v>0</v>
      </c>
      <c r="Z1525">
        <v>58</v>
      </c>
      <c r="AA1525">
        <v>2340400000</v>
      </c>
      <c r="AB1525">
        <v>73500000</v>
      </c>
      <c r="AC1525">
        <v>0</v>
      </c>
      <c r="AD1525">
        <v>62600000</v>
      </c>
      <c r="AE1525">
        <v>2326580000</v>
      </c>
      <c r="AF1525">
        <v>-25400000</v>
      </c>
      <c r="AG1525">
        <v>-40400000</v>
      </c>
      <c r="AH1525">
        <v>751154000</v>
      </c>
      <c r="AI1525">
        <v>0</v>
      </c>
      <c r="AJ1525">
        <v>13531000</v>
      </c>
      <c r="AK1525">
        <v>0</v>
      </c>
      <c r="AL1525">
        <v>70000000</v>
      </c>
      <c r="AM1525">
        <v>-159000000</v>
      </c>
      <c r="AN1525">
        <v>154700000</v>
      </c>
      <c r="AO1525">
        <v>-65400000</v>
      </c>
      <c r="AP1525">
        <v>-246800000</v>
      </c>
      <c r="AQ1525">
        <v>181400000</v>
      </c>
      <c r="AR1525">
        <v>70100000</v>
      </c>
      <c r="AS1525">
        <v>181400000</v>
      </c>
      <c r="AT1525">
        <v>181400000</v>
      </c>
      <c r="AU1525">
        <v>289826000</v>
      </c>
      <c r="AV1525">
        <v>0</v>
      </c>
      <c r="AW1525">
        <v>304300000</v>
      </c>
      <c r="AX1525">
        <v>8</v>
      </c>
      <c r="AY1525">
        <v>390478000</v>
      </c>
      <c r="AZ1525">
        <v>244947000</v>
      </c>
      <c r="BA1525">
        <v>70309000</v>
      </c>
      <c r="BB1525">
        <v>-58548000</v>
      </c>
      <c r="BC1525">
        <v>0</v>
      </c>
      <c r="BD1525">
        <v>0</v>
      </c>
      <c r="BE1525">
        <v>488624000</v>
      </c>
      <c r="BF1525">
        <v>-36000000</v>
      </c>
      <c r="BG1525">
        <v>0</v>
      </c>
      <c r="BH1525">
        <v>6</v>
      </c>
      <c r="BI1525">
        <v>9</v>
      </c>
      <c r="BJ1525">
        <v>5</v>
      </c>
      <c r="BK1525">
        <v>129</v>
      </c>
      <c r="BL1525">
        <v>0</v>
      </c>
      <c r="BM1525">
        <v>1682398000</v>
      </c>
      <c r="BN1525">
        <v>27900000</v>
      </c>
      <c r="BO1525">
        <v>2036100000</v>
      </c>
      <c r="BP1525">
        <v>252365000</v>
      </c>
      <c r="BQ1525">
        <v>21257000</v>
      </c>
      <c r="BR1525">
        <v>4752351000</v>
      </c>
      <c r="BS1525">
        <v>3228388000</v>
      </c>
      <c r="BT1525">
        <v>696740000</v>
      </c>
      <c r="BU1525">
        <v>2720437000</v>
      </c>
      <c r="BV1525">
        <v>2031914000</v>
      </c>
      <c r="BW1525">
        <v>4752351000</v>
      </c>
      <c r="BX1525">
        <v>4031100000</v>
      </c>
      <c r="BY1525">
        <v>0</v>
      </c>
      <c r="BZ1525">
        <v>2013</v>
      </c>
      <c r="CA1525">
        <v>1.42</v>
      </c>
      <c r="CB1525">
        <v>127746478.873</v>
      </c>
      <c r="CC1525" t="str">
        <f>VLOOKUP(B1525,Securities_csv_Sector!$A$1:$H$506,4)</f>
        <v>Consumer Discretionary</v>
      </c>
      <c r="CD1525" t="str">
        <f>VLOOKUP(B1525,Securities_csv_Sector!$A$1:$H$506,5)</f>
        <v>Apparel, Accessories &amp; Luxury Goods</v>
      </c>
    </row>
    <row r="1526" spans="1:82">
      <c r="A1526">
        <v>1524</v>
      </c>
      <c r="B1526" t="s">
        <v>461</v>
      </c>
      <c r="C1526" t="s">
        <v>531</v>
      </c>
      <c r="D1526" s="1">
        <v>42035</v>
      </c>
      <c r="E1526">
        <v>357900000</v>
      </c>
      <c r="F1526">
        <v>-17600000</v>
      </c>
      <c r="G1526">
        <v>-91000000</v>
      </c>
      <c r="H1526">
        <v>17</v>
      </c>
      <c r="I1526">
        <v>-247400000</v>
      </c>
      <c r="J1526">
        <v>1173600000</v>
      </c>
      <c r="K1526">
        <v>111</v>
      </c>
      <c r="L1526">
        <v>730000000</v>
      </c>
      <c r="M1526">
        <v>-167600000</v>
      </c>
      <c r="N1526">
        <v>1300000</v>
      </c>
      <c r="O1526">
        <v>1712700000</v>
      </c>
      <c r="P1526">
        <v>533</v>
      </c>
      <c r="Q1526">
        <v>426100000</v>
      </c>
      <c r="R1526">
        <v>64500000</v>
      </c>
      <c r="S1526">
        <v>185000000</v>
      </c>
      <c r="T1526">
        <v>800400000</v>
      </c>
      <c r="U1526">
        <v>737500000</v>
      </c>
      <c r="V1526">
        <v>9500000</v>
      </c>
      <c r="W1526">
        <v>0</v>
      </c>
      <c r="X1526">
        <v>899500000</v>
      </c>
      <c r="Y1526">
        <v>0</v>
      </c>
      <c r="Z1526">
        <v>60</v>
      </c>
      <c r="AA1526">
        <v>2537200000</v>
      </c>
      <c r="AB1526">
        <v>253300000</v>
      </c>
      <c r="AC1526">
        <v>0</v>
      </c>
      <c r="AD1526">
        <v>62900000</v>
      </c>
      <c r="AE1526">
        <v>2362100000</v>
      </c>
      <c r="AF1526">
        <v>30400000</v>
      </c>
      <c r="AG1526">
        <v>49300000</v>
      </c>
      <c r="AH1526">
        <v>882500000</v>
      </c>
      <c r="AI1526">
        <v>0</v>
      </c>
      <c r="AJ1526">
        <v>15600000</v>
      </c>
      <c r="AK1526">
        <v>0</v>
      </c>
      <c r="AL1526">
        <v>151900000</v>
      </c>
      <c r="AM1526">
        <v>384200000</v>
      </c>
      <c r="AN1526">
        <v>615100000</v>
      </c>
      <c r="AO1526">
        <v>-23400000</v>
      </c>
      <c r="AP1526">
        <v>-217000000</v>
      </c>
      <c r="AQ1526">
        <v>484200000</v>
      </c>
      <c r="AR1526">
        <v>122900000</v>
      </c>
      <c r="AS1526">
        <v>484200000</v>
      </c>
      <c r="AT1526">
        <v>484200000</v>
      </c>
      <c r="AU1526">
        <v>195200000</v>
      </c>
      <c r="AV1526">
        <v>0</v>
      </c>
      <c r="AW1526">
        <v>891400000</v>
      </c>
      <c r="AX1526">
        <v>21</v>
      </c>
      <c r="AY1526">
        <v>346200000</v>
      </c>
      <c r="AZ1526">
        <v>220000000</v>
      </c>
      <c r="BA1526">
        <v>66100000</v>
      </c>
      <c r="BB1526">
        <v>-290500000</v>
      </c>
      <c r="BC1526">
        <v>0</v>
      </c>
      <c r="BD1526">
        <v>0</v>
      </c>
      <c r="BE1526">
        <v>724900000</v>
      </c>
      <c r="BF1526">
        <v>-41100000</v>
      </c>
      <c r="BG1526">
        <v>0</v>
      </c>
      <c r="BH1526">
        <v>17</v>
      </c>
      <c r="BI1526">
        <v>26</v>
      </c>
      <c r="BJ1526">
        <v>11</v>
      </c>
      <c r="BK1526">
        <v>174</v>
      </c>
      <c r="BL1526">
        <v>0</v>
      </c>
      <c r="BM1526">
        <v>1950700000</v>
      </c>
      <c r="BN1526">
        <v>15900000</v>
      </c>
      <c r="BO1526">
        <v>1645800000</v>
      </c>
      <c r="BP1526">
        <v>234000000</v>
      </c>
      <c r="BQ1526">
        <v>1500000</v>
      </c>
      <c r="BR1526">
        <v>5180600000</v>
      </c>
      <c r="BS1526">
        <v>3508800000</v>
      </c>
      <c r="BT1526">
        <v>658000000</v>
      </c>
      <c r="BU1526">
        <v>2835100000</v>
      </c>
      <c r="BV1526">
        <v>2345500000</v>
      </c>
      <c r="BW1526">
        <v>5180600000</v>
      </c>
      <c r="BX1526">
        <v>4249900000</v>
      </c>
      <c r="BY1526">
        <v>0</v>
      </c>
      <c r="BZ1526">
        <v>2014</v>
      </c>
      <c r="CA1526">
        <v>3.75</v>
      </c>
      <c r="CB1526">
        <v>129120000</v>
      </c>
      <c r="CC1526" t="str">
        <f>VLOOKUP(B1526,Securities_csv_Sector!$A$1:$H$506,4)</f>
        <v>Consumer Discretionary</v>
      </c>
      <c r="CD1526" t="str">
        <f>VLOOKUP(B1526,Securities_csv_Sector!$A$1:$H$506,5)</f>
        <v>Apparel, Accessories &amp; Luxury Goods</v>
      </c>
    </row>
    <row r="1527" spans="1:82">
      <c r="A1527">
        <v>1525</v>
      </c>
      <c r="B1527" t="s">
        <v>461</v>
      </c>
      <c r="C1527" t="s">
        <v>532</v>
      </c>
      <c r="D1527" s="1">
        <v>42400</v>
      </c>
      <c r="E1527">
        <v>356200000</v>
      </c>
      <c r="F1527">
        <v>-16700000</v>
      </c>
      <c r="G1527">
        <v>-1200000</v>
      </c>
      <c r="H1527">
        <v>16</v>
      </c>
      <c r="I1527">
        <v>-252700000</v>
      </c>
      <c r="J1527">
        <v>1175700000</v>
      </c>
      <c r="K1527">
        <v>121</v>
      </c>
      <c r="L1527">
        <v>843600000</v>
      </c>
      <c r="M1527">
        <v>63700000</v>
      </c>
      <c r="N1527">
        <v>1300000</v>
      </c>
      <c r="O1527">
        <v>1613600000</v>
      </c>
      <c r="P1527">
        <v>481</v>
      </c>
      <c r="Q1527">
        <v>382800000</v>
      </c>
      <c r="R1527">
        <v>55100000</v>
      </c>
      <c r="S1527">
        <v>194200000</v>
      </c>
      <c r="T1527">
        <v>758900000</v>
      </c>
      <c r="U1527">
        <v>709900000</v>
      </c>
      <c r="V1527">
        <v>500000</v>
      </c>
      <c r="W1527">
        <v>0</v>
      </c>
      <c r="X1527">
        <v>935800000</v>
      </c>
      <c r="Y1527">
        <v>0</v>
      </c>
      <c r="Z1527">
        <v>61</v>
      </c>
      <c r="AA1527">
        <v>2491300000</v>
      </c>
      <c r="AB1527">
        <v>246000000</v>
      </c>
      <c r="AC1527">
        <v>0</v>
      </c>
      <c r="AD1527">
        <v>49000000</v>
      </c>
      <c r="AE1527">
        <v>2225000000</v>
      </c>
      <c r="AF1527">
        <v>-26400000</v>
      </c>
      <c r="AG1527">
        <v>-24600000</v>
      </c>
      <c r="AH1527">
        <v>798100000</v>
      </c>
      <c r="AI1527">
        <v>0</v>
      </c>
      <c r="AJ1527">
        <v>18100000</v>
      </c>
      <c r="AK1527">
        <v>0</v>
      </c>
      <c r="AL1527">
        <v>-2500000</v>
      </c>
      <c r="AM1527">
        <v>113600000</v>
      </c>
      <c r="AN1527">
        <v>813600000</v>
      </c>
      <c r="AO1527">
        <v>-422300000</v>
      </c>
      <c r="AP1527">
        <v>-278200000</v>
      </c>
      <c r="AQ1527">
        <v>463900000</v>
      </c>
      <c r="AR1527">
        <v>149500000</v>
      </c>
      <c r="AS1527">
        <v>463900000</v>
      </c>
      <c r="AT1527">
        <v>463900000</v>
      </c>
      <c r="AU1527">
        <v>206400000</v>
      </c>
      <c r="AV1527">
        <v>0</v>
      </c>
      <c r="AW1527">
        <v>760100000</v>
      </c>
      <c r="AX1527">
        <v>19</v>
      </c>
      <c r="AY1527">
        <v>302700000</v>
      </c>
      <c r="AZ1527">
        <v>190400000</v>
      </c>
      <c r="BA1527">
        <v>67900000</v>
      </c>
      <c r="BB1527">
        <v>-278100000</v>
      </c>
      <c r="BC1527">
        <v>0</v>
      </c>
      <c r="BD1527">
        <v>900000</v>
      </c>
      <c r="BE1527">
        <v>617100000</v>
      </c>
      <c r="BF1527">
        <v>-16400000</v>
      </c>
      <c r="BG1527">
        <v>0</v>
      </c>
      <c r="BH1527">
        <v>17</v>
      </c>
      <c r="BI1527">
        <v>24</v>
      </c>
      <c r="BJ1527">
        <v>11</v>
      </c>
      <c r="BK1527">
        <v>176</v>
      </c>
      <c r="BL1527">
        <v>0</v>
      </c>
      <c r="BM1527">
        <v>2012500000</v>
      </c>
      <c r="BN1527">
        <v>-218400000</v>
      </c>
      <c r="BO1527">
        <v>1731200000</v>
      </c>
      <c r="BP1527">
        <v>305800000</v>
      </c>
      <c r="BQ1527">
        <v>43000000</v>
      </c>
      <c r="BR1527">
        <v>5129700000</v>
      </c>
      <c r="BS1527">
        <v>3508400000</v>
      </c>
      <c r="BT1527">
        <v>729900000</v>
      </c>
      <c r="BU1527">
        <v>2911400000</v>
      </c>
      <c r="BV1527">
        <v>2218300000</v>
      </c>
      <c r="BW1527">
        <v>5129700000</v>
      </c>
      <c r="BX1527">
        <v>4104900000</v>
      </c>
      <c r="BY1527">
        <v>0</v>
      </c>
      <c r="BZ1527">
        <v>2015</v>
      </c>
      <c r="CA1527">
        <v>3.61</v>
      </c>
      <c r="CB1527">
        <v>128504155.125</v>
      </c>
      <c r="CC1527" t="str">
        <f>VLOOKUP(B1527,Securities_csv_Sector!$A$1:$H$506,4)</f>
        <v>Consumer Discretionary</v>
      </c>
      <c r="CD1527" t="str">
        <f>VLOOKUP(B1527,Securities_csv_Sector!$A$1:$H$506,5)</f>
        <v>Apparel, Accessories &amp; Luxury Goods</v>
      </c>
    </row>
    <row r="1528" spans="1:82">
      <c r="A1528">
        <v>1526</v>
      </c>
      <c r="B1528" t="s">
        <v>462</v>
      </c>
      <c r="C1528" t="s">
        <v>527</v>
      </c>
      <c r="D1528" s="1">
        <v>41307</v>
      </c>
      <c r="E1528">
        <v>3760596000</v>
      </c>
      <c r="F1528">
        <v>-18418000</v>
      </c>
      <c r="G1528">
        <v>0</v>
      </c>
      <c r="H1528">
        <v>52</v>
      </c>
      <c r="I1528">
        <v>-978228000</v>
      </c>
      <c r="J1528">
        <v>0</v>
      </c>
      <c r="K1528">
        <v>54</v>
      </c>
      <c r="L1528">
        <v>1811957000</v>
      </c>
      <c r="M1528">
        <v>27186000</v>
      </c>
      <c r="N1528">
        <v>723902000</v>
      </c>
      <c r="O1528">
        <v>18521400000</v>
      </c>
      <c r="P1528">
        <v>152</v>
      </c>
      <c r="Q1528">
        <v>0</v>
      </c>
      <c r="R1528">
        <v>349486000</v>
      </c>
      <c r="S1528">
        <v>508929000</v>
      </c>
      <c r="T1528">
        <v>3106526000</v>
      </c>
      <c r="U1528">
        <v>3077351000</v>
      </c>
      <c r="V1528">
        <v>11666000</v>
      </c>
      <c r="W1528">
        <v>0</v>
      </c>
      <c r="X1528">
        <v>3223242000</v>
      </c>
      <c r="Y1528">
        <v>0</v>
      </c>
      <c r="Z1528">
        <v>28</v>
      </c>
      <c r="AA1528">
        <v>7356972000</v>
      </c>
      <c r="AB1528">
        <v>1170664000</v>
      </c>
      <c r="AC1528">
        <v>316269000</v>
      </c>
      <c r="AD1528">
        <v>29175000</v>
      </c>
      <c r="AE1528">
        <v>3014214000</v>
      </c>
      <c r="AF1528">
        <v>-152842000</v>
      </c>
      <c r="AG1528">
        <v>656666000</v>
      </c>
      <c r="AH1528">
        <v>774552000</v>
      </c>
      <c r="AI1528">
        <v>0</v>
      </c>
      <c r="AJ1528">
        <v>0</v>
      </c>
      <c r="AK1528">
        <v>0</v>
      </c>
      <c r="AL1528">
        <v>-1456000</v>
      </c>
      <c r="AM1528">
        <v>304845000</v>
      </c>
      <c r="AN1528">
        <v>3055720000</v>
      </c>
      <c r="AO1528">
        <v>-1475587000</v>
      </c>
      <c r="AP1528">
        <v>-1286954000</v>
      </c>
      <c r="AQ1528">
        <v>1906687000</v>
      </c>
      <c r="AR1528">
        <v>27085000</v>
      </c>
      <c r="AS1528">
        <v>1906687000</v>
      </c>
      <c r="AT1528">
        <v>1906687000</v>
      </c>
      <c r="AU1528">
        <v>319007000</v>
      </c>
      <c r="AV1528">
        <v>0</v>
      </c>
      <c r="AW1528">
        <v>3106526000</v>
      </c>
      <c r="AX1528">
        <v>12</v>
      </c>
      <c r="AY1528">
        <v>260801000</v>
      </c>
      <c r="AZ1528">
        <v>330512000</v>
      </c>
      <c r="BA1528">
        <v>0</v>
      </c>
      <c r="BB1528">
        <v>-213392000</v>
      </c>
      <c r="BC1528">
        <v>0</v>
      </c>
      <c r="BD1528">
        <v>-155884000</v>
      </c>
      <c r="BE1528">
        <v>961284000</v>
      </c>
      <c r="BF1528">
        <v>-52415000</v>
      </c>
      <c r="BG1528">
        <v>0</v>
      </c>
      <c r="BH1528">
        <v>12</v>
      </c>
      <c r="BI1528">
        <v>84</v>
      </c>
      <c r="BJ1528">
        <v>7</v>
      </c>
      <c r="BK1528">
        <v>72</v>
      </c>
      <c r="BL1528">
        <v>0</v>
      </c>
      <c r="BM1528">
        <v>3155427000</v>
      </c>
      <c r="BN1528">
        <v>-1211311000</v>
      </c>
      <c r="BO1528">
        <v>4250446000</v>
      </c>
      <c r="BP1528">
        <v>0</v>
      </c>
      <c r="BQ1528">
        <v>235853000</v>
      </c>
      <c r="BR1528">
        <v>9511855000</v>
      </c>
      <c r="BS1528">
        <v>5711543000</v>
      </c>
      <c r="BT1528">
        <v>3760596000</v>
      </c>
      <c r="BU1528">
        <v>3665937000</v>
      </c>
      <c r="BV1528">
        <v>5845918000</v>
      </c>
      <c r="BW1528">
        <v>9511855000</v>
      </c>
      <c r="BX1528">
        <v>25878372000</v>
      </c>
      <c r="BY1528">
        <v>0</v>
      </c>
      <c r="BZ1528">
        <v>2013</v>
      </c>
      <c r="CA1528">
        <v>2.6</v>
      </c>
      <c r="CB1528">
        <v>733341153.84599996</v>
      </c>
      <c r="CC1528" t="str">
        <f>VLOOKUP(B1528,Securities_csv_Sector!$A$1:$H$506,4)</f>
        <v>Consumer Discretionary</v>
      </c>
      <c r="CD1528" t="str">
        <f>VLOOKUP(B1528,Securities_csv_Sector!$A$1:$H$506,5)</f>
        <v>Apparel Retail</v>
      </c>
    </row>
    <row r="1529" spans="1:82">
      <c r="A1529">
        <v>1527</v>
      </c>
      <c r="B1529" t="s">
        <v>462</v>
      </c>
      <c r="C1529" t="s">
        <v>529</v>
      </c>
      <c r="D1529" s="1">
        <v>41671</v>
      </c>
      <c r="E1529">
        <v>3517843000</v>
      </c>
      <c r="F1529">
        <v>11979000</v>
      </c>
      <c r="G1529">
        <v>0</v>
      </c>
      <c r="H1529">
        <v>51</v>
      </c>
      <c r="I1529">
        <v>-946678000</v>
      </c>
      <c r="J1529">
        <v>0</v>
      </c>
      <c r="K1529">
        <v>69</v>
      </c>
      <c r="L1529">
        <v>2149746000</v>
      </c>
      <c r="M1529">
        <v>35233000</v>
      </c>
      <c r="N1529">
        <v>705017000</v>
      </c>
      <c r="O1529">
        <v>19605037000</v>
      </c>
      <c r="P1529">
        <v>172</v>
      </c>
      <c r="Q1529">
        <v>31508000</v>
      </c>
      <c r="R1529">
        <v>446071000</v>
      </c>
      <c r="S1529">
        <v>548823000</v>
      </c>
      <c r="T1529">
        <v>3350570000</v>
      </c>
      <c r="U1529">
        <v>3319489000</v>
      </c>
      <c r="V1529">
        <v>-73106000</v>
      </c>
      <c r="W1529">
        <v>0</v>
      </c>
      <c r="X1529">
        <v>3594501000</v>
      </c>
      <c r="Y1529">
        <v>0</v>
      </c>
      <c r="Z1529">
        <v>29</v>
      </c>
      <c r="AA1529">
        <v>7817659000</v>
      </c>
      <c r="AB1529">
        <v>1182093000</v>
      </c>
      <c r="AC1529">
        <v>312687000</v>
      </c>
      <c r="AD1529">
        <v>31081000</v>
      </c>
      <c r="AE1529">
        <v>2966490000</v>
      </c>
      <c r="AF1529">
        <v>-101743000</v>
      </c>
      <c r="AG1529">
        <v>-170867000</v>
      </c>
      <c r="AH1529">
        <v>1274216000</v>
      </c>
      <c r="AI1529">
        <v>0</v>
      </c>
      <c r="AJ1529">
        <v>0</v>
      </c>
      <c r="AK1529">
        <v>0</v>
      </c>
      <c r="AL1529">
        <v>499555000</v>
      </c>
      <c r="AM1529">
        <v>337789000</v>
      </c>
      <c r="AN1529">
        <v>2600466000</v>
      </c>
      <c r="AO1529">
        <v>-1143803000</v>
      </c>
      <c r="AP1529">
        <v>-1045768000</v>
      </c>
      <c r="AQ1529">
        <v>2137396000</v>
      </c>
      <c r="AR1529">
        <v>53681000</v>
      </c>
      <c r="AS1529">
        <v>2137396000</v>
      </c>
      <c r="AT1529">
        <v>2137396000</v>
      </c>
      <c r="AU1529">
        <v>311733000</v>
      </c>
      <c r="AV1529">
        <v>0</v>
      </c>
      <c r="AW1529">
        <v>3350570000</v>
      </c>
      <c r="AX1529">
        <v>12</v>
      </c>
      <c r="AY1529">
        <v>194328000</v>
      </c>
      <c r="AZ1529">
        <v>345327000</v>
      </c>
      <c r="BA1529">
        <v>0</v>
      </c>
      <c r="BB1529">
        <v>-199532000</v>
      </c>
      <c r="BC1529">
        <v>-3251000</v>
      </c>
      <c r="BD1529">
        <v>2653000</v>
      </c>
      <c r="BE1529">
        <v>732999000</v>
      </c>
      <c r="BF1529">
        <v>-15779000</v>
      </c>
      <c r="BG1529">
        <v>0</v>
      </c>
      <c r="BH1529">
        <v>12</v>
      </c>
      <c r="BI1529">
        <v>78</v>
      </c>
      <c r="BJ1529">
        <v>8</v>
      </c>
      <c r="BK1529">
        <v>88</v>
      </c>
      <c r="BL1529">
        <v>0</v>
      </c>
      <c r="BM1529">
        <v>3724408000</v>
      </c>
      <c r="BN1529">
        <v>-1324601000</v>
      </c>
      <c r="BO1529">
        <v>4467089000</v>
      </c>
      <c r="BP1529">
        <v>0</v>
      </c>
      <c r="BQ1529">
        <v>294702000</v>
      </c>
      <c r="BR1529">
        <v>10201022000</v>
      </c>
      <c r="BS1529">
        <v>6067998000</v>
      </c>
      <c r="BT1529">
        <v>3517843000</v>
      </c>
      <c r="BU1529">
        <v>4229893000</v>
      </c>
      <c r="BV1529">
        <v>5971129000</v>
      </c>
      <c r="BW1529">
        <v>10201022000</v>
      </c>
      <c r="BX1529">
        <v>27422696000</v>
      </c>
      <c r="BY1529">
        <v>0</v>
      </c>
      <c r="BZ1529">
        <v>2014</v>
      </c>
      <c r="CA1529">
        <v>3</v>
      </c>
      <c r="CB1529">
        <v>712465333.33299994</v>
      </c>
      <c r="CC1529" t="str">
        <f>VLOOKUP(B1529,Securities_csv_Sector!$A$1:$H$506,4)</f>
        <v>Consumer Discretionary</v>
      </c>
      <c r="CD1529" t="str">
        <f>VLOOKUP(B1529,Securities_csv_Sector!$A$1:$H$506,5)</f>
        <v>Apparel Retail</v>
      </c>
    </row>
    <row r="1530" spans="1:82">
      <c r="A1530">
        <v>1528</v>
      </c>
      <c r="B1530" t="s">
        <v>462</v>
      </c>
      <c r="C1530" t="s">
        <v>531</v>
      </c>
      <c r="D1530" s="1">
        <v>42035</v>
      </c>
      <c r="E1530">
        <v>3929634000</v>
      </c>
      <c r="F1530">
        <v>-9052000</v>
      </c>
      <c r="G1530">
        <v>-16830000</v>
      </c>
      <c r="H1530">
        <v>52</v>
      </c>
      <c r="I1530">
        <v>-911522000</v>
      </c>
      <c r="J1530">
        <v>0</v>
      </c>
      <c r="K1530">
        <v>71</v>
      </c>
      <c r="L1530">
        <v>2493775000</v>
      </c>
      <c r="M1530">
        <v>-332271000</v>
      </c>
      <c r="N1530">
        <v>684733000</v>
      </c>
      <c r="O1530">
        <v>20776522000</v>
      </c>
      <c r="P1530">
        <v>167</v>
      </c>
      <c r="Q1530">
        <v>22532000</v>
      </c>
      <c r="R1530">
        <v>282885000</v>
      </c>
      <c r="S1530">
        <v>588975000</v>
      </c>
      <c r="T1530">
        <v>3589671000</v>
      </c>
      <c r="U1530">
        <v>3549884000</v>
      </c>
      <c r="V1530">
        <v>-150161000</v>
      </c>
      <c r="W1530">
        <v>0</v>
      </c>
      <c r="X1530">
        <v>3868365000</v>
      </c>
      <c r="Y1530">
        <v>0</v>
      </c>
      <c r="Z1530">
        <v>29</v>
      </c>
      <c r="AA1530">
        <v>8301885000</v>
      </c>
      <c r="AB1530">
        <v>1334756000</v>
      </c>
      <c r="AC1530">
        <v>309870000</v>
      </c>
      <c r="AD1530">
        <v>39787000</v>
      </c>
      <c r="AE1530">
        <v>3217923000</v>
      </c>
      <c r="AF1530">
        <v>-43115000</v>
      </c>
      <c r="AG1530">
        <v>451000000</v>
      </c>
      <c r="AH1530">
        <v>1623864000</v>
      </c>
      <c r="AI1530">
        <v>0</v>
      </c>
      <c r="AJ1530">
        <v>0</v>
      </c>
      <c r="AK1530">
        <v>0</v>
      </c>
      <c r="AL1530">
        <v>749475000</v>
      </c>
      <c r="AM1530">
        <v>344029000</v>
      </c>
      <c r="AN1530">
        <v>3008369000</v>
      </c>
      <c r="AO1530">
        <v>-1559542000</v>
      </c>
      <c r="AP1530">
        <v>-954637000</v>
      </c>
      <c r="AQ1530">
        <v>2215128000</v>
      </c>
      <c r="AR1530">
        <v>115748000</v>
      </c>
      <c r="AS1530">
        <v>2215128000</v>
      </c>
      <c r="AT1530">
        <v>2198298000</v>
      </c>
      <c r="AU1530">
        <v>226299000</v>
      </c>
      <c r="AV1530">
        <v>0</v>
      </c>
      <c r="AW1530">
        <v>3606501000</v>
      </c>
      <c r="AX1530">
        <v>12</v>
      </c>
      <c r="AY1530">
        <v>210539000</v>
      </c>
      <c r="AZ1530">
        <v>356824000</v>
      </c>
      <c r="BA1530">
        <v>0</v>
      </c>
      <c r="BB1530">
        <v>-554385000</v>
      </c>
      <c r="BC1530">
        <v>-424294000</v>
      </c>
      <c r="BD1530">
        <v>0</v>
      </c>
      <c r="BE1530">
        <v>888137000</v>
      </c>
      <c r="BF1530">
        <v>-21159000</v>
      </c>
      <c r="BG1530">
        <v>0</v>
      </c>
      <c r="BH1530">
        <v>12</v>
      </c>
      <c r="BI1530">
        <v>83</v>
      </c>
      <c r="BJ1530">
        <v>8</v>
      </c>
      <c r="BK1530">
        <v>85</v>
      </c>
      <c r="BL1530">
        <v>0</v>
      </c>
      <c r="BM1530">
        <v>4133882000</v>
      </c>
      <c r="BN1530">
        <v>-1507699000</v>
      </c>
      <c r="BO1530">
        <v>4695384000</v>
      </c>
      <c r="BP1530">
        <v>0</v>
      </c>
      <c r="BQ1530">
        <v>282623000</v>
      </c>
      <c r="BR1530">
        <v>10988750000</v>
      </c>
      <c r="BS1530">
        <v>6577444000</v>
      </c>
      <c r="BT1530">
        <v>3929634000</v>
      </c>
      <c r="BU1530">
        <v>4264230000</v>
      </c>
      <c r="BV1530">
        <v>6724520000</v>
      </c>
      <c r="BW1530">
        <v>10988750000</v>
      </c>
      <c r="BX1530">
        <v>29078407000</v>
      </c>
      <c r="BY1530">
        <v>0</v>
      </c>
      <c r="BZ1530">
        <v>2015</v>
      </c>
      <c r="CA1530">
        <v>3.2</v>
      </c>
      <c r="CB1530">
        <v>692227500</v>
      </c>
      <c r="CC1530" t="str">
        <f>VLOOKUP(B1530,Securities_csv_Sector!$A$1:$H$506,4)</f>
        <v>Consumer Discretionary</v>
      </c>
      <c r="CD1530" t="str">
        <f>VLOOKUP(B1530,Securities_csv_Sector!$A$1:$H$506,5)</f>
        <v>Apparel Retail</v>
      </c>
    </row>
    <row r="1531" spans="1:82">
      <c r="A1531">
        <v>1529</v>
      </c>
      <c r="B1531" t="s">
        <v>462</v>
      </c>
      <c r="C1531" t="s">
        <v>532</v>
      </c>
      <c r="D1531" s="1">
        <v>42399</v>
      </c>
      <c r="E1531">
        <v>4402230000</v>
      </c>
      <c r="F1531">
        <v>-27357000</v>
      </c>
      <c r="G1531">
        <v>0</v>
      </c>
      <c r="H1531">
        <v>53</v>
      </c>
      <c r="I1531">
        <v>-889380000</v>
      </c>
      <c r="J1531">
        <v>0</v>
      </c>
      <c r="K1531">
        <v>56</v>
      </c>
      <c r="L1531">
        <v>2095473000</v>
      </c>
      <c r="M1531">
        <v>-506633000</v>
      </c>
      <c r="N1531">
        <v>663496000</v>
      </c>
      <c r="O1531">
        <v>22034523000</v>
      </c>
      <c r="P1531">
        <v>154</v>
      </c>
      <c r="Q1531">
        <v>13831000</v>
      </c>
      <c r="R1531">
        <v>285102000</v>
      </c>
      <c r="S1531">
        <v>616696000</v>
      </c>
      <c r="T1531">
        <v>3704700000</v>
      </c>
      <c r="U1531">
        <v>3658300000</v>
      </c>
      <c r="V1531">
        <v>-96675000</v>
      </c>
      <c r="W1531">
        <v>0</v>
      </c>
      <c r="X1531">
        <v>4137575000</v>
      </c>
      <c r="Y1531">
        <v>0</v>
      </c>
      <c r="Z1531">
        <v>29</v>
      </c>
      <c r="AA1531">
        <v>8910415000</v>
      </c>
      <c r="AB1531">
        <v>1380642000</v>
      </c>
      <c r="AC1531">
        <v>343796000</v>
      </c>
      <c r="AD1531">
        <v>46400000</v>
      </c>
      <c r="AE1531">
        <v>3695113000</v>
      </c>
      <c r="AF1531">
        <v>-116631000</v>
      </c>
      <c r="AG1531">
        <v>569208000</v>
      </c>
      <c r="AH1531">
        <v>1624054000</v>
      </c>
      <c r="AI1531">
        <v>0</v>
      </c>
      <c r="AJ1531">
        <v>0</v>
      </c>
      <c r="AK1531">
        <v>0</v>
      </c>
      <c r="AL1531">
        <v>0</v>
      </c>
      <c r="AM1531">
        <v>-398302000</v>
      </c>
      <c r="AN1531">
        <v>2937343000</v>
      </c>
      <c r="AO1531">
        <v>-2175855000</v>
      </c>
      <c r="AP1531">
        <v>-1063115000</v>
      </c>
      <c r="AQ1531">
        <v>2277658000</v>
      </c>
      <c r="AR1531">
        <v>64014000</v>
      </c>
      <c r="AS1531">
        <v>2277658000</v>
      </c>
      <c r="AT1531">
        <v>2277658000</v>
      </c>
      <c r="AU1531">
        <v>249131000</v>
      </c>
      <c r="AV1531">
        <v>0</v>
      </c>
      <c r="AW1531">
        <v>3704700000</v>
      </c>
      <c r="AX1531">
        <v>12</v>
      </c>
      <c r="AY1531">
        <v>231720000</v>
      </c>
      <c r="AZ1531">
        <v>380530000</v>
      </c>
      <c r="BA1531">
        <v>0</v>
      </c>
      <c r="BB1531">
        <v>-667472000</v>
      </c>
      <c r="BC1531">
        <v>0</v>
      </c>
      <c r="BD1531">
        <v>-57104000</v>
      </c>
      <c r="BE1531">
        <v>881021000</v>
      </c>
      <c r="BF1531">
        <v>-56243000</v>
      </c>
      <c r="BG1531">
        <v>0</v>
      </c>
      <c r="BH1531">
        <v>12</v>
      </c>
      <c r="BI1531">
        <v>85</v>
      </c>
      <c r="BJ1531">
        <v>7</v>
      </c>
      <c r="BK1531">
        <v>70</v>
      </c>
      <c r="BL1531">
        <v>0</v>
      </c>
      <c r="BM1531">
        <v>4311051000</v>
      </c>
      <c r="BN1531">
        <v>-1696264000</v>
      </c>
      <c r="BO1531">
        <v>5205715000</v>
      </c>
      <c r="BP1531">
        <v>0</v>
      </c>
      <c r="BQ1531">
        <v>352313000</v>
      </c>
      <c r="BR1531">
        <v>11499482000</v>
      </c>
      <c r="BS1531">
        <v>6772560000</v>
      </c>
      <c r="BT1531">
        <v>4402230000</v>
      </c>
      <c r="BU1531">
        <v>4307075000</v>
      </c>
      <c r="BV1531">
        <v>7192407000</v>
      </c>
      <c r="BW1531">
        <v>11499482000</v>
      </c>
      <c r="BX1531">
        <v>30944938000</v>
      </c>
      <c r="BY1531">
        <v>0</v>
      </c>
      <c r="BZ1531">
        <v>2016</v>
      </c>
      <c r="CA1531">
        <v>3.38</v>
      </c>
      <c r="CB1531">
        <v>673863313.60899997</v>
      </c>
      <c r="CC1531" t="str">
        <f>VLOOKUP(B1531,Securities_csv_Sector!$A$1:$H$506,4)</f>
        <v>Consumer Discretionary</v>
      </c>
      <c r="CD1531" t="str">
        <f>VLOOKUP(B1531,Securities_csv_Sector!$A$1:$H$506,5)</f>
        <v>Apparel Retail</v>
      </c>
    </row>
    <row r="1532" spans="1:82">
      <c r="A1532">
        <v>1530</v>
      </c>
      <c r="B1532" t="s">
        <v>463</v>
      </c>
      <c r="C1532" t="s">
        <v>527</v>
      </c>
      <c r="D1532" s="1">
        <v>41274</v>
      </c>
      <c r="E1532">
        <v>1609828000</v>
      </c>
      <c r="F1532">
        <v>-89677000</v>
      </c>
      <c r="G1532">
        <v>0</v>
      </c>
      <c r="H1532">
        <v>12</v>
      </c>
      <c r="I1532">
        <v>-4667000</v>
      </c>
      <c r="J1532">
        <v>439782000</v>
      </c>
      <c r="L1532">
        <v>61710000</v>
      </c>
      <c r="M1532">
        <v>0</v>
      </c>
      <c r="N1532">
        <v>105812000</v>
      </c>
      <c r="O1532">
        <v>1955682000</v>
      </c>
      <c r="Q1532">
        <v>3198431000</v>
      </c>
      <c r="R1532">
        <v>0</v>
      </c>
      <c r="S1532">
        <v>385167000</v>
      </c>
      <c r="T1532">
        <v>846505000</v>
      </c>
      <c r="U1532">
        <v>765993000</v>
      </c>
      <c r="V1532">
        <v>1909000</v>
      </c>
      <c r="W1532">
        <v>0</v>
      </c>
      <c r="X1532">
        <v>0</v>
      </c>
      <c r="Y1532">
        <v>441591000</v>
      </c>
      <c r="Z1532">
        <v>46</v>
      </c>
      <c r="AA1532">
        <v>1633834000</v>
      </c>
      <c r="AB1532">
        <v>236669000</v>
      </c>
      <c r="AC1532">
        <v>0</v>
      </c>
      <c r="AD1532">
        <v>80512000</v>
      </c>
      <c r="AE1532">
        <v>0</v>
      </c>
      <c r="AF1532">
        <v>-507004000</v>
      </c>
      <c r="AG1532">
        <v>489191000</v>
      </c>
      <c r="AH1532">
        <v>1308729000</v>
      </c>
      <c r="AI1532">
        <v>14194846000</v>
      </c>
      <c r="AJ1532">
        <v>0</v>
      </c>
      <c r="AK1532">
        <v>0</v>
      </c>
      <c r="AL1532">
        <v>144433000</v>
      </c>
      <c r="AM1532">
        <v>-22403000</v>
      </c>
      <c r="AN1532">
        <v>942839000</v>
      </c>
      <c r="AO1532">
        <v>-269112000</v>
      </c>
      <c r="AP1532">
        <v>-698039000</v>
      </c>
      <c r="AQ1532">
        <v>529324000</v>
      </c>
      <c r="AR1532">
        <v>-37833000</v>
      </c>
      <c r="AS1532">
        <v>529324000</v>
      </c>
      <c r="AT1532">
        <v>529324000</v>
      </c>
      <c r="AU1532">
        <v>383709000</v>
      </c>
      <c r="AV1532">
        <v>0</v>
      </c>
      <c r="AW1532">
        <v>765993000</v>
      </c>
      <c r="AX1532">
        <v>21</v>
      </c>
      <c r="AY1532">
        <v>401763000</v>
      </c>
      <c r="AZ1532">
        <v>0</v>
      </c>
      <c r="BA1532">
        <v>0</v>
      </c>
      <c r="BB1532">
        <v>925275000</v>
      </c>
      <c r="BC1532">
        <v>31125000</v>
      </c>
      <c r="BD1532">
        <v>-186368000</v>
      </c>
      <c r="BE1532">
        <v>11496567000</v>
      </c>
      <c r="BF1532">
        <v>-333333000</v>
      </c>
      <c r="BG1532">
        <v>787329000</v>
      </c>
      <c r="BH1532">
        <v>21</v>
      </c>
      <c r="BI1532">
        <v>18</v>
      </c>
      <c r="BJ1532">
        <v>15</v>
      </c>
      <c r="BL1532">
        <v>0</v>
      </c>
      <c r="BM1532">
        <v>3403338000</v>
      </c>
      <c r="BN1532">
        <v>-389143000</v>
      </c>
      <c r="BO1532">
        <v>0</v>
      </c>
      <c r="BP1532">
        <v>319043000</v>
      </c>
      <c r="BQ1532">
        <v>94860000</v>
      </c>
      <c r="BR1532">
        <v>18776910000</v>
      </c>
      <c r="BS1532">
        <v>0</v>
      </c>
      <c r="BT1532">
        <v>0</v>
      </c>
      <c r="BU1532">
        <v>4361786000</v>
      </c>
      <c r="BV1532">
        <v>14415124000</v>
      </c>
      <c r="BW1532">
        <v>18776910000</v>
      </c>
      <c r="BX1532">
        <v>3589516000</v>
      </c>
      <c r="BY1532">
        <v>-512421000</v>
      </c>
      <c r="BZ1532">
        <v>2012</v>
      </c>
      <c r="CA1532">
        <v>5.48</v>
      </c>
      <c r="CB1532">
        <v>96591970.802900001</v>
      </c>
      <c r="CC1532" t="str">
        <f>VLOOKUP(B1532,Securities_csv_Sector!$A$1:$H$506,4)</f>
        <v>Financials</v>
      </c>
      <c r="CD1532" t="str">
        <f>VLOOKUP(B1532,Securities_csv_Sector!$A$1:$H$506,5)</f>
        <v>Life &amp; Health Insurance</v>
      </c>
    </row>
    <row r="1533" spans="1:82">
      <c r="A1533">
        <v>1531</v>
      </c>
      <c r="B1533" t="s">
        <v>463</v>
      </c>
      <c r="C1533" t="s">
        <v>529</v>
      </c>
      <c r="D1533" s="1">
        <v>41639</v>
      </c>
      <c r="E1533">
        <v>1285574000</v>
      </c>
      <c r="F1533">
        <v>0</v>
      </c>
      <c r="G1533">
        <v>0</v>
      </c>
      <c r="H1533">
        <v>14</v>
      </c>
      <c r="I1533">
        <v>-11168000</v>
      </c>
      <c r="J1533">
        <v>462058000</v>
      </c>
      <c r="L1533">
        <v>36943000</v>
      </c>
      <c r="M1533">
        <v>0</v>
      </c>
      <c r="N1533">
        <v>151218000</v>
      </c>
      <c r="O1533">
        <v>1838766000</v>
      </c>
      <c r="Q1533">
        <v>3337649000</v>
      </c>
      <c r="R1533">
        <v>0</v>
      </c>
      <c r="S1533">
        <v>400869000</v>
      </c>
      <c r="T1533">
        <v>835776000</v>
      </c>
      <c r="U1533">
        <v>755315000</v>
      </c>
      <c r="V1533">
        <v>6250000</v>
      </c>
      <c r="W1533">
        <v>0</v>
      </c>
      <c r="X1533">
        <v>0</v>
      </c>
      <c r="Y1533">
        <v>441591000</v>
      </c>
      <c r="Z1533">
        <v>47</v>
      </c>
      <c r="AA1533">
        <v>1655487000</v>
      </c>
      <c r="AB1533">
        <v>248110000</v>
      </c>
      <c r="AC1533">
        <v>0</v>
      </c>
      <c r="AD1533">
        <v>80461000</v>
      </c>
      <c r="AE1533">
        <v>0</v>
      </c>
      <c r="AF1533">
        <v>-603780000</v>
      </c>
      <c r="AG1533">
        <v>571066000</v>
      </c>
      <c r="AH1533">
        <v>1219935000</v>
      </c>
      <c r="AI1533">
        <v>13543149000</v>
      </c>
      <c r="AJ1533">
        <v>0</v>
      </c>
      <c r="AK1533">
        <v>0</v>
      </c>
      <c r="AL1533">
        <v>-90067000</v>
      </c>
      <c r="AM1533">
        <v>-24767000</v>
      </c>
      <c r="AN1533">
        <v>1119280000</v>
      </c>
      <c r="AO1533">
        <v>-535919000</v>
      </c>
      <c r="AP1533">
        <v>-614378000</v>
      </c>
      <c r="AQ1533">
        <v>528472000</v>
      </c>
      <c r="AR1533">
        <v>36902000</v>
      </c>
      <c r="AS1533">
        <v>528472000</v>
      </c>
      <c r="AT1533">
        <v>507205000</v>
      </c>
      <c r="AU1533">
        <v>331103000</v>
      </c>
      <c r="AV1533">
        <v>0</v>
      </c>
      <c r="AW1533">
        <v>755315000</v>
      </c>
      <c r="AX1533">
        <v>22</v>
      </c>
      <c r="AY1533">
        <v>424419000</v>
      </c>
      <c r="AZ1533">
        <v>0</v>
      </c>
      <c r="BA1533">
        <v>0</v>
      </c>
      <c r="BB1533">
        <v>210981000</v>
      </c>
      <c r="BC1533">
        <v>-493000</v>
      </c>
      <c r="BD1533">
        <v>570000</v>
      </c>
      <c r="BE1533">
        <v>11909893000</v>
      </c>
      <c r="BF1533">
        <v>-418029000</v>
      </c>
      <c r="BG1533">
        <v>819711000</v>
      </c>
      <c r="BH1533">
        <v>22</v>
      </c>
      <c r="BI1533">
        <v>20</v>
      </c>
      <c r="BJ1533">
        <v>15</v>
      </c>
      <c r="BL1533">
        <v>0</v>
      </c>
      <c r="BM1533">
        <v>3495533000</v>
      </c>
      <c r="BN1533">
        <v>-384448000</v>
      </c>
      <c r="BO1533">
        <v>0</v>
      </c>
      <c r="BP1533">
        <v>229070000</v>
      </c>
      <c r="BQ1533">
        <v>76890000</v>
      </c>
      <c r="BR1533">
        <v>18191744000</v>
      </c>
      <c r="BS1533">
        <v>0</v>
      </c>
      <c r="BT1533">
        <v>0</v>
      </c>
      <c r="BU1533">
        <v>3776342000</v>
      </c>
      <c r="BV1533">
        <v>14415402000</v>
      </c>
      <c r="BW1533">
        <v>18191744000</v>
      </c>
      <c r="BX1533">
        <v>3494253000</v>
      </c>
      <c r="BY1533">
        <v>-543448000</v>
      </c>
      <c r="BZ1533">
        <v>2013</v>
      </c>
      <c r="CA1533">
        <v>5.76</v>
      </c>
      <c r="CB1533">
        <v>91748611.111100003</v>
      </c>
      <c r="CC1533" t="str">
        <f>VLOOKUP(B1533,Securities_csv_Sector!$A$1:$H$506,4)</f>
        <v>Financials</v>
      </c>
      <c r="CD1533" t="str">
        <f>VLOOKUP(B1533,Securities_csv_Sector!$A$1:$H$506,5)</f>
        <v>Life &amp; Health Insurance</v>
      </c>
    </row>
    <row r="1534" spans="1:82">
      <c r="A1534">
        <v>1532</v>
      </c>
      <c r="B1534" t="s">
        <v>463</v>
      </c>
      <c r="C1534" t="s">
        <v>531</v>
      </c>
      <c r="D1534" s="1">
        <v>42004</v>
      </c>
      <c r="E1534">
        <v>1786070000</v>
      </c>
      <c r="F1534">
        <v>0</v>
      </c>
      <c r="G1534">
        <v>0</v>
      </c>
      <c r="H1534">
        <v>12</v>
      </c>
      <c r="I1534">
        <v>-19367000</v>
      </c>
      <c r="J1534">
        <v>457613000</v>
      </c>
      <c r="L1534">
        <v>66019000</v>
      </c>
      <c r="M1534">
        <v>0</v>
      </c>
      <c r="N1534">
        <v>134218000</v>
      </c>
      <c r="O1534">
        <v>1903384000</v>
      </c>
      <c r="Q1534">
        <v>3457397000</v>
      </c>
      <c r="R1534">
        <v>0</v>
      </c>
      <c r="S1534">
        <v>415914000</v>
      </c>
      <c r="T1534">
        <v>860803000</v>
      </c>
      <c r="U1534">
        <v>784677000</v>
      </c>
      <c r="V1534">
        <v>14491000</v>
      </c>
      <c r="W1534">
        <v>0</v>
      </c>
      <c r="X1534">
        <v>0</v>
      </c>
      <c r="Y1534">
        <v>441591000</v>
      </c>
      <c r="Z1534">
        <v>47</v>
      </c>
      <c r="AA1534">
        <v>1716711000</v>
      </c>
      <c r="AB1534">
        <v>256603000</v>
      </c>
      <c r="AC1534">
        <v>0</v>
      </c>
      <c r="AD1534">
        <v>76126000</v>
      </c>
      <c r="AE1534">
        <v>0</v>
      </c>
      <c r="AF1534">
        <v>-339548000</v>
      </c>
      <c r="AG1534">
        <v>598153000</v>
      </c>
      <c r="AH1534">
        <v>1230528000</v>
      </c>
      <c r="AI1534">
        <v>15470019000</v>
      </c>
      <c r="AJ1534">
        <v>0</v>
      </c>
      <c r="AK1534">
        <v>0</v>
      </c>
      <c r="AL1534">
        <v>9328000</v>
      </c>
      <c r="AM1534">
        <v>29076000</v>
      </c>
      <c r="AN1534">
        <v>864708000</v>
      </c>
      <c r="AO1534">
        <v>-499960000</v>
      </c>
      <c r="AP1534">
        <v>-350163000</v>
      </c>
      <c r="AQ1534">
        <v>542939000</v>
      </c>
      <c r="AR1534">
        <v>-194419000</v>
      </c>
      <c r="AS1534">
        <v>542939000</v>
      </c>
      <c r="AT1534">
        <v>528074000</v>
      </c>
      <c r="AU1534">
        <v>327856000</v>
      </c>
      <c r="AV1534">
        <v>0</v>
      </c>
      <c r="AW1534">
        <v>784677000</v>
      </c>
      <c r="AX1534">
        <v>22</v>
      </c>
      <c r="AY1534">
        <v>493495000</v>
      </c>
      <c r="AZ1534">
        <v>0</v>
      </c>
      <c r="BA1534">
        <v>0</v>
      </c>
      <c r="BB1534">
        <v>997452000</v>
      </c>
      <c r="BC1534">
        <v>-51268000</v>
      </c>
      <c r="BD1534">
        <v>8752000</v>
      </c>
      <c r="BE1534">
        <v>12558195000</v>
      </c>
      <c r="BF1534">
        <v>-497879000</v>
      </c>
      <c r="BG1534">
        <v>855908000</v>
      </c>
      <c r="BH1534">
        <v>22</v>
      </c>
      <c r="BI1534">
        <v>17</v>
      </c>
      <c r="BJ1534">
        <v>15</v>
      </c>
      <c r="BL1534">
        <v>0</v>
      </c>
      <c r="BM1534">
        <v>3376846000</v>
      </c>
      <c r="BN1534">
        <v>-393014000</v>
      </c>
      <c r="BO1534">
        <v>0</v>
      </c>
      <c r="BP1534">
        <v>238398000</v>
      </c>
      <c r="BQ1534">
        <v>15882000</v>
      </c>
      <c r="BR1534">
        <v>20272259000</v>
      </c>
      <c r="BS1534">
        <v>0</v>
      </c>
      <c r="BT1534">
        <v>0</v>
      </c>
      <c r="BU1534">
        <v>4697466000</v>
      </c>
      <c r="BV1534">
        <v>15574793000</v>
      </c>
      <c r="BW1534">
        <v>20272259000</v>
      </c>
      <c r="BX1534">
        <v>3620095000</v>
      </c>
      <c r="BY1534">
        <v>-268663000</v>
      </c>
      <c r="BZ1534">
        <v>2014</v>
      </c>
      <c r="CA1534">
        <v>4.1500000000000004</v>
      </c>
      <c r="CB1534">
        <v>130828674.699</v>
      </c>
      <c r="CC1534" t="str">
        <f>VLOOKUP(B1534,Securities_csv_Sector!$A$1:$H$506,4)</f>
        <v>Financials</v>
      </c>
      <c r="CD1534" t="str">
        <f>VLOOKUP(B1534,Securities_csv_Sector!$A$1:$H$506,5)</f>
        <v>Life &amp; Health Insurance</v>
      </c>
    </row>
    <row r="1535" spans="1:82">
      <c r="A1535">
        <v>1533</v>
      </c>
      <c r="B1535" t="s">
        <v>463</v>
      </c>
      <c r="C1535" t="s">
        <v>532</v>
      </c>
      <c r="D1535" s="1">
        <v>42369</v>
      </c>
      <c r="E1535">
        <v>1450888000</v>
      </c>
      <c r="F1535">
        <v>0</v>
      </c>
      <c r="G1535">
        <v>0</v>
      </c>
      <c r="H1535">
        <v>13</v>
      </c>
      <c r="I1535">
        <v>-36957000</v>
      </c>
      <c r="J1535">
        <v>482284000</v>
      </c>
      <c r="L1535">
        <v>61383000</v>
      </c>
      <c r="M1535">
        <v>0</v>
      </c>
      <c r="N1535">
        <v>130218000</v>
      </c>
      <c r="O1535">
        <v>2016212000</v>
      </c>
      <c r="Q1535">
        <v>3617135000</v>
      </c>
      <c r="R1535">
        <v>0</v>
      </c>
      <c r="S1535">
        <v>445625000</v>
      </c>
      <c r="T1535">
        <v>842829000</v>
      </c>
      <c r="U1535">
        <v>766187000</v>
      </c>
      <c r="V1535">
        <v>34369000</v>
      </c>
      <c r="W1535">
        <v>0</v>
      </c>
      <c r="X1535">
        <v>0</v>
      </c>
      <c r="Y1535">
        <v>441591000</v>
      </c>
      <c r="Z1535">
        <v>46</v>
      </c>
      <c r="AA1535">
        <v>1749853000</v>
      </c>
      <c r="AB1535">
        <v>249894000</v>
      </c>
      <c r="AC1535">
        <v>0</v>
      </c>
      <c r="AD1535">
        <v>76642000</v>
      </c>
      <c r="AE1535">
        <v>0</v>
      </c>
      <c r="AF1535">
        <v>-596393000</v>
      </c>
      <c r="AG1535">
        <v>645811000</v>
      </c>
      <c r="AH1535">
        <v>1233862000</v>
      </c>
      <c r="AI1535">
        <v>14811682000</v>
      </c>
      <c r="AJ1535">
        <v>0</v>
      </c>
      <c r="AK1535">
        <v>0</v>
      </c>
      <c r="AL1535">
        <v>1978000</v>
      </c>
      <c r="AM1535">
        <v>-4636000</v>
      </c>
      <c r="AN1535">
        <v>1120050000</v>
      </c>
      <c r="AO1535">
        <v>-525705000</v>
      </c>
      <c r="AP1535">
        <v>-633350000</v>
      </c>
      <c r="AQ1535">
        <v>527100000</v>
      </c>
      <c r="AR1535">
        <v>-3848000</v>
      </c>
      <c r="AS1535">
        <v>527100000</v>
      </c>
      <c r="AT1535">
        <v>516293000</v>
      </c>
      <c r="AU1535">
        <v>344552000</v>
      </c>
      <c r="AV1535">
        <v>0</v>
      </c>
      <c r="AW1535">
        <v>766187000</v>
      </c>
      <c r="AX1535">
        <v>20</v>
      </c>
      <c r="AY1535">
        <v>522104000</v>
      </c>
      <c r="AZ1535">
        <v>0</v>
      </c>
      <c r="BA1535">
        <v>0</v>
      </c>
      <c r="BB1535">
        <v>231947000</v>
      </c>
      <c r="BC1535">
        <v>-78216000</v>
      </c>
      <c r="BD1535">
        <v>0</v>
      </c>
      <c r="BE1535">
        <v>13112911000</v>
      </c>
      <c r="BF1535">
        <v>-494638000</v>
      </c>
      <c r="BG1535">
        <v>907024000</v>
      </c>
      <c r="BH1535">
        <v>20</v>
      </c>
      <c r="BI1535">
        <v>19</v>
      </c>
      <c r="BJ1535">
        <v>14</v>
      </c>
      <c r="BL1535">
        <v>0</v>
      </c>
      <c r="BM1535">
        <v>3614369000</v>
      </c>
      <c r="BN1535">
        <v>-382568000</v>
      </c>
      <c r="BO1535">
        <v>0</v>
      </c>
      <c r="BP1535">
        <v>490129000</v>
      </c>
      <c r="BQ1535">
        <v>54766000</v>
      </c>
      <c r="BR1535">
        <v>19853213000</v>
      </c>
      <c r="BS1535">
        <v>0</v>
      </c>
      <c r="BT1535">
        <v>0</v>
      </c>
      <c r="BU1535">
        <v>4055552000</v>
      </c>
      <c r="BV1535">
        <v>15797661000</v>
      </c>
      <c r="BW1535">
        <v>19853213000</v>
      </c>
      <c r="BX1535">
        <v>3766065000</v>
      </c>
      <c r="BY1535">
        <v>-403266000</v>
      </c>
      <c r="BZ1535">
        <v>2015</v>
      </c>
      <c r="CA1535">
        <v>4.21</v>
      </c>
      <c r="CB1535">
        <v>125201900.23800001</v>
      </c>
      <c r="CC1535" t="str">
        <f>VLOOKUP(B1535,Securities_csv_Sector!$A$1:$H$506,4)</f>
        <v>Financials</v>
      </c>
      <c r="CD1535" t="str">
        <f>VLOOKUP(B1535,Securities_csv_Sector!$A$1:$H$506,5)</f>
        <v>Life &amp; Health Insurance</v>
      </c>
    </row>
    <row r="1536" spans="1:82">
      <c r="A1536">
        <v>1534</v>
      </c>
      <c r="B1536" t="s">
        <v>464</v>
      </c>
      <c r="C1536" t="s">
        <v>527</v>
      </c>
      <c r="D1536" s="1">
        <v>41274</v>
      </c>
      <c r="E1536">
        <v>1803700000</v>
      </c>
      <c r="F1536">
        <v>12000000</v>
      </c>
      <c r="G1536">
        <v>-212700000</v>
      </c>
      <c r="H1536">
        <v>8</v>
      </c>
      <c r="I1536">
        <v>-315100000</v>
      </c>
      <c r="J1536">
        <v>10501100000</v>
      </c>
      <c r="K1536">
        <v>39</v>
      </c>
      <c r="L1536">
        <v>805600000</v>
      </c>
      <c r="M1536">
        <v>-59900000</v>
      </c>
      <c r="N1536">
        <v>413500000</v>
      </c>
      <c r="O1536">
        <v>7214400000</v>
      </c>
      <c r="P1536">
        <v>231</v>
      </c>
      <c r="Q1536">
        <v>0</v>
      </c>
      <c r="R1536">
        <v>2047200000</v>
      </c>
      <c r="S1536">
        <v>983700000</v>
      </c>
      <c r="T1536">
        <v>1269400000</v>
      </c>
      <c r="U1536">
        <v>1269400000</v>
      </c>
      <c r="V1536">
        <v>38400000</v>
      </c>
      <c r="W1536">
        <v>0</v>
      </c>
      <c r="X1536">
        <v>1726400000</v>
      </c>
      <c r="Y1536">
        <v>12474500000</v>
      </c>
      <c r="Z1536">
        <v>42</v>
      </c>
      <c r="AA1536">
        <v>5295500000</v>
      </c>
      <c r="AB1536">
        <v>11000000</v>
      </c>
      <c r="AC1536">
        <v>7804500000</v>
      </c>
      <c r="AD1536">
        <v>0</v>
      </c>
      <c r="AE1536">
        <v>1443300000</v>
      </c>
      <c r="AF1536">
        <v>1900000</v>
      </c>
      <c r="AG1536">
        <v>137200000</v>
      </c>
      <c r="AH1536">
        <v>7031200000</v>
      </c>
      <c r="AI1536">
        <v>0</v>
      </c>
      <c r="AJ1536">
        <v>0</v>
      </c>
      <c r="AK1536">
        <v>0</v>
      </c>
      <c r="AL1536">
        <v>78300000</v>
      </c>
      <c r="AM1536">
        <v>-210700000</v>
      </c>
      <c r="AN1536">
        <v>2039500000</v>
      </c>
      <c r="AO1536">
        <v>-917700000</v>
      </c>
      <c r="AP1536">
        <v>-1370900000</v>
      </c>
      <c r="AQ1536">
        <v>1177900000</v>
      </c>
      <c r="AR1536">
        <v>-59400000</v>
      </c>
      <c r="AS1536">
        <v>1177900000</v>
      </c>
      <c r="AT1536">
        <v>1258400000</v>
      </c>
      <c r="AU1536">
        <v>1986900000</v>
      </c>
      <c r="AV1536">
        <v>82100000</v>
      </c>
      <c r="AW1536">
        <v>1482100000</v>
      </c>
      <c r="AX1536">
        <v>12</v>
      </c>
      <c r="AY1536">
        <v>604400000</v>
      </c>
      <c r="AZ1536">
        <v>594700000</v>
      </c>
      <c r="BA1536">
        <v>196500000</v>
      </c>
      <c r="BB1536">
        <v>-150400000</v>
      </c>
      <c r="BC1536">
        <v>-4600000</v>
      </c>
      <c r="BD1536">
        <v>-1057700000</v>
      </c>
      <c r="BE1536">
        <v>808200000</v>
      </c>
      <c r="BF1536">
        <v>-123600000</v>
      </c>
      <c r="BG1536">
        <v>0</v>
      </c>
      <c r="BH1536">
        <v>10</v>
      </c>
      <c r="BI1536">
        <v>8</v>
      </c>
      <c r="BJ1536">
        <v>9</v>
      </c>
      <c r="BK1536">
        <v>162</v>
      </c>
      <c r="BL1536">
        <v>376400000</v>
      </c>
      <c r="BM1536">
        <v>7697300000</v>
      </c>
      <c r="BN1536">
        <v>-895900000</v>
      </c>
      <c r="BO1536">
        <v>3354900000</v>
      </c>
      <c r="BP1536">
        <v>93100000</v>
      </c>
      <c r="BQ1536">
        <v>4300000</v>
      </c>
      <c r="BR1536">
        <v>27444600000</v>
      </c>
      <c r="BS1536">
        <v>4834800000</v>
      </c>
      <c r="BT1536">
        <v>2093300000</v>
      </c>
      <c r="BU1536">
        <v>15464700000</v>
      </c>
      <c r="BV1536">
        <v>11979900000</v>
      </c>
      <c r="BW1536">
        <v>27444600000</v>
      </c>
      <c r="BX1536">
        <v>12509900000</v>
      </c>
      <c r="BY1536">
        <v>-2996800000</v>
      </c>
      <c r="BZ1536">
        <v>2012</v>
      </c>
      <c r="CA1536">
        <v>3.24</v>
      </c>
      <c r="CB1536">
        <v>363549382.71600002</v>
      </c>
      <c r="CC1536" t="str">
        <f>VLOOKUP(B1536,Securities_csv_Sector!$A$1:$H$506,4)</f>
        <v>Health Care</v>
      </c>
      <c r="CD1536" t="str">
        <f>VLOOKUP(B1536,Securities_csv_Sector!$A$1:$H$506,5)</f>
        <v>Health Care Equipment</v>
      </c>
    </row>
    <row r="1537" spans="1:82">
      <c r="A1537">
        <v>1535</v>
      </c>
      <c r="B1537" t="s">
        <v>464</v>
      </c>
      <c r="C1537" t="s">
        <v>529</v>
      </c>
      <c r="D1537" s="1">
        <v>41639</v>
      </c>
      <c r="E1537">
        <v>1939400000</v>
      </c>
      <c r="F1537">
        <v>-147900000</v>
      </c>
      <c r="G1537">
        <v>-290100000</v>
      </c>
      <c r="H1537">
        <v>8</v>
      </c>
      <c r="I1537">
        <v>-282400000</v>
      </c>
      <c r="J1537">
        <v>8222600000</v>
      </c>
      <c r="K1537">
        <v>187</v>
      </c>
      <c r="L1537">
        <v>5826000000</v>
      </c>
      <c r="M1537">
        <v>-72200000</v>
      </c>
      <c r="N1537">
        <v>369600000</v>
      </c>
      <c r="O1537">
        <v>7561200000</v>
      </c>
      <c r="P1537">
        <v>316</v>
      </c>
      <c r="Q1537">
        <v>0</v>
      </c>
      <c r="R1537">
        <v>1609900000</v>
      </c>
      <c r="S1537">
        <v>999900000</v>
      </c>
      <c r="T1537">
        <v>1319500000</v>
      </c>
      <c r="U1537">
        <v>1319500000</v>
      </c>
      <c r="V1537">
        <v>-37000000</v>
      </c>
      <c r="W1537">
        <v>0</v>
      </c>
      <c r="X1537">
        <v>1767400000</v>
      </c>
      <c r="Y1537">
        <v>12503300000</v>
      </c>
      <c r="Z1537">
        <v>42</v>
      </c>
      <c r="AA1537">
        <v>5529100000</v>
      </c>
      <c r="AB1537">
        <v>40400000</v>
      </c>
      <c r="AC1537">
        <v>7071300000</v>
      </c>
      <c r="AD1537">
        <v>0</v>
      </c>
      <c r="AE1537">
        <v>1494500000</v>
      </c>
      <c r="AF1537">
        <v>7600000</v>
      </c>
      <c r="AG1537">
        <v>210300000</v>
      </c>
      <c r="AH1537">
        <v>9499600000</v>
      </c>
      <c r="AI1537">
        <v>0</v>
      </c>
      <c r="AJ1537">
        <v>0</v>
      </c>
      <c r="AK1537">
        <v>0</v>
      </c>
      <c r="AL1537">
        <v>3354700000</v>
      </c>
      <c r="AM1537">
        <v>5020400000</v>
      </c>
      <c r="AN1537">
        <v>2010700000</v>
      </c>
      <c r="AO1537">
        <v>3310000000</v>
      </c>
      <c r="AP1537">
        <v>-263300000</v>
      </c>
      <c r="AQ1537">
        <v>1273300000</v>
      </c>
      <c r="AR1537">
        <v>-378300000</v>
      </c>
      <c r="AS1537">
        <v>1273300000</v>
      </c>
      <c r="AT1537">
        <v>1279100000</v>
      </c>
      <c r="AU1537">
        <v>2134800000</v>
      </c>
      <c r="AV1537">
        <v>77700000</v>
      </c>
      <c r="AW1537">
        <v>1609600000</v>
      </c>
      <c r="AX1537">
        <v>12</v>
      </c>
      <c r="AY1537">
        <v>640700000</v>
      </c>
      <c r="AZ1537">
        <v>420900000</v>
      </c>
      <c r="BA1537">
        <v>198900000</v>
      </c>
      <c r="BB1537">
        <v>-77200000</v>
      </c>
      <c r="BC1537">
        <v>-17900000</v>
      </c>
      <c r="BD1537">
        <v>11500000</v>
      </c>
      <c r="BE1537">
        <v>771800000</v>
      </c>
      <c r="BF1537">
        <v>130500000</v>
      </c>
      <c r="BG1537">
        <v>0</v>
      </c>
      <c r="BH1537">
        <v>10</v>
      </c>
      <c r="BI1537">
        <v>8</v>
      </c>
      <c r="BJ1537">
        <v>10</v>
      </c>
      <c r="BK1537">
        <v>268</v>
      </c>
      <c r="BL1537">
        <v>395500000</v>
      </c>
      <c r="BM1537">
        <v>8753300000</v>
      </c>
      <c r="BN1537">
        <v>140600000</v>
      </c>
      <c r="BO1537">
        <v>3446300000</v>
      </c>
      <c r="BP1537">
        <v>987700000</v>
      </c>
      <c r="BQ1537">
        <v>4500000</v>
      </c>
      <c r="BR1537">
        <v>31863400000</v>
      </c>
      <c r="BS1537">
        <v>9880700000</v>
      </c>
      <c r="BT1537">
        <v>3126000000</v>
      </c>
      <c r="BU1537">
        <v>16856100000</v>
      </c>
      <c r="BV1537">
        <v>15007300000</v>
      </c>
      <c r="BW1537">
        <v>31863400000</v>
      </c>
      <c r="BX1537">
        <v>13090300000</v>
      </c>
      <c r="BY1537">
        <v>-412200000</v>
      </c>
      <c r="BZ1537">
        <v>2013</v>
      </c>
      <c r="CA1537">
        <v>3.53</v>
      </c>
      <c r="CB1537">
        <v>360708215.29699999</v>
      </c>
      <c r="CC1537" t="str">
        <f>VLOOKUP(B1537,Securities_csv_Sector!$A$1:$H$506,4)</f>
        <v>Health Care</v>
      </c>
      <c r="CD1537" t="str">
        <f>VLOOKUP(B1537,Securities_csv_Sector!$A$1:$H$506,5)</f>
        <v>Health Care Equipment</v>
      </c>
    </row>
    <row r="1538" spans="1:82">
      <c r="A1538">
        <v>1536</v>
      </c>
      <c r="B1538" t="s">
        <v>464</v>
      </c>
      <c r="C1538" t="s">
        <v>531</v>
      </c>
      <c r="D1538" s="1">
        <v>42004</v>
      </c>
      <c r="E1538">
        <v>2825500000</v>
      </c>
      <c r="F1538">
        <v>-145400000</v>
      </c>
      <c r="G1538">
        <v>-415800000</v>
      </c>
      <c r="H1538">
        <v>9</v>
      </c>
      <c r="I1538">
        <v>-427600000</v>
      </c>
      <c r="J1538">
        <v>11473600000</v>
      </c>
      <c r="K1538">
        <v>25</v>
      </c>
      <c r="L1538">
        <v>1343500000</v>
      </c>
      <c r="M1538">
        <v>-109800000</v>
      </c>
      <c r="N1538">
        <v>408500000</v>
      </c>
      <c r="O1538">
        <v>9397600000</v>
      </c>
      <c r="P1538">
        <v>122</v>
      </c>
      <c r="Q1538">
        <v>0</v>
      </c>
      <c r="R1538">
        <v>3430700000</v>
      </c>
      <c r="S1538">
        <v>1684800000</v>
      </c>
      <c r="T1538">
        <v>2087200000</v>
      </c>
      <c r="U1538">
        <v>2087200000</v>
      </c>
      <c r="V1538">
        <v>-115500000</v>
      </c>
      <c r="W1538">
        <v>0</v>
      </c>
      <c r="X1538">
        <v>2426500000</v>
      </c>
      <c r="Y1538">
        <v>18842600000</v>
      </c>
      <c r="Z1538">
        <v>44</v>
      </c>
      <c r="AA1538">
        <v>7492000000</v>
      </c>
      <c r="AB1538">
        <v>191700000</v>
      </c>
      <c r="AC1538">
        <v>14110100000</v>
      </c>
      <c r="AD1538">
        <v>0</v>
      </c>
      <c r="AE1538">
        <v>1859500000</v>
      </c>
      <c r="AF1538">
        <v>88600000</v>
      </c>
      <c r="AG1538">
        <v>309600000</v>
      </c>
      <c r="AH1538">
        <v>12351600000</v>
      </c>
      <c r="AI1538">
        <v>0</v>
      </c>
      <c r="AJ1538">
        <v>0</v>
      </c>
      <c r="AK1538">
        <v>0</v>
      </c>
      <c r="AL1538">
        <v>1876400000</v>
      </c>
      <c r="AM1538">
        <v>-4482500000</v>
      </c>
      <c r="AN1538">
        <v>2619600000</v>
      </c>
      <c r="AO1538">
        <v>4796100000</v>
      </c>
      <c r="AP1538">
        <v>-11782700000</v>
      </c>
      <c r="AQ1538">
        <v>1894400000</v>
      </c>
      <c r="AR1538">
        <v>-1123200000</v>
      </c>
      <c r="AS1538">
        <v>1894400000</v>
      </c>
      <c r="AT1538">
        <v>1895500000</v>
      </c>
      <c r="AU1538">
        <v>2776900000</v>
      </c>
      <c r="AV1538">
        <v>-598200000</v>
      </c>
      <c r="AW1538">
        <v>2503000000</v>
      </c>
      <c r="AX1538">
        <v>15</v>
      </c>
      <c r="AY1538">
        <v>933100000</v>
      </c>
      <c r="AZ1538">
        <v>559900000</v>
      </c>
      <c r="BA1538">
        <v>311900000</v>
      </c>
      <c r="BB1538">
        <v>-1285000000</v>
      </c>
      <c r="BC1538">
        <v>-8500000</v>
      </c>
      <c r="BD1538">
        <v>-11443700000</v>
      </c>
      <c r="BE1538">
        <v>1171900000</v>
      </c>
      <c r="BF1538">
        <v>113500000</v>
      </c>
      <c r="BG1538">
        <v>0</v>
      </c>
      <c r="BH1538">
        <v>12</v>
      </c>
      <c r="BI1538">
        <v>10</v>
      </c>
      <c r="BJ1538">
        <v>11</v>
      </c>
      <c r="BK1538">
        <v>87</v>
      </c>
      <c r="BL1538">
        <v>691100000</v>
      </c>
      <c r="BM1538">
        <v>10406900000</v>
      </c>
      <c r="BN1538">
        <v>3097400000</v>
      </c>
      <c r="BO1538">
        <v>4896100000</v>
      </c>
      <c r="BP1538">
        <v>2212400000</v>
      </c>
      <c r="BQ1538">
        <v>0</v>
      </c>
      <c r="BR1538">
        <v>42852100000</v>
      </c>
      <c r="BS1538">
        <v>6539800000</v>
      </c>
      <c r="BT1538">
        <v>5349800000</v>
      </c>
      <c r="BU1538">
        <v>20548100000</v>
      </c>
      <c r="BV1538">
        <v>22304000000</v>
      </c>
      <c r="BW1538">
        <v>42852100000</v>
      </c>
      <c r="BX1538">
        <v>16889600000</v>
      </c>
      <c r="BY1538">
        <v>-455900000</v>
      </c>
      <c r="BZ1538">
        <v>2014</v>
      </c>
      <c r="CA1538">
        <v>4.76</v>
      </c>
      <c r="CB1538">
        <v>397983193.27700001</v>
      </c>
      <c r="CC1538" t="str">
        <f>VLOOKUP(B1538,Securities_csv_Sector!$A$1:$H$506,4)</f>
        <v>Health Care</v>
      </c>
      <c r="CD1538" t="str">
        <f>VLOOKUP(B1538,Securities_csv_Sector!$A$1:$H$506,5)</f>
        <v>Health Care Equipment</v>
      </c>
    </row>
    <row r="1539" spans="1:82">
      <c r="A1539">
        <v>1537</v>
      </c>
      <c r="B1539" t="s">
        <v>464</v>
      </c>
      <c r="C1539" t="s">
        <v>532</v>
      </c>
      <c r="D1539" s="1">
        <v>42369</v>
      </c>
      <c r="E1539">
        <v>2776600000</v>
      </c>
      <c r="F1539">
        <v>-149400000</v>
      </c>
      <c r="G1539">
        <v>-399800000</v>
      </c>
      <c r="H1539">
        <v>9</v>
      </c>
      <c r="I1539">
        <v>-422900000</v>
      </c>
      <c r="J1539">
        <v>11801200000</v>
      </c>
      <c r="K1539">
        <v>11</v>
      </c>
      <c r="L1539">
        <v>452100000</v>
      </c>
      <c r="M1539">
        <v>-140700000</v>
      </c>
      <c r="N1539">
        <v>411900000</v>
      </c>
      <c r="O1539">
        <v>9209500000</v>
      </c>
      <c r="P1539">
        <v>138</v>
      </c>
      <c r="Q1539">
        <v>0</v>
      </c>
      <c r="R1539">
        <v>2622600000</v>
      </c>
      <c r="S1539">
        <v>1688200000</v>
      </c>
      <c r="T1539">
        <v>1936400000</v>
      </c>
      <c r="U1539">
        <v>1936400000</v>
      </c>
      <c r="V1539">
        <v>-129600000</v>
      </c>
      <c r="W1539">
        <v>0</v>
      </c>
      <c r="X1539">
        <v>2448800000</v>
      </c>
      <c r="Y1539">
        <v>18827600000</v>
      </c>
      <c r="Z1539">
        <v>46</v>
      </c>
      <c r="AA1539">
        <v>7755900000</v>
      </c>
      <c r="AB1539">
        <v>-43900000</v>
      </c>
      <c r="AC1539">
        <v>12758300000</v>
      </c>
      <c r="AD1539">
        <v>0</v>
      </c>
      <c r="AE1539">
        <v>1991700000</v>
      </c>
      <c r="AF1539">
        <v>12000000</v>
      </c>
      <c r="AG1539">
        <v>145000000</v>
      </c>
      <c r="AH1539">
        <v>11473900000</v>
      </c>
      <c r="AI1539">
        <v>0</v>
      </c>
      <c r="AJ1539">
        <v>0</v>
      </c>
      <c r="AK1539">
        <v>0</v>
      </c>
      <c r="AL1539">
        <v>-1932700000</v>
      </c>
      <c r="AM1539">
        <v>-891400000</v>
      </c>
      <c r="AN1539">
        <v>2816900000</v>
      </c>
      <c r="AO1539">
        <v>-2491300000</v>
      </c>
      <c r="AP1539">
        <v>-1087400000</v>
      </c>
      <c r="AQ1539">
        <v>1975400000</v>
      </c>
      <c r="AR1539">
        <v>-401100000</v>
      </c>
      <c r="AS1539">
        <v>1975400000</v>
      </c>
      <c r="AT1539">
        <v>1980300000</v>
      </c>
      <c r="AU1539">
        <v>2544900000</v>
      </c>
      <c r="AV1539">
        <v>115300000</v>
      </c>
      <c r="AW1539">
        <v>2336200000</v>
      </c>
      <c r="AX1539">
        <v>14</v>
      </c>
      <c r="AY1539">
        <v>1113100000</v>
      </c>
      <c r="AZ1539">
        <v>752500000</v>
      </c>
      <c r="BA1539">
        <v>317900000</v>
      </c>
      <c r="BB1539">
        <v>-1997300000</v>
      </c>
      <c r="BC1539">
        <v>-6100000</v>
      </c>
      <c r="BD1539">
        <v>-676500000</v>
      </c>
      <c r="BE1539">
        <v>1295000000</v>
      </c>
      <c r="BF1539">
        <v>-291800000</v>
      </c>
      <c r="BG1539">
        <v>0</v>
      </c>
      <c r="BH1539">
        <v>11</v>
      </c>
      <c r="BI1539">
        <v>9</v>
      </c>
      <c r="BJ1539">
        <v>12</v>
      </c>
      <c r="BK1539">
        <v>90</v>
      </c>
      <c r="BL1539">
        <v>692300000</v>
      </c>
      <c r="BM1539">
        <v>12142300000</v>
      </c>
      <c r="BN1539">
        <v>-376000000</v>
      </c>
      <c r="BO1539">
        <v>4612100000</v>
      </c>
      <c r="BP1539">
        <v>1052800000</v>
      </c>
      <c r="BQ1539">
        <v>0</v>
      </c>
      <c r="BR1539">
        <v>40889000000</v>
      </c>
      <c r="BS1539">
        <v>5741200000</v>
      </c>
      <c r="BT1539">
        <v>4147300000</v>
      </c>
      <c r="BU1539">
        <v>21350200000</v>
      </c>
      <c r="BV1539">
        <v>19538800000</v>
      </c>
      <c r="BW1539">
        <v>40889000000</v>
      </c>
      <c r="BX1539">
        <v>16965400000</v>
      </c>
      <c r="BY1539">
        <v>-1007900000</v>
      </c>
      <c r="BZ1539">
        <v>2015</v>
      </c>
      <c r="CA1539">
        <v>4.96</v>
      </c>
      <c r="CB1539">
        <v>398266129.03200001</v>
      </c>
      <c r="CC1539" t="str">
        <f>VLOOKUP(B1539,Securities_csv_Sector!$A$1:$H$506,4)</f>
        <v>Health Care</v>
      </c>
      <c r="CD1539" t="str">
        <f>VLOOKUP(B1539,Securities_csv_Sector!$A$1:$H$506,5)</f>
        <v>Health Care Equipment</v>
      </c>
    </row>
    <row r="1540" spans="1:82">
      <c r="A1540">
        <v>1538</v>
      </c>
      <c r="B1540" t="s">
        <v>465</v>
      </c>
      <c r="C1540" t="s">
        <v>527</v>
      </c>
      <c r="D1540" s="1">
        <v>41274</v>
      </c>
      <c r="E1540">
        <v>90629000</v>
      </c>
      <c r="F1540">
        <v>-32000000</v>
      </c>
      <c r="G1540">
        <v>-3000000</v>
      </c>
      <c r="H1540">
        <v>27</v>
      </c>
      <c r="I1540">
        <v>-29000000</v>
      </c>
      <c r="J1540">
        <v>531256000</v>
      </c>
      <c r="K1540">
        <v>249</v>
      </c>
      <c r="L1540">
        <v>367515000</v>
      </c>
      <c r="M1540">
        <v>0</v>
      </c>
      <c r="N1540">
        <v>143000</v>
      </c>
      <c r="O1540">
        <v>12000000</v>
      </c>
      <c r="P1540">
        <v>323</v>
      </c>
      <c r="Q1540">
        <v>502000</v>
      </c>
      <c r="R1540">
        <v>11023000</v>
      </c>
      <c r="S1540">
        <v>28000000</v>
      </c>
      <c r="T1540">
        <v>293000000</v>
      </c>
      <c r="U1540">
        <v>282000000</v>
      </c>
      <c r="V1540">
        <v>-1000000</v>
      </c>
      <c r="W1540">
        <v>0</v>
      </c>
      <c r="X1540">
        <v>43802000</v>
      </c>
      <c r="Y1540">
        <v>471684000</v>
      </c>
      <c r="Z1540">
        <v>98</v>
      </c>
      <c r="AA1540">
        <v>751000000</v>
      </c>
      <c r="AB1540">
        <v>87000000</v>
      </c>
      <c r="AC1540">
        <v>38190000</v>
      </c>
      <c r="AD1540">
        <v>11000000</v>
      </c>
      <c r="AE1540">
        <v>0</v>
      </c>
      <c r="AF1540">
        <v>-212000000</v>
      </c>
      <c r="AG1540">
        <v>26000000</v>
      </c>
      <c r="AH1540">
        <v>340000000</v>
      </c>
      <c r="AI1540">
        <v>99248000</v>
      </c>
      <c r="AJ1540">
        <v>0</v>
      </c>
      <c r="AK1540">
        <v>0</v>
      </c>
      <c r="AL1540">
        <v>-15000000</v>
      </c>
      <c r="AM1540">
        <v>184000000</v>
      </c>
      <c r="AN1540">
        <v>239000000</v>
      </c>
      <c r="AO1540">
        <v>190000000</v>
      </c>
      <c r="AP1540">
        <v>-244000000</v>
      </c>
      <c r="AQ1540">
        <v>194000000</v>
      </c>
      <c r="AR1540">
        <v>22000000</v>
      </c>
      <c r="AS1540">
        <v>194000000</v>
      </c>
      <c r="AT1540">
        <v>194000000</v>
      </c>
      <c r="AU1540">
        <v>135644000</v>
      </c>
      <c r="AV1540">
        <v>0</v>
      </c>
      <c r="AW1540">
        <v>296000000</v>
      </c>
      <c r="AX1540">
        <v>39</v>
      </c>
      <c r="AY1540">
        <v>13274000</v>
      </c>
      <c r="AZ1540">
        <v>10365000</v>
      </c>
      <c r="BA1540">
        <v>32866000</v>
      </c>
      <c r="BB1540">
        <v>-869000</v>
      </c>
      <c r="BC1540">
        <v>-7000000</v>
      </c>
      <c r="BD1540">
        <v>-3000000</v>
      </c>
      <c r="BE1540">
        <v>25563000</v>
      </c>
      <c r="BF1540">
        <v>0</v>
      </c>
      <c r="BG1540">
        <v>26000000</v>
      </c>
      <c r="BH1540">
        <v>37</v>
      </c>
      <c r="BI1540">
        <v>39</v>
      </c>
      <c r="BJ1540">
        <v>25</v>
      </c>
      <c r="BK1540">
        <v>323</v>
      </c>
      <c r="BL1540">
        <v>0</v>
      </c>
      <c r="BM1540">
        <v>196438000</v>
      </c>
      <c r="BN1540">
        <v>209000000</v>
      </c>
      <c r="BO1540">
        <v>429000000</v>
      </c>
      <c r="BP1540">
        <v>72145000</v>
      </c>
      <c r="BQ1540">
        <v>118970000</v>
      </c>
      <c r="BR1540">
        <v>1299194000</v>
      </c>
      <c r="BS1540">
        <v>632494000</v>
      </c>
      <c r="BT1540">
        <v>195640000</v>
      </c>
      <c r="BU1540">
        <v>726968000</v>
      </c>
      <c r="BV1540">
        <v>572226000</v>
      </c>
      <c r="BW1540">
        <v>1299194000</v>
      </c>
      <c r="BX1540">
        <v>763000000</v>
      </c>
      <c r="BY1540">
        <v>0</v>
      </c>
      <c r="BZ1540">
        <v>2012</v>
      </c>
      <c r="CA1540">
        <v>1.39</v>
      </c>
      <c r="CB1540">
        <v>139568345.324</v>
      </c>
      <c r="CC1540" t="str">
        <f>VLOOKUP(B1540,Securities_csv_Sector!$A$1:$H$506,4)</f>
        <v>Consumer Discretionary</v>
      </c>
      <c r="CD1540" t="str">
        <f>VLOOKUP(B1540,Securities_csv_Sector!$A$1:$H$506,5)</f>
        <v>Internet &amp; Direct Marketing Retail</v>
      </c>
    </row>
    <row r="1541" spans="1:82">
      <c r="A1541">
        <v>1539</v>
      </c>
      <c r="B1541" t="s">
        <v>465</v>
      </c>
      <c r="C1541" t="s">
        <v>529</v>
      </c>
      <c r="D1541" s="1">
        <v>41639</v>
      </c>
      <c r="E1541">
        <v>101000000</v>
      </c>
      <c r="F1541">
        <v>-12000000</v>
      </c>
      <c r="G1541">
        <v>0</v>
      </c>
      <c r="H1541">
        <v>24</v>
      </c>
      <c r="I1541">
        <v>-55000000</v>
      </c>
      <c r="J1541">
        <v>608000000</v>
      </c>
      <c r="K1541">
        <v>198</v>
      </c>
      <c r="L1541">
        <v>351000000</v>
      </c>
      <c r="M1541">
        <v>0</v>
      </c>
      <c r="N1541">
        <v>0</v>
      </c>
      <c r="O1541">
        <v>18000000</v>
      </c>
      <c r="P1541">
        <v>259</v>
      </c>
      <c r="Q1541">
        <v>0</v>
      </c>
      <c r="R1541">
        <v>13000000</v>
      </c>
      <c r="S1541">
        <v>36000000</v>
      </c>
      <c r="T1541">
        <v>294000000</v>
      </c>
      <c r="U1541">
        <v>284000000</v>
      </c>
      <c r="V1541">
        <v>1000000</v>
      </c>
      <c r="W1541">
        <v>0</v>
      </c>
      <c r="X1541">
        <v>82000000</v>
      </c>
      <c r="Y1541">
        <v>502000000</v>
      </c>
      <c r="Z1541">
        <v>98</v>
      </c>
      <c r="AA1541">
        <v>927000000</v>
      </c>
      <c r="AB1541">
        <v>79000000</v>
      </c>
      <c r="AC1541">
        <v>52000000</v>
      </c>
      <c r="AD1541">
        <v>10000000</v>
      </c>
      <c r="AE1541">
        <v>0</v>
      </c>
      <c r="AF1541">
        <v>-106000000</v>
      </c>
      <c r="AG1541">
        <v>70000000</v>
      </c>
      <c r="AH1541">
        <v>300000000</v>
      </c>
      <c r="AI1541">
        <v>188000000</v>
      </c>
      <c r="AJ1541">
        <v>0</v>
      </c>
      <c r="AK1541">
        <v>0</v>
      </c>
      <c r="AL1541">
        <v>-45000000</v>
      </c>
      <c r="AM1541">
        <v>-16000000</v>
      </c>
      <c r="AN1541">
        <v>349000000</v>
      </c>
      <c r="AO1541">
        <v>-170000000</v>
      </c>
      <c r="AP1541">
        <v>-196000000</v>
      </c>
      <c r="AQ1541">
        <v>205000000</v>
      </c>
      <c r="AR1541">
        <v>50000000</v>
      </c>
      <c r="AS1541">
        <v>205000000</v>
      </c>
      <c r="AT1541">
        <v>205000000</v>
      </c>
      <c r="AU1541">
        <v>113000000</v>
      </c>
      <c r="AV1541">
        <v>0</v>
      </c>
      <c r="AW1541">
        <v>294000000</v>
      </c>
      <c r="AX1541">
        <v>31</v>
      </c>
      <c r="AY1541">
        <v>19000000</v>
      </c>
      <c r="AZ1541">
        <v>35000000</v>
      </c>
      <c r="BA1541">
        <v>74000000</v>
      </c>
      <c r="BB1541">
        <v>0</v>
      </c>
      <c r="BC1541">
        <v>-16000000</v>
      </c>
      <c r="BD1541">
        <v>-35000000</v>
      </c>
      <c r="BE1541">
        <v>52000000</v>
      </c>
      <c r="BF1541">
        <v>0</v>
      </c>
      <c r="BG1541">
        <v>36000000</v>
      </c>
      <c r="BH1541">
        <v>30</v>
      </c>
      <c r="BI1541">
        <v>33</v>
      </c>
      <c r="BJ1541">
        <v>22</v>
      </c>
      <c r="BK1541">
        <v>259</v>
      </c>
      <c r="BL1541">
        <v>0</v>
      </c>
      <c r="BM1541">
        <v>402000000</v>
      </c>
      <c r="BN1541">
        <v>-121000000</v>
      </c>
      <c r="BO1541">
        <v>597000000</v>
      </c>
      <c r="BP1541">
        <v>68000000</v>
      </c>
      <c r="BQ1541">
        <v>131000000</v>
      </c>
      <c r="BR1541">
        <v>1473000000</v>
      </c>
      <c r="BS1541">
        <v>630000000</v>
      </c>
      <c r="BT1541">
        <v>243000000</v>
      </c>
      <c r="BU1541">
        <v>865000000</v>
      </c>
      <c r="BV1541">
        <v>608000000</v>
      </c>
      <c r="BW1541">
        <v>1473000000</v>
      </c>
      <c r="BX1541">
        <v>945000000</v>
      </c>
      <c r="BY1541">
        <v>-145000000</v>
      </c>
      <c r="BZ1541">
        <v>2013</v>
      </c>
      <c r="CA1541">
        <v>1.44</v>
      </c>
      <c r="CB1541">
        <v>142361111.111</v>
      </c>
      <c r="CC1541" t="str">
        <f>VLOOKUP(B1541,Securities_csv_Sector!$A$1:$H$506,4)</f>
        <v>Consumer Discretionary</v>
      </c>
      <c r="CD1541" t="str">
        <f>VLOOKUP(B1541,Securities_csv_Sector!$A$1:$H$506,5)</f>
        <v>Internet &amp; Direct Marketing Retail</v>
      </c>
    </row>
    <row r="1542" spans="1:82">
      <c r="A1542">
        <v>1540</v>
      </c>
      <c r="B1542" t="s">
        <v>465</v>
      </c>
      <c r="C1542" t="s">
        <v>531</v>
      </c>
      <c r="D1542" s="1">
        <v>42004</v>
      </c>
      <c r="E1542">
        <v>153000000</v>
      </c>
      <c r="F1542">
        <v>-26000000</v>
      </c>
      <c r="G1542">
        <v>-9000000</v>
      </c>
      <c r="H1542">
        <v>20</v>
      </c>
      <c r="I1542">
        <v>-81000000</v>
      </c>
      <c r="J1542">
        <v>673000000</v>
      </c>
      <c r="K1542">
        <v>148</v>
      </c>
      <c r="L1542">
        <v>455000000</v>
      </c>
      <c r="M1542">
        <v>0</v>
      </c>
      <c r="N1542">
        <v>0</v>
      </c>
      <c r="O1542">
        <v>40000000</v>
      </c>
      <c r="P1542">
        <v>193</v>
      </c>
      <c r="Q1542">
        <v>0</v>
      </c>
      <c r="R1542">
        <v>29000000</v>
      </c>
      <c r="S1542">
        <v>65000000</v>
      </c>
      <c r="T1542">
        <v>331000000</v>
      </c>
      <c r="U1542">
        <v>322000000</v>
      </c>
      <c r="V1542">
        <v>-8000000</v>
      </c>
      <c r="W1542">
        <v>0</v>
      </c>
      <c r="X1542">
        <v>195000000</v>
      </c>
      <c r="Y1542">
        <v>734000000</v>
      </c>
      <c r="Z1542">
        <v>97</v>
      </c>
      <c r="AA1542">
        <v>1206000000</v>
      </c>
      <c r="AB1542">
        <v>96000000</v>
      </c>
      <c r="AC1542">
        <v>214000000</v>
      </c>
      <c r="AD1542">
        <v>9000000</v>
      </c>
      <c r="AE1542">
        <v>0</v>
      </c>
      <c r="AF1542">
        <v>178000000</v>
      </c>
      <c r="AG1542">
        <v>78000000</v>
      </c>
      <c r="AH1542">
        <v>259000000</v>
      </c>
      <c r="AI1542">
        <v>31000000</v>
      </c>
      <c r="AJ1542">
        <v>0</v>
      </c>
      <c r="AK1542">
        <v>0</v>
      </c>
      <c r="AL1542">
        <v>-30000000</v>
      </c>
      <c r="AM1542">
        <v>104000000</v>
      </c>
      <c r="AN1542">
        <v>387000000</v>
      </c>
      <c r="AO1542">
        <v>-41000000</v>
      </c>
      <c r="AP1542">
        <v>-234000000</v>
      </c>
      <c r="AQ1542">
        <v>226000000</v>
      </c>
      <c r="AR1542">
        <v>44000000</v>
      </c>
      <c r="AS1542">
        <v>226000000</v>
      </c>
      <c r="AT1542">
        <v>226000000</v>
      </c>
      <c r="AU1542">
        <v>151000000</v>
      </c>
      <c r="AV1542">
        <v>0</v>
      </c>
      <c r="AW1542">
        <v>340000000</v>
      </c>
      <c r="AX1542">
        <v>27</v>
      </c>
      <c r="AY1542">
        <v>37000000</v>
      </c>
      <c r="AZ1542">
        <v>23000000</v>
      </c>
      <c r="BA1542">
        <v>150000000</v>
      </c>
      <c r="BB1542">
        <v>-31000000</v>
      </c>
      <c r="BC1542">
        <v>-34000000</v>
      </c>
      <c r="BD1542">
        <v>-331000000</v>
      </c>
      <c r="BE1542">
        <v>154000000</v>
      </c>
      <c r="BF1542">
        <v>0</v>
      </c>
      <c r="BG1542">
        <v>65000000</v>
      </c>
      <c r="BH1542">
        <v>26</v>
      </c>
      <c r="BI1542">
        <v>29</v>
      </c>
      <c r="BJ1542">
        <v>18</v>
      </c>
      <c r="BK1542">
        <v>193</v>
      </c>
      <c r="BL1542">
        <v>0</v>
      </c>
      <c r="BM1542">
        <v>628000000</v>
      </c>
      <c r="BN1542">
        <v>3000000</v>
      </c>
      <c r="BO1542">
        <v>801000000</v>
      </c>
      <c r="BP1542">
        <v>78000000</v>
      </c>
      <c r="BQ1542">
        <v>108000000</v>
      </c>
      <c r="BR1542">
        <v>1948000000</v>
      </c>
      <c r="BS1542">
        <v>737000000</v>
      </c>
      <c r="BT1542">
        <v>381000000</v>
      </c>
      <c r="BU1542">
        <v>1125000000</v>
      </c>
      <c r="BV1542">
        <v>823000000</v>
      </c>
      <c r="BW1542">
        <v>1948000000</v>
      </c>
      <c r="BX1542">
        <v>1246000000</v>
      </c>
      <c r="BY1542">
        <v>-145000000</v>
      </c>
      <c r="BZ1542">
        <v>2014</v>
      </c>
      <c r="CA1542">
        <v>1.58</v>
      </c>
      <c r="CB1542">
        <v>143037974.68399999</v>
      </c>
      <c r="CC1542" t="str">
        <f>VLOOKUP(B1542,Securities_csv_Sector!$A$1:$H$506,4)</f>
        <v>Consumer Discretionary</v>
      </c>
      <c r="CD1542" t="str">
        <f>VLOOKUP(B1542,Securities_csv_Sector!$A$1:$H$506,5)</f>
        <v>Internet &amp; Direct Marketing Retail</v>
      </c>
    </row>
    <row r="1543" spans="1:82">
      <c r="A1543">
        <v>1541</v>
      </c>
      <c r="B1543" t="s">
        <v>465</v>
      </c>
      <c r="C1543" t="s">
        <v>532</v>
      </c>
      <c r="D1543" s="1">
        <v>42369</v>
      </c>
      <c r="E1543">
        <v>142000000</v>
      </c>
      <c r="F1543">
        <v>-31000000</v>
      </c>
      <c r="G1543">
        <v>17000000</v>
      </c>
      <c r="H1543">
        <v>14</v>
      </c>
      <c r="I1543">
        <v>-109000000</v>
      </c>
      <c r="J1543">
        <v>741000000</v>
      </c>
      <c r="K1543">
        <v>212</v>
      </c>
      <c r="L1543">
        <v>614000000</v>
      </c>
      <c r="M1543">
        <v>0</v>
      </c>
      <c r="N1543">
        <v>0</v>
      </c>
      <c r="O1543">
        <v>58000000</v>
      </c>
      <c r="P1543">
        <v>277</v>
      </c>
      <c r="Q1543">
        <v>0</v>
      </c>
      <c r="R1543">
        <v>15000000</v>
      </c>
      <c r="S1543">
        <v>93000000</v>
      </c>
      <c r="T1543">
        <v>249000000</v>
      </c>
      <c r="U1543">
        <v>239000000</v>
      </c>
      <c r="V1543">
        <v>-10000000</v>
      </c>
      <c r="W1543">
        <v>0</v>
      </c>
      <c r="X1543">
        <v>247000000</v>
      </c>
      <c r="Y1543">
        <v>732000000</v>
      </c>
      <c r="Z1543">
        <v>96</v>
      </c>
      <c r="AA1543">
        <v>1434000000</v>
      </c>
      <c r="AB1543">
        <v>41000000</v>
      </c>
      <c r="AC1543">
        <v>176000000</v>
      </c>
      <c r="AD1543">
        <v>10000000</v>
      </c>
      <c r="AE1543">
        <v>0</v>
      </c>
      <c r="AF1543">
        <v>53000000</v>
      </c>
      <c r="AG1543">
        <v>67000000</v>
      </c>
      <c r="AH1543">
        <v>200000000</v>
      </c>
      <c r="AI1543">
        <v>37000000</v>
      </c>
      <c r="AJ1543">
        <v>0</v>
      </c>
      <c r="AK1543">
        <v>0</v>
      </c>
      <c r="AL1543">
        <v>-140000000</v>
      </c>
      <c r="AM1543">
        <v>159000000</v>
      </c>
      <c r="AN1543">
        <v>382000000</v>
      </c>
      <c r="AO1543">
        <v>-153000000</v>
      </c>
      <c r="AP1543">
        <v>-60000000</v>
      </c>
      <c r="AQ1543">
        <v>198000000</v>
      </c>
      <c r="AR1543">
        <v>55000000</v>
      </c>
      <c r="AS1543">
        <v>198000000</v>
      </c>
      <c r="AT1543">
        <v>198000000</v>
      </c>
      <c r="AU1543">
        <v>180000000</v>
      </c>
      <c r="AV1543">
        <v>0</v>
      </c>
      <c r="AW1543">
        <v>232000000</v>
      </c>
      <c r="AX1543">
        <v>16</v>
      </c>
      <c r="AY1543">
        <v>71000000</v>
      </c>
      <c r="AZ1543">
        <v>24000000</v>
      </c>
      <c r="BA1543">
        <v>169000000</v>
      </c>
      <c r="BB1543">
        <v>-63000000</v>
      </c>
      <c r="BC1543">
        <v>-61000000</v>
      </c>
      <c r="BD1543">
        <v>-4000000</v>
      </c>
      <c r="BE1543">
        <v>189000000</v>
      </c>
      <c r="BF1543">
        <v>0</v>
      </c>
      <c r="BG1543">
        <v>93000000</v>
      </c>
      <c r="BH1543">
        <v>16</v>
      </c>
      <c r="BI1543">
        <v>17</v>
      </c>
      <c r="BJ1543">
        <v>13</v>
      </c>
      <c r="BK1543">
        <v>277</v>
      </c>
      <c r="BL1543">
        <v>0</v>
      </c>
      <c r="BM1543">
        <v>826000000</v>
      </c>
      <c r="BN1543">
        <v>12000000</v>
      </c>
      <c r="BO1543">
        <v>1109000000</v>
      </c>
      <c r="BP1543">
        <v>1000000</v>
      </c>
      <c r="BQ1543">
        <v>47000000</v>
      </c>
      <c r="BR1543">
        <v>2128000000</v>
      </c>
      <c r="BS1543">
        <v>865000000</v>
      </c>
      <c r="BT1543">
        <v>312000000</v>
      </c>
      <c r="BU1543">
        <v>1412000000</v>
      </c>
      <c r="BV1543">
        <v>716000000</v>
      </c>
      <c r="BW1543">
        <v>2128000000</v>
      </c>
      <c r="BX1543">
        <v>1492000000</v>
      </c>
      <c r="BY1543">
        <v>-92000000</v>
      </c>
      <c r="BZ1543">
        <v>2015</v>
      </c>
      <c r="CA1543">
        <v>1.38</v>
      </c>
      <c r="CB1543">
        <v>143478260.87</v>
      </c>
      <c r="CC1543" t="str">
        <f>VLOOKUP(B1543,Securities_csv_Sector!$A$1:$H$506,4)</f>
        <v>Consumer Discretionary</v>
      </c>
      <c r="CD1543" t="str">
        <f>VLOOKUP(B1543,Securities_csv_Sector!$A$1:$H$506,5)</f>
        <v>Internet &amp; Direct Marketing Retail</v>
      </c>
    </row>
    <row r="1544" spans="1:82">
      <c r="A1544">
        <v>1542</v>
      </c>
      <c r="B1544" t="s">
        <v>466</v>
      </c>
      <c r="C1544" t="s">
        <v>527</v>
      </c>
      <c r="D1544" s="1">
        <v>41639</v>
      </c>
      <c r="E1544">
        <v>298000000</v>
      </c>
      <c r="F1544">
        <v>1338000000</v>
      </c>
      <c r="G1544">
        <v>0</v>
      </c>
      <c r="H1544">
        <v>15</v>
      </c>
      <c r="I1544">
        <v>0</v>
      </c>
      <c r="J1544">
        <v>0</v>
      </c>
      <c r="L1544">
        <v>294000000</v>
      </c>
      <c r="M1544">
        <v>0</v>
      </c>
      <c r="N1544">
        <v>21500000000</v>
      </c>
      <c r="O1544">
        <v>13307000000</v>
      </c>
      <c r="Q1544">
        <v>2107000000</v>
      </c>
      <c r="R1544">
        <v>0</v>
      </c>
      <c r="S1544">
        <v>4688000000</v>
      </c>
      <c r="T1544">
        <v>5306000000</v>
      </c>
      <c r="U1544">
        <v>4945000000</v>
      </c>
      <c r="V1544">
        <v>-3000000</v>
      </c>
      <c r="W1544">
        <v>0</v>
      </c>
      <c r="X1544">
        <v>0</v>
      </c>
      <c r="Y1544">
        <v>3634000000</v>
      </c>
      <c r="Z1544">
        <v>49</v>
      </c>
      <c r="AA1544">
        <v>12884000000</v>
      </c>
      <c r="AB1544">
        <v>1272000000</v>
      </c>
      <c r="AC1544">
        <v>351000000</v>
      </c>
      <c r="AD1544">
        <v>361000000</v>
      </c>
      <c r="AE1544">
        <v>0</v>
      </c>
      <c r="AF1544">
        <v>460000000</v>
      </c>
      <c r="AG1544">
        <v>27000000</v>
      </c>
      <c r="AH1544">
        <v>6644000000</v>
      </c>
      <c r="AI1544">
        <v>70012000000</v>
      </c>
      <c r="AJ1544">
        <v>0</v>
      </c>
      <c r="AK1544">
        <v>0</v>
      </c>
      <c r="AL1544">
        <v>-6000000</v>
      </c>
      <c r="AM1544">
        <v>-36000000</v>
      </c>
      <c r="AN1544">
        <v>3816000000</v>
      </c>
      <c r="AO1544">
        <v>-2939000000</v>
      </c>
      <c r="AP1544">
        <v>-910000000</v>
      </c>
      <c r="AQ1544">
        <v>3673000000</v>
      </c>
      <c r="AR1544">
        <v>-356000000</v>
      </c>
      <c r="AS1544">
        <v>3673000000</v>
      </c>
      <c r="AT1544">
        <v>3673000000</v>
      </c>
      <c r="AU1544">
        <v>20166000000</v>
      </c>
      <c r="AV1544">
        <v>0</v>
      </c>
      <c r="AW1544">
        <v>4945000000</v>
      </c>
      <c r="AX1544">
        <v>19</v>
      </c>
      <c r="AY1544">
        <v>3366000000</v>
      </c>
      <c r="AZ1544">
        <v>0</v>
      </c>
      <c r="BA1544">
        <v>0</v>
      </c>
      <c r="BB1544">
        <v>810000000</v>
      </c>
      <c r="BC1544">
        <v>51000000</v>
      </c>
      <c r="BD1544">
        <v>-1370000000</v>
      </c>
      <c r="BE1544">
        <v>72372000000</v>
      </c>
      <c r="BF1544">
        <v>-5554000000</v>
      </c>
      <c r="BG1544">
        <v>3821000000</v>
      </c>
      <c r="BH1544">
        <v>19</v>
      </c>
      <c r="BI1544">
        <v>20</v>
      </c>
      <c r="BJ1544">
        <v>14</v>
      </c>
      <c r="BL1544">
        <v>0</v>
      </c>
      <c r="BM1544">
        <v>24291000000</v>
      </c>
      <c r="BN1544">
        <v>-2255000000</v>
      </c>
      <c r="BO1544">
        <v>3757000000</v>
      </c>
      <c r="BP1544">
        <v>0</v>
      </c>
      <c r="BQ1544">
        <v>3882000000</v>
      </c>
      <c r="BR1544" s="2">
        <v>103812000000</v>
      </c>
      <c r="BS1544">
        <v>0</v>
      </c>
      <c r="BT1544">
        <v>0</v>
      </c>
      <c r="BU1544">
        <v>24796000000</v>
      </c>
      <c r="BV1544">
        <v>79016000000</v>
      </c>
      <c r="BW1544" s="2">
        <v>103812000000</v>
      </c>
      <c r="BX1544">
        <v>26191000000</v>
      </c>
      <c r="BY1544">
        <v>-21805000000</v>
      </c>
      <c r="BZ1544">
        <v>2013</v>
      </c>
      <c r="CA1544">
        <v>9.84</v>
      </c>
      <c r="CB1544">
        <v>373272357.72399998</v>
      </c>
      <c r="CC1544" t="str">
        <f>VLOOKUP(B1544,Securities_csv_Sector!$A$1:$H$506,4)</f>
        <v>Financials</v>
      </c>
      <c r="CD1544" t="str">
        <f>VLOOKUP(B1544,Securities_csv_Sector!$A$1:$H$506,5)</f>
        <v>Property &amp; Casualty Insurance</v>
      </c>
    </row>
    <row r="1545" spans="1:82">
      <c r="A1545">
        <v>1543</v>
      </c>
      <c r="B1545" t="s">
        <v>466</v>
      </c>
      <c r="C1545" t="s">
        <v>529</v>
      </c>
      <c r="D1545" s="1">
        <v>42004</v>
      </c>
      <c r="E1545">
        <v>336000000</v>
      </c>
      <c r="F1545">
        <v>193000000</v>
      </c>
      <c r="G1545">
        <v>0</v>
      </c>
      <c r="H1545">
        <v>15</v>
      </c>
      <c r="I1545">
        <v>0</v>
      </c>
      <c r="J1545">
        <v>0</v>
      </c>
      <c r="L1545">
        <v>374000000</v>
      </c>
      <c r="M1545">
        <v>0</v>
      </c>
      <c r="N1545">
        <v>21843000000</v>
      </c>
      <c r="O1545">
        <v>13870000000</v>
      </c>
      <c r="Q1545">
        <v>1868000000</v>
      </c>
      <c r="R1545">
        <v>0</v>
      </c>
      <c r="S1545">
        <v>4746000000</v>
      </c>
      <c r="T1545">
        <v>5458000000</v>
      </c>
      <c r="U1545">
        <v>5089000000</v>
      </c>
      <c r="V1545">
        <v>-10000000</v>
      </c>
      <c r="W1545">
        <v>0</v>
      </c>
      <c r="X1545">
        <v>0</v>
      </c>
      <c r="Y1545">
        <v>3611000000</v>
      </c>
      <c r="Z1545">
        <v>49</v>
      </c>
      <c r="AA1545">
        <v>13304000000</v>
      </c>
      <c r="AB1545">
        <v>1397000000</v>
      </c>
      <c r="AC1545">
        <v>304000000</v>
      </c>
      <c r="AD1545">
        <v>369000000</v>
      </c>
      <c r="AE1545">
        <v>0</v>
      </c>
      <c r="AF1545">
        <v>576000000</v>
      </c>
      <c r="AG1545">
        <v>73000000</v>
      </c>
      <c r="AH1545">
        <v>6685000000</v>
      </c>
      <c r="AI1545">
        <v>69582000000</v>
      </c>
      <c r="AJ1545">
        <v>0</v>
      </c>
      <c r="AK1545">
        <v>0</v>
      </c>
      <c r="AL1545">
        <v>0</v>
      </c>
      <c r="AM1545">
        <v>80000000</v>
      </c>
      <c r="AN1545">
        <v>3693000000</v>
      </c>
      <c r="AO1545">
        <v>-3809000000</v>
      </c>
      <c r="AP1545">
        <v>206000000</v>
      </c>
      <c r="AQ1545">
        <v>3692000000</v>
      </c>
      <c r="AR1545">
        <v>-444000000</v>
      </c>
      <c r="AS1545">
        <v>3692000000</v>
      </c>
      <c r="AT1545">
        <v>3692000000</v>
      </c>
      <c r="AU1545">
        <v>19920000000</v>
      </c>
      <c r="AV1545">
        <v>0</v>
      </c>
      <c r="AW1545">
        <v>5089000000</v>
      </c>
      <c r="AX1545">
        <v>19</v>
      </c>
      <c r="AY1545">
        <v>3055000000</v>
      </c>
      <c r="AZ1545">
        <v>0</v>
      </c>
      <c r="BA1545">
        <v>0</v>
      </c>
      <c r="BB1545">
        <v>880000000</v>
      </c>
      <c r="BC1545">
        <v>57000000</v>
      </c>
      <c r="BD1545">
        <v>-370000000</v>
      </c>
      <c r="BE1545">
        <v>71557000000</v>
      </c>
      <c r="BF1545">
        <v>-4567000000</v>
      </c>
      <c r="BG1545">
        <v>3882000000</v>
      </c>
      <c r="BH1545">
        <v>19</v>
      </c>
      <c r="BI1545">
        <v>20</v>
      </c>
      <c r="BJ1545">
        <v>14</v>
      </c>
      <c r="BL1545">
        <v>0</v>
      </c>
      <c r="BM1545">
        <v>27251000000</v>
      </c>
      <c r="BN1545">
        <v>-3137000000</v>
      </c>
      <c r="BO1545">
        <v>3964000000</v>
      </c>
      <c r="BP1545">
        <v>0</v>
      </c>
      <c r="BQ1545">
        <v>4364000000</v>
      </c>
      <c r="BR1545" s="2">
        <v>103078000000</v>
      </c>
      <c r="BS1545">
        <v>0</v>
      </c>
      <c r="BT1545">
        <v>0</v>
      </c>
      <c r="BU1545">
        <v>24836000000</v>
      </c>
      <c r="BV1545">
        <v>78242000000</v>
      </c>
      <c r="BW1545" s="2">
        <v>103078000000</v>
      </c>
      <c r="BX1545">
        <v>27174000000</v>
      </c>
      <c r="BY1545">
        <v>-25138000000</v>
      </c>
      <c r="BZ1545">
        <v>2014</v>
      </c>
      <c r="CA1545">
        <v>10.82</v>
      </c>
      <c r="CB1545">
        <v>341219963.03100002</v>
      </c>
      <c r="CC1545" t="str">
        <f>VLOOKUP(B1545,Securities_csv_Sector!$A$1:$H$506,4)</f>
        <v>Financials</v>
      </c>
      <c r="CD1545" t="str">
        <f>VLOOKUP(B1545,Securities_csv_Sector!$A$1:$H$506,5)</f>
        <v>Property &amp; Casualty Insurance</v>
      </c>
    </row>
    <row r="1546" spans="1:82">
      <c r="A1546">
        <v>1544</v>
      </c>
      <c r="B1546" t="s">
        <v>466</v>
      </c>
      <c r="C1546" t="s">
        <v>531</v>
      </c>
      <c r="D1546" s="1">
        <v>42369</v>
      </c>
      <c r="E1546">
        <v>296000000</v>
      </c>
      <c r="F1546">
        <v>87000000</v>
      </c>
      <c r="G1546">
        <v>0</v>
      </c>
      <c r="H1546">
        <v>15</v>
      </c>
      <c r="I1546">
        <v>0</v>
      </c>
      <c r="J1546">
        <v>0</v>
      </c>
      <c r="L1546">
        <v>380000000</v>
      </c>
      <c r="M1546">
        <v>0</v>
      </c>
      <c r="N1546">
        <v>22172000000</v>
      </c>
      <c r="O1546">
        <v>13723000000</v>
      </c>
      <c r="Q1546">
        <v>2145000000</v>
      </c>
      <c r="R1546">
        <v>0</v>
      </c>
      <c r="S1546">
        <v>4703000000</v>
      </c>
      <c r="T1546">
        <v>5113000000</v>
      </c>
      <c r="U1546">
        <v>4740000000</v>
      </c>
      <c r="V1546">
        <v>-12000000</v>
      </c>
      <c r="W1546">
        <v>0</v>
      </c>
      <c r="X1546">
        <v>0</v>
      </c>
      <c r="Y1546">
        <v>3573000000</v>
      </c>
      <c r="Z1546">
        <v>49</v>
      </c>
      <c r="AA1546">
        <v>13092000000</v>
      </c>
      <c r="AB1546">
        <v>1301000000</v>
      </c>
      <c r="AC1546">
        <v>279000000</v>
      </c>
      <c r="AD1546">
        <v>373000000</v>
      </c>
      <c r="AE1546">
        <v>0</v>
      </c>
      <c r="AF1546">
        <v>634000000</v>
      </c>
      <c r="AG1546">
        <v>248000000</v>
      </c>
      <c r="AH1546">
        <v>6640000000</v>
      </c>
      <c r="AI1546">
        <v>66441000000</v>
      </c>
      <c r="AJ1546">
        <v>0</v>
      </c>
      <c r="AK1546">
        <v>0</v>
      </c>
      <c r="AL1546">
        <v>-8000000</v>
      </c>
      <c r="AM1546">
        <v>6000000</v>
      </c>
      <c r="AN1546">
        <v>3434000000</v>
      </c>
      <c r="AO1546">
        <v>-3733000000</v>
      </c>
      <c r="AP1546">
        <v>317000000</v>
      </c>
      <c r="AQ1546">
        <v>3439000000</v>
      </c>
      <c r="AR1546">
        <v>-104000000</v>
      </c>
      <c r="AS1546">
        <v>3439000000</v>
      </c>
      <c r="AT1546">
        <v>3439000000</v>
      </c>
      <c r="AU1546">
        <v>19721000000</v>
      </c>
      <c r="AV1546">
        <v>0</v>
      </c>
      <c r="AW1546">
        <v>4740000000</v>
      </c>
      <c r="AX1546">
        <v>18</v>
      </c>
      <c r="AY1546">
        <v>2974000000</v>
      </c>
      <c r="AZ1546">
        <v>0</v>
      </c>
      <c r="BA1546">
        <v>0</v>
      </c>
      <c r="BB1546">
        <v>-157000000</v>
      </c>
      <c r="BC1546">
        <v>55000000</v>
      </c>
      <c r="BD1546">
        <v>-317000000</v>
      </c>
      <c r="BE1546">
        <v>69946000000</v>
      </c>
      <c r="BF1546">
        <v>-4939000000</v>
      </c>
      <c r="BG1546">
        <v>3885000000</v>
      </c>
      <c r="BH1546">
        <v>18</v>
      </c>
      <c r="BI1546">
        <v>20</v>
      </c>
      <c r="BJ1546">
        <v>13</v>
      </c>
      <c r="BL1546">
        <v>0</v>
      </c>
      <c r="BM1546">
        <v>29945000000</v>
      </c>
      <c r="BN1546">
        <v>-3041000000</v>
      </c>
      <c r="BO1546">
        <v>4094000000</v>
      </c>
      <c r="BP1546">
        <v>0</v>
      </c>
      <c r="BQ1546">
        <v>4671000000</v>
      </c>
      <c r="BR1546" s="2">
        <v>100184000000</v>
      </c>
      <c r="BS1546">
        <v>0</v>
      </c>
      <c r="BT1546">
        <v>0</v>
      </c>
      <c r="BU1546">
        <v>23598000000</v>
      </c>
      <c r="BV1546">
        <v>76586000000</v>
      </c>
      <c r="BW1546" s="2">
        <v>100184000000</v>
      </c>
      <c r="BX1546">
        <v>26815000000</v>
      </c>
      <c r="BY1546">
        <v>-28362000000</v>
      </c>
      <c r="BZ1546">
        <v>2015</v>
      </c>
      <c r="CA1546">
        <v>10.99</v>
      </c>
      <c r="CB1546">
        <v>312920837.125</v>
      </c>
      <c r="CC1546" t="str">
        <f>VLOOKUP(B1546,Securities_csv_Sector!$A$1:$H$506,4)</f>
        <v>Financials</v>
      </c>
      <c r="CD1546" t="str">
        <f>VLOOKUP(B1546,Securities_csv_Sector!$A$1:$H$506,5)</f>
        <v>Property &amp; Casualty Insurance</v>
      </c>
    </row>
    <row r="1547" spans="1:82">
      <c r="A1547">
        <v>1545</v>
      </c>
      <c r="B1547" t="s">
        <v>466</v>
      </c>
      <c r="C1547" t="s">
        <v>532</v>
      </c>
      <c r="D1547" s="1">
        <v>42735</v>
      </c>
      <c r="E1547">
        <v>273000000</v>
      </c>
      <c r="F1547">
        <v>324000000</v>
      </c>
      <c r="G1547">
        <v>0</v>
      </c>
      <c r="H1547">
        <v>13</v>
      </c>
      <c r="I1547">
        <v>0</v>
      </c>
      <c r="J1547">
        <v>0</v>
      </c>
      <c r="L1547">
        <v>307000000</v>
      </c>
      <c r="M1547">
        <v>0</v>
      </c>
      <c r="N1547">
        <v>22614000000</v>
      </c>
      <c r="O1547">
        <v>15070000000</v>
      </c>
      <c r="Q1547">
        <v>2388000000</v>
      </c>
      <c r="R1547">
        <v>0</v>
      </c>
      <c r="S1547">
        <v>4811000000</v>
      </c>
      <c r="T1547">
        <v>4416000000</v>
      </c>
      <c r="U1547">
        <v>4053000000</v>
      </c>
      <c r="V1547">
        <v>-9000000</v>
      </c>
      <c r="W1547">
        <v>0</v>
      </c>
      <c r="X1547">
        <v>0</v>
      </c>
      <c r="Y1547">
        <v>3580000000</v>
      </c>
      <c r="Z1547">
        <v>45</v>
      </c>
      <c r="AA1547">
        <v>12555000000</v>
      </c>
      <c r="AB1547">
        <v>1039000000</v>
      </c>
      <c r="AC1547">
        <v>268000000</v>
      </c>
      <c r="AD1547">
        <v>363000000</v>
      </c>
      <c r="AE1547">
        <v>0</v>
      </c>
      <c r="AF1547">
        <v>-1116000000</v>
      </c>
      <c r="AG1547">
        <v>372000000</v>
      </c>
      <c r="AH1547">
        <v>6710000000</v>
      </c>
      <c r="AI1547">
        <v>66253000000</v>
      </c>
      <c r="AJ1547">
        <v>0</v>
      </c>
      <c r="AK1547">
        <v>0</v>
      </c>
      <c r="AL1547">
        <v>91000000</v>
      </c>
      <c r="AM1547">
        <v>-73000000</v>
      </c>
      <c r="AN1547">
        <v>4202000000</v>
      </c>
      <c r="AO1547">
        <v>-2806000000</v>
      </c>
      <c r="AP1547">
        <v>-1460000000</v>
      </c>
      <c r="AQ1547">
        <v>3014000000</v>
      </c>
      <c r="AR1547">
        <v>-190000000</v>
      </c>
      <c r="AS1547">
        <v>3014000000</v>
      </c>
      <c r="AT1547">
        <v>3014000000</v>
      </c>
      <c r="AU1547">
        <v>19618000000</v>
      </c>
      <c r="AV1547">
        <v>0</v>
      </c>
      <c r="AW1547">
        <v>4053000000</v>
      </c>
      <c r="AX1547">
        <v>15</v>
      </c>
      <c r="AY1547">
        <v>2966000000</v>
      </c>
      <c r="AZ1547">
        <v>0</v>
      </c>
      <c r="BA1547">
        <v>0</v>
      </c>
      <c r="BB1547">
        <v>-755000000</v>
      </c>
      <c r="BC1547">
        <v>0</v>
      </c>
      <c r="BD1547">
        <v>-344000000</v>
      </c>
      <c r="BE1547">
        <v>70314000000</v>
      </c>
      <c r="BF1547">
        <v>-4129000000</v>
      </c>
      <c r="BG1547">
        <v>3985000000</v>
      </c>
      <c r="BH1547">
        <v>15</v>
      </c>
      <c r="BI1547">
        <v>17</v>
      </c>
      <c r="BJ1547">
        <v>11</v>
      </c>
      <c r="BL1547">
        <v>0</v>
      </c>
      <c r="BM1547">
        <v>32196000000</v>
      </c>
      <c r="BN1547">
        <v>-2140000000</v>
      </c>
      <c r="BO1547">
        <v>4154000000</v>
      </c>
      <c r="BP1547">
        <v>0</v>
      </c>
      <c r="BQ1547">
        <v>4865000000</v>
      </c>
      <c r="BR1547" s="2">
        <v>100245000000</v>
      </c>
      <c r="BS1547">
        <v>0</v>
      </c>
      <c r="BT1547">
        <v>0</v>
      </c>
      <c r="BU1547">
        <v>23221000000</v>
      </c>
      <c r="BV1547">
        <v>77024000000</v>
      </c>
      <c r="BW1547" s="2">
        <v>100245000000</v>
      </c>
      <c r="BX1547">
        <v>27625000000</v>
      </c>
      <c r="BY1547">
        <v>-30834000000</v>
      </c>
      <c r="CC1547" t="str">
        <f>VLOOKUP(B1547,Securities_csv_Sector!$A$1:$H$506,4)</f>
        <v>Financials</v>
      </c>
      <c r="CD1547" t="str">
        <f>VLOOKUP(B1547,Securities_csv_Sector!$A$1:$H$506,5)</f>
        <v>Property &amp; Casualty Insurance</v>
      </c>
    </row>
    <row r="1548" spans="1:82">
      <c r="A1548">
        <v>1546</v>
      </c>
      <c r="B1548" t="s">
        <v>467</v>
      </c>
      <c r="C1548" t="s">
        <v>527</v>
      </c>
      <c r="D1548" s="1">
        <v>41272</v>
      </c>
      <c r="E1548">
        <v>560467000</v>
      </c>
      <c r="F1548">
        <v>0</v>
      </c>
      <c r="G1548">
        <v>0</v>
      </c>
      <c r="H1548">
        <v>27</v>
      </c>
      <c r="I1548">
        <v>-152924000</v>
      </c>
      <c r="J1548">
        <v>361106000</v>
      </c>
      <c r="K1548">
        <v>26</v>
      </c>
      <c r="L1548">
        <v>147030000</v>
      </c>
      <c r="M1548">
        <v>-77297000</v>
      </c>
      <c r="N1548">
        <v>1307000</v>
      </c>
      <c r="O1548">
        <v>3098066000</v>
      </c>
      <c r="P1548">
        <v>202</v>
      </c>
      <c r="Q1548">
        <v>0</v>
      </c>
      <c r="R1548">
        <v>77713000</v>
      </c>
      <c r="S1548">
        <v>88975000</v>
      </c>
      <c r="T1548">
        <v>436792000</v>
      </c>
      <c r="U1548">
        <v>435737000</v>
      </c>
      <c r="V1548">
        <v>0</v>
      </c>
      <c r="W1548">
        <v>0</v>
      </c>
      <c r="X1548">
        <v>549998000</v>
      </c>
      <c r="Y1548">
        <v>10258000</v>
      </c>
      <c r="Z1548">
        <v>34</v>
      </c>
      <c r="AA1548">
        <v>1566054000</v>
      </c>
      <c r="AB1548">
        <v>159280000</v>
      </c>
      <c r="AC1548">
        <v>0</v>
      </c>
      <c r="AD1548">
        <v>1055000</v>
      </c>
      <c r="AE1548">
        <v>908116000</v>
      </c>
      <c r="AF1548">
        <v>0</v>
      </c>
      <c r="AG1548">
        <v>120271000</v>
      </c>
      <c r="AH1548">
        <v>1242000</v>
      </c>
      <c r="AI1548">
        <v>0</v>
      </c>
      <c r="AJ1548">
        <v>0</v>
      </c>
      <c r="AK1548">
        <v>0</v>
      </c>
      <c r="AL1548">
        <v>-37000</v>
      </c>
      <c r="AM1548">
        <v>-38335000</v>
      </c>
      <c r="AN1548">
        <v>378302000</v>
      </c>
      <c r="AO1548">
        <v>-277562000</v>
      </c>
      <c r="AP1548">
        <v>-139075000</v>
      </c>
      <c r="AQ1548">
        <v>276457000</v>
      </c>
      <c r="AR1548">
        <v>-34700000</v>
      </c>
      <c r="AS1548">
        <v>276457000</v>
      </c>
      <c r="AT1548">
        <v>276457000</v>
      </c>
      <c r="AU1548">
        <v>23098000</v>
      </c>
      <c r="AV1548">
        <v>0</v>
      </c>
      <c r="AW1548">
        <v>436792000</v>
      </c>
      <c r="AX1548">
        <v>9</v>
      </c>
      <c r="AY1548">
        <v>16500000</v>
      </c>
      <c r="AZ1548">
        <v>51808000</v>
      </c>
      <c r="BA1548">
        <v>0</v>
      </c>
      <c r="BB1548">
        <v>0</v>
      </c>
      <c r="BC1548">
        <v>0</v>
      </c>
      <c r="BD1548">
        <v>13849000</v>
      </c>
      <c r="BE1548">
        <v>42374000</v>
      </c>
      <c r="BF1548">
        <v>4596000</v>
      </c>
      <c r="BG1548">
        <v>88975000</v>
      </c>
      <c r="BH1548">
        <v>9</v>
      </c>
      <c r="BI1548">
        <v>43</v>
      </c>
      <c r="BJ1548">
        <v>6</v>
      </c>
      <c r="BK1548">
        <v>40</v>
      </c>
      <c r="BL1548">
        <v>0</v>
      </c>
      <c r="BM1548">
        <v>1371733000</v>
      </c>
      <c r="BN1548">
        <v>-252043000</v>
      </c>
      <c r="BO1548">
        <v>1040287000</v>
      </c>
      <c r="BP1548">
        <v>38000</v>
      </c>
      <c r="BQ1548">
        <v>0</v>
      </c>
      <c r="BR1548">
        <v>1706808000</v>
      </c>
      <c r="BS1548">
        <v>1130052000</v>
      </c>
      <c r="BT1548">
        <v>560505000</v>
      </c>
      <c r="BU1548">
        <v>1024974000</v>
      </c>
      <c r="BV1548">
        <v>681834000</v>
      </c>
      <c r="BW1548">
        <v>1706808000</v>
      </c>
      <c r="BX1548">
        <v>4664120000</v>
      </c>
      <c r="BY1548">
        <v>-709172000</v>
      </c>
      <c r="BZ1548">
        <v>2012</v>
      </c>
      <c r="CA1548">
        <v>3.89</v>
      </c>
      <c r="CB1548">
        <v>71068637.532100007</v>
      </c>
      <c r="CC1548" t="str">
        <f>VLOOKUP(B1548,Securities_csv_Sector!$A$1:$H$506,4)</f>
        <v>Consumer Discretionary</v>
      </c>
      <c r="CD1548" t="str">
        <f>VLOOKUP(B1548,Securities_csv_Sector!$A$1:$H$506,5)</f>
        <v>Specialty Retail</v>
      </c>
    </row>
    <row r="1549" spans="1:82">
      <c r="A1549">
        <v>1547</v>
      </c>
      <c r="B1549" t="s">
        <v>467</v>
      </c>
      <c r="C1549" t="s">
        <v>529</v>
      </c>
      <c r="D1549" s="1">
        <v>41636</v>
      </c>
      <c r="E1549">
        <v>532099000</v>
      </c>
      <c r="F1549">
        <v>0</v>
      </c>
      <c r="G1549">
        <v>0</v>
      </c>
      <c r="H1549">
        <v>26</v>
      </c>
      <c r="I1549">
        <v>-218200000</v>
      </c>
      <c r="J1549">
        <v>452668000</v>
      </c>
      <c r="K1549">
        <v>27</v>
      </c>
      <c r="L1549">
        <v>142743000</v>
      </c>
      <c r="M1549">
        <v>-71192000</v>
      </c>
      <c r="N1549">
        <v>1331000</v>
      </c>
      <c r="O1549">
        <v>3411175000</v>
      </c>
      <c r="P1549">
        <v>227</v>
      </c>
      <c r="Q1549">
        <v>92000</v>
      </c>
      <c r="R1549">
        <v>76930000</v>
      </c>
      <c r="S1549">
        <v>100025000</v>
      </c>
      <c r="T1549">
        <v>514650000</v>
      </c>
      <c r="U1549">
        <v>514093000</v>
      </c>
      <c r="V1549">
        <v>0</v>
      </c>
      <c r="W1549">
        <v>0</v>
      </c>
      <c r="X1549">
        <v>664932000</v>
      </c>
      <c r="Y1549">
        <v>10258000</v>
      </c>
      <c r="Z1549">
        <v>34</v>
      </c>
      <c r="AA1549">
        <v>1753609000</v>
      </c>
      <c r="AB1549">
        <v>185859000</v>
      </c>
      <c r="AC1549">
        <v>0</v>
      </c>
      <c r="AD1549">
        <v>557000</v>
      </c>
      <c r="AE1549">
        <v>979308000</v>
      </c>
      <c r="AF1549">
        <v>0</v>
      </c>
      <c r="AG1549">
        <v>17788000</v>
      </c>
      <c r="AH1549">
        <v>1200000</v>
      </c>
      <c r="AI1549">
        <v>0</v>
      </c>
      <c r="AJ1549">
        <v>0</v>
      </c>
      <c r="AK1549">
        <v>0</v>
      </c>
      <c r="AL1549">
        <v>-38000</v>
      </c>
      <c r="AM1549">
        <v>4113000</v>
      </c>
      <c r="AN1549">
        <v>333681000</v>
      </c>
      <c r="AO1549">
        <v>-120245000</v>
      </c>
      <c r="AP1549">
        <v>-209323000</v>
      </c>
      <c r="AQ1549">
        <v>328234000</v>
      </c>
      <c r="AR1549">
        <v>-37898000</v>
      </c>
      <c r="AS1549">
        <v>328234000</v>
      </c>
      <c r="AT1549">
        <v>328234000</v>
      </c>
      <c r="AU1549">
        <v>29838000</v>
      </c>
      <c r="AV1549">
        <v>0</v>
      </c>
      <c r="AW1549">
        <v>514650000</v>
      </c>
      <c r="AX1549">
        <v>10</v>
      </c>
      <c r="AY1549">
        <v>18861000</v>
      </c>
      <c r="AZ1549">
        <v>57359000</v>
      </c>
      <c r="BA1549">
        <v>0</v>
      </c>
      <c r="BB1549">
        <v>0</v>
      </c>
      <c r="BC1549">
        <v>0</v>
      </c>
      <c r="BD1549">
        <v>8877000</v>
      </c>
      <c r="BE1549">
        <v>46226000</v>
      </c>
      <c r="BF1549">
        <v>-3276000</v>
      </c>
      <c r="BG1549">
        <v>100025000</v>
      </c>
      <c r="BH1549">
        <v>10</v>
      </c>
      <c r="BI1549">
        <v>41</v>
      </c>
      <c r="BJ1549">
        <v>6</v>
      </c>
      <c r="BK1549">
        <v>43</v>
      </c>
      <c r="BL1549">
        <v>0</v>
      </c>
      <c r="BM1549">
        <v>1631483000</v>
      </c>
      <c r="BN1549">
        <v>-95240000</v>
      </c>
      <c r="BO1549">
        <v>1138934000</v>
      </c>
      <c r="BP1549">
        <v>42000</v>
      </c>
      <c r="BQ1549">
        <v>0</v>
      </c>
      <c r="BR1549">
        <v>1903391000</v>
      </c>
      <c r="BS1549">
        <v>1209248000</v>
      </c>
      <c r="BT1549">
        <v>532141000</v>
      </c>
      <c r="BU1549">
        <v>1246894000</v>
      </c>
      <c r="BV1549">
        <v>656497000</v>
      </c>
      <c r="BW1549">
        <v>1903391000</v>
      </c>
      <c r="BX1549">
        <v>5164784000</v>
      </c>
      <c r="BY1549">
        <v>-838588000</v>
      </c>
      <c r="BZ1549">
        <v>2013</v>
      </c>
      <c r="CA1549">
        <v>2.35</v>
      </c>
      <c r="CB1549">
        <v>139674042.553</v>
      </c>
      <c r="CC1549" t="str">
        <f>VLOOKUP(B1549,Securities_csv_Sector!$A$1:$H$506,4)</f>
        <v>Consumer Discretionary</v>
      </c>
      <c r="CD1549" t="str">
        <f>VLOOKUP(B1549,Securities_csv_Sector!$A$1:$H$506,5)</f>
        <v>Specialty Retail</v>
      </c>
    </row>
    <row r="1550" spans="1:82">
      <c r="A1550">
        <v>1548</v>
      </c>
      <c r="B1550" t="s">
        <v>467</v>
      </c>
      <c r="C1550" t="s">
        <v>531</v>
      </c>
      <c r="D1550" s="1">
        <v>42000</v>
      </c>
      <c r="E1550">
        <v>602880000</v>
      </c>
      <c r="F1550">
        <v>0</v>
      </c>
      <c r="G1550">
        <v>0</v>
      </c>
      <c r="H1550">
        <v>29</v>
      </c>
      <c r="I1550">
        <v>-160613000</v>
      </c>
      <c r="J1550">
        <v>510997000</v>
      </c>
      <c r="K1550">
        <v>8</v>
      </c>
      <c r="L1550">
        <v>51134000</v>
      </c>
      <c r="M1550">
        <v>-136142000</v>
      </c>
      <c r="N1550">
        <v>1342000</v>
      </c>
      <c r="O1550">
        <v>3761300000</v>
      </c>
      <c r="P1550">
        <v>211</v>
      </c>
      <c r="Q1550">
        <v>8782000</v>
      </c>
      <c r="R1550">
        <v>79807000</v>
      </c>
      <c r="S1550">
        <v>114635000</v>
      </c>
      <c r="T1550">
        <v>589472000</v>
      </c>
      <c r="U1550">
        <v>587587000</v>
      </c>
      <c r="V1550">
        <v>0</v>
      </c>
      <c r="W1550">
        <v>0</v>
      </c>
      <c r="X1550">
        <v>721000000</v>
      </c>
      <c r="Y1550">
        <v>10258000</v>
      </c>
      <c r="Z1550">
        <v>34</v>
      </c>
      <c r="AA1550">
        <v>1950415000</v>
      </c>
      <c r="AB1550">
        <v>216702000</v>
      </c>
      <c r="AC1550">
        <v>0</v>
      </c>
      <c r="AD1550">
        <v>1885000</v>
      </c>
      <c r="AE1550">
        <v>1115450000</v>
      </c>
      <c r="AF1550">
        <v>0</v>
      </c>
      <c r="AG1550">
        <v>83046000</v>
      </c>
      <c r="AH1550">
        <v>4957000</v>
      </c>
      <c r="AI1550">
        <v>0</v>
      </c>
      <c r="AJ1550">
        <v>0</v>
      </c>
      <c r="AK1550">
        <v>0</v>
      </c>
      <c r="AL1550">
        <v>-114000</v>
      </c>
      <c r="AM1550">
        <v>-91609000</v>
      </c>
      <c r="AN1550">
        <v>409178000</v>
      </c>
      <c r="AO1550">
        <v>-340505000</v>
      </c>
      <c r="AP1550">
        <v>-160282000</v>
      </c>
      <c r="AQ1550">
        <v>370885000</v>
      </c>
      <c r="AR1550">
        <v>-22102000</v>
      </c>
      <c r="AS1550">
        <v>370885000</v>
      </c>
      <c r="AT1550">
        <v>370885000</v>
      </c>
      <c r="AU1550">
        <v>40962000</v>
      </c>
      <c r="AV1550">
        <v>0</v>
      </c>
      <c r="AW1550">
        <v>589472000</v>
      </c>
      <c r="AX1550">
        <v>10</v>
      </c>
      <c r="AY1550">
        <v>20541000</v>
      </c>
      <c r="AZ1550">
        <v>66444000</v>
      </c>
      <c r="BA1550">
        <v>0</v>
      </c>
      <c r="BB1550">
        <v>0</v>
      </c>
      <c r="BC1550">
        <v>0</v>
      </c>
      <c r="BD1550">
        <v>331000</v>
      </c>
      <c r="BE1550">
        <v>53153000</v>
      </c>
      <c r="BF1550">
        <v>-1144000</v>
      </c>
      <c r="BG1550">
        <v>114635000</v>
      </c>
      <c r="BH1550">
        <v>10</v>
      </c>
      <c r="BI1550">
        <v>45</v>
      </c>
      <c r="BJ1550">
        <v>6</v>
      </c>
      <c r="BK1550">
        <v>26</v>
      </c>
      <c r="BL1550">
        <v>0</v>
      </c>
      <c r="BM1550">
        <v>1918307000</v>
      </c>
      <c r="BN1550">
        <v>-275180000</v>
      </c>
      <c r="BO1550">
        <v>1246308000</v>
      </c>
      <c r="BP1550">
        <v>213000</v>
      </c>
      <c r="BQ1550">
        <v>0</v>
      </c>
      <c r="BR1550">
        <v>2034571000</v>
      </c>
      <c r="BS1550">
        <v>1273990000</v>
      </c>
      <c r="BT1550">
        <v>603093000</v>
      </c>
      <c r="BU1550">
        <v>1293561000</v>
      </c>
      <c r="BV1550">
        <v>741010000</v>
      </c>
      <c r="BW1550">
        <v>2034571000</v>
      </c>
      <c r="BX1550">
        <v>5711715000</v>
      </c>
      <c r="BY1550">
        <v>-1137085000</v>
      </c>
      <c r="BZ1550">
        <v>2014</v>
      </c>
      <c r="CA1550">
        <v>2.69</v>
      </c>
      <c r="CB1550">
        <v>137875464.68399999</v>
      </c>
      <c r="CC1550" t="str">
        <f>VLOOKUP(B1550,Securities_csv_Sector!$A$1:$H$506,4)</f>
        <v>Consumer Discretionary</v>
      </c>
      <c r="CD1550" t="str">
        <f>VLOOKUP(B1550,Securities_csv_Sector!$A$1:$H$506,5)</f>
        <v>Specialty Retail</v>
      </c>
    </row>
    <row r="1551" spans="1:82">
      <c r="A1551">
        <v>1549</v>
      </c>
      <c r="B1551" t="s">
        <v>467</v>
      </c>
      <c r="C1551" t="s">
        <v>532</v>
      </c>
      <c r="D1551" s="1">
        <v>42364</v>
      </c>
      <c r="E1551">
        <v>670406000</v>
      </c>
      <c r="F1551">
        <v>0</v>
      </c>
      <c r="G1551">
        <v>0</v>
      </c>
      <c r="H1551">
        <v>29</v>
      </c>
      <c r="I1551">
        <v>-236496000</v>
      </c>
      <c r="J1551">
        <v>596131000</v>
      </c>
      <c r="K1551">
        <v>10</v>
      </c>
      <c r="L1551">
        <v>63813000</v>
      </c>
      <c r="M1551">
        <v>-168925000</v>
      </c>
      <c r="N1551">
        <v>1352000</v>
      </c>
      <c r="O1551">
        <v>4083333000</v>
      </c>
      <c r="P1551">
        <v>221</v>
      </c>
      <c r="Q1551">
        <v>9224000</v>
      </c>
      <c r="R1551">
        <v>84793000</v>
      </c>
      <c r="S1551">
        <v>123569000</v>
      </c>
      <c r="T1551">
        <v>650508000</v>
      </c>
      <c r="U1551">
        <v>647617000</v>
      </c>
      <c r="V1551">
        <v>0</v>
      </c>
      <c r="W1551">
        <v>0</v>
      </c>
      <c r="X1551">
        <v>847576000</v>
      </c>
      <c r="Y1551">
        <v>10258000</v>
      </c>
      <c r="Z1551">
        <v>34</v>
      </c>
      <c r="AA1551">
        <v>2143174000</v>
      </c>
      <c r="AB1551">
        <v>237222000</v>
      </c>
      <c r="AC1551">
        <v>0</v>
      </c>
      <c r="AD1551">
        <v>2891000</v>
      </c>
      <c r="AE1551">
        <v>1284375000</v>
      </c>
      <c r="AF1551">
        <v>0</v>
      </c>
      <c r="AG1551">
        <v>89588000</v>
      </c>
      <c r="AH1551">
        <v>166992000</v>
      </c>
      <c r="AI1551">
        <v>0</v>
      </c>
      <c r="AJ1551">
        <v>0</v>
      </c>
      <c r="AK1551">
        <v>0</v>
      </c>
      <c r="AL1551">
        <v>149493000</v>
      </c>
      <c r="AM1551">
        <v>12679000</v>
      </c>
      <c r="AN1551">
        <v>429180000</v>
      </c>
      <c r="AO1551">
        <v>-180589000</v>
      </c>
      <c r="AP1551">
        <v>-235912000</v>
      </c>
      <c r="AQ1551">
        <v>410395000</v>
      </c>
      <c r="AR1551">
        <v>-12747000</v>
      </c>
      <c r="AS1551">
        <v>410395000</v>
      </c>
      <c r="AT1551">
        <v>410395000</v>
      </c>
      <c r="AU1551">
        <v>49733000</v>
      </c>
      <c r="AV1551">
        <v>0</v>
      </c>
      <c r="AW1551">
        <v>650508000</v>
      </c>
      <c r="AX1551">
        <v>10</v>
      </c>
      <c r="AY1551">
        <v>18337000</v>
      </c>
      <c r="AZ1551">
        <v>87510000</v>
      </c>
      <c r="BA1551">
        <v>0</v>
      </c>
      <c r="BB1551">
        <v>0</v>
      </c>
      <c r="BC1551">
        <v>0</v>
      </c>
      <c r="BD1551">
        <v>584000</v>
      </c>
      <c r="BE1551">
        <v>54463000</v>
      </c>
      <c r="BF1551">
        <v>-12700000</v>
      </c>
      <c r="BG1551">
        <v>123569000</v>
      </c>
      <c r="BH1551">
        <v>10</v>
      </c>
      <c r="BI1551">
        <v>46</v>
      </c>
      <c r="BJ1551">
        <v>7</v>
      </c>
      <c r="BK1551">
        <v>30</v>
      </c>
      <c r="BL1551">
        <v>0</v>
      </c>
      <c r="BM1551">
        <v>2225601000</v>
      </c>
      <c r="BN1551">
        <v>-254013000</v>
      </c>
      <c r="BO1551">
        <v>1369097000</v>
      </c>
      <c r="BP1551">
        <v>878000</v>
      </c>
      <c r="BQ1551">
        <v>0</v>
      </c>
      <c r="BR1551">
        <v>2370826000</v>
      </c>
      <c r="BS1551">
        <v>1485431000</v>
      </c>
      <c r="BT1551">
        <v>671284000</v>
      </c>
      <c r="BU1551">
        <v>1393294000</v>
      </c>
      <c r="BV1551">
        <v>977532000</v>
      </c>
      <c r="BW1551">
        <v>2370826000</v>
      </c>
      <c r="BX1551">
        <v>6226507000</v>
      </c>
      <c r="BY1551">
        <v>-1429790000</v>
      </c>
      <c r="BZ1551">
        <v>2015</v>
      </c>
      <c r="CA1551">
        <v>3.03</v>
      </c>
      <c r="CB1551">
        <v>135443894.389</v>
      </c>
      <c r="CC1551" t="str">
        <f>VLOOKUP(B1551,Securities_csv_Sector!$A$1:$H$506,4)</f>
        <v>Consumer Discretionary</v>
      </c>
      <c r="CD1551" t="str">
        <f>VLOOKUP(B1551,Securities_csv_Sector!$A$1:$H$506,5)</f>
        <v>Specialty Retail</v>
      </c>
    </row>
    <row r="1552" spans="1:82">
      <c r="A1552">
        <v>1550</v>
      </c>
      <c r="B1552" t="s">
        <v>468</v>
      </c>
      <c r="C1552" t="s">
        <v>527</v>
      </c>
      <c r="D1552" s="1">
        <v>41550</v>
      </c>
      <c r="E1552">
        <v>1359000000</v>
      </c>
      <c r="F1552">
        <v>-126000000</v>
      </c>
      <c r="G1552">
        <v>27000000</v>
      </c>
      <c r="H1552">
        <v>13</v>
      </c>
      <c r="I1552">
        <v>-558000000</v>
      </c>
      <c r="J1552">
        <v>2292000000</v>
      </c>
      <c r="K1552">
        <v>38</v>
      </c>
      <c r="L1552">
        <v>1145000000</v>
      </c>
      <c r="M1552">
        <v>15000000</v>
      </c>
      <c r="N1552">
        <v>39000000</v>
      </c>
      <c r="O1552">
        <v>32016000000</v>
      </c>
      <c r="P1552">
        <v>186</v>
      </c>
      <c r="Q1552">
        <v>0</v>
      </c>
      <c r="R1552">
        <v>479000000</v>
      </c>
      <c r="S1552">
        <v>519000000</v>
      </c>
      <c r="T1552">
        <v>1402000000</v>
      </c>
      <c r="U1552">
        <v>1257000000</v>
      </c>
      <c r="V1552">
        <v>3000000</v>
      </c>
      <c r="W1552">
        <v>0</v>
      </c>
      <c r="X1552">
        <v>4053000000</v>
      </c>
      <c r="Y1552">
        <v>1902000000</v>
      </c>
      <c r="Z1552">
        <v>7</v>
      </c>
      <c r="AA1552">
        <v>2358000000</v>
      </c>
      <c r="AB1552">
        <v>409000000</v>
      </c>
      <c r="AC1552">
        <v>138000000</v>
      </c>
      <c r="AD1552">
        <v>145000000</v>
      </c>
      <c r="AE1552">
        <v>2817000000</v>
      </c>
      <c r="AF1552">
        <v>-18000000</v>
      </c>
      <c r="AG1552">
        <v>67000000</v>
      </c>
      <c r="AH1552">
        <v>1895000000</v>
      </c>
      <c r="AI1552">
        <v>0</v>
      </c>
      <c r="AJ1552">
        <v>32000000</v>
      </c>
      <c r="AK1552">
        <v>0</v>
      </c>
      <c r="AL1552">
        <v>-23000000</v>
      </c>
      <c r="AM1552">
        <v>74000000</v>
      </c>
      <c r="AN1552">
        <v>1314000000</v>
      </c>
      <c r="AO1552">
        <v>-600000000</v>
      </c>
      <c r="AP1552">
        <v>-643000000</v>
      </c>
      <c r="AQ1552">
        <v>778000000</v>
      </c>
      <c r="AR1552">
        <v>88000000</v>
      </c>
      <c r="AS1552">
        <v>778000000</v>
      </c>
      <c r="AT1552">
        <v>848000000</v>
      </c>
      <c r="AU1552">
        <v>1497000000</v>
      </c>
      <c r="AV1552">
        <v>0</v>
      </c>
      <c r="AW1552">
        <v>1375000000</v>
      </c>
      <c r="AX1552">
        <v>4</v>
      </c>
      <c r="AY1552">
        <v>480000000</v>
      </c>
      <c r="AZ1552">
        <v>145000000</v>
      </c>
      <c r="BA1552">
        <v>1138000000</v>
      </c>
      <c r="BB1552">
        <v>-108000000</v>
      </c>
      <c r="BC1552">
        <v>18000000</v>
      </c>
      <c r="BD1552">
        <v>-67000000</v>
      </c>
      <c r="BE1552">
        <v>560000000</v>
      </c>
      <c r="BF1552">
        <v>-27000000</v>
      </c>
      <c r="BG1552">
        <v>0</v>
      </c>
      <c r="BH1552">
        <v>4</v>
      </c>
      <c r="BI1552">
        <v>20</v>
      </c>
      <c r="BJ1552">
        <v>2</v>
      </c>
      <c r="BK1552">
        <v>93</v>
      </c>
      <c r="BL1552">
        <v>0</v>
      </c>
      <c r="BM1552">
        <v>4999000000</v>
      </c>
      <c r="BN1552">
        <v>-491000000</v>
      </c>
      <c r="BO1552">
        <v>983000000</v>
      </c>
      <c r="BP1552">
        <v>513000000</v>
      </c>
      <c r="BQ1552">
        <v>0</v>
      </c>
      <c r="BR1552">
        <v>12177000000</v>
      </c>
      <c r="BS1552">
        <v>5604000000</v>
      </c>
      <c r="BT1552">
        <v>3010000000</v>
      </c>
      <c r="BU1552">
        <v>6201000000</v>
      </c>
      <c r="BV1552">
        <v>5976000000</v>
      </c>
      <c r="BW1552">
        <v>12177000000</v>
      </c>
      <c r="BX1552">
        <v>34374000000</v>
      </c>
      <c r="BY1552">
        <v>-1021000000</v>
      </c>
      <c r="CC1552" t="str">
        <f>VLOOKUP(B1552,Securities_csv_Sector!$A$1:$H$506,4)</f>
        <v>Consumer Staples</v>
      </c>
      <c r="CD1552" t="str">
        <f>VLOOKUP(B1552,Securities_csv_Sector!$A$1:$H$506,5)</f>
        <v>Packaged Foods &amp; Meats</v>
      </c>
    </row>
    <row r="1553" spans="1:82">
      <c r="A1553">
        <v>1551</v>
      </c>
      <c r="B1553" t="s">
        <v>468</v>
      </c>
      <c r="C1553" t="s">
        <v>529</v>
      </c>
      <c r="D1553" s="1">
        <v>41915</v>
      </c>
      <c r="E1553">
        <v>1806000000</v>
      </c>
      <c r="F1553">
        <v>-93000000</v>
      </c>
      <c r="G1553">
        <v>-46000000</v>
      </c>
      <c r="H1553">
        <v>10</v>
      </c>
      <c r="I1553">
        <v>-632000000</v>
      </c>
      <c r="J1553">
        <v>4257000000</v>
      </c>
      <c r="K1553">
        <v>12</v>
      </c>
      <c r="L1553">
        <v>438000000</v>
      </c>
      <c r="M1553">
        <v>-148000000</v>
      </c>
      <c r="N1553">
        <v>42000000</v>
      </c>
      <c r="O1553">
        <v>34895000000</v>
      </c>
      <c r="P1553">
        <v>164</v>
      </c>
      <c r="Q1553">
        <v>0</v>
      </c>
      <c r="R1553">
        <v>2450000000</v>
      </c>
      <c r="S1553">
        <v>530000000</v>
      </c>
      <c r="T1553">
        <v>1384000000</v>
      </c>
      <c r="U1553">
        <v>1252000000</v>
      </c>
      <c r="V1553">
        <v>0</v>
      </c>
      <c r="W1553">
        <v>0</v>
      </c>
      <c r="X1553">
        <v>5130000000</v>
      </c>
      <c r="Y1553">
        <v>6706000000</v>
      </c>
      <c r="Z1553">
        <v>7</v>
      </c>
      <c r="AA1553">
        <v>2685000000</v>
      </c>
      <c r="AB1553">
        <v>396000000</v>
      </c>
      <c r="AC1553">
        <v>5276000000</v>
      </c>
      <c r="AD1553">
        <v>132000000</v>
      </c>
      <c r="AE1553">
        <v>3274000000</v>
      </c>
      <c r="AF1553">
        <v>15000000</v>
      </c>
      <c r="AG1553">
        <v>74000000</v>
      </c>
      <c r="AH1553">
        <v>7535000000</v>
      </c>
      <c r="AI1553">
        <v>0</v>
      </c>
      <c r="AJ1553">
        <v>14000000</v>
      </c>
      <c r="AK1553">
        <v>0</v>
      </c>
      <c r="AL1553">
        <v>4937000000</v>
      </c>
      <c r="AM1553">
        <v>-707000000</v>
      </c>
      <c r="AN1553">
        <v>1178000000</v>
      </c>
      <c r="AO1553">
        <v>6915000000</v>
      </c>
      <c r="AP1553">
        <v>-8800000000</v>
      </c>
      <c r="AQ1553">
        <v>864000000</v>
      </c>
      <c r="AR1553">
        <v>-59000000</v>
      </c>
      <c r="AS1553">
        <v>864000000</v>
      </c>
      <c r="AT1553">
        <v>864000000</v>
      </c>
      <c r="AU1553">
        <v>1684000000</v>
      </c>
      <c r="AV1553">
        <v>0</v>
      </c>
      <c r="AW1553">
        <v>1430000000</v>
      </c>
      <c r="AX1553">
        <v>4</v>
      </c>
      <c r="AY1553">
        <v>623000000</v>
      </c>
      <c r="AZ1553">
        <v>825000000</v>
      </c>
      <c r="BA1553">
        <v>1348000000</v>
      </c>
      <c r="BB1553">
        <v>-147000000</v>
      </c>
      <c r="BC1553">
        <v>-23000000</v>
      </c>
      <c r="BD1553">
        <v>-8183000000</v>
      </c>
      <c r="BE1553">
        <v>1270000000</v>
      </c>
      <c r="BF1553">
        <v>18000000</v>
      </c>
      <c r="BG1553">
        <v>0</v>
      </c>
      <c r="BH1553">
        <v>3</v>
      </c>
      <c r="BI1553">
        <v>14</v>
      </c>
      <c r="BJ1553">
        <v>2</v>
      </c>
      <c r="BK1553">
        <v>78</v>
      </c>
      <c r="BL1553">
        <v>0</v>
      </c>
      <c r="BM1553">
        <v>5748000000</v>
      </c>
      <c r="BN1553">
        <v>2105000000</v>
      </c>
      <c r="BO1553">
        <v>1255000000</v>
      </c>
      <c r="BP1553">
        <v>643000000</v>
      </c>
      <c r="BQ1553">
        <v>0</v>
      </c>
      <c r="BR1553">
        <v>23956000000</v>
      </c>
      <c r="BS1553">
        <v>6221000000</v>
      </c>
      <c r="BT1553">
        <v>3797000000</v>
      </c>
      <c r="BU1553">
        <v>8890000000</v>
      </c>
      <c r="BV1553">
        <v>15066000000</v>
      </c>
      <c r="BW1553">
        <v>23956000000</v>
      </c>
      <c r="BX1553">
        <v>37580000000</v>
      </c>
      <c r="BY1553">
        <v>-1010000000</v>
      </c>
      <c r="CC1553" t="str">
        <f>VLOOKUP(B1553,Securities_csv_Sector!$A$1:$H$506,4)</f>
        <v>Consumer Staples</v>
      </c>
      <c r="CD1553" t="str">
        <f>VLOOKUP(B1553,Securities_csv_Sector!$A$1:$H$506,5)</f>
        <v>Packaged Foods &amp; Meats</v>
      </c>
    </row>
    <row r="1554" spans="1:82">
      <c r="A1554">
        <v>1552</v>
      </c>
      <c r="B1554" t="s">
        <v>468</v>
      </c>
      <c r="C1554" t="s">
        <v>531</v>
      </c>
      <c r="D1554" s="1">
        <v>42280</v>
      </c>
      <c r="E1554">
        <v>1662000000</v>
      </c>
      <c r="F1554">
        <v>66000000</v>
      </c>
      <c r="G1554">
        <v>45000000</v>
      </c>
      <c r="H1554">
        <v>13</v>
      </c>
      <c r="I1554">
        <v>-854000000</v>
      </c>
      <c r="J1554">
        <v>4307000000</v>
      </c>
      <c r="K1554">
        <v>19</v>
      </c>
      <c r="L1554">
        <v>688000000</v>
      </c>
      <c r="M1554">
        <v>220000000</v>
      </c>
      <c r="N1554">
        <v>42000000</v>
      </c>
      <c r="O1554">
        <v>37456000000</v>
      </c>
      <c r="P1554">
        <v>152</v>
      </c>
      <c r="Q1554">
        <v>0</v>
      </c>
      <c r="R1554">
        <v>2449000000</v>
      </c>
      <c r="S1554">
        <v>711000000</v>
      </c>
      <c r="T1554">
        <v>2214000000</v>
      </c>
      <c r="U1554">
        <v>1921000000</v>
      </c>
      <c r="V1554">
        <v>-15000000</v>
      </c>
      <c r="W1554">
        <v>0</v>
      </c>
      <c r="X1554">
        <v>5176000000</v>
      </c>
      <c r="Y1554">
        <v>6667000000</v>
      </c>
      <c r="Z1554">
        <v>9</v>
      </c>
      <c r="AA1554">
        <v>3917000000</v>
      </c>
      <c r="AB1554">
        <v>697000000</v>
      </c>
      <c r="AC1554">
        <v>5168000000</v>
      </c>
      <c r="AD1554">
        <v>293000000</v>
      </c>
      <c r="AE1554">
        <v>2878000000</v>
      </c>
      <c r="AF1554">
        <v>14000000</v>
      </c>
      <c r="AG1554">
        <v>-8000000</v>
      </c>
      <c r="AH1554">
        <v>5975000000</v>
      </c>
      <c r="AI1554">
        <v>0</v>
      </c>
      <c r="AJ1554">
        <v>15000000</v>
      </c>
      <c r="AK1554">
        <v>0</v>
      </c>
      <c r="AL1554">
        <v>-1494000000</v>
      </c>
      <c r="AM1554">
        <v>250000000</v>
      </c>
      <c r="AN1554">
        <v>2570000000</v>
      </c>
      <c r="AO1554">
        <v>-2035000000</v>
      </c>
      <c r="AP1554">
        <v>-270000000</v>
      </c>
      <c r="AQ1554">
        <v>1220000000</v>
      </c>
      <c r="AR1554">
        <v>286000000</v>
      </c>
      <c r="AS1554">
        <v>1220000000</v>
      </c>
      <c r="AT1554">
        <v>1220000000</v>
      </c>
      <c r="AU1554">
        <v>1620000000</v>
      </c>
      <c r="AV1554">
        <v>0</v>
      </c>
      <c r="AW1554">
        <v>2169000000</v>
      </c>
      <c r="AX1554">
        <v>5</v>
      </c>
      <c r="AY1554">
        <v>577000000</v>
      </c>
      <c r="AZ1554">
        <v>195000000</v>
      </c>
      <c r="BA1554">
        <v>1158000000</v>
      </c>
      <c r="BB1554">
        <v>-90000000</v>
      </c>
      <c r="BC1554">
        <v>17000000</v>
      </c>
      <c r="BD1554">
        <v>570000000</v>
      </c>
      <c r="BE1554">
        <v>1304000000</v>
      </c>
      <c r="BF1554">
        <v>71000000</v>
      </c>
      <c r="BG1554">
        <v>0</v>
      </c>
      <c r="BH1554">
        <v>5</v>
      </c>
      <c r="BI1554">
        <v>20</v>
      </c>
      <c r="BJ1554">
        <v>3</v>
      </c>
      <c r="BK1554">
        <v>71</v>
      </c>
      <c r="BL1554">
        <v>0</v>
      </c>
      <c r="BM1554">
        <v>6813000000</v>
      </c>
      <c r="BN1554">
        <v>-411000000</v>
      </c>
      <c r="BO1554">
        <v>1748000000</v>
      </c>
      <c r="BP1554">
        <v>715000000</v>
      </c>
      <c r="BQ1554">
        <v>0</v>
      </c>
      <c r="BR1554">
        <v>22969000000</v>
      </c>
      <c r="BS1554">
        <v>5381000000</v>
      </c>
      <c r="BT1554">
        <v>3535000000</v>
      </c>
      <c r="BU1554">
        <v>9691000000</v>
      </c>
      <c r="BV1554">
        <v>13278000000</v>
      </c>
      <c r="BW1554">
        <v>22969000000</v>
      </c>
      <c r="BX1554">
        <v>41373000000</v>
      </c>
      <c r="BY1554">
        <v>-1381000000</v>
      </c>
      <c r="BZ1554">
        <v>2015</v>
      </c>
      <c r="CC1554" t="str">
        <f>VLOOKUP(B1554,Securities_csv_Sector!$A$1:$H$506,4)</f>
        <v>Consumer Staples</v>
      </c>
      <c r="CD1554" t="str">
        <f>VLOOKUP(B1554,Securities_csv_Sector!$A$1:$H$506,5)</f>
        <v>Packaged Foods &amp; Meats</v>
      </c>
    </row>
    <row r="1555" spans="1:82">
      <c r="A1555">
        <v>1553</v>
      </c>
      <c r="B1555" t="s">
        <v>468</v>
      </c>
      <c r="C1555" t="s">
        <v>532</v>
      </c>
      <c r="D1555" s="1">
        <v>42644</v>
      </c>
      <c r="E1555">
        <v>1511000000</v>
      </c>
      <c r="F1555">
        <v>73000000</v>
      </c>
      <c r="G1555">
        <v>14000000</v>
      </c>
      <c r="H1555">
        <v>18</v>
      </c>
      <c r="I1555">
        <v>-695000000</v>
      </c>
      <c r="J1555">
        <v>4355000000</v>
      </c>
      <c r="K1555">
        <v>13</v>
      </c>
      <c r="L1555">
        <v>349000000</v>
      </c>
      <c r="M1555">
        <v>148000000</v>
      </c>
      <c r="N1555">
        <v>43000000</v>
      </c>
      <c r="O1555">
        <v>32184000000</v>
      </c>
      <c r="P1555">
        <v>177</v>
      </c>
      <c r="Q1555">
        <v>0</v>
      </c>
      <c r="R1555">
        <v>2545000000</v>
      </c>
      <c r="S1555">
        <v>705000000</v>
      </c>
      <c r="T1555">
        <v>2847000000</v>
      </c>
      <c r="U1555">
        <v>2598000000</v>
      </c>
      <c r="V1555">
        <v>6000000</v>
      </c>
      <c r="W1555">
        <v>0</v>
      </c>
      <c r="X1555">
        <v>5170000000</v>
      </c>
      <c r="Y1555">
        <v>6669000000</v>
      </c>
      <c r="Z1555">
        <v>13</v>
      </c>
      <c r="AA1555">
        <v>4697000000</v>
      </c>
      <c r="AB1555">
        <v>826000000</v>
      </c>
      <c r="AC1555">
        <v>5084000000</v>
      </c>
      <c r="AD1555">
        <v>249000000</v>
      </c>
      <c r="AE1555">
        <v>2732000000</v>
      </c>
      <c r="AF1555">
        <v>-9000000</v>
      </c>
      <c r="AG1555">
        <v>-150000000</v>
      </c>
      <c r="AH1555">
        <v>6200000000</v>
      </c>
      <c r="AI1555">
        <v>0</v>
      </c>
      <c r="AJ1555">
        <v>16000000</v>
      </c>
      <c r="AK1555">
        <v>0</v>
      </c>
      <c r="AL1555">
        <v>-413000000</v>
      </c>
      <c r="AM1555">
        <v>-339000000</v>
      </c>
      <c r="AN1555">
        <v>2716000000</v>
      </c>
      <c r="AO1555">
        <v>-2377000000</v>
      </c>
      <c r="AP1555">
        <v>-684000000</v>
      </c>
      <c r="AQ1555">
        <v>1768000000</v>
      </c>
      <c r="AR1555">
        <v>176000000</v>
      </c>
      <c r="AS1555">
        <v>1768000000</v>
      </c>
      <c r="AT1555">
        <v>1768000000</v>
      </c>
      <c r="AU1555">
        <v>1542000000</v>
      </c>
      <c r="AV1555">
        <v>0</v>
      </c>
      <c r="AW1555">
        <v>2833000000</v>
      </c>
      <c r="AX1555">
        <v>8</v>
      </c>
      <c r="AY1555">
        <v>562000000</v>
      </c>
      <c r="AZ1555">
        <v>265000000</v>
      </c>
      <c r="BA1555">
        <v>1172000000</v>
      </c>
      <c r="BB1555">
        <v>-45000000</v>
      </c>
      <c r="BC1555">
        <v>68000000</v>
      </c>
      <c r="BD1555">
        <v>20000000</v>
      </c>
      <c r="BE1555">
        <v>1242000000</v>
      </c>
      <c r="BF1555">
        <v>-8000000</v>
      </c>
      <c r="BG1555">
        <v>0</v>
      </c>
      <c r="BH1555">
        <v>7</v>
      </c>
      <c r="BI1555">
        <v>27</v>
      </c>
      <c r="BJ1555">
        <v>5</v>
      </c>
      <c r="BK1555">
        <v>78</v>
      </c>
      <c r="BL1555">
        <v>0</v>
      </c>
      <c r="BM1555">
        <v>8348000000</v>
      </c>
      <c r="BN1555">
        <v>-1816000000</v>
      </c>
      <c r="BO1555">
        <v>1864000000</v>
      </c>
      <c r="BP1555">
        <v>79000000</v>
      </c>
      <c r="BQ1555">
        <v>0</v>
      </c>
      <c r="BR1555">
        <v>22373000000</v>
      </c>
      <c r="BS1555">
        <v>4888000000</v>
      </c>
      <c r="BT1555">
        <v>2762000000</v>
      </c>
      <c r="BU1555">
        <v>9608000000</v>
      </c>
      <c r="BV1555">
        <v>12765000000</v>
      </c>
      <c r="BW1555">
        <v>22373000000</v>
      </c>
      <c r="BX1555">
        <v>36881000000</v>
      </c>
      <c r="BY1555">
        <v>-3093000000</v>
      </c>
      <c r="BZ1555">
        <v>2016</v>
      </c>
      <c r="CC1555" t="str">
        <f>VLOOKUP(B1555,Securities_csv_Sector!$A$1:$H$506,4)</f>
        <v>Consumer Staples</v>
      </c>
      <c r="CD1555" t="str">
        <f>VLOOKUP(B1555,Securities_csv_Sector!$A$1:$H$506,5)</f>
        <v>Packaged Foods &amp; Meats</v>
      </c>
    </row>
    <row r="1556" spans="1:82">
      <c r="A1556">
        <v>1554</v>
      </c>
      <c r="B1556" t="s">
        <v>469</v>
      </c>
      <c r="C1556" t="s">
        <v>527</v>
      </c>
      <c r="D1556" s="1">
        <v>41274</v>
      </c>
      <c r="E1556">
        <v>2196000000</v>
      </c>
      <c r="F1556">
        <v>48000000</v>
      </c>
      <c r="G1556">
        <v>-49000000</v>
      </c>
      <c r="H1556">
        <v>17</v>
      </c>
      <c r="I1556">
        <v>-529000000</v>
      </c>
      <c r="J1556">
        <v>1070000000</v>
      </c>
      <c r="K1556">
        <v>57</v>
      </c>
      <c r="L1556">
        <v>1639000000</v>
      </c>
      <c r="M1556">
        <v>192000000</v>
      </c>
      <c r="N1556">
        <v>25000000</v>
      </c>
      <c r="O1556">
        <v>26045000000</v>
      </c>
      <c r="P1556">
        <v>161</v>
      </c>
      <c r="Q1556">
        <v>0</v>
      </c>
      <c r="R1556">
        <v>850000000</v>
      </c>
      <c r="S1556">
        <v>457000000</v>
      </c>
      <c r="T1556">
        <v>1595000000</v>
      </c>
      <c r="U1556">
        <v>1430000000</v>
      </c>
      <c r="V1556">
        <v>0</v>
      </c>
      <c r="W1556">
        <v>0</v>
      </c>
      <c r="X1556">
        <v>5232000000</v>
      </c>
      <c r="Y1556">
        <v>0</v>
      </c>
      <c r="Z1556">
        <v>13</v>
      </c>
      <c r="AA1556">
        <v>3764000000</v>
      </c>
      <c r="AB1556">
        <v>527000000</v>
      </c>
      <c r="AC1556">
        <v>214000000</v>
      </c>
      <c r="AD1556">
        <v>165000000</v>
      </c>
      <c r="AE1556">
        <v>1338000000</v>
      </c>
      <c r="AF1556">
        <v>-170000000</v>
      </c>
      <c r="AG1556">
        <v>-61000000</v>
      </c>
      <c r="AH1556">
        <v>1585000000</v>
      </c>
      <c r="AI1556">
        <v>0</v>
      </c>
      <c r="AJ1556">
        <v>486000000</v>
      </c>
      <c r="AK1556">
        <v>0</v>
      </c>
      <c r="AL1556">
        <v>-141000000</v>
      </c>
      <c r="AM1556">
        <v>739000000</v>
      </c>
      <c r="AN1556">
        <v>1585000000</v>
      </c>
      <c r="AO1556">
        <v>-150000000</v>
      </c>
      <c r="AP1556">
        <v>-696000000</v>
      </c>
      <c r="AQ1556">
        <v>743000000</v>
      </c>
      <c r="AR1556">
        <v>85000000</v>
      </c>
      <c r="AS1556">
        <v>743000000</v>
      </c>
      <c r="AT1556">
        <v>903000000</v>
      </c>
      <c r="AU1556">
        <v>1126000000</v>
      </c>
      <c r="AV1556">
        <v>0</v>
      </c>
      <c r="AW1556">
        <v>1621000000</v>
      </c>
      <c r="AX1556">
        <v>5</v>
      </c>
      <c r="AY1556">
        <v>620000000</v>
      </c>
      <c r="AZ1556">
        <v>533000000</v>
      </c>
      <c r="BA1556">
        <v>682000000</v>
      </c>
      <c r="BB1556">
        <v>-137000000</v>
      </c>
      <c r="BC1556">
        <v>-24000000</v>
      </c>
      <c r="BD1556">
        <v>3000000</v>
      </c>
      <c r="BE1556">
        <v>649000000</v>
      </c>
      <c r="BF1556">
        <v>94000000</v>
      </c>
      <c r="BG1556">
        <v>418000000</v>
      </c>
      <c r="BH1556">
        <v>5</v>
      </c>
      <c r="BI1556">
        <v>34</v>
      </c>
      <c r="BJ1556">
        <v>2</v>
      </c>
      <c r="BK1556">
        <v>114</v>
      </c>
      <c r="BL1556">
        <v>0</v>
      </c>
      <c r="BM1556">
        <v>3649000000</v>
      </c>
      <c r="BN1556">
        <v>79000000</v>
      </c>
      <c r="BO1556">
        <v>1702000000</v>
      </c>
      <c r="BP1556">
        <v>3000000</v>
      </c>
      <c r="BQ1556">
        <v>0</v>
      </c>
      <c r="BR1556">
        <v>10702000000</v>
      </c>
      <c r="BS1556">
        <v>4636000000</v>
      </c>
      <c r="BT1556">
        <v>2881000000</v>
      </c>
      <c r="BU1556">
        <v>4251000000</v>
      </c>
      <c r="BV1556">
        <v>6451000000</v>
      </c>
      <c r="BW1556">
        <v>10702000000</v>
      </c>
      <c r="BX1556">
        <v>29809000000</v>
      </c>
      <c r="BY1556">
        <v>-356000000</v>
      </c>
      <c r="BZ1556">
        <v>2012</v>
      </c>
      <c r="CA1556">
        <v>5.33</v>
      </c>
      <c r="CB1556">
        <v>139399624.76499999</v>
      </c>
      <c r="CC1556" t="str">
        <f>VLOOKUP(B1556,Securities_csv_Sector!$A$1:$H$506,4)</f>
        <v>Energy</v>
      </c>
      <c r="CD1556" t="str">
        <f>VLOOKUP(B1556,Securities_csv_Sector!$A$1:$H$506,5)</f>
        <v>Oil &amp; Gas Refining &amp; Marketing &amp; Transportation</v>
      </c>
    </row>
    <row r="1557" spans="1:82">
      <c r="A1557">
        <v>1555</v>
      </c>
      <c r="B1557" t="s">
        <v>469</v>
      </c>
      <c r="C1557" t="s">
        <v>529</v>
      </c>
      <c r="D1557" s="1">
        <v>41639</v>
      </c>
      <c r="E1557">
        <v>2596000000</v>
      </c>
      <c r="F1557">
        <v>36000000</v>
      </c>
      <c r="G1557">
        <v>39000000</v>
      </c>
      <c r="H1557">
        <v>10</v>
      </c>
      <c r="I1557">
        <v>-570000000</v>
      </c>
      <c r="J1557">
        <v>1186000000</v>
      </c>
      <c r="K1557">
        <v>36</v>
      </c>
      <c r="L1557">
        <v>1238000000</v>
      </c>
      <c r="M1557">
        <v>-311000000</v>
      </c>
      <c r="N1557">
        <v>26000000</v>
      </c>
      <c r="O1557">
        <v>34085000000</v>
      </c>
      <c r="P1557">
        <v>156</v>
      </c>
      <c r="Q1557">
        <v>0</v>
      </c>
      <c r="R1557">
        <v>1018000000</v>
      </c>
      <c r="S1557">
        <v>504000000</v>
      </c>
      <c r="T1557">
        <v>829000000</v>
      </c>
      <c r="U1557">
        <v>680000000</v>
      </c>
      <c r="V1557">
        <v>0</v>
      </c>
      <c r="W1557">
        <v>11000000</v>
      </c>
      <c r="X1557">
        <v>6875000000</v>
      </c>
      <c r="Y1557">
        <v>0</v>
      </c>
      <c r="Z1557">
        <v>9</v>
      </c>
      <c r="AA1557">
        <v>3516000000</v>
      </c>
      <c r="AB1557">
        <v>246000000</v>
      </c>
      <c r="AC1557">
        <v>263000000</v>
      </c>
      <c r="AD1557">
        <v>149000000</v>
      </c>
      <c r="AE1557">
        <v>2565000000</v>
      </c>
      <c r="AF1557">
        <v>-2013000000</v>
      </c>
      <c r="AG1557">
        <v>518000000</v>
      </c>
      <c r="AH1557">
        <v>2823000000</v>
      </c>
      <c r="AI1557">
        <v>0</v>
      </c>
      <c r="AJ1557">
        <v>1183000000</v>
      </c>
      <c r="AK1557">
        <v>0</v>
      </c>
      <c r="AL1557">
        <v>1187000000</v>
      </c>
      <c r="AM1557">
        <v>-401000000</v>
      </c>
      <c r="AN1557">
        <v>859000000</v>
      </c>
      <c r="AO1557">
        <v>1317000000</v>
      </c>
      <c r="AP1557">
        <v>-2577000000</v>
      </c>
      <c r="AQ1557">
        <v>412000000</v>
      </c>
      <c r="AR1557">
        <v>-299000000</v>
      </c>
      <c r="AS1557">
        <v>412000000</v>
      </c>
      <c r="AT1557">
        <v>434000000</v>
      </c>
      <c r="AU1557">
        <v>1313000000</v>
      </c>
      <c r="AV1557">
        <v>0</v>
      </c>
      <c r="AW1557">
        <v>755000000</v>
      </c>
      <c r="AX1557">
        <v>2</v>
      </c>
      <c r="AY1557">
        <v>925000000</v>
      </c>
      <c r="AZ1557">
        <v>210000000</v>
      </c>
      <c r="BA1557">
        <v>812000000</v>
      </c>
      <c r="BB1557">
        <v>-52000000</v>
      </c>
      <c r="BC1557">
        <v>-24000000</v>
      </c>
      <c r="BD1557">
        <v>6000000</v>
      </c>
      <c r="BE1557">
        <v>655000000</v>
      </c>
      <c r="BF1557">
        <v>-43000000</v>
      </c>
      <c r="BG1557">
        <v>489000000</v>
      </c>
      <c r="BH1557">
        <v>2</v>
      </c>
      <c r="BI1557">
        <v>16</v>
      </c>
      <c r="BJ1557">
        <v>1</v>
      </c>
      <c r="BK1557">
        <v>81</v>
      </c>
      <c r="BL1557">
        <v>0</v>
      </c>
      <c r="BM1557">
        <v>3940000000</v>
      </c>
      <c r="BN1557">
        <v>334000000</v>
      </c>
      <c r="BO1557">
        <v>2248000000</v>
      </c>
      <c r="BP1557">
        <v>0</v>
      </c>
      <c r="BQ1557">
        <v>0</v>
      </c>
      <c r="BR1557">
        <v>13389000000</v>
      </c>
      <c r="BS1557">
        <v>5326000000</v>
      </c>
      <c r="BT1557">
        <v>3408000000</v>
      </c>
      <c r="BU1557">
        <v>4302000000</v>
      </c>
      <c r="BV1557">
        <v>9087000000</v>
      </c>
      <c r="BW1557">
        <v>13389000000</v>
      </c>
      <c r="BX1557">
        <v>37601000000</v>
      </c>
      <c r="BY1557">
        <v>-798000000</v>
      </c>
      <c r="BZ1557">
        <v>2013</v>
      </c>
      <c r="CA1557">
        <v>3.05</v>
      </c>
      <c r="CB1557">
        <v>135081967.213</v>
      </c>
      <c r="CC1557" t="str">
        <f>VLOOKUP(B1557,Securities_csv_Sector!$A$1:$H$506,4)</f>
        <v>Energy</v>
      </c>
      <c r="CD1557" t="str">
        <f>VLOOKUP(B1557,Securities_csv_Sector!$A$1:$H$506,5)</f>
        <v>Oil &amp; Gas Refining &amp; Marketing &amp; Transportation</v>
      </c>
    </row>
    <row r="1558" spans="1:82">
      <c r="A1558">
        <v>1556</v>
      </c>
      <c r="B1558" t="s">
        <v>469</v>
      </c>
      <c r="C1558" t="s">
        <v>531</v>
      </c>
      <c r="D1558" s="1">
        <v>42004</v>
      </c>
      <c r="E1558">
        <v>2483000000</v>
      </c>
      <c r="F1558">
        <v>10000000</v>
      </c>
      <c r="G1558">
        <v>53000000</v>
      </c>
      <c r="H1558">
        <v>19</v>
      </c>
      <c r="I1558">
        <v>-685000000</v>
      </c>
      <c r="J1558">
        <v>1255000000</v>
      </c>
      <c r="K1558">
        <v>29</v>
      </c>
      <c r="L1558">
        <v>1000000000</v>
      </c>
      <c r="M1558">
        <v>107000000</v>
      </c>
      <c r="N1558">
        <v>26000000</v>
      </c>
      <c r="O1558">
        <v>35673000000</v>
      </c>
      <c r="P1558">
        <v>148</v>
      </c>
      <c r="Q1558">
        <v>0</v>
      </c>
      <c r="R1558">
        <v>1134000000</v>
      </c>
      <c r="S1558">
        <v>577000000</v>
      </c>
      <c r="T1558">
        <v>1699000000</v>
      </c>
      <c r="U1558">
        <v>1464000000</v>
      </c>
      <c r="V1558">
        <v>0</v>
      </c>
      <c r="W1558">
        <v>10000000</v>
      </c>
      <c r="X1558">
        <v>9045000000</v>
      </c>
      <c r="Y1558">
        <v>0</v>
      </c>
      <c r="Z1558">
        <v>12</v>
      </c>
      <c r="AA1558">
        <v>4960000000</v>
      </c>
      <c r="AB1558">
        <v>547000000</v>
      </c>
      <c r="AC1558">
        <v>1222000000</v>
      </c>
      <c r="AD1558">
        <v>235000000</v>
      </c>
      <c r="AE1558">
        <v>2439000000</v>
      </c>
      <c r="AF1558">
        <v>-2496000000</v>
      </c>
      <c r="AG1558">
        <v>-298000000</v>
      </c>
      <c r="AH1558">
        <v>4161000000</v>
      </c>
      <c r="AI1558">
        <v>0</v>
      </c>
      <c r="AJ1558">
        <v>2522000000</v>
      </c>
      <c r="AK1558">
        <v>0</v>
      </c>
      <c r="AL1558">
        <v>1402000000</v>
      </c>
      <c r="AM1558">
        <v>-238000000</v>
      </c>
      <c r="AN1558">
        <v>1364000000</v>
      </c>
      <c r="AO1558">
        <v>1570000000</v>
      </c>
      <c r="AP1558">
        <v>-3172000000</v>
      </c>
      <c r="AQ1558">
        <v>843000000</v>
      </c>
      <c r="AR1558">
        <v>127000000</v>
      </c>
      <c r="AS1558">
        <v>843000000</v>
      </c>
      <c r="AT1558">
        <v>917000000</v>
      </c>
      <c r="AU1558">
        <v>1435000000</v>
      </c>
      <c r="AV1558">
        <v>0</v>
      </c>
      <c r="AW1558">
        <v>1632000000</v>
      </c>
      <c r="AX1558">
        <v>4</v>
      </c>
      <c r="AY1558">
        <v>1150000000</v>
      </c>
      <c r="AZ1558">
        <v>200000000</v>
      </c>
      <c r="BA1558">
        <v>947000000</v>
      </c>
      <c r="BB1558">
        <v>-149000000</v>
      </c>
      <c r="BC1558">
        <v>-63000000</v>
      </c>
      <c r="BD1558">
        <v>9000000</v>
      </c>
      <c r="BE1558">
        <v>790000000</v>
      </c>
      <c r="BF1558">
        <v>-47000000</v>
      </c>
      <c r="BG1558">
        <v>562000000</v>
      </c>
      <c r="BH1558">
        <v>4</v>
      </c>
      <c r="BI1558">
        <v>33</v>
      </c>
      <c r="BJ1558">
        <v>2</v>
      </c>
      <c r="BK1558">
        <v>77</v>
      </c>
      <c r="BL1558">
        <v>0</v>
      </c>
      <c r="BM1558">
        <v>4642000000</v>
      </c>
      <c r="BN1558">
        <v>468000000</v>
      </c>
      <c r="BO1558">
        <v>2762000000</v>
      </c>
      <c r="BP1558">
        <v>0</v>
      </c>
      <c r="BQ1558">
        <v>0</v>
      </c>
      <c r="BR1558">
        <v>16491000000</v>
      </c>
      <c r="BS1558">
        <v>5074000000</v>
      </c>
      <c r="BT1558">
        <v>3430000000</v>
      </c>
      <c r="BU1558">
        <v>4454000000</v>
      </c>
      <c r="BV1558">
        <v>12037000000</v>
      </c>
      <c r="BW1558">
        <v>16491000000</v>
      </c>
      <c r="BX1558">
        <v>40633000000</v>
      </c>
      <c r="BY1558">
        <v>-1320000000</v>
      </c>
      <c r="BZ1558">
        <v>2014</v>
      </c>
      <c r="CA1558">
        <v>6.56</v>
      </c>
      <c r="CB1558">
        <v>128506097.561</v>
      </c>
      <c r="CC1558" t="str">
        <f>VLOOKUP(B1558,Securities_csv_Sector!$A$1:$H$506,4)</f>
        <v>Energy</v>
      </c>
      <c r="CD1558" t="str">
        <f>VLOOKUP(B1558,Securities_csv_Sector!$A$1:$H$506,5)</f>
        <v>Oil &amp; Gas Refining &amp; Marketing &amp; Transportation</v>
      </c>
    </row>
    <row r="1559" spans="1:82">
      <c r="A1559">
        <v>1557</v>
      </c>
      <c r="B1559" t="s">
        <v>469</v>
      </c>
      <c r="C1559" t="s">
        <v>532</v>
      </c>
      <c r="D1559" s="1">
        <v>42369</v>
      </c>
      <c r="E1559">
        <v>1568000000</v>
      </c>
      <c r="F1559">
        <v>638000000</v>
      </c>
      <c r="G1559">
        <v>-29000000</v>
      </c>
      <c r="H1559">
        <v>30</v>
      </c>
      <c r="I1559">
        <v>-1030000000</v>
      </c>
      <c r="J1559">
        <v>1391000000</v>
      </c>
      <c r="K1559">
        <v>37</v>
      </c>
      <c r="L1559">
        <v>942000000</v>
      </c>
      <c r="M1559">
        <v>-179000000</v>
      </c>
      <c r="N1559">
        <v>26000000</v>
      </c>
      <c r="O1559">
        <v>22466000000</v>
      </c>
      <c r="P1559">
        <v>170</v>
      </c>
      <c r="Q1559">
        <v>0</v>
      </c>
      <c r="R1559">
        <v>1222000000</v>
      </c>
      <c r="S1559">
        <v>772000000</v>
      </c>
      <c r="T1559">
        <v>2847000000</v>
      </c>
      <c r="U1559">
        <v>2630000000</v>
      </c>
      <c r="V1559">
        <v>0</v>
      </c>
      <c r="W1559">
        <v>7000000</v>
      </c>
      <c r="X1559">
        <v>9541000000</v>
      </c>
      <c r="Y1559">
        <v>0</v>
      </c>
      <c r="Z1559">
        <v>22</v>
      </c>
      <c r="AA1559">
        <v>6245000000</v>
      </c>
      <c r="AB1559">
        <v>936000000</v>
      </c>
      <c r="AC1559">
        <v>1211000000</v>
      </c>
      <c r="AD1559">
        <v>217000000</v>
      </c>
      <c r="AE1559">
        <v>2302000000</v>
      </c>
      <c r="AF1559">
        <v>-97000000</v>
      </c>
      <c r="AG1559">
        <v>-863000000</v>
      </c>
      <c r="AH1559">
        <v>4067000000</v>
      </c>
      <c r="AI1559">
        <v>0</v>
      </c>
      <c r="AJ1559">
        <v>2527000000</v>
      </c>
      <c r="AK1559">
        <v>0</v>
      </c>
      <c r="AL1559">
        <v>-111000000</v>
      </c>
      <c r="AM1559">
        <v>-58000000</v>
      </c>
      <c r="AN1559">
        <v>2131000000</v>
      </c>
      <c r="AO1559">
        <v>-1060000000</v>
      </c>
      <c r="AP1559">
        <v>-1129000000</v>
      </c>
      <c r="AQ1559">
        <v>1540000000</v>
      </c>
      <c r="AR1559">
        <v>150000000</v>
      </c>
      <c r="AS1559">
        <v>1540000000</v>
      </c>
      <c r="AT1559">
        <v>1694000000</v>
      </c>
      <c r="AU1559">
        <v>792000000</v>
      </c>
      <c r="AV1559">
        <v>0</v>
      </c>
      <c r="AW1559">
        <v>2827000000</v>
      </c>
      <c r="AX1559">
        <v>10</v>
      </c>
      <c r="AY1559">
        <v>1273000000</v>
      </c>
      <c r="AZ1559">
        <v>271000000</v>
      </c>
      <c r="BA1559">
        <v>962000000</v>
      </c>
      <c r="BB1559">
        <v>-149000000</v>
      </c>
      <c r="BC1559">
        <v>-7000000</v>
      </c>
      <c r="BD1559">
        <v>-2000000</v>
      </c>
      <c r="BE1559">
        <v>773000000</v>
      </c>
      <c r="BF1559">
        <v>-77000000</v>
      </c>
      <c r="BG1559">
        <v>756000000</v>
      </c>
      <c r="BH1559">
        <v>9</v>
      </c>
      <c r="BI1559">
        <v>50</v>
      </c>
      <c r="BJ1559">
        <v>5</v>
      </c>
      <c r="BK1559">
        <v>79</v>
      </c>
      <c r="BL1559">
        <v>0</v>
      </c>
      <c r="BM1559">
        <v>5954000000</v>
      </c>
      <c r="BN1559">
        <v>-532000000</v>
      </c>
      <c r="BO1559">
        <v>2620000000</v>
      </c>
      <c r="BP1559">
        <v>0</v>
      </c>
      <c r="BQ1559">
        <v>0</v>
      </c>
      <c r="BR1559">
        <v>16332000000</v>
      </c>
      <c r="BS1559">
        <v>4307000000</v>
      </c>
      <c r="BT1559">
        <v>2530000000</v>
      </c>
      <c r="BU1559">
        <v>5213000000</v>
      </c>
      <c r="BV1559">
        <v>11119000000</v>
      </c>
      <c r="BW1559">
        <v>16332000000</v>
      </c>
      <c r="BX1559">
        <v>28711000000</v>
      </c>
      <c r="BY1559">
        <v>-2009000000</v>
      </c>
      <c r="BZ1559">
        <v>2015</v>
      </c>
      <c r="CA1559">
        <v>12.5</v>
      </c>
      <c r="CB1559">
        <v>123200000</v>
      </c>
      <c r="CC1559" t="str">
        <f>VLOOKUP(B1559,Securities_csv_Sector!$A$1:$H$506,4)</f>
        <v>Energy</v>
      </c>
      <c r="CD1559" t="str">
        <f>VLOOKUP(B1559,Securities_csv_Sector!$A$1:$H$506,5)</f>
        <v>Oil &amp; Gas Refining &amp; Marketing &amp; Transportation</v>
      </c>
    </row>
    <row r="1560" spans="1:82">
      <c r="A1560">
        <v>1558</v>
      </c>
      <c r="B1560" t="s">
        <v>470</v>
      </c>
      <c r="C1560" t="s">
        <v>527</v>
      </c>
      <c r="D1560" s="1">
        <v>41274</v>
      </c>
      <c r="E1560">
        <v>89613000</v>
      </c>
      <c r="F1560">
        <v>2855000</v>
      </c>
      <c r="G1560">
        <v>-2096000</v>
      </c>
      <c r="H1560">
        <v>18</v>
      </c>
      <c r="I1560">
        <v>-31395000</v>
      </c>
      <c r="J1560">
        <v>141793000</v>
      </c>
      <c r="K1560">
        <v>107</v>
      </c>
      <c r="L1560">
        <v>247612000</v>
      </c>
      <c r="M1560">
        <v>0</v>
      </c>
      <c r="N1560">
        <v>20247000</v>
      </c>
      <c r="O1560">
        <v>1189341000</v>
      </c>
      <c r="P1560">
        <v>249</v>
      </c>
      <c r="Q1560">
        <v>5334000</v>
      </c>
      <c r="R1560">
        <v>48074000</v>
      </c>
      <c r="S1560">
        <v>170908000</v>
      </c>
      <c r="T1560">
        <v>352873000</v>
      </c>
      <c r="U1560">
        <v>352873000</v>
      </c>
      <c r="V1560">
        <v>-1719000</v>
      </c>
      <c r="W1560">
        <v>10171000</v>
      </c>
      <c r="X1560">
        <v>260389000</v>
      </c>
      <c r="Y1560">
        <v>518344000</v>
      </c>
      <c r="Z1560">
        <v>34</v>
      </c>
      <c r="AA1560">
        <v>604216000</v>
      </c>
      <c r="AB1560">
        <v>114116000</v>
      </c>
      <c r="AC1560">
        <v>518238000</v>
      </c>
      <c r="AD1560">
        <v>0</v>
      </c>
      <c r="AE1560">
        <v>0</v>
      </c>
      <c r="AF1560">
        <v>-3031000</v>
      </c>
      <c r="AG1560">
        <v>14717000</v>
      </c>
      <c r="AH1560">
        <v>192014000</v>
      </c>
      <c r="AI1560">
        <v>87764000</v>
      </c>
      <c r="AJ1560">
        <v>19725000</v>
      </c>
      <c r="AK1560">
        <v>39505000</v>
      </c>
      <c r="AL1560">
        <v>-50052000</v>
      </c>
      <c r="AM1560">
        <v>-68725000</v>
      </c>
      <c r="AN1560">
        <v>455753000</v>
      </c>
      <c r="AO1560">
        <v>-212965000</v>
      </c>
      <c r="AP1560">
        <v>-309794000</v>
      </c>
      <c r="AQ1560">
        <v>249923000</v>
      </c>
      <c r="AR1560">
        <v>20295000</v>
      </c>
      <c r="AS1560">
        <v>244280000</v>
      </c>
      <c r="AT1560">
        <v>248928000</v>
      </c>
      <c r="AU1560">
        <v>256908000</v>
      </c>
      <c r="AV1560">
        <v>1650000</v>
      </c>
      <c r="AW1560">
        <v>354969000</v>
      </c>
      <c r="AX1560">
        <v>20</v>
      </c>
      <c r="AY1560">
        <v>59043000</v>
      </c>
      <c r="AZ1560">
        <v>70206000</v>
      </c>
      <c r="BA1560">
        <v>100282000</v>
      </c>
      <c r="BB1560">
        <v>1408000</v>
      </c>
      <c r="BC1560">
        <v>0</v>
      </c>
      <c r="BD1560">
        <v>-275368000</v>
      </c>
      <c r="BE1560">
        <v>68791000</v>
      </c>
      <c r="BF1560">
        <v>-2945000</v>
      </c>
      <c r="BG1560">
        <v>0</v>
      </c>
      <c r="BH1560">
        <v>20</v>
      </c>
      <c r="BI1560">
        <v>25</v>
      </c>
      <c r="BJ1560">
        <v>14</v>
      </c>
      <c r="BK1560">
        <v>249</v>
      </c>
      <c r="BL1560">
        <v>0</v>
      </c>
      <c r="BM1560">
        <v>1549063000</v>
      </c>
      <c r="BN1560">
        <v>-65267000</v>
      </c>
      <c r="BO1560">
        <v>247597000</v>
      </c>
      <c r="BP1560">
        <v>40624000</v>
      </c>
      <c r="BQ1560">
        <v>0</v>
      </c>
      <c r="BR1560">
        <v>2023838000</v>
      </c>
      <c r="BS1560">
        <v>574726000</v>
      </c>
      <c r="BT1560">
        <v>230519000</v>
      </c>
      <c r="BU1560">
        <v>1425210000</v>
      </c>
      <c r="BV1560">
        <v>598628000</v>
      </c>
      <c r="BW1560">
        <v>2023838000</v>
      </c>
      <c r="BX1560">
        <v>1793557000</v>
      </c>
      <c r="BY1560">
        <v>-287301000</v>
      </c>
      <c r="BZ1560">
        <v>2012</v>
      </c>
      <c r="CA1560">
        <v>1.3</v>
      </c>
      <c r="CB1560">
        <v>192248461.53799999</v>
      </c>
      <c r="CC1560" t="str">
        <f>VLOOKUP(B1560,Securities_csv_Sector!$A$1:$H$506,4)</f>
        <v>Information Technology</v>
      </c>
      <c r="CD1560" t="str">
        <f>VLOOKUP(B1560,Securities_csv_Sector!$A$1:$H$506,5)</f>
        <v>Internet Software &amp; Services</v>
      </c>
    </row>
    <row r="1561" spans="1:82">
      <c r="A1561">
        <v>1559</v>
      </c>
      <c r="B1561" t="s">
        <v>470</v>
      </c>
      <c r="C1561" t="s">
        <v>529</v>
      </c>
      <c r="D1561" s="1">
        <v>41639</v>
      </c>
      <c r="E1561">
        <v>71990000</v>
      </c>
      <c r="F1561">
        <v>-8667000</v>
      </c>
      <c r="G1561">
        <v>-30024000</v>
      </c>
      <c r="H1561">
        <v>16</v>
      </c>
      <c r="I1561">
        <v>-40598000</v>
      </c>
      <c r="J1561">
        <v>165841000</v>
      </c>
      <c r="K1561">
        <v>83</v>
      </c>
      <c r="L1561">
        <v>247700000</v>
      </c>
      <c r="M1561">
        <v>0</v>
      </c>
      <c r="N1561">
        <v>20279000</v>
      </c>
      <c r="O1561">
        <v>1369438000</v>
      </c>
      <c r="P1561">
        <v>220</v>
      </c>
      <c r="Q1561">
        <v>3972000</v>
      </c>
      <c r="R1561">
        <v>228727000</v>
      </c>
      <c r="S1561">
        <v>212845000</v>
      </c>
      <c r="T1561">
        <v>352476000</v>
      </c>
      <c r="U1561">
        <v>352476000</v>
      </c>
      <c r="V1561">
        <v>-3758000</v>
      </c>
      <c r="W1561">
        <v>13047000</v>
      </c>
      <c r="X1561">
        <v>259968000</v>
      </c>
      <c r="Y1561">
        <v>1541574000</v>
      </c>
      <c r="Z1561">
        <v>34</v>
      </c>
      <c r="AA1561">
        <v>694867000</v>
      </c>
      <c r="AB1561">
        <v>110981000</v>
      </c>
      <c r="AC1561">
        <v>1030127000</v>
      </c>
      <c r="AD1561">
        <v>0</v>
      </c>
      <c r="AE1561">
        <v>0</v>
      </c>
      <c r="AF1561">
        <v>-1378000</v>
      </c>
      <c r="AG1561">
        <v>-77056000</v>
      </c>
      <c r="AH1561">
        <v>1435751000</v>
      </c>
      <c r="AI1561">
        <v>94133000</v>
      </c>
      <c r="AJ1561">
        <v>21349000</v>
      </c>
      <c r="AK1561">
        <v>39652000</v>
      </c>
      <c r="AL1561">
        <v>1228856000</v>
      </c>
      <c r="AM1561">
        <v>30618000</v>
      </c>
      <c r="AN1561">
        <v>452398000</v>
      </c>
      <c r="AO1561">
        <v>1091814000</v>
      </c>
      <c r="AP1561">
        <v>-1509836000</v>
      </c>
      <c r="AQ1561">
        <v>256597000</v>
      </c>
      <c r="AR1561">
        <v>69250000</v>
      </c>
      <c r="AS1561">
        <v>244750000</v>
      </c>
      <c r="AT1561">
        <v>254542000</v>
      </c>
      <c r="AU1561">
        <v>269931000</v>
      </c>
      <c r="AV1561">
        <v>0</v>
      </c>
      <c r="AW1561">
        <v>382500000</v>
      </c>
      <c r="AX1561">
        <v>19</v>
      </c>
      <c r="AY1561">
        <v>102861000</v>
      </c>
      <c r="AZ1561">
        <v>136302000</v>
      </c>
      <c r="BA1561">
        <v>168306000</v>
      </c>
      <c r="BB1561">
        <v>3749000</v>
      </c>
      <c r="BC1561">
        <v>0</v>
      </c>
      <c r="BD1561">
        <v>-1467860000</v>
      </c>
      <c r="BE1561">
        <v>82797000</v>
      </c>
      <c r="BF1561">
        <v>-571000</v>
      </c>
      <c r="BG1561">
        <v>0</v>
      </c>
      <c r="BH1561">
        <v>17</v>
      </c>
      <c r="BI1561">
        <v>22</v>
      </c>
      <c r="BJ1561">
        <v>12</v>
      </c>
      <c r="BK1561">
        <v>220</v>
      </c>
      <c r="BL1561">
        <v>0</v>
      </c>
      <c r="BM1561">
        <v>1718204000</v>
      </c>
      <c r="BN1561">
        <v>-63166000</v>
      </c>
      <c r="BO1561">
        <v>312367000</v>
      </c>
      <c r="BP1561">
        <v>56919000</v>
      </c>
      <c r="BQ1561">
        <v>0</v>
      </c>
      <c r="BR1561">
        <v>3686568000</v>
      </c>
      <c r="BS1561">
        <v>653933000</v>
      </c>
      <c r="BT1561">
        <v>297215000</v>
      </c>
      <c r="BU1561">
        <v>1581077000</v>
      </c>
      <c r="BV1561">
        <v>2105491000</v>
      </c>
      <c r="BW1561">
        <v>3686568000</v>
      </c>
      <c r="BX1561">
        <v>2064305000</v>
      </c>
      <c r="BY1561">
        <v>-326996000</v>
      </c>
      <c r="BZ1561">
        <v>2013</v>
      </c>
      <c r="CA1561">
        <v>1.3</v>
      </c>
      <c r="CB1561">
        <v>197382307.692</v>
      </c>
      <c r="CC1561" t="str">
        <f>VLOOKUP(B1561,Securities_csv_Sector!$A$1:$H$506,4)</f>
        <v>Information Technology</v>
      </c>
      <c r="CD1561" t="str">
        <f>VLOOKUP(B1561,Securities_csv_Sector!$A$1:$H$506,5)</f>
        <v>Internet Software &amp; Services</v>
      </c>
    </row>
    <row r="1562" spans="1:82">
      <c r="A1562">
        <v>1560</v>
      </c>
      <c r="B1562" t="s">
        <v>470</v>
      </c>
      <c r="C1562" t="s">
        <v>531</v>
      </c>
      <c r="D1562" s="1">
        <v>42004</v>
      </c>
      <c r="E1562">
        <v>86794000</v>
      </c>
      <c r="F1562">
        <v>-33406000</v>
      </c>
      <c r="G1562">
        <v>-38711000</v>
      </c>
      <c r="H1562">
        <v>19</v>
      </c>
      <c r="I1562">
        <v>-75913000</v>
      </c>
      <c r="J1562">
        <v>171270000</v>
      </c>
      <c r="K1562">
        <v>98</v>
      </c>
      <c r="L1562">
        <v>289183000</v>
      </c>
      <c r="M1562">
        <v>0</v>
      </c>
      <c r="N1562">
        <v>20278000</v>
      </c>
      <c r="O1562">
        <v>1668892000</v>
      </c>
      <c r="P1562">
        <v>233</v>
      </c>
      <c r="Q1562">
        <v>7002000</v>
      </c>
      <c r="R1562">
        <v>211820000</v>
      </c>
      <c r="S1562">
        <v>250218000</v>
      </c>
      <c r="T1562">
        <v>392929000</v>
      </c>
      <c r="U1562">
        <v>392929000</v>
      </c>
      <c r="V1562">
        <v>-6168000</v>
      </c>
      <c r="W1562">
        <v>17583000</v>
      </c>
      <c r="X1562">
        <v>290585000</v>
      </c>
      <c r="Y1562">
        <v>1547397000</v>
      </c>
      <c r="Z1562">
        <v>32</v>
      </c>
      <c r="AA1562">
        <v>777985000</v>
      </c>
      <c r="AB1562">
        <v>129761000</v>
      </c>
      <c r="AC1562">
        <v>1006560000</v>
      </c>
      <c r="AD1562">
        <v>0</v>
      </c>
      <c r="AE1562">
        <v>0</v>
      </c>
      <c r="AF1562">
        <v>-3291000</v>
      </c>
      <c r="AG1562">
        <v>54636000</v>
      </c>
      <c r="AH1562">
        <v>1405106000</v>
      </c>
      <c r="AI1562">
        <v>100468000</v>
      </c>
      <c r="AJ1562">
        <v>6882000</v>
      </c>
      <c r="AK1562">
        <v>22492000</v>
      </c>
      <c r="AL1562">
        <v>-68543000</v>
      </c>
      <c r="AM1562">
        <v>10953000</v>
      </c>
      <c r="AN1562">
        <v>560201000</v>
      </c>
      <c r="AO1562">
        <v>-316473000</v>
      </c>
      <c r="AP1562">
        <v>-226607000</v>
      </c>
      <c r="AQ1562">
        <v>329406000</v>
      </c>
      <c r="AR1562">
        <v>-30128000</v>
      </c>
      <c r="AS1562">
        <v>322872000</v>
      </c>
      <c r="AT1562">
        <v>280751000</v>
      </c>
      <c r="AU1562">
        <v>298393000</v>
      </c>
      <c r="AV1562">
        <v>0</v>
      </c>
      <c r="AW1562">
        <v>431640000</v>
      </c>
      <c r="AX1562">
        <v>18</v>
      </c>
      <c r="AY1562">
        <v>91016000</v>
      </c>
      <c r="AZ1562">
        <v>102977000</v>
      </c>
      <c r="BA1562">
        <v>158808000</v>
      </c>
      <c r="BB1562">
        <v>-11926000</v>
      </c>
      <c r="BC1562">
        <v>0</v>
      </c>
      <c r="BD1562">
        <v>-147403000</v>
      </c>
      <c r="BE1562">
        <v>98006000</v>
      </c>
      <c r="BF1562">
        <v>-10525000</v>
      </c>
      <c r="BG1562">
        <v>0</v>
      </c>
      <c r="BH1562">
        <v>16</v>
      </c>
      <c r="BI1562">
        <v>23</v>
      </c>
      <c r="BJ1562">
        <v>13</v>
      </c>
      <c r="BK1562">
        <v>233</v>
      </c>
      <c r="BL1562">
        <v>0</v>
      </c>
      <c r="BM1562">
        <v>1966370000</v>
      </c>
      <c r="BN1562">
        <v>-173147000</v>
      </c>
      <c r="BO1562">
        <v>346345000</v>
      </c>
      <c r="BP1562">
        <v>50911000</v>
      </c>
      <c r="BQ1562">
        <v>0</v>
      </c>
      <c r="BR1562">
        <v>3733581000</v>
      </c>
      <c r="BS1562">
        <v>690553000</v>
      </c>
      <c r="BT1562">
        <v>296513000</v>
      </c>
      <c r="BU1562">
        <v>1692762000</v>
      </c>
      <c r="BV1562">
        <v>2040819000</v>
      </c>
      <c r="BW1562">
        <v>3733581000</v>
      </c>
      <c r="BX1562">
        <v>2446877000</v>
      </c>
      <c r="BY1562">
        <v>-453230000</v>
      </c>
      <c r="BZ1562">
        <v>2014</v>
      </c>
      <c r="CA1562">
        <v>1.73</v>
      </c>
      <c r="CB1562">
        <v>190408092.486</v>
      </c>
      <c r="CC1562" t="str">
        <f>VLOOKUP(B1562,Securities_csv_Sector!$A$1:$H$506,4)</f>
        <v>Information Technology</v>
      </c>
      <c r="CD1562" t="str">
        <f>VLOOKUP(B1562,Securities_csv_Sector!$A$1:$H$506,5)</f>
        <v>Internet Software &amp; Services</v>
      </c>
    </row>
    <row r="1563" spans="1:82">
      <c r="A1563">
        <v>1561</v>
      </c>
      <c r="B1563" t="s">
        <v>470</v>
      </c>
      <c r="C1563" t="s">
        <v>532</v>
      </c>
      <c r="D1563" s="1">
        <v>42369</v>
      </c>
      <c r="E1563">
        <v>118807000</v>
      </c>
      <c r="F1563">
        <v>-39218000</v>
      </c>
      <c r="G1563">
        <v>-37219000</v>
      </c>
      <c r="H1563">
        <v>20</v>
      </c>
      <c r="I1563">
        <v>-54640000</v>
      </c>
      <c r="J1563">
        <v>241891000</v>
      </c>
      <c r="K1563">
        <v>115</v>
      </c>
      <c r="L1563">
        <v>389328000</v>
      </c>
      <c r="M1563">
        <v>0</v>
      </c>
      <c r="N1563">
        <v>20277000</v>
      </c>
      <c r="O1563">
        <v>1855181000</v>
      </c>
      <c r="P1563">
        <v>260</v>
      </c>
      <c r="Q1563">
        <v>5598000</v>
      </c>
      <c r="R1563">
        <v>216470000</v>
      </c>
      <c r="S1563">
        <v>260502000</v>
      </c>
      <c r="T1563">
        <v>496888000</v>
      </c>
      <c r="U1563">
        <v>496888000</v>
      </c>
      <c r="V1563">
        <v>-7111000</v>
      </c>
      <c r="W1563">
        <v>22106000</v>
      </c>
      <c r="X1563">
        <v>289898000</v>
      </c>
      <c r="Y1563">
        <v>1545424000</v>
      </c>
      <c r="Z1563">
        <v>33</v>
      </c>
      <c r="AA1563">
        <v>924360000</v>
      </c>
      <c r="AB1563">
        <v>151364000</v>
      </c>
      <c r="AC1563">
        <v>981201000</v>
      </c>
      <c r="AD1563">
        <v>0</v>
      </c>
      <c r="AE1563">
        <v>0</v>
      </c>
      <c r="AF1563">
        <v>-1686000</v>
      </c>
      <c r="AG1563">
        <v>-29853000</v>
      </c>
      <c r="AH1563">
        <v>1383634000</v>
      </c>
      <c r="AI1563">
        <v>106118000</v>
      </c>
      <c r="AJ1563">
        <v>5664000</v>
      </c>
      <c r="AK1563">
        <v>23410000</v>
      </c>
      <c r="AL1563">
        <v>-52807000</v>
      </c>
      <c r="AM1563">
        <v>100145000</v>
      </c>
      <c r="AN1563">
        <v>600194000</v>
      </c>
      <c r="AO1563">
        <v>-290754000</v>
      </c>
      <c r="AP1563">
        <v>-202184000</v>
      </c>
      <c r="AQ1563">
        <v>369041000</v>
      </c>
      <c r="AR1563">
        <v>48220000</v>
      </c>
      <c r="AS1563">
        <v>364044000</v>
      </c>
      <c r="AT1563">
        <v>367630000</v>
      </c>
      <c r="AU1563">
        <v>339375000</v>
      </c>
      <c r="AV1563">
        <v>0</v>
      </c>
      <c r="AW1563">
        <v>534107000</v>
      </c>
      <c r="AX1563">
        <v>19</v>
      </c>
      <c r="AY1563">
        <v>97159000</v>
      </c>
      <c r="AZ1563">
        <v>154199000</v>
      </c>
      <c r="BA1563">
        <v>166579000</v>
      </c>
      <c r="BB1563">
        <v>-33544000</v>
      </c>
      <c r="BC1563">
        <v>0</v>
      </c>
      <c r="BD1563">
        <v>-145858000</v>
      </c>
      <c r="BE1563">
        <v>96886000</v>
      </c>
      <c r="BF1563">
        <v>-8498000</v>
      </c>
      <c r="BG1563">
        <v>0</v>
      </c>
      <c r="BH1563">
        <v>18</v>
      </c>
      <c r="BI1563">
        <v>27</v>
      </c>
      <c r="BJ1563">
        <v>13</v>
      </c>
      <c r="BK1563">
        <v>260</v>
      </c>
      <c r="BL1563">
        <v>0</v>
      </c>
      <c r="BM1563">
        <v>2256058000</v>
      </c>
      <c r="BN1563">
        <v>-183599000</v>
      </c>
      <c r="BO1563">
        <v>390253000</v>
      </c>
      <c r="BP1563">
        <v>53832000</v>
      </c>
      <c r="BQ1563">
        <v>0</v>
      </c>
      <c r="BR1563">
        <v>3908300000</v>
      </c>
      <c r="BS1563">
        <v>882902000</v>
      </c>
      <c r="BT1563">
        <v>339218000</v>
      </c>
      <c r="BU1563">
        <v>1843018000</v>
      </c>
      <c r="BV1563">
        <v>2065282000</v>
      </c>
      <c r="BW1563">
        <v>3908300000</v>
      </c>
      <c r="BX1563">
        <v>2779541000</v>
      </c>
      <c r="BY1563">
        <v>-641664000</v>
      </c>
      <c r="BZ1563">
        <v>2015</v>
      </c>
      <c r="CA1563">
        <v>1.98</v>
      </c>
      <c r="CB1563">
        <v>186384343.43399999</v>
      </c>
      <c r="CC1563" t="str">
        <f>VLOOKUP(B1563,Securities_csv_Sector!$A$1:$H$506,4)</f>
        <v>Information Technology</v>
      </c>
      <c r="CD1563" t="str">
        <f>VLOOKUP(B1563,Securities_csv_Sector!$A$1:$H$506,5)</f>
        <v>Internet Software &amp; Services</v>
      </c>
    </row>
    <row r="1564" spans="1:82">
      <c r="A1564">
        <v>1562</v>
      </c>
      <c r="B1564" t="s">
        <v>471</v>
      </c>
      <c r="C1564" t="s">
        <v>527</v>
      </c>
      <c r="D1564" s="1">
        <v>41274</v>
      </c>
      <c r="E1564">
        <v>1930000000</v>
      </c>
      <c r="F1564">
        <v>311000000</v>
      </c>
      <c r="G1564">
        <v>47000000</v>
      </c>
      <c r="H1564">
        <v>16</v>
      </c>
      <c r="I1564">
        <v>-495000000</v>
      </c>
      <c r="J1564">
        <v>1176000000</v>
      </c>
      <c r="K1564">
        <v>116</v>
      </c>
      <c r="L1564">
        <v>1416000000</v>
      </c>
      <c r="M1564">
        <v>5000000</v>
      </c>
      <c r="N1564">
        <v>1741000000</v>
      </c>
      <c r="O1564">
        <v>6457000000</v>
      </c>
      <c r="P1564">
        <v>240</v>
      </c>
      <c r="Q1564">
        <v>280000000</v>
      </c>
      <c r="R1564">
        <v>1175000000</v>
      </c>
      <c r="S1564">
        <v>1401000000</v>
      </c>
      <c r="T1564">
        <v>2020000000</v>
      </c>
      <c r="U1564">
        <v>1935000000</v>
      </c>
      <c r="V1564">
        <v>0</v>
      </c>
      <c r="W1564">
        <v>0</v>
      </c>
      <c r="X1564">
        <v>3912000000</v>
      </c>
      <c r="Y1564">
        <v>4362000000</v>
      </c>
      <c r="Z1564">
        <v>50</v>
      </c>
      <c r="AA1564">
        <v>6368000000</v>
      </c>
      <c r="AB1564">
        <v>176000000</v>
      </c>
      <c r="AC1564">
        <v>2700000000</v>
      </c>
      <c r="AD1564">
        <v>85000000</v>
      </c>
      <c r="AE1564">
        <v>1757000000</v>
      </c>
      <c r="AF1564">
        <v>-604000000</v>
      </c>
      <c r="AG1564">
        <v>-212000000</v>
      </c>
      <c r="AH1564">
        <v>4186000000</v>
      </c>
      <c r="AI1564">
        <v>215000000</v>
      </c>
      <c r="AJ1564">
        <v>0</v>
      </c>
      <c r="AK1564">
        <v>0</v>
      </c>
      <c r="AL1564">
        <v>117000000</v>
      </c>
      <c r="AM1564">
        <v>424000000</v>
      </c>
      <c r="AN1564">
        <v>3414000000</v>
      </c>
      <c r="AO1564">
        <v>-1951000000</v>
      </c>
      <c r="AP1564">
        <v>-1039000000</v>
      </c>
      <c r="AQ1564">
        <v>1759000000</v>
      </c>
      <c r="AR1564">
        <v>249000000</v>
      </c>
      <c r="AS1564">
        <v>1759000000</v>
      </c>
      <c r="AT1564">
        <v>1759000000</v>
      </c>
      <c r="AU1564">
        <v>1703000000</v>
      </c>
      <c r="AV1564">
        <v>714000000</v>
      </c>
      <c r="AW1564">
        <v>1973000000</v>
      </c>
      <c r="AX1564">
        <v>15</v>
      </c>
      <c r="AY1564">
        <v>322000000</v>
      </c>
      <c r="AZ1564">
        <v>805000000</v>
      </c>
      <c r="BA1564">
        <v>0</v>
      </c>
      <c r="BB1564">
        <v>-699000000</v>
      </c>
      <c r="BC1564">
        <v>-10000000</v>
      </c>
      <c r="BD1564">
        <v>60000000</v>
      </c>
      <c r="BE1564">
        <v>269000000</v>
      </c>
      <c r="BF1564">
        <v>-99000000</v>
      </c>
      <c r="BG1564">
        <v>0</v>
      </c>
      <c r="BH1564">
        <v>15</v>
      </c>
      <c r="BI1564">
        <v>18</v>
      </c>
      <c r="BJ1564">
        <v>14</v>
      </c>
      <c r="BK1564">
        <v>189</v>
      </c>
      <c r="BL1564">
        <v>1877000000</v>
      </c>
      <c r="BM1564">
        <v>27205000000</v>
      </c>
      <c r="BN1564">
        <v>-1277000000</v>
      </c>
      <c r="BO1564">
        <v>1804000000</v>
      </c>
      <c r="BP1564">
        <v>1500000000</v>
      </c>
      <c r="BQ1564">
        <v>2549000000</v>
      </c>
      <c r="BR1564">
        <v>20021000000</v>
      </c>
      <c r="BS1564">
        <v>8230000000</v>
      </c>
      <c r="BT1564">
        <v>3430000000</v>
      </c>
      <c r="BU1564">
        <v>10961000000</v>
      </c>
      <c r="BV1564">
        <v>9060000000</v>
      </c>
      <c r="BW1564">
        <v>20021000000</v>
      </c>
      <c r="BX1564">
        <v>12825000000</v>
      </c>
      <c r="BY1564">
        <v>-18462000000</v>
      </c>
      <c r="BZ1564">
        <v>2012</v>
      </c>
      <c r="CA1564">
        <v>1.53</v>
      </c>
      <c r="CB1564">
        <v>1149673202.6099999</v>
      </c>
      <c r="CC1564" t="str">
        <f>VLOOKUP(B1564,Securities_csv_Sector!$A$1:$H$506,4)</f>
        <v>Information Technology</v>
      </c>
      <c r="CD1564" t="str">
        <f>VLOOKUP(B1564,Securities_csv_Sector!$A$1:$H$506,5)</f>
        <v>Semiconductors</v>
      </c>
    </row>
    <row r="1565" spans="1:82">
      <c r="A1565">
        <v>1563</v>
      </c>
      <c r="B1565" t="s">
        <v>471</v>
      </c>
      <c r="C1565" t="s">
        <v>529</v>
      </c>
      <c r="D1565" s="1">
        <v>41639</v>
      </c>
      <c r="E1565">
        <v>1747000000</v>
      </c>
      <c r="F1565">
        <v>16000000</v>
      </c>
      <c r="G1565">
        <v>17000000</v>
      </c>
      <c r="H1565">
        <v>20</v>
      </c>
      <c r="I1565">
        <v>-412000000</v>
      </c>
      <c r="J1565">
        <v>1211000000</v>
      </c>
      <c r="K1565">
        <v>139</v>
      </c>
      <c r="L1565">
        <v>1627000000</v>
      </c>
      <c r="M1565">
        <v>26000000</v>
      </c>
      <c r="N1565">
        <v>1741000000</v>
      </c>
      <c r="O1565">
        <v>5841000000</v>
      </c>
      <c r="P1565">
        <v>292</v>
      </c>
      <c r="Q1565">
        <v>207000000</v>
      </c>
      <c r="R1565">
        <v>1010000000</v>
      </c>
      <c r="S1565">
        <v>1297000000</v>
      </c>
      <c r="T1565">
        <v>2849000000</v>
      </c>
      <c r="U1565">
        <v>2754000000</v>
      </c>
      <c r="V1565">
        <v>0</v>
      </c>
      <c r="W1565">
        <v>0</v>
      </c>
      <c r="X1565">
        <v>3399000000</v>
      </c>
      <c r="Y1565">
        <v>4362000000</v>
      </c>
      <c r="Z1565">
        <v>52</v>
      </c>
      <c r="AA1565">
        <v>6364000000</v>
      </c>
      <c r="AB1565">
        <v>592000000</v>
      </c>
      <c r="AC1565">
        <v>2341000000</v>
      </c>
      <c r="AD1565">
        <v>95000000</v>
      </c>
      <c r="AE1565">
        <v>1731000000</v>
      </c>
      <c r="AF1565">
        <v>342000000</v>
      </c>
      <c r="AG1565">
        <v>-188000000</v>
      </c>
      <c r="AH1565">
        <v>4158000000</v>
      </c>
      <c r="AI1565">
        <v>216000000</v>
      </c>
      <c r="AJ1565">
        <v>0</v>
      </c>
      <c r="AK1565">
        <v>0</v>
      </c>
      <c r="AL1565">
        <v>-514000000</v>
      </c>
      <c r="AM1565">
        <v>211000000</v>
      </c>
      <c r="AN1565">
        <v>3384000000</v>
      </c>
      <c r="AO1565">
        <v>-3170000000</v>
      </c>
      <c r="AP1565">
        <v>-3000000</v>
      </c>
      <c r="AQ1565">
        <v>2162000000</v>
      </c>
      <c r="AR1565">
        <v>331000000</v>
      </c>
      <c r="AS1565">
        <v>2162000000</v>
      </c>
      <c r="AT1565">
        <v>2162000000</v>
      </c>
      <c r="AU1565">
        <v>1596000000</v>
      </c>
      <c r="AV1565">
        <v>152000000</v>
      </c>
      <c r="AW1565">
        <v>2832000000</v>
      </c>
      <c r="AX1565">
        <v>23</v>
      </c>
      <c r="AY1565">
        <v>394000000</v>
      </c>
      <c r="AZ1565">
        <v>863000000</v>
      </c>
      <c r="BA1565">
        <v>0</v>
      </c>
      <c r="BB1565">
        <v>-528000000</v>
      </c>
      <c r="BC1565">
        <v>-7000000</v>
      </c>
      <c r="BD1565">
        <v>67000000</v>
      </c>
      <c r="BE1565">
        <v>216000000</v>
      </c>
      <c r="BF1565">
        <v>-260000000</v>
      </c>
      <c r="BG1565">
        <v>0</v>
      </c>
      <c r="BH1565">
        <v>23</v>
      </c>
      <c r="BI1565">
        <v>25</v>
      </c>
      <c r="BJ1565">
        <v>18</v>
      </c>
      <c r="BK1565">
        <v>229</v>
      </c>
      <c r="BL1565">
        <v>1522000000</v>
      </c>
      <c r="BM1565">
        <v>28173000000</v>
      </c>
      <c r="BN1565">
        <v>-1554000000</v>
      </c>
      <c r="BO1565">
        <v>1858000000</v>
      </c>
      <c r="BP1565">
        <v>1000000000</v>
      </c>
      <c r="BQ1565">
        <v>2202000000</v>
      </c>
      <c r="BR1565">
        <v>18938000000</v>
      </c>
      <c r="BS1565">
        <v>8019000000</v>
      </c>
      <c r="BT1565">
        <v>2747000000</v>
      </c>
      <c r="BU1565">
        <v>10807000000</v>
      </c>
      <c r="BV1565">
        <v>8131000000</v>
      </c>
      <c r="BW1565">
        <v>18938000000</v>
      </c>
      <c r="BX1565">
        <v>12205000000</v>
      </c>
      <c r="BY1565">
        <v>-19790000000</v>
      </c>
      <c r="BZ1565">
        <v>2013</v>
      </c>
      <c r="CA1565">
        <v>1.94</v>
      </c>
      <c r="CB1565">
        <v>1114432989.6900001</v>
      </c>
      <c r="CC1565" t="str">
        <f>VLOOKUP(B1565,Securities_csv_Sector!$A$1:$H$506,4)</f>
        <v>Information Technology</v>
      </c>
      <c r="CD1565" t="str">
        <f>VLOOKUP(B1565,Securities_csv_Sector!$A$1:$H$506,5)</f>
        <v>Semiconductors</v>
      </c>
    </row>
    <row r="1566" spans="1:82">
      <c r="A1566">
        <v>1564</v>
      </c>
      <c r="B1566" t="s">
        <v>471</v>
      </c>
      <c r="C1566" t="s">
        <v>531</v>
      </c>
      <c r="D1566" s="1">
        <v>42004</v>
      </c>
      <c r="E1566">
        <v>1657000000</v>
      </c>
      <c r="F1566">
        <v>-49000000</v>
      </c>
      <c r="G1566">
        <v>21000000</v>
      </c>
      <c r="H1566">
        <v>27</v>
      </c>
      <c r="I1566">
        <v>-385000000</v>
      </c>
      <c r="J1566">
        <v>1368000000</v>
      </c>
      <c r="K1566">
        <v>133</v>
      </c>
      <c r="L1566">
        <v>1199000000</v>
      </c>
      <c r="M1566">
        <v>-53000000</v>
      </c>
      <c r="N1566">
        <v>1741000000</v>
      </c>
      <c r="O1566">
        <v>5618000000</v>
      </c>
      <c r="P1566">
        <v>279</v>
      </c>
      <c r="Q1566">
        <v>180000000</v>
      </c>
      <c r="R1566">
        <v>469000000</v>
      </c>
      <c r="S1566">
        <v>1230000000</v>
      </c>
      <c r="T1566">
        <v>3968000000</v>
      </c>
      <c r="U1566">
        <v>3874000000</v>
      </c>
      <c r="V1566">
        <v>0</v>
      </c>
      <c r="W1566">
        <v>0</v>
      </c>
      <c r="X1566">
        <v>2840000000</v>
      </c>
      <c r="Y1566">
        <v>4362000000</v>
      </c>
      <c r="Z1566">
        <v>57</v>
      </c>
      <c r="AA1566">
        <v>7427000000</v>
      </c>
      <c r="AB1566">
        <v>1053000000</v>
      </c>
      <c r="AC1566">
        <v>1985000000</v>
      </c>
      <c r="AD1566">
        <v>94000000</v>
      </c>
      <c r="AE1566">
        <v>1784000000</v>
      </c>
      <c r="AF1566">
        <v>-141000000</v>
      </c>
      <c r="AG1566">
        <v>-186000000</v>
      </c>
      <c r="AH1566">
        <v>3630000000</v>
      </c>
      <c r="AI1566">
        <v>224000000</v>
      </c>
      <c r="AJ1566">
        <v>0</v>
      </c>
      <c r="AK1566">
        <v>0</v>
      </c>
      <c r="AL1566">
        <v>-502000000</v>
      </c>
      <c r="AM1566">
        <v>-428000000</v>
      </c>
      <c r="AN1566">
        <v>3892000000</v>
      </c>
      <c r="AO1566">
        <v>-3943000000</v>
      </c>
      <c r="AP1566">
        <v>-377000000</v>
      </c>
      <c r="AQ1566">
        <v>2821000000</v>
      </c>
      <c r="AR1566">
        <v>143000000</v>
      </c>
      <c r="AS1566">
        <v>2821000000</v>
      </c>
      <c r="AT1566">
        <v>2821000000</v>
      </c>
      <c r="AU1566">
        <v>1246000000</v>
      </c>
      <c r="AV1566">
        <v>279000000</v>
      </c>
      <c r="AW1566">
        <v>3947000000</v>
      </c>
      <c r="AX1566">
        <v>30</v>
      </c>
      <c r="AY1566">
        <v>360000000</v>
      </c>
      <c r="AZ1566">
        <v>850000000</v>
      </c>
      <c r="BA1566">
        <v>0</v>
      </c>
      <c r="BB1566">
        <v>-532000000</v>
      </c>
      <c r="BC1566">
        <v>-3000000</v>
      </c>
      <c r="BD1566">
        <v>149000000</v>
      </c>
      <c r="BE1566">
        <v>225000000</v>
      </c>
      <c r="BF1566">
        <v>-14000000</v>
      </c>
      <c r="BG1566">
        <v>0</v>
      </c>
      <c r="BH1566">
        <v>30</v>
      </c>
      <c r="BI1566">
        <v>37</v>
      </c>
      <c r="BJ1566">
        <v>22</v>
      </c>
      <c r="BK1566">
        <v>212</v>
      </c>
      <c r="BL1566">
        <v>1358000000</v>
      </c>
      <c r="BM1566">
        <v>29653000000</v>
      </c>
      <c r="BN1566">
        <v>-2215000000</v>
      </c>
      <c r="BO1566">
        <v>1843000000</v>
      </c>
      <c r="BP1566">
        <v>1001000000</v>
      </c>
      <c r="BQ1566">
        <v>2342000000</v>
      </c>
      <c r="BR1566">
        <v>17372000000</v>
      </c>
      <c r="BS1566">
        <v>7421000000</v>
      </c>
      <c r="BT1566">
        <v>2658000000</v>
      </c>
      <c r="BU1566">
        <v>10390000000</v>
      </c>
      <c r="BV1566">
        <v>6982000000</v>
      </c>
      <c r="BW1566">
        <v>17372000000</v>
      </c>
      <c r="BX1566">
        <v>13045000000</v>
      </c>
      <c r="BY1566">
        <v>-21840000000</v>
      </c>
      <c r="BZ1566">
        <v>2014</v>
      </c>
      <c r="CA1566">
        <v>2.61</v>
      </c>
      <c r="CB1566">
        <v>1080842911.8800001</v>
      </c>
      <c r="CC1566" t="str">
        <f>VLOOKUP(B1566,Securities_csv_Sector!$A$1:$H$506,4)</f>
        <v>Information Technology</v>
      </c>
      <c r="CD1566" t="str">
        <f>VLOOKUP(B1566,Securities_csv_Sector!$A$1:$H$506,5)</f>
        <v>Semiconductors</v>
      </c>
    </row>
    <row r="1567" spans="1:82">
      <c r="A1567">
        <v>1565</v>
      </c>
      <c r="B1567" t="s">
        <v>471</v>
      </c>
      <c r="C1567" t="s">
        <v>532</v>
      </c>
      <c r="D1567" s="1">
        <v>42369</v>
      </c>
      <c r="E1567">
        <v>1555000000</v>
      </c>
      <c r="F1567">
        <v>77000000</v>
      </c>
      <c r="G1567">
        <v>32000000</v>
      </c>
      <c r="H1567">
        <v>30</v>
      </c>
      <c r="I1567">
        <v>-551000000</v>
      </c>
      <c r="J1567">
        <v>1629000000</v>
      </c>
      <c r="K1567">
        <v>126</v>
      </c>
      <c r="L1567">
        <v>1000000000</v>
      </c>
      <c r="M1567">
        <v>93000000</v>
      </c>
      <c r="N1567">
        <v>1741000000</v>
      </c>
      <c r="O1567">
        <v>5440000000</v>
      </c>
      <c r="P1567">
        <v>277</v>
      </c>
      <c r="Q1567">
        <v>201000000</v>
      </c>
      <c r="R1567">
        <v>413000000</v>
      </c>
      <c r="S1567">
        <v>1133000000</v>
      </c>
      <c r="T1567">
        <v>4306000000</v>
      </c>
      <c r="U1567">
        <v>4216000000</v>
      </c>
      <c r="V1567">
        <v>0</v>
      </c>
      <c r="W1567">
        <v>0</v>
      </c>
      <c r="X1567">
        <v>2596000000</v>
      </c>
      <c r="Y1567">
        <v>4362000000</v>
      </c>
      <c r="Z1567">
        <v>58</v>
      </c>
      <c r="AA1567">
        <v>7560000000</v>
      </c>
      <c r="AB1567">
        <v>1230000000</v>
      </c>
      <c r="AC1567">
        <v>1629000000</v>
      </c>
      <c r="AD1567">
        <v>90000000</v>
      </c>
      <c r="AE1567">
        <v>1691000000</v>
      </c>
      <c r="AF1567">
        <v>125000000</v>
      </c>
      <c r="AG1567">
        <v>-170000000</v>
      </c>
      <c r="AH1567">
        <v>3120000000</v>
      </c>
      <c r="AI1567">
        <v>221000000</v>
      </c>
      <c r="AJ1567">
        <v>0</v>
      </c>
      <c r="AK1567">
        <v>0</v>
      </c>
      <c r="AL1567">
        <v>-502000000</v>
      </c>
      <c r="AM1567">
        <v>-199000000</v>
      </c>
      <c r="AN1567">
        <v>4268000000</v>
      </c>
      <c r="AO1567">
        <v>-4165000000</v>
      </c>
      <c r="AP1567">
        <v>-302000000</v>
      </c>
      <c r="AQ1567">
        <v>2986000000</v>
      </c>
      <c r="AR1567">
        <v>146000000</v>
      </c>
      <c r="AS1567">
        <v>2986000000</v>
      </c>
      <c r="AT1567">
        <v>2986000000</v>
      </c>
      <c r="AU1567">
        <v>1165000000</v>
      </c>
      <c r="AV1567">
        <v>258000000</v>
      </c>
      <c r="AW1567">
        <v>4274000000</v>
      </c>
      <c r="AX1567">
        <v>33</v>
      </c>
      <c r="AY1567">
        <v>147000000</v>
      </c>
      <c r="AZ1567">
        <v>1000000000</v>
      </c>
      <c r="BA1567">
        <v>0</v>
      </c>
      <c r="BB1567">
        <v>-532000000</v>
      </c>
      <c r="BC1567">
        <v>-3000000</v>
      </c>
      <c r="BD1567">
        <v>124000000</v>
      </c>
      <c r="BE1567">
        <v>196000000</v>
      </c>
      <c r="BF1567">
        <v>3000000</v>
      </c>
      <c r="BG1567">
        <v>0</v>
      </c>
      <c r="BH1567">
        <v>32</v>
      </c>
      <c r="BI1567">
        <v>42</v>
      </c>
      <c r="BJ1567">
        <v>23</v>
      </c>
      <c r="BK1567">
        <v>211</v>
      </c>
      <c r="BL1567">
        <v>1280000000</v>
      </c>
      <c r="BM1567">
        <v>31176000000</v>
      </c>
      <c r="BN1567">
        <v>-2299000000</v>
      </c>
      <c r="BO1567">
        <v>1748000000</v>
      </c>
      <c r="BP1567">
        <v>1000000000</v>
      </c>
      <c r="BQ1567">
        <v>2218000000</v>
      </c>
      <c r="BR1567">
        <v>16230000000</v>
      </c>
      <c r="BS1567">
        <v>7074000000</v>
      </c>
      <c r="BT1567">
        <v>2555000000</v>
      </c>
      <c r="BU1567">
        <v>9946000000</v>
      </c>
      <c r="BV1567">
        <v>6284000000</v>
      </c>
      <c r="BW1567">
        <v>16230000000</v>
      </c>
      <c r="BX1567">
        <v>13000000000</v>
      </c>
      <c r="BY1567">
        <v>-24068000000</v>
      </c>
      <c r="BZ1567">
        <v>2015</v>
      </c>
      <c r="CA1567">
        <v>2.86</v>
      </c>
      <c r="CB1567">
        <v>1044055944.0599999</v>
      </c>
      <c r="CC1567" t="str">
        <f>VLOOKUP(B1567,Securities_csv_Sector!$A$1:$H$506,4)</f>
        <v>Information Technology</v>
      </c>
      <c r="CD1567" t="str">
        <f>VLOOKUP(B1567,Securities_csv_Sector!$A$1:$H$506,5)</f>
        <v>Semiconductors</v>
      </c>
    </row>
    <row r="1568" spans="1:82">
      <c r="A1568">
        <v>1566</v>
      </c>
      <c r="B1568" t="s">
        <v>472</v>
      </c>
      <c r="C1568" t="s">
        <v>527</v>
      </c>
      <c r="D1568" s="1">
        <v>41272</v>
      </c>
      <c r="E1568">
        <v>2977000000</v>
      </c>
      <c r="F1568">
        <v>128000000</v>
      </c>
      <c r="G1568">
        <v>0</v>
      </c>
      <c r="H1568">
        <v>20</v>
      </c>
      <c r="I1568">
        <v>-480000000</v>
      </c>
      <c r="J1568">
        <v>1177000000</v>
      </c>
      <c r="K1568">
        <v>40</v>
      </c>
      <c r="L1568">
        <v>1413000000</v>
      </c>
      <c r="M1568">
        <v>-316000000</v>
      </c>
      <c r="N1568">
        <v>35000000</v>
      </c>
      <c r="O1568">
        <v>10019000000</v>
      </c>
      <c r="P1568">
        <v>154</v>
      </c>
      <c r="Q1568">
        <v>0</v>
      </c>
      <c r="R1568">
        <v>0</v>
      </c>
      <c r="S1568">
        <v>383000000</v>
      </c>
      <c r="T1568">
        <v>1053000000</v>
      </c>
      <c r="U1568">
        <v>841000000</v>
      </c>
      <c r="V1568">
        <v>4000000</v>
      </c>
      <c r="W1568">
        <v>0</v>
      </c>
      <c r="X1568">
        <v>2149000000</v>
      </c>
      <c r="Y1568">
        <v>1649000000</v>
      </c>
      <c r="Z1568">
        <v>18</v>
      </c>
      <c r="AA1568">
        <v>2218000000</v>
      </c>
      <c r="AB1568">
        <v>260000000</v>
      </c>
      <c r="AC1568">
        <v>0</v>
      </c>
      <c r="AD1568">
        <v>212000000</v>
      </c>
      <c r="AE1568">
        <v>2712000000</v>
      </c>
      <c r="AF1568">
        <v>848000000</v>
      </c>
      <c r="AG1568">
        <v>-157000000</v>
      </c>
      <c r="AH1568">
        <v>3452000000</v>
      </c>
      <c r="AI1568">
        <v>1990000000</v>
      </c>
      <c r="AJ1568">
        <v>0</v>
      </c>
      <c r="AK1568">
        <v>0</v>
      </c>
      <c r="AL1568">
        <v>-511000000</v>
      </c>
      <c r="AM1568">
        <v>528000000</v>
      </c>
      <c r="AN1568">
        <v>927000000</v>
      </c>
      <c r="AO1568">
        <v>-781000000</v>
      </c>
      <c r="AP1568">
        <v>378000000</v>
      </c>
      <c r="AQ1568">
        <v>589000000</v>
      </c>
      <c r="AR1568">
        <v>249000000</v>
      </c>
      <c r="AS1568">
        <v>589000000</v>
      </c>
      <c r="AT1568">
        <v>581000000</v>
      </c>
      <c r="AU1568">
        <v>829000000</v>
      </c>
      <c r="AV1568">
        <v>0</v>
      </c>
      <c r="AW1568">
        <v>1053000000</v>
      </c>
      <c r="AX1568">
        <v>9</v>
      </c>
      <c r="AY1568">
        <v>1821000000</v>
      </c>
      <c r="AZ1568">
        <v>470000000</v>
      </c>
      <c r="BA1568">
        <v>0</v>
      </c>
      <c r="BB1568">
        <v>-1770000000</v>
      </c>
      <c r="BC1568">
        <v>0</v>
      </c>
      <c r="BD1568">
        <v>10000000</v>
      </c>
      <c r="BE1568">
        <v>3078000000</v>
      </c>
      <c r="BF1568">
        <v>59000000</v>
      </c>
      <c r="BG1568">
        <v>0</v>
      </c>
      <c r="BH1568">
        <v>7</v>
      </c>
      <c r="BI1568">
        <v>28</v>
      </c>
      <c r="BJ1568">
        <v>5</v>
      </c>
      <c r="BK1568">
        <v>77</v>
      </c>
      <c r="BL1568">
        <v>0</v>
      </c>
      <c r="BM1568">
        <v>3824000000</v>
      </c>
      <c r="BN1568">
        <v>-253000000</v>
      </c>
      <c r="BO1568">
        <v>1165000000</v>
      </c>
      <c r="BP1568">
        <v>535000000</v>
      </c>
      <c r="BQ1568">
        <v>0</v>
      </c>
      <c r="BR1568">
        <v>13033000000</v>
      </c>
      <c r="BS1568">
        <v>5424000000</v>
      </c>
      <c r="BT1568">
        <v>3512000000</v>
      </c>
      <c r="BU1568">
        <v>2991000000</v>
      </c>
      <c r="BV1568">
        <v>10042000000</v>
      </c>
      <c r="BW1568">
        <v>13033000000</v>
      </c>
      <c r="BX1568">
        <v>12237000000</v>
      </c>
      <c r="BY1568">
        <v>-275000000</v>
      </c>
      <c r="BZ1568">
        <v>2012</v>
      </c>
      <c r="CA1568">
        <v>2.1</v>
      </c>
      <c r="CB1568">
        <v>280476190.47600001</v>
      </c>
      <c r="CC1568" t="str">
        <f>VLOOKUP(B1568,Securities_csv_Sector!$A$1:$H$506,4)</f>
        <v>Industrials</v>
      </c>
      <c r="CD1568" t="str">
        <f>VLOOKUP(B1568,Securities_csv_Sector!$A$1:$H$506,5)</f>
        <v>Industrial Conglomerates</v>
      </c>
    </row>
    <row r="1569" spans="1:82">
      <c r="A1569">
        <v>1567</v>
      </c>
      <c r="B1569" t="s">
        <v>472</v>
      </c>
      <c r="C1569" t="s">
        <v>529</v>
      </c>
      <c r="D1569" s="1">
        <v>41636</v>
      </c>
      <c r="E1569">
        <v>2995000000</v>
      </c>
      <c r="F1569">
        <v>119000000</v>
      </c>
      <c r="G1569">
        <v>0</v>
      </c>
      <c r="H1569">
        <v>11</v>
      </c>
      <c r="I1569">
        <v>-444000000</v>
      </c>
      <c r="J1569">
        <v>1331000000</v>
      </c>
      <c r="K1569">
        <v>40</v>
      </c>
      <c r="L1569">
        <v>1211000000</v>
      </c>
      <c r="M1569">
        <v>-118000000</v>
      </c>
      <c r="N1569">
        <v>35000000</v>
      </c>
      <c r="O1569">
        <v>10131000000</v>
      </c>
      <c r="P1569">
        <v>187</v>
      </c>
      <c r="Q1569">
        <v>0</v>
      </c>
      <c r="R1569">
        <v>0</v>
      </c>
      <c r="S1569">
        <v>389000000</v>
      </c>
      <c r="T1569">
        <v>847000000</v>
      </c>
      <c r="U1569">
        <v>674000000</v>
      </c>
      <c r="V1569">
        <v>-6000000</v>
      </c>
      <c r="W1569">
        <v>0</v>
      </c>
      <c r="X1569">
        <v>2215000000</v>
      </c>
      <c r="Y1569">
        <v>1735000000</v>
      </c>
      <c r="Z1569">
        <v>16</v>
      </c>
      <c r="AA1569">
        <v>1973000000</v>
      </c>
      <c r="AB1569">
        <v>176000000</v>
      </c>
      <c r="AC1569">
        <v>0</v>
      </c>
      <c r="AD1569">
        <v>173000000</v>
      </c>
      <c r="AE1569">
        <v>2963000000</v>
      </c>
      <c r="AF1569">
        <v>368000000</v>
      </c>
      <c r="AG1569">
        <v>-100000000</v>
      </c>
      <c r="AH1569">
        <v>3179000000</v>
      </c>
      <c r="AI1569">
        <v>1493000000</v>
      </c>
      <c r="AJ1569">
        <v>0</v>
      </c>
      <c r="AK1569">
        <v>0</v>
      </c>
      <c r="AL1569">
        <v>-823000000</v>
      </c>
      <c r="AM1569">
        <v>-202000000</v>
      </c>
      <c r="AN1569">
        <v>810000000</v>
      </c>
      <c r="AO1569">
        <v>-742000000</v>
      </c>
      <c r="AP1569">
        <v>-264000000</v>
      </c>
      <c r="AQ1569">
        <v>498000000</v>
      </c>
      <c r="AR1569">
        <v>147000000</v>
      </c>
      <c r="AS1569">
        <v>498000000</v>
      </c>
      <c r="AT1569">
        <v>498000000</v>
      </c>
      <c r="AU1569">
        <v>979000000</v>
      </c>
      <c r="AV1569">
        <v>0</v>
      </c>
      <c r="AW1569">
        <v>847000000</v>
      </c>
      <c r="AX1569">
        <v>7</v>
      </c>
      <c r="AY1569">
        <v>1881000000</v>
      </c>
      <c r="AZ1569">
        <v>467000000</v>
      </c>
      <c r="BA1569">
        <v>0</v>
      </c>
      <c r="BB1569">
        <v>-1027000000</v>
      </c>
      <c r="BC1569">
        <v>-3000000</v>
      </c>
      <c r="BD1569">
        <v>-188000000</v>
      </c>
      <c r="BE1569">
        <v>2378000000</v>
      </c>
      <c r="BF1569">
        <v>-122000000</v>
      </c>
      <c r="BG1569">
        <v>0</v>
      </c>
      <c r="BH1569">
        <v>6</v>
      </c>
      <c r="BI1569">
        <v>15</v>
      </c>
      <c r="BJ1569">
        <v>4</v>
      </c>
      <c r="BK1569">
        <v>88</v>
      </c>
      <c r="BL1569">
        <v>0</v>
      </c>
      <c r="BM1569">
        <v>4045000000</v>
      </c>
      <c r="BN1569">
        <v>31000000</v>
      </c>
      <c r="BO1569">
        <v>1126000000</v>
      </c>
      <c r="BP1569">
        <v>8000000</v>
      </c>
      <c r="BQ1569">
        <v>0</v>
      </c>
      <c r="BR1569">
        <v>12944000000</v>
      </c>
      <c r="BS1569">
        <v>5620000000</v>
      </c>
      <c r="BT1569">
        <v>3003000000</v>
      </c>
      <c r="BU1569">
        <v>4384000000</v>
      </c>
      <c r="BV1569">
        <v>8560000000</v>
      </c>
      <c r="BW1569">
        <v>12944000000</v>
      </c>
      <c r="BX1569">
        <v>12104000000</v>
      </c>
      <c r="BY1569">
        <v>0</v>
      </c>
      <c r="BZ1569">
        <v>2013</v>
      </c>
      <c r="CA1569">
        <v>1.78</v>
      </c>
      <c r="CB1569">
        <v>279775280.89899999</v>
      </c>
      <c r="CC1569" t="str">
        <f>VLOOKUP(B1569,Securities_csv_Sector!$A$1:$H$506,4)</f>
        <v>Industrials</v>
      </c>
      <c r="CD1569" t="str">
        <f>VLOOKUP(B1569,Securities_csv_Sector!$A$1:$H$506,5)</f>
        <v>Industrial Conglomerates</v>
      </c>
    </row>
    <row r="1570" spans="1:82">
      <c r="A1570">
        <v>1568</v>
      </c>
      <c r="B1570" t="s">
        <v>472</v>
      </c>
      <c r="C1570" t="s">
        <v>531</v>
      </c>
      <c r="D1570" s="1">
        <v>42007</v>
      </c>
      <c r="E1570">
        <v>3630000000</v>
      </c>
      <c r="F1570">
        <v>206000000</v>
      </c>
      <c r="G1570">
        <v>0</v>
      </c>
      <c r="H1570">
        <v>14</v>
      </c>
      <c r="I1570">
        <v>-429000000</v>
      </c>
      <c r="J1570">
        <v>1459000000</v>
      </c>
      <c r="K1570">
        <v>23</v>
      </c>
      <c r="L1570">
        <v>822000000</v>
      </c>
      <c r="M1570">
        <v>-209000000</v>
      </c>
      <c r="N1570">
        <v>36000000</v>
      </c>
      <c r="O1570">
        <v>11421000000</v>
      </c>
      <c r="P1570">
        <v>168</v>
      </c>
      <c r="Q1570">
        <v>0</v>
      </c>
      <c r="R1570">
        <v>0</v>
      </c>
      <c r="S1570">
        <v>459000000</v>
      </c>
      <c r="T1570">
        <v>1044000000</v>
      </c>
      <c r="U1570">
        <v>853000000</v>
      </c>
      <c r="V1570">
        <v>-13000000</v>
      </c>
      <c r="W1570">
        <v>0</v>
      </c>
      <c r="X1570">
        <v>2497000000</v>
      </c>
      <c r="Y1570">
        <v>2027000000</v>
      </c>
      <c r="Z1570">
        <v>18</v>
      </c>
      <c r="AA1570">
        <v>2457000000</v>
      </c>
      <c r="AB1570">
        <v>248000000</v>
      </c>
      <c r="AC1570">
        <v>0</v>
      </c>
      <c r="AD1570">
        <v>191000000</v>
      </c>
      <c r="AE1570">
        <v>3928000000</v>
      </c>
      <c r="AF1570">
        <v>134000000</v>
      </c>
      <c r="AG1570">
        <v>129000000</v>
      </c>
      <c r="AH1570">
        <v>3866000000</v>
      </c>
      <c r="AI1570">
        <v>1238000000</v>
      </c>
      <c r="AJ1570">
        <v>0</v>
      </c>
      <c r="AK1570">
        <v>0</v>
      </c>
      <c r="AL1570">
        <v>663000000</v>
      </c>
      <c r="AM1570">
        <v>-389000000</v>
      </c>
      <c r="AN1570">
        <v>1208000000</v>
      </c>
      <c r="AO1570">
        <v>335000000</v>
      </c>
      <c r="AP1570">
        <v>-1919000000</v>
      </c>
      <c r="AQ1570">
        <v>600000000</v>
      </c>
      <c r="AR1570">
        <v>86000000</v>
      </c>
      <c r="AS1570">
        <v>600000000</v>
      </c>
      <c r="AT1570">
        <v>605000000</v>
      </c>
      <c r="AU1570">
        <v>1035000000</v>
      </c>
      <c r="AV1570">
        <v>52000000</v>
      </c>
      <c r="AW1570">
        <v>1044000000</v>
      </c>
      <c r="AX1570">
        <v>8</v>
      </c>
      <c r="AY1570">
        <v>2738000000</v>
      </c>
      <c r="AZ1570">
        <v>320000000</v>
      </c>
      <c r="BA1570">
        <v>0</v>
      </c>
      <c r="BB1570">
        <v>-1506000000</v>
      </c>
      <c r="BC1570">
        <v>-10000000</v>
      </c>
      <c r="BD1570">
        <v>-1624000000</v>
      </c>
      <c r="BE1570">
        <v>2829000000</v>
      </c>
      <c r="BF1570">
        <v>-60000000</v>
      </c>
      <c r="BG1570">
        <v>0</v>
      </c>
      <c r="BH1570">
        <v>6</v>
      </c>
      <c r="BI1570">
        <v>20</v>
      </c>
      <c r="BJ1570">
        <v>4</v>
      </c>
      <c r="BK1570">
        <v>60</v>
      </c>
      <c r="BL1570">
        <v>0</v>
      </c>
      <c r="BM1570">
        <v>4623000000</v>
      </c>
      <c r="BN1570">
        <v>-290000000</v>
      </c>
      <c r="BO1570">
        <v>1361000000</v>
      </c>
      <c r="BP1570">
        <v>8000000</v>
      </c>
      <c r="BQ1570">
        <v>0</v>
      </c>
      <c r="BR1570">
        <v>14605000000</v>
      </c>
      <c r="BS1570">
        <v>6105000000</v>
      </c>
      <c r="BT1570">
        <v>3638000000</v>
      </c>
      <c r="BU1570">
        <v>4272000000</v>
      </c>
      <c r="BV1570">
        <v>10333000000</v>
      </c>
      <c r="BW1570">
        <v>14605000000</v>
      </c>
      <c r="BX1570">
        <v>13878000000</v>
      </c>
      <c r="BY1570">
        <v>-340000000</v>
      </c>
      <c r="BZ1570">
        <v>2014</v>
      </c>
      <c r="CA1570">
        <v>2.15</v>
      </c>
      <c r="CB1570">
        <v>279069767.44199997</v>
      </c>
      <c r="CC1570" t="str">
        <f>VLOOKUP(B1570,Securities_csv_Sector!$A$1:$H$506,4)</f>
        <v>Industrials</v>
      </c>
      <c r="CD1570" t="str">
        <f>VLOOKUP(B1570,Securities_csv_Sector!$A$1:$H$506,5)</f>
        <v>Industrial Conglomerates</v>
      </c>
    </row>
    <row r="1571" spans="1:82">
      <c r="A1571">
        <v>1569</v>
      </c>
      <c r="B1571" t="s">
        <v>472</v>
      </c>
      <c r="C1571" t="s">
        <v>532</v>
      </c>
      <c r="D1571" s="1">
        <v>42371</v>
      </c>
      <c r="E1571">
        <v>3530000000</v>
      </c>
      <c r="F1571">
        <v>76000000</v>
      </c>
      <c r="G1571">
        <v>0</v>
      </c>
      <c r="H1571">
        <v>14</v>
      </c>
      <c r="I1571">
        <v>-420000000</v>
      </c>
      <c r="J1571">
        <v>1587000000</v>
      </c>
      <c r="K1571">
        <v>27</v>
      </c>
      <c r="L1571">
        <v>1005000000</v>
      </c>
      <c r="M1571">
        <v>-239000000</v>
      </c>
      <c r="N1571">
        <v>36000000</v>
      </c>
      <c r="O1571">
        <v>10979000000</v>
      </c>
      <c r="P1571">
        <v>172</v>
      </c>
      <c r="Q1571">
        <v>0</v>
      </c>
      <c r="R1571">
        <v>0</v>
      </c>
      <c r="S1571">
        <v>461000000</v>
      </c>
      <c r="T1571">
        <v>1140000000</v>
      </c>
      <c r="U1571">
        <v>971000000</v>
      </c>
      <c r="V1571">
        <v>-15000000</v>
      </c>
      <c r="W1571">
        <v>0</v>
      </c>
      <c r="X1571">
        <v>2492000000</v>
      </c>
      <c r="Y1571">
        <v>2023000000</v>
      </c>
      <c r="Z1571">
        <v>18</v>
      </c>
      <c r="AA1571">
        <v>2444000000</v>
      </c>
      <c r="AB1571">
        <v>273000000</v>
      </c>
      <c r="AC1571">
        <v>0</v>
      </c>
      <c r="AD1571">
        <v>169000000</v>
      </c>
      <c r="AE1571">
        <v>4144000000</v>
      </c>
      <c r="AF1571">
        <v>105000000</v>
      </c>
      <c r="AG1571">
        <v>-43000000</v>
      </c>
      <c r="AH1571">
        <v>3348000000</v>
      </c>
      <c r="AI1571">
        <v>1087000000</v>
      </c>
      <c r="AJ1571">
        <v>0</v>
      </c>
      <c r="AK1571">
        <v>0</v>
      </c>
      <c r="AL1571">
        <v>-295000000</v>
      </c>
      <c r="AM1571">
        <v>183000000</v>
      </c>
      <c r="AN1571">
        <v>1090000000</v>
      </c>
      <c r="AO1571">
        <v>-504000000</v>
      </c>
      <c r="AP1571">
        <v>-388000000</v>
      </c>
      <c r="AQ1571">
        <v>697000000</v>
      </c>
      <c r="AR1571">
        <v>111000000</v>
      </c>
      <c r="AS1571">
        <v>697000000</v>
      </c>
      <c r="AT1571">
        <v>698000000</v>
      </c>
      <c r="AU1571">
        <v>1047000000</v>
      </c>
      <c r="AV1571">
        <v>0</v>
      </c>
      <c r="AW1571">
        <v>1140000000</v>
      </c>
      <c r="AX1571">
        <v>8</v>
      </c>
      <c r="AY1571">
        <v>2569000000</v>
      </c>
      <c r="AZ1571">
        <v>341000000</v>
      </c>
      <c r="BA1571">
        <v>0</v>
      </c>
      <c r="BB1571">
        <v>-1398000000</v>
      </c>
      <c r="BC1571">
        <v>0</v>
      </c>
      <c r="BD1571">
        <v>-73000000</v>
      </c>
      <c r="BE1571">
        <v>2604000000</v>
      </c>
      <c r="BF1571">
        <v>31000000</v>
      </c>
      <c r="BG1571">
        <v>0</v>
      </c>
      <c r="BH1571">
        <v>7</v>
      </c>
      <c r="BI1571">
        <v>20</v>
      </c>
      <c r="BJ1571">
        <v>5</v>
      </c>
      <c r="BK1571">
        <v>63</v>
      </c>
      <c r="BL1571">
        <v>0</v>
      </c>
      <c r="BM1571">
        <v>5298000000</v>
      </c>
      <c r="BN1571">
        <v>-187000000</v>
      </c>
      <c r="BO1571">
        <v>1304000000</v>
      </c>
      <c r="BP1571">
        <v>262000000</v>
      </c>
      <c r="BQ1571">
        <v>0</v>
      </c>
      <c r="BR1571">
        <v>14708000000</v>
      </c>
      <c r="BS1571">
        <v>6537000000</v>
      </c>
      <c r="BT1571">
        <v>3792000000</v>
      </c>
      <c r="BU1571">
        <v>4964000000</v>
      </c>
      <c r="BV1571">
        <v>9744000000</v>
      </c>
      <c r="BW1571">
        <v>14708000000</v>
      </c>
      <c r="BX1571">
        <v>13423000000</v>
      </c>
      <c r="BY1571">
        <v>-559000000</v>
      </c>
      <c r="BZ1571">
        <v>2015</v>
      </c>
      <c r="CA1571">
        <v>2.52</v>
      </c>
      <c r="CB1571">
        <v>276587301.58700001</v>
      </c>
      <c r="CC1571" t="str">
        <f>VLOOKUP(B1571,Securities_csv_Sector!$A$1:$H$506,4)</f>
        <v>Industrials</v>
      </c>
      <c r="CD1571" t="str">
        <f>VLOOKUP(B1571,Securities_csv_Sector!$A$1:$H$506,5)</f>
        <v>Industrial Conglomerates</v>
      </c>
    </row>
    <row r="1572" spans="1:82">
      <c r="A1572">
        <v>1570</v>
      </c>
      <c r="B1572" t="s">
        <v>473</v>
      </c>
      <c r="C1572" t="s">
        <v>527</v>
      </c>
      <c r="D1572" s="1">
        <v>41274</v>
      </c>
      <c r="E1572">
        <v>228766000</v>
      </c>
      <c r="F1572">
        <v>-53433000</v>
      </c>
      <c r="G1572">
        <v>-73000</v>
      </c>
      <c r="H1572">
        <v>16</v>
      </c>
      <c r="I1572">
        <v>-50650000</v>
      </c>
      <c r="J1572">
        <v>321338000</v>
      </c>
      <c r="K1572">
        <v>136</v>
      </c>
      <c r="L1572">
        <v>341841000</v>
      </c>
      <c r="M1572">
        <v>4699000</v>
      </c>
      <c r="N1572">
        <v>35000</v>
      </c>
      <c r="O1572">
        <v>955624000</v>
      </c>
      <c r="P1572">
        <v>358</v>
      </c>
      <c r="Q1572">
        <v>22606000</v>
      </c>
      <c r="R1572">
        <v>0</v>
      </c>
      <c r="S1572">
        <v>43082000</v>
      </c>
      <c r="T1572">
        <v>208622000</v>
      </c>
      <c r="U1572">
        <v>203439000</v>
      </c>
      <c r="V1572">
        <v>1330000</v>
      </c>
      <c r="W1572">
        <v>0</v>
      </c>
      <c r="X1572">
        <v>180850000</v>
      </c>
      <c r="Y1572">
        <v>0</v>
      </c>
      <c r="Z1572">
        <v>48</v>
      </c>
      <c r="AA1572">
        <v>879297000</v>
      </c>
      <c r="AB1572">
        <v>74661000</v>
      </c>
      <c r="AC1572">
        <v>4483000</v>
      </c>
      <c r="AD1572">
        <v>5183000</v>
      </c>
      <c r="AE1572">
        <v>319286000</v>
      </c>
      <c r="AF1572">
        <v>0</v>
      </c>
      <c r="AG1572">
        <v>61847000</v>
      </c>
      <c r="AH1572">
        <v>52757000</v>
      </c>
      <c r="AI1572">
        <v>0</v>
      </c>
      <c r="AJ1572">
        <v>0</v>
      </c>
      <c r="AK1572">
        <v>0</v>
      </c>
      <c r="AL1572">
        <v>-19330000</v>
      </c>
      <c r="AM1572">
        <v>166457000</v>
      </c>
      <c r="AN1572">
        <v>199761000</v>
      </c>
      <c r="AO1572">
        <v>12297000</v>
      </c>
      <c r="AP1572">
        <v>-46931000</v>
      </c>
      <c r="AQ1572">
        <v>128778000</v>
      </c>
      <c r="AR1572">
        <v>18848000</v>
      </c>
      <c r="AS1572">
        <v>128778000</v>
      </c>
      <c r="AT1572">
        <v>128778000</v>
      </c>
      <c r="AU1572">
        <v>198575000</v>
      </c>
      <c r="AV1572">
        <v>0</v>
      </c>
      <c r="AW1572">
        <v>208695000</v>
      </c>
      <c r="AX1572">
        <v>11</v>
      </c>
      <c r="AY1572">
        <v>45546000</v>
      </c>
      <c r="AZ1572">
        <v>43896000</v>
      </c>
      <c r="BA1572">
        <v>14330000</v>
      </c>
      <c r="BB1572">
        <v>2368000</v>
      </c>
      <c r="BC1572">
        <v>0</v>
      </c>
      <c r="BD1572">
        <v>3719000</v>
      </c>
      <c r="BE1572">
        <v>35176000</v>
      </c>
      <c r="BF1572">
        <v>-4060000</v>
      </c>
      <c r="BG1572">
        <v>0</v>
      </c>
      <c r="BH1572">
        <v>11</v>
      </c>
      <c r="BI1572">
        <v>25</v>
      </c>
      <c r="BJ1572">
        <v>7</v>
      </c>
      <c r="BK1572">
        <v>232</v>
      </c>
      <c r="BL1572">
        <v>0</v>
      </c>
      <c r="BM1572">
        <v>493181000</v>
      </c>
      <c r="BN1572">
        <v>14776000</v>
      </c>
      <c r="BO1572">
        <v>670602000</v>
      </c>
      <c r="BP1572">
        <v>9132000</v>
      </c>
      <c r="BQ1572">
        <v>0</v>
      </c>
      <c r="BR1572">
        <v>1157083000</v>
      </c>
      <c r="BS1572">
        <v>903598000</v>
      </c>
      <c r="BT1572">
        <v>252228000</v>
      </c>
      <c r="BU1572">
        <v>816922000</v>
      </c>
      <c r="BV1572">
        <v>340161000</v>
      </c>
      <c r="BW1572">
        <v>1157083000</v>
      </c>
      <c r="BX1572">
        <v>1834921000</v>
      </c>
      <c r="BY1572">
        <v>0</v>
      </c>
      <c r="BZ1572">
        <v>2012</v>
      </c>
      <c r="CA1572">
        <v>1.23</v>
      </c>
      <c r="CB1572">
        <v>104697560.976</v>
      </c>
      <c r="CC1572" t="str">
        <f>VLOOKUP(B1572,Securities_csv_Sector!$A$1:$H$506,4)</f>
        <v>Consumer Discretionary</v>
      </c>
      <c r="CD1572" t="str">
        <f>VLOOKUP(B1572,Securities_csv_Sector!$A$1:$H$506,5)</f>
        <v>Apparel, Accessories &amp; Luxury Goods</v>
      </c>
    </row>
    <row r="1573" spans="1:82">
      <c r="A1573">
        <v>1571</v>
      </c>
      <c r="B1573" t="s">
        <v>473</v>
      </c>
      <c r="C1573" t="s">
        <v>529</v>
      </c>
      <c r="D1573" s="1">
        <v>41639</v>
      </c>
      <c r="E1573">
        <v>299185000</v>
      </c>
      <c r="F1573">
        <v>-35960000</v>
      </c>
      <c r="G1573">
        <v>-1172000</v>
      </c>
      <c r="H1573">
        <v>15</v>
      </c>
      <c r="I1573">
        <v>-87830000</v>
      </c>
      <c r="J1573">
        <v>397248000</v>
      </c>
      <c r="K1573">
        <v>81</v>
      </c>
      <c r="L1573">
        <v>347489000</v>
      </c>
      <c r="M1573">
        <v>-156900000</v>
      </c>
      <c r="N1573">
        <v>70000</v>
      </c>
      <c r="O1573">
        <v>1195381000</v>
      </c>
      <c r="P1573">
        <v>265</v>
      </c>
      <c r="Q1573">
        <v>31094000</v>
      </c>
      <c r="R1573">
        <v>0</v>
      </c>
      <c r="S1573">
        <v>50549000</v>
      </c>
      <c r="T1573">
        <v>263926000</v>
      </c>
      <c r="U1573">
        <v>260993000</v>
      </c>
      <c r="V1573">
        <v>-3115000</v>
      </c>
      <c r="W1573">
        <v>0</v>
      </c>
      <c r="X1573">
        <v>223952000</v>
      </c>
      <c r="Y1573">
        <v>122244000</v>
      </c>
      <c r="Z1573">
        <v>49</v>
      </c>
      <c r="AA1573">
        <v>1136670000</v>
      </c>
      <c r="AB1573">
        <v>98663000</v>
      </c>
      <c r="AC1573">
        <v>24097000</v>
      </c>
      <c r="AD1573">
        <v>2933000</v>
      </c>
      <c r="AE1573">
        <v>469006000</v>
      </c>
      <c r="AF1573">
        <v>-1700000</v>
      </c>
      <c r="AG1573">
        <v>78566000</v>
      </c>
      <c r="AH1573">
        <v>47951000</v>
      </c>
      <c r="AI1573">
        <v>0</v>
      </c>
      <c r="AJ1573">
        <v>0</v>
      </c>
      <c r="AK1573">
        <v>0</v>
      </c>
      <c r="AL1573">
        <v>94529000</v>
      </c>
      <c r="AM1573">
        <v>5648000</v>
      </c>
      <c r="AN1573">
        <v>120070000</v>
      </c>
      <c r="AO1573">
        <v>126795000</v>
      </c>
      <c r="AP1573">
        <v>-238102000</v>
      </c>
      <c r="AQ1573">
        <v>162330000</v>
      </c>
      <c r="AR1573">
        <v>40534000</v>
      </c>
      <c r="AS1573">
        <v>162330000</v>
      </c>
      <c r="AT1573">
        <v>162330000</v>
      </c>
      <c r="AU1573">
        <v>248329000</v>
      </c>
      <c r="AV1573">
        <v>0</v>
      </c>
      <c r="AW1573">
        <v>265098000</v>
      </c>
      <c r="AX1573">
        <v>11</v>
      </c>
      <c r="AY1573">
        <v>47543000</v>
      </c>
      <c r="AZ1573">
        <v>63987000</v>
      </c>
      <c r="BA1573">
        <v>22473000</v>
      </c>
      <c r="BB1573">
        <v>2194000</v>
      </c>
      <c r="BC1573">
        <v>0</v>
      </c>
      <c r="BD1573">
        <v>-148572000</v>
      </c>
      <c r="BE1573">
        <v>49806000</v>
      </c>
      <c r="BF1573">
        <v>-19049000</v>
      </c>
      <c r="BG1573">
        <v>0</v>
      </c>
      <c r="BH1573">
        <v>11</v>
      </c>
      <c r="BI1573">
        <v>25</v>
      </c>
      <c r="BJ1573">
        <v>7</v>
      </c>
      <c r="BK1573">
        <v>155</v>
      </c>
      <c r="BL1573">
        <v>0</v>
      </c>
      <c r="BM1573">
        <v>653842000</v>
      </c>
      <c r="BN1573">
        <v>15103000</v>
      </c>
      <c r="BO1573">
        <v>871572000</v>
      </c>
      <c r="BP1573">
        <v>104972000</v>
      </c>
      <c r="BQ1573">
        <v>0</v>
      </c>
      <c r="BR1573">
        <v>1577741000</v>
      </c>
      <c r="BS1573">
        <v>1128811000</v>
      </c>
      <c r="BT1573">
        <v>426630000</v>
      </c>
      <c r="BU1573">
        <v>1053354000</v>
      </c>
      <c r="BV1573">
        <v>524387000</v>
      </c>
      <c r="BW1573">
        <v>1577741000</v>
      </c>
      <c r="BX1573">
        <v>2332051000</v>
      </c>
      <c r="BY1573">
        <v>0</v>
      </c>
      <c r="BZ1573">
        <v>2013</v>
      </c>
      <c r="CA1573">
        <v>1.54</v>
      </c>
      <c r="CB1573">
        <v>105409090.90899999</v>
      </c>
      <c r="CC1573" t="str">
        <f>VLOOKUP(B1573,Securities_csv_Sector!$A$1:$H$506,4)</f>
        <v>Consumer Discretionary</v>
      </c>
      <c r="CD1573" t="str">
        <f>VLOOKUP(B1573,Securities_csv_Sector!$A$1:$H$506,5)</f>
        <v>Apparel, Accessories &amp; Luxury Goods</v>
      </c>
    </row>
    <row r="1574" spans="1:82">
      <c r="A1574">
        <v>1572</v>
      </c>
      <c r="B1574" t="s">
        <v>473</v>
      </c>
      <c r="C1574" t="s">
        <v>531</v>
      </c>
      <c r="D1574" s="1">
        <v>42004</v>
      </c>
      <c r="E1574">
        <v>358113000</v>
      </c>
      <c r="F1574">
        <v>-101057000</v>
      </c>
      <c r="G1574">
        <v>-6410000</v>
      </c>
      <c r="H1574">
        <v>15</v>
      </c>
      <c r="I1574">
        <v>-140528000</v>
      </c>
      <c r="J1574">
        <v>508350000</v>
      </c>
      <c r="K1574">
        <v>141</v>
      </c>
      <c r="L1574">
        <v>593175000</v>
      </c>
      <c r="M1574">
        <v>-84658000</v>
      </c>
      <c r="N1574">
        <v>71000</v>
      </c>
      <c r="O1574">
        <v>1572164000</v>
      </c>
      <c r="P1574">
        <v>367</v>
      </c>
      <c r="Q1574">
        <v>33570000</v>
      </c>
      <c r="R1574">
        <v>0</v>
      </c>
      <c r="S1574">
        <v>72093000</v>
      </c>
      <c r="T1574">
        <v>347545000</v>
      </c>
      <c r="U1574">
        <v>342210000</v>
      </c>
      <c r="V1574">
        <v>-3341000</v>
      </c>
      <c r="W1574">
        <v>0</v>
      </c>
      <c r="X1574">
        <v>305564000</v>
      </c>
      <c r="Y1574">
        <v>123256000</v>
      </c>
      <c r="Z1574">
        <v>49</v>
      </c>
      <c r="AA1574">
        <v>1512206000</v>
      </c>
      <c r="AB1574">
        <v>134168000</v>
      </c>
      <c r="AC1574">
        <v>26230000</v>
      </c>
      <c r="AD1574">
        <v>5335000</v>
      </c>
      <c r="AE1574">
        <v>536714000</v>
      </c>
      <c r="AF1574">
        <v>0</v>
      </c>
      <c r="AG1574">
        <v>81380000</v>
      </c>
      <c r="AH1574">
        <v>255250000</v>
      </c>
      <c r="AI1574">
        <v>0</v>
      </c>
      <c r="AJ1574">
        <v>0</v>
      </c>
      <c r="AK1574">
        <v>0</v>
      </c>
      <c r="AL1574">
        <v>131278000</v>
      </c>
      <c r="AM1574">
        <v>245686000</v>
      </c>
      <c r="AN1574">
        <v>219033000</v>
      </c>
      <c r="AO1574">
        <v>182306000</v>
      </c>
      <c r="AP1574">
        <v>-152312000</v>
      </c>
      <c r="AQ1574">
        <v>208042000</v>
      </c>
      <c r="AR1574">
        <v>76578000</v>
      </c>
      <c r="AS1574">
        <v>208042000</v>
      </c>
      <c r="AT1574">
        <v>208042000</v>
      </c>
      <c r="AU1574">
        <v>332333000</v>
      </c>
      <c r="AV1574">
        <v>0</v>
      </c>
      <c r="AW1574">
        <v>353955000</v>
      </c>
      <c r="AX1574">
        <v>11</v>
      </c>
      <c r="AY1574">
        <v>57064000</v>
      </c>
      <c r="AZ1574">
        <v>87177000</v>
      </c>
      <c r="BA1574">
        <v>34563000</v>
      </c>
      <c r="BB1574">
        <v>-14808000</v>
      </c>
      <c r="BC1574">
        <v>0</v>
      </c>
      <c r="BD1574">
        <v>-11784000</v>
      </c>
      <c r="BE1574">
        <v>67906000</v>
      </c>
      <c r="BF1574">
        <v>-33345000</v>
      </c>
      <c r="BG1574">
        <v>0</v>
      </c>
      <c r="BH1574">
        <v>11</v>
      </c>
      <c r="BI1574">
        <v>25</v>
      </c>
      <c r="BJ1574">
        <v>7</v>
      </c>
      <c r="BK1574">
        <v>240</v>
      </c>
      <c r="BL1574">
        <v>0</v>
      </c>
      <c r="BM1574">
        <v>856687000</v>
      </c>
      <c r="BN1574">
        <v>15776000</v>
      </c>
      <c r="BO1574">
        <v>1158251000</v>
      </c>
      <c r="BP1574">
        <v>28951000</v>
      </c>
      <c r="BQ1574">
        <v>0</v>
      </c>
      <c r="BR1574">
        <v>2095083000</v>
      </c>
      <c r="BS1574">
        <v>1549399000</v>
      </c>
      <c r="BT1574">
        <v>421627000</v>
      </c>
      <c r="BU1574">
        <v>1350300000</v>
      </c>
      <c r="BV1574">
        <v>744783000</v>
      </c>
      <c r="BW1574">
        <v>2095083000</v>
      </c>
      <c r="BX1574">
        <v>3084370000</v>
      </c>
      <c r="BY1574">
        <v>0</v>
      </c>
      <c r="BZ1574">
        <v>2014</v>
      </c>
      <c r="CA1574">
        <v>0.98</v>
      </c>
      <c r="CB1574">
        <v>212287755.102</v>
      </c>
      <c r="CC1574" t="str">
        <f>VLOOKUP(B1574,Securities_csv_Sector!$A$1:$H$506,4)</f>
        <v>Consumer Discretionary</v>
      </c>
      <c r="CD1574" t="str">
        <f>VLOOKUP(B1574,Securities_csv_Sector!$A$1:$H$506,5)</f>
        <v>Apparel, Accessories &amp; Luxury Goods</v>
      </c>
    </row>
    <row r="1575" spans="1:82">
      <c r="A1575">
        <v>1573</v>
      </c>
      <c r="B1575" t="s">
        <v>473</v>
      </c>
      <c r="C1575" t="s">
        <v>532</v>
      </c>
      <c r="D1575" s="1">
        <v>42369</v>
      </c>
      <c r="E1575">
        <v>393395000</v>
      </c>
      <c r="F1575">
        <v>-191876000</v>
      </c>
      <c r="G1575">
        <v>-7234000</v>
      </c>
      <c r="H1575">
        <v>14</v>
      </c>
      <c r="I1575">
        <v>-298928000</v>
      </c>
      <c r="J1575">
        <v>636630000</v>
      </c>
      <c r="K1575">
        <v>27</v>
      </c>
      <c r="L1575">
        <v>129852000</v>
      </c>
      <c r="M1575">
        <v>-278524000</v>
      </c>
      <c r="N1575">
        <v>72000</v>
      </c>
      <c r="O1575">
        <v>2057766000</v>
      </c>
      <c r="P1575">
        <v>313</v>
      </c>
      <c r="Q1575">
        <v>92157000</v>
      </c>
      <c r="R1575">
        <v>0</v>
      </c>
      <c r="S1575">
        <v>100940000</v>
      </c>
      <c r="T1575">
        <v>401313000</v>
      </c>
      <c r="U1575">
        <v>386685000</v>
      </c>
      <c r="V1575">
        <v>-11822000</v>
      </c>
      <c r="W1575">
        <v>0</v>
      </c>
      <c r="X1575">
        <v>538531000</v>
      </c>
      <c r="Y1575">
        <v>585181000</v>
      </c>
      <c r="Z1575">
        <v>48</v>
      </c>
      <c r="AA1575">
        <v>1905547000</v>
      </c>
      <c r="AB1575">
        <v>154112000</v>
      </c>
      <c r="AC1575">
        <v>75686000</v>
      </c>
      <c r="AD1575">
        <v>14628000</v>
      </c>
      <c r="AE1575">
        <v>783031000</v>
      </c>
      <c r="AF1575">
        <v>-6534000</v>
      </c>
      <c r="AG1575">
        <v>39010000</v>
      </c>
      <c r="AH1575">
        <v>627000000</v>
      </c>
      <c r="AI1575">
        <v>0</v>
      </c>
      <c r="AJ1575">
        <v>0</v>
      </c>
      <c r="AK1575">
        <v>0</v>
      </c>
      <c r="AL1575">
        <v>384798000</v>
      </c>
      <c r="AM1575">
        <v>-463323000</v>
      </c>
      <c r="AN1575">
        <v>-44104000</v>
      </c>
      <c r="AO1575">
        <v>440078000</v>
      </c>
      <c r="AP1575">
        <v>-847475000</v>
      </c>
      <c r="AQ1575">
        <v>232573000</v>
      </c>
      <c r="AR1575">
        <v>130249000</v>
      </c>
      <c r="AS1575">
        <v>232573000</v>
      </c>
      <c r="AT1575">
        <v>232573000</v>
      </c>
      <c r="AU1575">
        <v>433638000</v>
      </c>
      <c r="AV1575">
        <v>0</v>
      </c>
      <c r="AW1575">
        <v>408547000</v>
      </c>
      <c r="AX1575">
        <v>10</v>
      </c>
      <c r="AY1575">
        <v>78582000</v>
      </c>
      <c r="AZ1575">
        <v>152242000</v>
      </c>
      <c r="BA1575">
        <v>43415000</v>
      </c>
      <c r="BB1575">
        <v>-45013000</v>
      </c>
      <c r="BC1575">
        <v>0</v>
      </c>
      <c r="BD1575">
        <v>-542013000</v>
      </c>
      <c r="BE1575">
        <v>94868000</v>
      </c>
      <c r="BF1575">
        <v>-76476000</v>
      </c>
      <c r="BG1575">
        <v>0</v>
      </c>
      <c r="BH1575">
        <v>10</v>
      </c>
      <c r="BI1575">
        <v>23</v>
      </c>
      <c r="BJ1575">
        <v>6</v>
      </c>
      <c r="BK1575">
        <v>149</v>
      </c>
      <c r="BL1575">
        <v>0</v>
      </c>
      <c r="BM1575">
        <v>1076533000</v>
      </c>
      <c r="BN1575">
        <v>10310000</v>
      </c>
      <c r="BO1575">
        <v>1497000000</v>
      </c>
      <c r="BP1575">
        <v>42000000</v>
      </c>
      <c r="BQ1575">
        <v>0</v>
      </c>
      <c r="BR1575">
        <v>2868900000</v>
      </c>
      <c r="BS1575">
        <v>1498763000</v>
      </c>
      <c r="BT1575">
        <v>478810000</v>
      </c>
      <c r="BU1575">
        <v>1668222000</v>
      </c>
      <c r="BV1575">
        <v>1200678000</v>
      </c>
      <c r="BW1575">
        <v>2868900000</v>
      </c>
      <c r="BX1575">
        <v>3963313000</v>
      </c>
      <c r="BY1575">
        <v>0</v>
      </c>
      <c r="BZ1575">
        <v>2015</v>
      </c>
      <c r="CA1575">
        <v>1.08</v>
      </c>
      <c r="CB1575">
        <v>215345370.37</v>
      </c>
      <c r="CC1575" t="str">
        <f>VLOOKUP(B1575,Securities_csv_Sector!$A$1:$H$506,4)</f>
        <v>Consumer Discretionary</v>
      </c>
      <c r="CD1575" t="str">
        <f>VLOOKUP(B1575,Securities_csv_Sector!$A$1:$H$506,5)</f>
        <v>Apparel, Accessories &amp; Luxury Goods</v>
      </c>
    </row>
    <row r="1576" spans="1:82">
      <c r="A1576">
        <v>1574</v>
      </c>
      <c r="B1576" t="s">
        <v>474</v>
      </c>
      <c r="C1576" t="s">
        <v>527</v>
      </c>
      <c r="D1576" s="1">
        <v>41274</v>
      </c>
      <c r="E1576">
        <v>228766000</v>
      </c>
      <c r="F1576">
        <v>-53433000</v>
      </c>
      <c r="G1576">
        <v>-73000</v>
      </c>
      <c r="H1576">
        <v>16</v>
      </c>
      <c r="I1576">
        <v>-50650000</v>
      </c>
      <c r="J1576">
        <v>321338000</v>
      </c>
      <c r="K1576">
        <v>136</v>
      </c>
      <c r="L1576">
        <v>341841000</v>
      </c>
      <c r="M1576">
        <v>4699000</v>
      </c>
      <c r="N1576">
        <v>35000</v>
      </c>
      <c r="O1576">
        <v>955624000</v>
      </c>
      <c r="P1576">
        <v>358</v>
      </c>
      <c r="Q1576">
        <v>22606000</v>
      </c>
      <c r="R1576">
        <v>0</v>
      </c>
      <c r="S1576">
        <v>43082000</v>
      </c>
      <c r="T1576">
        <v>208622000</v>
      </c>
      <c r="U1576">
        <v>203439000</v>
      </c>
      <c r="V1576">
        <v>1330000</v>
      </c>
      <c r="W1576">
        <v>0</v>
      </c>
      <c r="X1576">
        <v>180850000</v>
      </c>
      <c r="Y1576">
        <v>0</v>
      </c>
      <c r="Z1576">
        <v>48</v>
      </c>
      <c r="AA1576">
        <v>879297000</v>
      </c>
      <c r="AB1576">
        <v>74661000</v>
      </c>
      <c r="AC1576">
        <v>4483000</v>
      </c>
      <c r="AD1576">
        <v>5183000</v>
      </c>
      <c r="AE1576">
        <v>319286000</v>
      </c>
      <c r="AF1576">
        <v>0</v>
      </c>
      <c r="AG1576">
        <v>61847000</v>
      </c>
      <c r="AH1576">
        <v>52757000</v>
      </c>
      <c r="AI1576">
        <v>0</v>
      </c>
      <c r="AJ1576">
        <v>0</v>
      </c>
      <c r="AK1576">
        <v>0</v>
      </c>
      <c r="AL1576">
        <v>-19330000</v>
      </c>
      <c r="AM1576">
        <v>166457000</v>
      </c>
      <c r="AN1576">
        <v>199761000</v>
      </c>
      <c r="AO1576">
        <v>12297000</v>
      </c>
      <c r="AP1576">
        <v>-46931000</v>
      </c>
      <c r="AQ1576">
        <v>128778000</v>
      </c>
      <c r="AR1576">
        <v>18848000</v>
      </c>
      <c r="AS1576">
        <v>128778000</v>
      </c>
      <c r="AT1576">
        <v>128778000</v>
      </c>
      <c r="AU1576">
        <v>198575000</v>
      </c>
      <c r="AV1576">
        <v>0</v>
      </c>
      <c r="AW1576">
        <v>208695000</v>
      </c>
      <c r="AX1576">
        <v>11</v>
      </c>
      <c r="AY1576">
        <v>45546000</v>
      </c>
      <c r="AZ1576">
        <v>43896000</v>
      </c>
      <c r="BA1576">
        <v>14330000</v>
      </c>
      <c r="BB1576">
        <v>2368000</v>
      </c>
      <c r="BC1576">
        <v>0</v>
      </c>
      <c r="BD1576">
        <v>3719000</v>
      </c>
      <c r="BE1576">
        <v>35176000</v>
      </c>
      <c r="BF1576">
        <v>-4060000</v>
      </c>
      <c r="BG1576">
        <v>0</v>
      </c>
      <c r="BH1576">
        <v>11</v>
      </c>
      <c r="BI1576">
        <v>25</v>
      </c>
      <c r="BJ1576">
        <v>7</v>
      </c>
      <c r="BK1576">
        <v>232</v>
      </c>
      <c r="BL1576">
        <v>0</v>
      </c>
      <c r="BM1576">
        <v>493181000</v>
      </c>
      <c r="BN1576">
        <v>14776000</v>
      </c>
      <c r="BO1576">
        <v>670602000</v>
      </c>
      <c r="BP1576">
        <v>9132000</v>
      </c>
      <c r="BQ1576">
        <v>0</v>
      </c>
      <c r="BR1576">
        <v>1157083000</v>
      </c>
      <c r="BS1576">
        <v>903598000</v>
      </c>
      <c r="BT1576">
        <v>252228000</v>
      </c>
      <c r="BU1576">
        <v>816922000</v>
      </c>
      <c r="BV1576">
        <v>340161000</v>
      </c>
      <c r="BW1576">
        <v>1157083000</v>
      </c>
      <c r="BX1576">
        <v>1834921000</v>
      </c>
      <c r="BY1576">
        <v>0</v>
      </c>
      <c r="CC1576" t="str">
        <f>VLOOKUP(B1576,Securities_csv_Sector!$A$1:$H$506,4)</f>
        <v>Consumer Discretionary</v>
      </c>
      <c r="CD1576" t="str">
        <f>VLOOKUP(B1576,Securities_csv_Sector!$A$1:$H$506,5)</f>
        <v>Apparel, Accessories &amp; Luxury Goods</v>
      </c>
    </row>
    <row r="1577" spans="1:82">
      <c r="A1577">
        <v>1575</v>
      </c>
      <c r="B1577" t="s">
        <v>474</v>
      </c>
      <c r="C1577" t="s">
        <v>529</v>
      </c>
      <c r="D1577" s="1">
        <v>41639</v>
      </c>
      <c r="E1577">
        <v>299185000</v>
      </c>
      <c r="F1577">
        <v>-35960000</v>
      </c>
      <c r="G1577">
        <v>-1172000</v>
      </c>
      <c r="H1577">
        <v>15</v>
      </c>
      <c r="I1577">
        <v>-87830000</v>
      </c>
      <c r="J1577">
        <v>397248000</v>
      </c>
      <c r="K1577">
        <v>81</v>
      </c>
      <c r="L1577">
        <v>347489000</v>
      </c>
      <c r="M1577">
        <v>-156900000</v>
      </c>
      <c r="N1577">
        <v>70000</v>
      </c>
      <c r="O1577">
        <v>1195381000</v>
      </c>
      <c r="P1577">
        <v>265</v>
      </c>
      <c r="Q1577">
        <v>31094000</v>
      </c>
      <c r="R1577">
        <v>0</v>
      </c>
      <c r="S1577">
        <v>50549000</v>
      </c>
      <c r="T1577">
        <v>263926000</v>
      </c>
      <c r="U1577">
        <v>260993000</v>
      </c>
      <c r="V1577">
        <v>-3115000</v>
      </c>
      <c r="W1577">
        <v>0</v>
      </c>
      <c r="X1577">
        <v>223952000</v>
      </c>
      <c r="Y1577">
        <v>122244000</v>
      </c>
      <c r="Z1577">
        <v>49</v>
      </c>
      <c r="AA1577">
        <v>1136670000</v>
      </c>
      <c r="AB1577">
        <v>98663000</v>
      </c>
      <c r="AC1577">
        <v>24097000</v>
      </c>
      <c r="AD1577">
        <v>2933000</v>
      </c>
      <c r="AE1577">
        <v>469006000</v>
      </c>
      <c r="AF1577">
        <v>-1700000</v>
      </c>
      <c r="AG1577">
        <v>78566000</v>
      </c>
      <c r="AH1577">
        <v>47951000</v>
      </c>
      <c r="AI1577">
        <v>0</v>
      </c>
      <c r="AJ1577">
        <v>0</v>
      </c>
      <c r="AK1577">
        <v>0</v>
      </c>
      <c r="AL1577">
        <v>94529000</v>
      </c>
      <c r="AM1577">
        <v>5648000</v>
      </c>
      <c r="AN1577">
        <v>120070000</v>
      </c>
      <c r="AO1577">
        <v>126795000</v>
      </c>
      <c r="AP1577">
        <v>-238102000</v>
      </c>
      <c r="AQ1577">
        <v>162330000</v>
      </c>
      <c r="AR1577">
        <v>40534000</v>
      </c>
      <c r="AS1577">
        <v>162330000</v>
      </c>
      <c r="AT1577">
        <v>162330000</v>
      </c>
      <c r="AU1577">
        <v>248329000</v>
      </c>
      <c r="AV1577">
        <v>0</v>
      </c>
      <c r="AW1577">
        <v>265098000</v>
      </c>
      <c r="AX1577">
        <v>11</v>
      </c>
      <c r="AY1577">
        <v>47543000</v>
      </c>
      <c r="AZ1577">
        <v>63987000</v>
      </c>
      <c r="BA1577">
        <v>22473000</v>
      </c>
      <c r="BB1577">
        <v>2194000</v>
      </c>
      <c r="BC1577">
        <v>0</v>
      </c>
      <c r="BD1577">
        <v>-148572000</v>
      </c>
      <c r="BE1577">
        <v>49806000</v>
      </c>
      <c r="BF1577">
        <v>-19049000</v>
      </c>
      <c r="BG1577">
        <v>0</v>
      </c>
      <c r="BH1577">
        <v>11</v>
      </c>
      <c r="BI1577">
        <v>25</v>
      </c>
      <c r="BJ1577">
        <v>7</v>
      </c>
      <c r="BK1577">
        <v>155</v>
      </c>
      <c r="BL1577">
        <v>0</v>
      </c>
      <c r="BM1577">
        <v>653842000</v>
      </c>
      <c r="BN1577">
        <v>15103000</v>
      </c>
      <c r="BO1577">
        <v>871572000</v>
      </c>
      <c r="BP1577">
        <v>104972000</v>
      </c>
      <c r="BQ1577">
        <v>0</v>
      </c>
      <c r="BR1577">
        <v>1577741000</v>
      </c>
      <c r="BS1577">
        <v>1128811000</v>
      </c>
      <c r="BT1577">
        <v>426630000</v>
      </c>
      <c r="BU1577">
        <v>1053354000</v>
      </c>
      <c r="BV1577">
        <v>524387000</v>
      </c>
      <c r="BW1577">
        <v>1577741000</v>
      </c>
      <c r="BX1577">
        <v>2332051000</v>
      </c>
      <c r="BY1577">
        <v>0</v>
      </c>
      <c r="CC1577" t="str">
        <f>VLOOKUP(B1577,Securities_csv_Sector!$A$1:$H$506,4)</f>
        <v>Consumer Discretionary</v>
      </c>
      <c r="CD1577" t="str">
        <f>VLOOKUP(B1577,Securities_csv_Sector!$A$1:$H$506,5)</f>
        <v>Apparel, Accessories &amp; Luxury Goods</v>
      </c>
    </row>
    <row r="1578" spans="1:82">
      <c r="A1578">
        <v>1576</v>
      </c>
      <c r="B1578" t="s">
        <v>474</v>
      </c>
      <c r="C1578" t="s">
        <v>531</v>
      </c>
      <c r="D1578" s="1">
        <v>42004</v>
      </c>
      <c r="E1578">
        <v>358113000</v>
      </c>
      <c r="F1578">
        <v>-101057000</v>
      </c>
      <c r="G1578">
        <v>-6410000</v>
      </c>
      <c r="H1578">
        <v>15</v>
      </c>
      <c r="I1578">
        <v>-140528000</v>
      </c>
      <c r="J1578">
        <v>508350000</v>
      </c>
      <c r="K1578">
        <v>141</v>
      </c>
      <c r="L1578">
        <v>593175000</v>
      </c>
      <c r="M1578">
        <v>-84658000</v>
      </c>
      <c r="N1578">
        <v>71000</v>
      </c>
      <c r="O1578">
        <v>1572164000</v>
      </c>
      <c r="P1578">
        <v>367</v>
      </c>
      <c r="Q1578">
        <v>33570000</v>
      </c>
      <c r="R1578">
        <v>0</v>
      </c>
      <c r="S1578">
        <v>72093000</v>
      </c>
      <c r="T1578">
        <v>347545000</v>
      </c>
      <c r="U1578">
        <v>342210000</v>
      </c>
      <c r="V1578">
        <v>-3341000</v>
      </c>
      <c r="W1578">
        <v>0</v>
      </c>
      <c r="X1578">
        <v>305564000</v>
      </c>
      <c r="Y1578">
        <v>123256000</v>
      </c>
      <c r="Z1578">
        <v>49</v>
      </c>
      <c r="AA1578">
        <v>1512206000</v>
      </c>
      <c r="AB1578">
        <v>134168000</v>
      </c>
      <c r="AC1578">
        <v>26230000</v>
      </c>
      <c r="AD1578">
        <v>5335000</v>
      </c>
      <c r="AE1578">
        <v>536714000</v>
      </c>
      <c r="AF1578">
        <v>0</v>
      </c>
      <c r="AG1578">
        <v>81380000</v>
      </c>
      <c r="AH1578">
        <v>255250000</v>
      </c>
      <c r="AI1578">
        <v>0</v>
      </c>
      <c r="AJ1578">
        <v>0</v>
      </c>
      <c r="AK1578">
        <v>0</v>
      </c>
      <c r="AL1578">
        <v>131278000</v>
      </c>
      <c r="AM1578">
        <v>245686000</v>
      </c>
      <c r="AN1578">
        <v>219033000</v>
      </c>
      <c r="AO1578">
        <v>182306000</v>
      </c>
      <c r="AP1578">
        <v>-152312000</v>
      </c>
      <c r="AQ1578">
        <v>208042000</v>
      </c>
      <c r="AR1578">
        <v>76578000</v>
      </c>
      <c r="AS1578">
        <v>208042000</v>
      </c>
      <c r="AT1578">
        <v>208042000</v>
      </c>
      <c r="AU1578">
        <v>332333000</v>
      </c>
      <c r="AV1578">
        <v>0</v>
      </c>
      <c r="AW1578">
        <v>353955000</v>
      </c>
      <c r="AX1578">
        <v>11</v>
      </c>
      <c r="AY1578">
        <v>57064000</v>
      </c>
      <c r="AZ1578">
        <v>87177000</v>
      </c>
      <c r="BA1578">
        <v>34563000</v>
      </c>
      <c r="BB1578">
        <v>-14808000</v>
      </c>
      <c r="BC1578">
        <v>0</v>
      </c>
      <c r="BD1578">
        <v>-11784000</v>
      </c>
      <c r="BE1578">
        <v>67906000</v>
      </c>
      <c r="BF1578">
        <v>-33345000</v>
      </c>
      <c r="BG1578">
        <v>0</v>
      </c>
      <c r="BH1578">
        <v>11</v>
      </c>
      <c r="BI1578">
        <v>25</v>
      </c>
      <c r="BJ1578">
        <v>7</v>
      </c>
      <c r="BK1578">
        <v>240</v>
      </c>
      <c r="BL1578">
        <v>0</v>
      </c>
      <c r="BM1578">
        <v>856687000</v>
      </c>
      <c r="BN1578">
        <v>15776000</v>
      </c>
      <c r="BO1578">
        <v>1158251000</v>
      </c>
      <c r="BP1578">
        <v>28951000</v>
      </c>
      <c r="BQ1578">
        <v>0</v>
      </c>
      <c r="BR1578">
        <v>2095083000</v>
      </c>
      <c r="BS1578">
        <v>1549399000</v>
      </c>
      <c r="BT1578">
        <v>421627000</v>
      </c>
      <c r="BU1578">
        <v>1350300000</v>
      </c>
      <c r="BV1578">
        <v>744783000</v>
      </c>
      <c r="BW1578">
        <v>2095083000</v>
      </c>
      <c r="BX1578">
        <v>3084370000</v>
      </c>
      <c r="BY1578">
        <v>0</v>
      </c>
      <c r="CC1578" t="str">
        <f>VLOOKUP(B1578,Securities_csv_Sector!$A$1:$H$506,4)</f>
        <v>Consumer Discretionary</v>
      </c>
      <c r="CD1578" t="str">
        <f>VLOOKUP(B1578,Securities_csv_Sector!$A$1:$H$506,5)</f>
        <v>Apparel, Accessories &amp; Luxury Goods</v>
      </c>
    </row>
    <row r="1579" spans="1:82">
      <c r="A1579">
        <v>1577</v>
      </c>
      <c r="B1579" t="s">
        <v>474</v>
      </c>
      <c r="C1579" t="s">
        <v>532</v>
      </c>
      <c r="D1579" s="1">
        <v>42369</v>
      </c>
      <c r="E1579">
        <v>393395000</v>
      </c>
      <c r="F1579">
        <v>-191876000</v>
      </c>
      <c r="G1579">
        <v>-7234000</v>
      </c>
      <c r="H1579">
        <v>14</v>
      </c>
      <c r="I1579">
        <v>-298928000</v>
      </c>
      <c r="J1579">
        <v>636630000</v>
      </c>
      <c r="K1579">
        <v>27</v>
      </c>
      <c r="L1579">
        <v>129852000</v>
      </c>
      <c r="M1579">
        <v>-278524000</v>
      </c>
      <c r="N1579">
        <v>72000</v>
      </c>
      <c r="O1579">
        <v>2057766000</v>
      </c>
      <c r="P1579">
        <v>313</v>
      </c>
      <c r="Q1579">
        <v>92157000</v>
      </c>
      <c r="R1579">
        <v>0</v>
      </c>
      <c r="S1579">
        <v>100940000</v>
      </c>
      <c r="T1579">
        <v>401313000</v>
      </c>
      <c r="U1579">
        <v>386685000</v>
      </c>
      <c r="V1579">
        <v>-11822000</v>
      </c>
      <c r="W1579">
        <v>0</v>
      </c>
      <c r="X1579">
        <v>538531000</v>
      </c>
      <c r="Y1579">
        <v>585181000</v>
      </c>
      <c r="Z1579">
        <v>48</v>
      </c>
      <c r="AA1579">
        <v>1905547000</v>
      </c>
      <c r="AB1579">
        <v>154112000</v>
      </c>
      <c r="AC1579">
        <v>75686000</v>
      </c>
      <c r="AD1579">
        <v>14628000</v>
      </c>
      <c r="AE1579">
        <v>783031000</v>
      </c>
      <c r="AF1579">
        <v>-6534000</v>
      </c>
      <c r="AG1579">
        <v>39010000</v>
      </c>
      <c r="AH1579">
        <v>627000000</v>
      </c>
      <c r="AI1579">
        <v>0</v>
      </c>
      <c r="AJ1579">
        <v>0</v>
      </c>
      <c r="AK1579">
        <v>0</v>
      </c>
      <c r="AL1579">
        <v>384798000</v>
      </c>
      <c r="AM1579">
        <v>-463323000</v>
      </c>
      <c r="AN1579">
        <v>-44104000</v>
      </c>
      <c r="AO1579">
        <v>440078000</v>
      </c>
      <c r="AP1579">
        <v>-847475000</v>
      </c>
      <c r="AQ1579">
        <v>232573000</v>
      </c>
      <c r="AR1579">
        <v>130249000</v>
      </c>
      <c r="AS1579">
        <v>232573000</v>
      </c>
      <c r="AT1579">
        <v>232573000</v>
      </c>
      <c r="AU1579">
        <v>433638000</v>
      </c>
      <c r="AV1579">
        <v>0</v>
      </c>
      <c r="AW1579">
        <v>408547000</v>
      </c>
      <c r="AX1579">
        <v>10</v>
      </c>
      <c r="AY1579">
        <v>78582000</v>
      </c>
      <c r="AZ1579">
        <v>152242000</v>
      </c>
      <c r="BA1579">
        <v>43415000</v>
      </c>
      <c r="BB1579">
        <v>-45013000</v>
      </c>
      <c r="BC1579">
        <v>0</v>
      </c>
      <c r="BD1579">
        <v>-542013000</v>
      </c>
      <c r="BE1579">
        <v>94868000</v>
      </c>
      <c r="BF1579">
        <v>-76476000</v>
      </c>
      <c r="BG1579">
        <v>0</v>
      </c>
      <c r="BH1579">
        <v>10</v>
      </c>
      <c r="BI1579">
        <v>23</v>
      </c>
      <c r="BJ1579">
        <v>6</v>
      </c>
      <c r="BK1579">
        <v>149</v>
      </c>
      <c r="BL1579">
        <v>0</v>
      </c>
      <c r="BM1579">
        <v>1076533000</v>
      </c>
      <c r="BN1579">
        <v>10310000</v>
      </c>
      <c r="BO1579">
        <v>1497000000</v>
      </c>
      <c r="BP1579">
        <v>42000000</v>
      </c>
      <c r="BQ1579">
        <v>0</v>
      </c>
      <c r="BR1579">
        <v>2868900000</v>
      </c>
      <c r="BS1579">
        <v>1498763000</v>
      </c>
      <c r="BT1579">
        <v>478810000</v>
      </c>
      <c r="BU1579">
        <v>1668222000</v>
      </c>
      <c r="BV1579">
        <v>1200678000</v>
      </c>
      <c r="BW1579">
        <v>2868900000</v>
      </c>
      <c r="BX1579">
        <v>3963313000</v>
      </c>
      <c r="BY1579">
        <v>0</v>
      </c>
      <c r="CC1579" t="str">
        <f>VLOOKUP(B1579,Securities_csv_Sector!$A$1:$H$506,4)</f>
        <v>Consumer Discretionary</v>
      </c>
      <c r="CD1579" t="str">
        <f>VLOOKUP(B1579,Securities_csv_Sector!$A$1:$H$506,5)</f>
        <v>Apparel, Accessories &amp; Luxury Goods</v>
      </c>
    </row>
    <row r="1580" spans="1:82">
      <c r="A1580">
        <v>1578</v>
      </c>
      <c r="B1580" t="s">
        <v>475</v>
      </c>
      <c r="C1580" t="s">
        <v>527</v>
      </c>
      <c r="D1580" s="1">
        <v>41274</v>
      </c>
      <c r="E1580">
        <v>7435000000</v>
      </c>
      <c r="F1580">
        <v>-21000000</v>
      </c>
      <c r="G1580">
        <v>35000000</v>
      </c>
      <c r="H1580">
        <v>150</v>
      </c>
      <c r="I1580">
        <v>-2016000000</v>
      </c>
      <c r="J1580">
        <v>7145000000</v>
      </c>
      <c r="K1580">
        <v>52</v>
      </c>
      <c r="L1580">
        <v>4835000000</v>
      </c>
      <c r="M1580">
        <v>0</v>
      </c>
      <c r="N1580">
        <v>3000000</v>
      </c>
      <c r="O1580">
        <v>17820000000</v>
      </c>
      <c r="P1580">
        <v>78</v>
      </c>
      <c r="Q1580">
        <v>0</v>
      </c>
      <c r="R1580">
        <v>4299000000</v>
      </c>
      <c r="S1580">
        <v>1522000000</v>
      </c>
      <c r="T1580">
        <v>74000000</v>
      </c>
      <c r="U1580">
        <v>-724000000</v>
      </c>
      <c r="V1580">
        <v>0</v>
      </c>
      <c r="W1580">
        <v>0</v>
      </c>
      <c r="X1580">
        <v>17292000000</v>
      </c>
      <c r="Y1580">
        <v>4523000000</v>
      </c>
      <c r="Z1580">
        <v>52</v>
      </c>
      <c r="AA1580">
        <v>19332000000</v>
      </c>
      <c r="AB1580">
        <v>-1000000</v>
      </c>
      <c r="AC1580">
        <v>4597000000</v>
      </c>
      <c r="AD1580">
        <v>798000000</v>
      </c>
      <c r="AE1580">
        <v>695000000</v>
      </c>
      <c r="AF1580">
        <v>-245000000</v>
      </c>
      <c r="AG1580">
        <v>354000000</v>
      </c>
      <c r="AH1580">
        <v>11232000000</v>
      </c>
      <c r="AI1580">
        <v>0</v>
      </c>
      <c r="AJ1580">
        <v>0</v>
      </c>
      <c r="AK1580">
        <v>0</v>
      </c>
      <c r="AL1580">
        <v>-396000000</v>
      </c>
      <c r="AM1580">
        <v>-1476000000</v>
      </c>
      <c r="AN1580">
        <v>935000000</v>
      </c>
      <c r="AO1580">
        <v>-454000000</v>
      </c>
      <c r="AP1580">
        <v>-1957000000</v>
      </c>
      <c r="AQ1580">
        <v>-723000000</v>
      </c>
      <c r="AR1580">
        <v>287000000</v>
      </c>
      <c r="AS1580">
        <v>-723000000</v>
      </c>
      <c r="AT1580">
        <v>-723000000</v>
      </c>
      <c r="AU1580">
        <v>1881000000</v>
      </c>
      <c r="AV1580">
        <v>1323000000</v>
      </c>
      <c r="AW1580">
        <v>39000000</v>
      </c>
      <c r="AX1580">
        <v>0</v>
      </c>
      <c r="AY1580">
        <v>1167000000</v>
      </c>
      <c r="AZ1580">
        <v>865000000</v>
      </c>
      <c r="BA1580">
        <v>3449000000</v>
      </c>
      <c r="BB1580">
        <v>-1046000000</v>
      </c>
      <c r="BC1580">
        <v>-4000000</v>
      </c>
      <c r="BD1580">
        <v>304000000</v>
      </c>
      <c r="BE1580">
        <v>8798000000</v>
      </c>
      <c r="BF1580">
        <v>-484000000</v>
      </c>
      <c r="BG1580">
        <v>1522000000</v>
      </c>
      <c r="BH1580">
        <v>2</v>
      </c>
      <c r="BI1580">
        <v>151</v>
      </c>
      <c r="BJ1580">
        <v>2</v>
      </c>
      <c r="BK1580">
        <v>73</v>
      </c>
      <c r="BL1580">
        <v>0</v>
      </c>
      <c r="BM1580">
        <v>-5586000000</v>
      </c>
      <c r="BN1580">
        <v>17000000</v>
      </c>
      <c r="BO1580">
        <v>16448000000</v>
      </c>
      <c r="BP1580">
        <v>1934000000</v>
      </c>
      <c r="BQ1580">
        <v>1773000000</v>
      </c>
      <c r="BR1580">
        <v>37628000000</v>
      </c>
      <c r="BS1580">
        <v>10049000000</v>
      </c>
      <c r="BT1580">
        <v>12818000000</v>
      </c>
      <c r="BU1580">
        <v>481000000</v>
      </c>
      <c r="BV1580">
        <v>37147000000</v>
      </c>
      <c r="BW1580">
        <v>37628000000</v>
      </c>
      <c r="BX1580">
        <v>37152000000</v>
      </c>
      <c r="BY1580">
        <v>-35000000</v>
      </c>
      <c r="BZ1580">
        <v>2012</v>
      </c>
      <c r="CA1580">
        <v>-2.1800000000000002</v>
      </c>
      <c r="CB1580">
        <v>331651376.14700001</v>
      </c>
      <c r="CC1580" t="str">
        <f>VLOOKUP(B1580,Securities_csv_Sector!$A$1:$H$506,4)</f>
        <v>Industrials</v>
      </c>
      <c r="CD1580" t="str">
        <f>VLOOKUP(B1580,Securities_csv_Sector!$A$1:$H$506,5)</f>
        <v>Airlines</v>
      </c>
    </row>
    <row r="1581" spans="1:82">
      <c r="A1581">
        <v>1579</v>
      </c>
      <c r="B1581" t="s">
        <v>475</v>
      </c>
      <c r="C1581" t="s">
        <v>529</v>
      </c>
      <c r="D1581" s="1">
        <v>41639</v>
      </c>
      <c r="E1581">
        <v>7188000000</v>
      </c>
      <c r="F1581">
        <v>-142000000</v>
      </c>
      <c r="G1581">
        <v>24000000</v>
      </c>
      <c r="H1581">
        <v>19</v>
      </c>
      <c r="I1581">
        <v>-2164000000</v>
      </c>
      <c r="J1581">
        <v>7425000000</v>
      </c>
      <c r="K1581">
        <v>43</v>
      </c>
      <c r="L1581">
        <v>3251000000</v>
      </c>
      <c r="M1581">
        <v>0</v>
      </c>
      <c r="N1581">
        <v>4000000</v>
      </c>
      <c r="O1581">
        <v>17192000000</v>
      </c>
      <c r="P1581">
        <v>72</v>
      </c>
      <c r="Q1581">
        <v>0</v>
      </c>
      <c r="R1581">
        <v>4197000000</v>
      </c>
      <c r="S1581">
        <v>1689000000</v>
      </c>
      <c r="T1581">
        <v>1273000000</v>
      </c>
      <c r="U1581">
        <v>539000000</v>
      </c>
      <c r="V1581">
        <v>0</v>
      </c>
      <c r="W1581">
        <v>0</v>
      </c>
      <c r="X1581">
        <v>18047000000</v>
      </c>
      <c r="Y1581">
        <v>4523000000</v>
      </c>
      <c r="Z1581">
        <v>55</v>
      </c>
      <c r="AA1581">
        <v>21087000000</v>
      </c>
      <c r="AB1581">
        <v>-32000000</v>
      </c>
      <c r="AC1581">
        <v>4436000000</v>
      </c>
      <c r="AD1581">
        <v>734000000</v>
      </c>
      <c r="AE1581">
        <v>667000000</v>
      </c>
      <c r="AF1581">
        <v>-120000000</v>
      </c>
      <c r="AG1581">
        <v>-892000000</v>
      </c>
      <c r="AH1581">
        <v>10924000000</v>
      </c>
      <c r="AI1581">
        <v>0</v>
      </c>
      <c r="AJ1581">
        <v>0</v>
      </c>
      <c r="AK1581">
        <v>0</v>
      </c>
      <c r="AL1581">
        <v>-896000000</v>
      </c>
      <c r="AM1581">
        <v>-1550000000</v>
      </c>
      <c r="AN1581">
        <v>1444000000</v>
      </c>
      <c r="AO1581">
        <v>-972000000</v>
      </c>
      <c r="AP1581">
        <v>-2022000000</v>
      </c>
      <c r="AQ1581">
        <v>571000000</v>
      </c>
      <c r="AR1581">
        <v>54000000</v>
      </c>
      <c r="AS1581">
        <v>571000000</v>
      </c>
      <c r="AT1581">
        <v>571000000</v>
      </c>
      <c r="AU1581">
        <v>2179000000</v>
      </c>
      <c r="AV1581">
        <v>520000000</v>
      </c>
      <c r="AW1581">
        <v>1249000000</v>
      </c>
      <c r="AX1581">
        <v>3</v>
      </c>
      <c r="AY1581">
        <v>1104000000</v>
      </c>
      <c r="AZ1581">
        <v>704000000</v>
      </c>
      <c r="BA1581">
        <v>3434000000</v>
      </c>
      <c r="BB1581">
        <v>608000000</v>
      </c>
      <c r="BC1581">
        <v>-2000000</v>
      </c>
      <c r="BD1581">
        <v>262000000</v>
      </c>
      <c r="BE1581">
        <v>6600000000</v>
      </c>
      <c r="BF1581">
        <v>164000000</v>
      </c>
      <c r="BG1581">
        <v>1689000000</v>
      </c>
      <c r="BH1581">
        <v>1</v>
      </c>
      <c r="BI1581">
        <v>18</v>
      </c>
      <c r="BJ1581">
        <v>1</v>
      </c>
      <c r="BK1581">
        <v>66</v>
      </c>
      <c r="BL1581">
        <v>0</v>
      </c>
      <c r="BM1581">
        <v>-5015000000</v>
      </c>
      <c r="BN1581">
        <v>29000000</v>
      </c>
      <c r="BO1581">
        <v>17629000000</v>
      </c>
      <c r="BP1581">
        <v>1485000000</v>
      </c>
      <c r="BQ1581">
        <v>1901000000</v>
      </c>
      <c r="BR1581">
        <v>36812000000</v>
      </c>
      <c r="BS1581">
        <v>8702000000</v>
      </c>
      <c r="BT1581">
        <v>12107000000</v>
      </c>
      <c r="BU1581">
        <v>2984000000</v>
      </c>
      <c r="BV1581">
        <v>33828000000</v>
      </c>
      <c r="BW1581">
        <v>36812000000</v>
      </c>
      <c r="BX1581">
        <v>38279000000</v>
      </c>
      <c r="BY1581">
        <v>-38000000</v>
      </c>
      <c r="BZ1581">
        <v>2013</v>
      </c>
      <c r="CA1581">
        <v>1.64</v>
      </c>
      <c r="CB1581">
        <v>348170731.70700002</v>
      </c>
      <c r="CC1581" t="str">
        <f>VLOOKUP(B1581,Securities_csv_Sector!$A$1:$H$506,4)</f>
        <v>Industrials</v>
      </c>
      <c r="CD1581" t="str">
        <f>VLOOKUP(B1581,Securities_csv_Sector!$A$1:$H$506,5)</f>
        <v>Airlines</v>
      </c>
    </row>
    <row r="1582" spans="1:82">
      <c r="A1582">
        <v>1580</v>
      </c>
      <c r="B1582" t="s">
        <v>475</v>
      </c>
      <c r="C1582" t="s">
        <v>531</v>
      </c>
      <c r="D1582" s="1">
        <v>42004</v>
      </c>
      <c r="E1582">
        <v>7401000000</v>
      </c>
      <c r="F1582">
        <v>209000000</v>
      </c>
      <c r="G1582">
        <v>-562000000</v>
      </c>
      <c r="H1582">
        <v>47</v>
      </c>
      <c r="I1582">
        <v>-2005000000</v>
      </c>
      <c r="J1582">
        <v>7721000000</v>
      </c>
      <c r="K1582">
        <v>44</v>
      </c>
      <c r="L1582">
        <v>3156000000</v>
      </c>
      <c r="M1582">
        <v>0</v>
      </c>
      <c r="N1582">
        <v>4000000</v>
      </c>
      <c r="O1582">
        <v>16611000000</v>
      </c>
      <c r="P1582">
        <v>60</v>
      </c>
      <c r="Q1582">
        <v>0</v>
      </c>
      <c r="R1582">
        <v>3879000000</v>
      </c>
      <c r="S1582">
        <v>1679000000</v>
      </c>
      <c r="T1582">
        <v>1811000000</v>
      </c>
      <c r="U1582">
        <v>1128000000</v>
      </c>
      <c r="V1582">
        <v>0</v>
      </c>
      <c r="W1582">
        <v>0</v>
      </c>
      <c r="X1582">
        <v>19467000000</v>
      </c>
      <c r="Y1582">
        <v>4523000000</v>
      </c>
      <c r="Z1582">
        <v>57</v>
      </c>
      <c r="AA1582">
        <v>22290000000</v>
      </c>
      <c r="AB1582">
        <v>-4000000</v>
      </c>
      <c r="AC1582">
        <v>4284000000</v>
      </c>
      <c r="AD1582">
        <v>683000000</v>
      </c>
      <c r="AE1582">
        <v>666000000</v>
      </c>
      <c r="AF1582">
        <v>-457000000</v>
      </c>
      <c r="AG1582">
        <v>155000000</v>
      </c>
      <c r="AH1582">
        <v>10524000000</v>
      </c>
      <c r="AI1582">
        <v>0</v>
      </c>
      <c r="AJ1582">
        <v>0</v>
      </c>
      <c r="AK1582">
        <v>0</v>
      </c>
      <c r="AL1582">
        <v>-1198000000</v>
      </c>
      <c r="AM1582">
        <v>-1218000000</v>
      </c>
      <c r="AN1582">
        <v>2634000000</v>
      </c>
      <c r="AO1582">
        <v>-1596000000</v>
      </c>
      <c r="AP1582">
        <v>-2256000000</v>
      </c>
      <c r="AQ1582">
        <v>1132000000</v>
      </c>
      <c r="AR1582">
        <v>-507000000</v>
      </c>
      <c r="AS1582">
        <v>1132000000</v>
      </c>
      <c r="AT1582">
        <v>1132000000</v>
      </c>
      <c r="AU1582">
        <v>1146000000</v>
      </c>
      <c r="AV1582">
        <v>443000000</v>
      </c>
      <c r="AW1582">
        <v>2373000000</v>
      </c>
      <c r="AX1582">
        <v>6</v>
      </c>
      <c r="AY1582">
        <v>774000000</v>
      </c>
      <c r="AZ1582">
        <v>774000000</v>
      </c>
      <c r="BA1582">
        <v>2990000000</v>
      </c>
      <c r="BB1582">
        <v>-1079000000</v>
      </c>
      <c r="BC1582">
        <v>-42000000</v>
      </c>
      <c r="BD1582">
        <v>206000000</v>
      </c>
      <c r="BE1582">
        <v>7288000000</v>
      </c>
      <c r="BF1582">
        <v>-34000000</v>
      </c>
      <c r="BG1582">
        <v>1679000000</v>
      </c>
      <c r="BH1582">
        <v>3</v>
      </c>
      <c r="BI1582">
        <v>47</v>
      </c>
      <c r="BJ1582">
        <v>3</v>
      </c>
      <c r="BK1582">
        <v>55</v>
      </c>
      <c r="BL1582">
        <v>0</v>
      </c>
      <c r="BM1582">
        <v>-3883000000</v>
      </c>
      <c r="BN1582">
        <v>-252000000</v>
      </c>
      <c r="BO1582">
        <v>17795000000</v>
      </c>
      <c r="BP1582">
        <v>2117000000</v>
      </c>
      <c r="BQ1582">
        <v>2382000000</v>
      </c>
      <c r="BR1582">
        <v>36595000000</v>
      </c>
      <c r="BS1582">
        <v>7547000000</v>
      </c>
      <c r="BT1582">
        <v>12508000000</v>
      </c>
      <c r="BU1582">
        <v>2396000000</v>
      </c>
      <c r="BV1582">
        <v>34199000000</v>
      </c>
      <c r="BW1582">
        <v>36595000000</v>
      </c>
      <c r="BX1582">
        <v>38901000000</v>
      </c>
      <c r="BY1582">
        <v>-367000000</v>
      </c>
      <c r="BZ1582">
        <v>2014</v>
      </c>
      <c r="CA1582">
        <v>3.05</v>
      </c>
      <c r="CB1582">
        <v>371147540.98400003</v>
      </c>
      <c r="CC1582" t="str">
        <f>VLOOKUP(B1582,Securities_csv_Sector!$A$1:$H$506,4)</f>
        <v>Industrials</v>
      </c>
      <c r="CD1582" t="str">
        <f>VLOOKUP(B1582,Securities_csv_Sector!$A$1:$H$506,5)</f>
        <v>Airlines</v>
      </c>
    </row>
    <row r="1583" spans="1:82">
      <c r="A1583">
        <v>1581</v>
      </c>
      <c r="B1583" t="s">
        <v>475</v>
      </c>
      <c r="C1583" t="s">
        <v>532</v>
      </c>
      <c r="D1583" s="1">
        <v>42369</v>
      </c>
      <c r="E1583">
        <v>7972000000</v>
      </c>
      <c r="F1583">
        <v>-15000000</v>
      </c>
      <c r="G1583">
        <v>-327000000</v>
      </c>
      <c r="H1583">
        <v>82</v>
      </c>
      <c r="I1583">
        <v>-2747000000</v>
      </c>
      <c r="J1583">
        <v>7946000000</v>
      </c>
      <c r="K1583">
        <v>42</v>
      </c>
      <c r="L1583">
        <v>3058000000</v>
      </c>
      <c r="M1583">
        <v>0</v>
      </c>
      <c r="N1583">
        <v>4000000</v>
      </c>
      <c r="O1583">
        <v>12130000000</v>
      </c>
      <c r="P1583">
        <v>63</v>
      </c>
      <c r="Q1583">
        <v>2037000000</v>
      </c>
      <c r="R1583">
        <v>2826000000</v>
      </c>
      <c r="S1583">
        <v>1819000000</v>
      </c>
      <c r="T1583">
        <v>4839000000</v>
      </c>
      <c r="U1583">
        <v>4219000000</v>
      </c>
      <c r="V1583">
        <v>0</v>
      </c>
      <c r="W1583">
        <v>0</v>
      </c>
      <c r="X1583">
        <v>21580000000</v>
      </c>
      <c r="Y1583">
        <v>4523000000</v>
      </c>
      <c r="Z1583">
        <v>68</v>
      </c>
      <c r="AA1583">
        <v>25734000000</v>
      </c>
      <c r="AB1583">
        <v>-3121000000</v>
      </c>
      <c r="AC1583">
        <v>4136000000</v>
      </c>
      <c r="AD1583">
        <v>620000000</v>
      </c>
      <c r="AE1583">
        <v>738000000</v>
      </c>
      <c r="AF1583">
        <v>190000000</v>
      </c>
      <c r="AG1583">
        <v>-728000000</v>
      </c>
      <c r="AH1583">
        <v>10400000000</v>
      </c>
      <c r="AI1583">
        <v>0</v>
      </c>
      <c r="AJ1583">
        <v>0</v>
      </c>
      <c r="AK1583">
        <v>0</v>
      </c>
      <c r="AL1583">
        <v>-1228000000</v>
      </c>
      <c r="AM1583">
        <v>1004000000</v>
      </c>
      <c r="AN1583">
        <v>5992000000</v>
      </c>
      <c r="AO1583">
        <v>-2495000000</v>
      </c>
      <c r="AP1583">
        <v>-2493000000</v>
      </c>
      <c r="AQ1583">
        <v>7340000000</v>
      </c>
      <c r="AR1583">
        <v>-2264000000</v>
      </c>
      <c r="AS1583">
        <v>7340000000</v>
      </c>
      <c r="AT1583">
        <v>7340000000</v>
      </c>
      <c r="AU1583">
        <v>1128000000</v>
      </c>
      <c r="AV1583">
        <v>326000000</v>
      </c>
      <c r="AW1583">
        <v>5166000000</v>
      </c>
      <c r="AX1583">
        <v>14</v>
      </c>
      <c r="AY1583">
        <v>757000000</v>
      </c>
      <c r="AZ1583">
        <v>740000000</v>
      </c>
      <c r="BA1583">
        <v>2959000000</v>
      </c>
      <c r="BB1583">
        <v>-831000000</v>
      </c>
      <c r="BC1583">
        <v>-13000000</v>
      </c>
      <c r="BD1583">
        <v>64000000</v>
      </c>
      <c r="BE1583">
        <v>6255000000</v>
      </c>
      <c r="BF1583">
        <v>-160000000</v>
      </c>
      <c r="BG1583">
        <v>1819000000</v>
      </c>
      <c r="BH1583">
        <v>11</v>
      </c>
      <c r="BI1583">
        <v>47</v>
      </c>
      <c r="BJ1583">
        <v>19</v>
      </c>
      <c r="BK1583">
        <v>57</v>
      </c>
      <c r="BL1583">
        <v>0</v>
      </c>
      <c r="BM1583">
        <v>3457000000</v>
      </c>
      <c r="BN1583">
        <v>-1217000000</v>
      </c>
      <c r="BO1583">
        <v>18423000000</v>
      </c>
      <c r="BP1583">
        <v>1483000000</v>
      </c>
      <c r="BQ1583">
        <v>2190000000</v>
      </c>
      <c r="BR1583">
        <v>40861000000</v>
      </c>
      <c r="BS1583">
        <v>7828000000</v>
      </c>
      <c r="BT1583">
        <v>12414000000</v>
      </c>
      <c r="BU1583">
        <v>8966000000</v>
      </c>
      <c r="BV1583">
        <v>31895000000</v>
      </c>
      <c r="BW1583">
        <v>40861000000</v>
      </c>
      <c r="BX1583">
        <v>37864000000</v>
      </c>
      <c r="BY1583">
        <v>-1610000000</v>
      </c>
      <c r="BZ1583">
        <v>2015</v>
      </c>
      <c r="CA1583">
        <v>19.52</v>
      </c>
      <c r="CB1583">
        <v>376024590.16399997</v>
      </c>
      <c r="CC1583" t="str">
        <f>VLOOKUP(B1583,Securities_csv_Sector!$A$1:$H$506,4)</f>
        <v>Industrials</v>
      </c>
      <c r="CD1583" t="str">
        <f>VLOOKUP(B1583,Securities_csv_Sector!$A$1:$H$506,5)</f>
        <v>Airlines</v>
      </c>
    </row>
    <row r="1584" spans="1:82">
      <c r="A1584">
        <v>1582</v>
      </c>
      <c r="B1584" t="s">
        <v>476</v>
      </c>
      <c r="C1584" t="s">
        <v>527</v>
      </c>
      <c r="D1584" s="1">
        <v>41274</v>
      </c>
      <c r="E1584">
        <v>207495000</v>
      </c>
      <c r="F1584">
        <v>0</v>
      </c>
      <c r="G1584">
        <v>3524000</v>
      </c>
      <c r="H1584">
        <v>7</v>
      </c>
      <c r="I1584">
        <v>-500015000</v>
      </c>
      <c r="J1584">
        <v>4098882000</v>
      </c>
      <c r="L1584">
        <v>35676000</v>
      </c>
      <c r="M1584">
        <v>0</v>
      </c>
      <c r="N1584">
        <v>2501000</v>
      </c>
      <c r="O1584">
        <v>245316000</v>
      </c>
      <c r="Q1584">
        <v>24990000</v>
      </c>
      <c r="R1584">
        <v>0</v>
      </c>
      <c r="S1584">
        <v>354505000</v>
      </c>
      <c r="T1584">
        <v>62205000</v>
      </c>
      <c r="U1584">
        <v>-76587000</v>
      </c>
      <c r="V1584">
        <v>0</v>
      </c>
      <c r="W1584">
        <v>-8579000</v>
      </c>
      <c r="X1584">
        <v>6131146000</v>
      </c>
      <c r="Y1584">
        <v>0</v>
      </c>
      <c r="Z1584">
        <v>66</v>
      </c>
      <c r="AA1584">
        <v>471296000</v>
      </c>
      <c r="AB1584">
        <v>-30282000</v>
      </c>
      <c r="AC1584">
        <v>0</v>
      </c>
      <c r="AD1584">
        <v>138792000</v>
      </c>
      <c r="AE1584">
        <v>0</v>
      </c>
      <c r="AF1584">
        <v>-296787000</v>
      </c>
      <c r="AG1584">
        <v>-21515000</v>
      </c>
      <c r="AH1584">
        <v>3409333000</v>
      </c>
      <c r="AI1584">
        <v>477631000</v>
      </c>
      <c r="AJ1584">
        <v>916000</v>
      </c>
      <c r="AK1584">
        <v>223418000</v>
      </c>
      <c r="AL1584">
        <v>-540235000</v>
      </c>
      <c r="AM1584">
        <v>-388000</v>
      </c>
      <c r="AN1584">
        <v>327187000</v>
      </c>
      <c r="AO1584">
        <v>-115993000</v>
      </c>
      <c r="AP1584">
        <v>-211582000</v>
      </c>
      <c r="AQ1584">
        <v>212177000</v>
      </c>
      <c r="AR1584">
        <v>-238753000</v>
      </c>
      <c r="AS1584">
        <v>203376000</v>
      </c>
      <c r="AT1584">
        <v>-46305000</v>
      </c>
      <c r="AU1584">
        <v>64006000</v>
      </c>
      <c r="AV1584">
        <v>0</v>
      </c>
      <c r="AW1584">
        <v>67260000</v>
      </c>
      <c r="AX1584">
        <v>9</v>
      </c>
      <c r="AY1584">
        <v>125654000</v>
      </c>
      <c r="AZ1584">
        <v>0</v>
      </c>
      <c r="BA1584">
        <v>14076000</v>
      </c>
      <c r="BB1584">
        <v>-11257000</v>
      </c>
      <c r="BC1584">
        <v>-21959000</v>
      </c>
      <c r="BD1584">
        <v>577273000</v>
      </c>
      <c r="BE1584">
        <v>0</v>
      </c>
      <c r="BF1584">
        <v>12647000</v>
      </c>
      <c r="BG1584">
        <v>346031000</v>
      </c>
      <c r="BH1584">
        <v>11</v>
      </c>
      <c r="BI1584">
        <v>3</v>
      </c>
      <c r="BJ1584">
        <v>30</v>
      </c>
      <c r="BL1584">
        <v>0</v>
      </c>
      <c r="BM1584">
        <v>-1143781000</v>
      </c>
      <c r="BN1584">
        <v>669658000</v>
      </c>
      <c r="BO1584">
        <v>58005000</v>
      </c>
      <c r="BP1584">
        <v>25025000</v>
      </c>
      <c r="BQ1584">
        <v>0</v>
      </c>
      <c r="BR1584">
        <v>6859103000</v>
      </c>
      <c r="BS1584">
        <v>0</v>
      </c>
      <c r="BT1584">
        <v>0</v>
      </c>
      <c r="BU1584">
        <v>2992916000</v>
      </c>
      <c r="BV1584">
        <v>3866187000</v>
      </c>
      <c r="BW1584">
        <v>6859103000</v>
      </c>
      <c r="BX1584">
        <v>716612000</v>
      </c>
      <c r="BY1584">
        <v>0</v>
      </c>
      <c r="BZ1584">
        <v>2012</v>
      </c>
      <c r="CA1584">
        <v>0.85</v>
      </c>
      <c r="CB1584">
        <v>249620000</v>
      </c>
      <c r="CC1584" t="str">
        <f>VLOOKUP(B1584,Securities_csv_Sector!$A$1:$H$506,4)</f>
        <v>Real Estate</v>
      </c>
      <c r="CD1584" t="str">
        <f>VLOOKUP(B1584,Securities_csv_Sector!$A$1:$H$506,5)</f>
        <v>Residential REITs</v>
      </c>
    </row>
    <row r="1585" spans="1:82">
      <c r="A1585">
        <v>1583</v>
      </c>
      <c r="B1585" t="s">
        <v>476</v>
      </c>
      <c r="C1585" t="s">
        <v>529</v>
      </c>
      <c r="D1585" s="1">
        <v>41639</v>
      </c>
      <c r="E1585">
        <v>226715000</v>
      </c>
      <c r="F1585">
        <v>0</v>
      </c>
      <c r="G1585">
        <v>4619000</v>
      </c>
      <c r="H1585">
        <v>2</v>
      </c>
      <c r="I1585">
        <v>-434279000</v>
      </c>
      <c r="J1585">
        <v>4109765000</v>
      </c>
      <c r="L1585">
        <v>53045000</v>
      </c>
      <c r="M1585">
        <v>0</v>
      </c>
      <c r="N1585">
        <v>2507000</v>
      </c>
      <c r="O1585">
        <v>258612000</v>
      </c>
      <c r="Q1585">
        <v>26924000</v>
      </c>
      <c r="R1585">
        <v>0</v>
      </c>
      <c r="S1585">
        <v>357762000</v>
      </c>
      <c r="T1585">
        <v>121124000</v>
      </c>
      <c r="U1585">
        <v>-4959000</v>
      </c>
      <c r="V1585">
        <v>0</v>
      </c>
      <c r="W1585">
        <v>-415000</v>
      </c>
      <c r="X1585">
        <v>5999183000</v>
      </c>
      <c r="Y1585">
        <v>0</v>
      </c>
      <c r="Z1585">
        <v>66</v>
      </c>
      <c r="AA1585">
        <v>500314000</v>
      </c>
      <c r="AB1585">
        <v>-7299000</v>
      </c>
      <c r="AC1585">
        <v>0</v>
      </c>
      <c r="AD1585">
        <v>126083000</v>
      </c>
      <c r="AE1585">
        <v>0</v>
      </c>
      <c r="AF1585">
        <v>68666000</v>
      </c>
      <c r="AG1585">
        <v>-16699000</v>
      </c>
      <c r="AH1585">
        <v>3523703000</v>
      </c>
      <c r="AI1585">
        <v>507655000</v>
      </c>
      <c r="AJ1585">
        <v>856000</v>
      </c>
      <c r="AK1585">
        <v>217597000</v>
      </c>
      <c r="AL1585">
        <v>54879000</v>
      </c>
      <c r="AM1585">
        <v>18134000</v>
      </c>
      <c r="AN1585">
        <v>339902000</v>
      </c>
      <c r="AO1585">
        <v>-198559000</v>
      </c>
      <c r="AP1585">
        <v>-123209000</v>
      </c>
      <c r="AQ1585">
        <v>44812000</v>
      </c>
      <c r="AR1585">
        <v>-32308000</v>
      </c>
      <c r="AS1585">
        <v>41088000</v>
      </c>
      <c r="AT1585">
        <v>2340000</v>
      </c>
      <c r="AU1585">
        <v>83033000</v>
      </c>
      <c r="AV1585">
        <v>0</v>
      </c>
      <c r="AW1585">
        <v>116920000</v>
      </c>
      <c r="AX1585">
        <v>15</v>
      </c>
      <c r="AY1585">
        <v>137882000</v>
      </c>
      <c r="AZ1585">
        <v>0</v>
      </c>
      <c r="BA1585">
        <v>13847000</v>
      </c>
      <c r="BB1585">
        <v>-5125000</v>
      </c>
      <c r="BC1585">
        <v>-8544000</v>
      </c>
      <c r="BD1585">
        <v>234765000</v>
      </c>
      <c r="BE1585">
        <v>0</v>
      </c>
      <c r="BF1585">
        <v>-15135000</v>
      </c>
      <c r="BG1585">
        <v>346273000</v>
      </c>
      <c r="BH1585">
        <v>1</v>
      </c>
      <c r="BI1585">
        <v>0</v>
      </c>
      <c r="BJ1585">
        <v>6</v>
      </c>
      <c r="BL1585">
        <v>0</v>
      </c>
      <c r="BM1585">
        <v>-1342070000</v>
      </c>
      <c r="BN1585">
        <v>0</v>
      </c>
      <c r="BO1585">
        <v>37121000</v>
      </c>
      <c r="BP1585">
        <v>27203000</v>
      </c>
      <c r="BQ1585">
        <v>0</v>
      </c>
      <c r="BR1585">
        <v>6807722000</v>
      </c>
      <c r="BS1585">
        <v>0</v>
      </c>
      <c r="BT1585">
        <v>0</v>
      </c>
      <c r="BU1585">
        <v>2811648000</v>
      </c>
      <c r="BV1585">
        <v>3996074000</v>
      </c>
      <c r="BW1585">
        <v>6807722000</v>
      </c>
      <c r="BX1585">
        <v>758926000</v>
      </c>
      <c r="BY1585">
        <v>0</v>
      </c>
      <c r="BZ1585">
        <v>2013</v>
      </c>
      <c r="CA1585">
        <v>0.16</v>
      </c>
      <c r="CB1585">
        <v>280075000</v>
      </c>
      <c r="CC1585" t="str">
        <f>VLOOKUP(B1585,Securities_csv_Sector!$A$1:$H$506,4)</f>
        <v>Real Estate</v>
      </c>
      <c r="CD1585" t="str">
        <f>VLOOKUP(B1585,Securities_csv_Sector!$A$1:$H$506,5)</f>
        <v>Residential REITs</v>
      </c>
    </row>
    <row r="1586" spans="1:82">
      <c r="A1586">
        <v>1584</v>
      </c>
      <c r="B1586" t="s">
        <v>476</v>
      </c>
      <c r="C1586" t="s">
        <v>531</v>
      </c>
      <c r="D1586" s="1">
        <v>42004</v>
      </c>
      <c r="E1586">
        <v>210935000</v>
      </c>
      <c r="F1586">
        <v>0</v>
      </c>
      <c r="G1586">
        <v>155430000</v>
      </c>
      <c r="H1586">
        <v>6</v>
      </c>
      <c r="I1586">
        <v>-576982000</v>
      </c>
      <c r="J1586">
        <v>4223747000</v>
      </c>
      <c r="L1586">
        <v>37564000</v>
      </c>
      <c r="M1586">
        <v>0</v>
      </c>
      <c r="N1586">
        <v>2551000</v>
      </c>
      <c r="O1586">
        <v>270741000</v>
      </c>
      <c r="Q1586">
        <v>0</v>
      </c>
      <c r="R1586">
        <v>0</v>
      </c>
      <c r="S1586">
        <v>377883000</v>
      </c>
      <c r="T1586">
        <v>131616000</v>
      </c>
      <c r="U1586">
        <v>1162000</v>
      </c>
      <c r="V1586">
        <v>0</v>
      </c>
      <c r="W1586">
        <v>-7006000</v>
      </c>
      <c r="X1586">
        <v>5948487000</v>
      </c>
      <c r="Y1586">
        <v>0</v>
      </c>
      <c r="Z1586">
        <v>67</v>
      </c>
      <c r="AA1586">
        <v>547305000</v>
      </c>
      <c r="AB1586">
        <v>-15098000</v>
      </c>
      <c r="AC1586">
        <v>0</v>
      </c>
      <c r="AD1586">
        <v>130454000</v>
      </c>
      <c r="AE1586">
        <v>0</v>
      </c>
      <c r="AF1586">
        <v>-95067000</v>
      </c>
      <c r="AG1586">
        <v>-5618000</v>
      </c>
      <c r="AH1586">
        <v>3565299000</v>
      </c>
      <c r="AI1586">
        <v>718226000</v>
      </c>
      <c r="AJ1586">
        <v>853000</v>
      </c>
      <c r="AK1586">
        <v>282480000</v>
      </c>
      <c r="AL1586">
        <v>63497000</v>
      </c>
      <c r="AM1586">
        <v>-15025000</v>
      </c>
      <c r="AN1586">
        <v>392360000</v>
      </c>
      <c r="AO1586">
        <v>-113725000</v>
      </c>
      <c r="AP1586">
        <v>-293660000</v>
      </c>
      <c r="AQ1586">
        <v>154334000</v>
      </c>
      <c r="AR1586">
        <v>-138673000</v>
      </c>
      <c r="AS1586">
        <v>150610000</v>
      </c>
      <c r="AT1586">
        <v>16260000</v>
      </c>
      <c r="AU1586">
        <v>14369000</v>
      </c>
      <c r="AV1586">
        <v>0</v>
      </c>
      <c r="AW1586">
        <v>126764000</v>
      </c>
      <c r="AX1586">
        <v>15</v>
      </c>
      <c r="AY1586">
        <v>110082000</v>
      </c>
      <c r="AZ1586">
        <v>0</v>
      </c>
      <c r="BA1586">
        <v>15978000</v>
      </c>
      <c r="BB1586">
        <v>-8855000</v>
      </c>
      <c r="BC1586">
        <v>-7318000</v>
      </c>
      <c r="BD1586">
        <v>372892000</v>
      </c>
      <c r="BE1586">
        <v>0</v>
      </c>
      <c r="BF1586">
        <v>-1074000</v>
      </c>
      <c r="BG1586">
        <v>363929000</v>
      </c>
      <c r="BH1586">
        <v>0</v>
      </c>
      <c r="BI1586">
        <v>0</v>
      </c>
      <c r="BJ1586">
        <v>19</v>
      </c>
      <c r="BL1586">
        <v>0</v>
      </c>
      <c r="BM1586">
        <v>-1528917000</v>
      </c>
      <c r="BN1586">
        <v>99849000</v>
      </c>
      <c r="BO1586">
        <v>56612000</v>
      </c>
      <c r="BP1586">
        <v>34064000</v>
      </c>
      <c r="BQ1586">
        <v>0</v>
      </c>
      <c r="BR1586">
        <v>6828728000</v>
      </c>
      <c r="BS1586">
        <v>0</v>
      </c>
      <c r="BT1586">
        <v>0</v>
      </c>
      <c r="BU1586">
        <v>2735097000</v>
      </c>
      <c r="BV1586">
        <v>4093631000</v>
      </c>
      <c r="BW1586">
        <v>6828728000</v>
      </c>
      <c r="BX1586">
        <v>818046000</v>
      </c>
      <c r="BY1586">
        <v>0</v>
      </c>
      <c r="BZ1586">
        <v>2014</v>
      </c>
      <c r="CA1586">
        <v>0.6</v>
      </c>
      <c r="CB1586">
        <v>257223333.333</v>
      </c>
      <c r="CC1586" t="str">
        <f>VLOOKUP(B1586,Securities_csv_Sector!$A$1:$H$506,4)</f>
        <v>Real Estate</v>
      </c>
      <c r="CD1586" t="str">
        <f>VLOOKUP(B1586,Securities_csv_Sector!$A$1:$H$506,5)</f>
        <v>Residential REITs</v>
      </c>
    </row>
    <row r="1587" spans="1:82">
      <c r="A1587">
        <v>1585</v>
      </c>
      <c r="B1587" t="s">
        <v>476</v>
      </c>
      <c r="C1587" t="s">
        <v>532</v>
      </c>
      <c r="D1587" s="1">
        <v>42369</v>
      </c>
      <c r="E1587">
        <v>209672000</v>
      </c>
      <c r="F1587">
        <v>0</v>
      </c>
      <c r="G1587">
        <v>253228000</v>
      </c>
      <c r="H1587">
        <v>12</v>
      </c>
      <c r="I1587">
        <v>-461374000</v>
      </c>
      <c r="J1587">
        <v>4447816000</v>
      </c>
      <c r="L1587">
        <v>27540000</v>
      </c>
      <c r="M1587">
        <v>0</v>
      </c>
      <c r="N1587">
        <v>2618000</v>
      </c>
      <c r="O1587">
        <v>282037000</v>
      </c>
      <c r="Q1587">
        <v>0</v>
      </c>
      <c r="R1587">
        <v>0</v>
      </c>
      <c r="S1587">
        <v>399294000</v>
      </c>
      <c r="T1587">
        <v>223471000</v>
      </c>
      <c r="U1587">
        <v>101596000</v>
      </c>
      <c r="V1587">
        <v>0</v>
      </c>
      <c r="W1587">
        <v>62329000</v>
      </c>
      <c r="X1587">
        <v>6531627000</v>
      </c>
      <c r="Y1587">
        <v>0</v>
      </c>
      <c r="Z1587">
        <v>68</v>
      </c>
      <c r="AA1587">
        <v>612601000</v>
      </c>
      <c r="AB1587">
        <v>-3886000</v>
      </c>
      <c r="AC1587">
        <v>0</v>
      </c>
      <c r="AD1587">
        <v>121875000</v>
      </c>
      <c r="AE1587">
        <v>0</v>
      </c>
      <c r="AF1587">
        <v>-160676000</v>
      </c>
      <c r="AG1587">
        <v>-9590000</v>
      </c>
      <c r="AH1587">
        <v>3570795000</v>
      </c>
      <c r="AI1587">
        <v>950681000</v>
      </c>
      <c r="AJ1587">
        <v>856000</v>
      </c>
      <c r="AK1587">
        <v>946436000</v>
      </c>
      <c r="AL1587">
        <v>-95088000</v>
      </c>
      <c r="AM1587">
        <v>-8482000</v>
      </c>
      <c r="AN1587">
        <v>431615000</v>
      </c>
      <c r="AO1587">
        <v>-201648000</v>
      </c>
      <c r="AP1587">
        <v>-238449000</v>
      </c>
      <c r="AQ1587">
        <v>340383000</v>
      </c>
      <c r="AR1587">
        <v>-311280000</v>
      </c>
      <c r="AS1587">
        <v>336661000</v>
      </c>
      <c r="AT1587">
        <v>105482000</v>
      </c>
      <c r="AU1587">
        <v>16694000</v>
      </c>
      <c r="AV1587">
        <v>0</v>
      </c>
      <c r="AW1587">
        <v>159591000</v>
      </c>
      <c r="AX1587">
        <v>18</v>
      </c>
      <c r="AY1587">
        <v>137302000</v>
      </c>
      <c r="AZ1587">
        <v>0</v>
      </c>
      <c r="BA1587">
        <v>18786000</v>
      </c>
      <c r="BB1587">
        <v>-12678000</v>
      </c>
      <c r="BC1587">
        <v>-19027000</v>
      </c>
      <c r="BD1587">
        <v>379552000</v>
      </c>
      <c r="BE1587">
        <v>0</v>
      </c>
      <c r="BF1587">
        <v>-3968000</v>
      </c>
      <c r="BG1587">
        <v>381277000</v>
      </c>
      <c r="BH1587">
        <v>11</v>
      </c>
      <c r="BI1587">
        <v>4</v>
      </c>
      <c r="BJ1587">
        <v>38</v>
      </c>
      <c r="BL1587">
        <v>0</v>
      </c>
      <c r="BM1587">
        <v>-1584459000</v>
      </c>
      <c r="BN1587">
        <v>210011000</v>
      </c>
      <c r="BO1587">
        <v>71733000</v>
      </c>
      <c r="BP1587">
        <v>36330000</v>
      </c>
      <c r="BQ1587">
        <v>0</v>
      </c>
      <c r="BR1587">
        <v>7663844000</v>
      </c>
      <c r="BS1587">
        <v>0</v>
      </c>
      <c r="BT1587">
        <v>0</v>
      </c>
      <c r="BU1587">
        <v>2899755000</v>
      </c>
      <c r="BV1587">
        <v>4764089000</v>
      </c>
      <c r="BW1587">
        <v>7663844000</v>
      </c>
      <c r="BX1587">
        <v>894638000</v>
      </c>
      <c r="BY1587">
        <v>0</v>
      </c>
      <c r="BZ1587">
        <v>2015</v>
      </c>
      <c r="CA1587">
        <v>1.3</v>
      </c>
      <c r="CB1587">
        <v>261833076.92300001</v>
      </c>
      <c r="CC1587" t="str">
        <f>VLOOKUP(B1587,Securities_csv_Sector!$A$1:$H$506,4)</f>
        <v>Real Estate</v>
      </c>
      <c r="CD1587" t="str">
        <f>VLOOKUP(B1587,Securities_csv_Sector!$A$1:$H$506,5)</f>
        <v>Residential REITs</v>
      </c>
    </row>
    <row r="1588" spans="1:82">
      <c r="A1588">
        <v>1586</v>
      </c>
      <c r="B1588" t="s">
        <v>477</v>
      </c>
      <c r="C1588" t="s">
        <v>527</v>
      </c>
      <c r="D1588" s="1">
        <v>41274</v>
      </c>
      <c r="E1588">
        <v>890619000</v>
      </c>
      <c r="F1588">
        <v>-71068000</v>
      </c>
      <c r="G1588">
        <v>0</v>
      </c>
      <c r="H1588">
        <v>16</v>
      </c>
      <c r="I1588">
        <v>-891039000</v>
      </c>
      <c r="J1588">
        <v>0</v>
      </c>
      <c r="K1588">
        <v>3</v>
      </c>
      <c r="L1588">
        <v>23471000</v>
      </c>
      <c r="M1588">
        <v>0</v>
      </c>
      <c r="N1588">
        <v>976000</v>
      </c>
      <c r="O1588">
        <v>0</v>
      </c>
      <c r="P1588">
        <v>157</v>
      </c>
      <c r="Q1588">
        <v>75888000</v>
      </c>
      <c r="R1588">
        <v>183747000</v>
      </c>
      <c r="S1588">
        <v>308690000</v>
      </c>
      <c r="T1588">
        <v>942581000</v>
      </c>
      <c r="U1588">
        <v>763663000</v>
      </c>
      <c r="V1588">
        <v>0</v>
      </c>
      <c r="W1588">
        <v>0</v>
      </c>
      <c r="X1588">
        <v>3382235000</v>
      </c>
      <c r="Y1588">
        <v>3036765000</v>
      </c>
      <c r="Z1588">
        <v>100</v>
      </c>
      <c r="AA1588">
        <v>6961400000</v>
      </c>
      <c r="AB1588">
        <v>274616000</v>
      </c>
      <c r="AC1588">
        <v>0</v>
      </c>
      <c r="AD1588">
        <v>178918000</v>
      </c>
      <c r="AE1588">
        <v>99000000</v>
      </c>
      <c r="AF1588">
        <v>0</v>
      </c>
      <c r="AG1588">
        <v>62812000</v>
      </c>
      <c r="AH1588">
        <v>3727431000</v>
      </c>
      <c r="AI1588">
        <v>0</v>
      </c>
      <c r="AJ1588">
        <v>52604000</v>
      </c>
      <c r="AK1588">
        <v>234303000</v>
      </c>
      <c r="AL1588">
        <v>63853000</v>
      </c>
      <c r="AM1588">
        <v>-17758000</v>
      </c>
      <c r="AN1588">
        <v>799231000</v>
      </c>
      <c r="AO1588">
        <v>-27399000</v>
      </c>
      <c r="AP1588">
        <v>-789590000</v>
      </c>
      <c r="AQ1588">
        <v>443446000</v>
      </c>
      <c r="AR1588">
        <v>24603000</v>
      </c>
      <c r="AS1588">
        <v>443446000</v>
      </c>
      <c r="AT1588">
        <v>443446000</v>
      </c>
      <c r="AU1588">
        <v>1171658000</v>
      </c>
      <c r="AV1588">
        <v>0</v>
      </c>
      <c r="AW1588">
        <v>942581000</v>
      </c>
      <c r="AX1588">
        <v>14</v>
      </c>
      <c r="AY1588">
        <v>298459000</v>
      </c>
      <c r="AZ1588">
        <v>113367000</v>
      </c>
      <c r="BA1588">
        <v>850000</v>
      </c>
      <c r="BB1588">
        <v>-250064000</v>
      </c>
      <c r="BC1588">
        <v>0</v>
      </c>
      <c r="BD1588">
        <v>101449000</v>
      </c>
      <c r="BE1588">
        <v>395355000</v>
      </c>
      <c r="BF1588">
        <v>-14853000</v>
      </c>
      <c r="BG1588">
        <v>302426000</v>
      </c>
      <c r="BH1588">
        <v>11</v>
      </c>
      <c r="BI1588">
        <v>28</v>
      </c>
      <c r="BJ1588">
        <v>6</v>
      </c>
      <c r="BK1588">
        <v>146</v>
      </c>
      <c r="BL1588">
        <v>0</v>
      </c>
      <c r="BM1588">
        <v>2962433000</v>
      </c>
      <c r="BN1588">
        <v>-13719000</v>
      </c>
      <c r="BO1588">
        <v>5716393000</v>
      </c>
      <c r="BP1588">
        <v>2589000</v>
      </c>
      <c r="BQ1588">
        <v>0</v>
      </c>
      <c r="BR1588">
        <v>8200843000</v>
      </c>
      <c r="BS1588">
        <v>1407496000</v>
      </c>
      <c r="BT1588">
        <v>894058000</v>
      </c>
      <c r="BU1588">
        <v>2713345000</v>
      </c>
      <c r="BV1588">
        <v>5487498000</v>
      </c>
      <c r="BW1588">
        <v>8200843000</v>
      </c>
      <c r="BX1588">
        <v>6961400000</v>
      </c>
      <c r="BY1588">
        <v>0</v>
      </c>
      <c r="BZ1588">
        <v>2012</v>
      </c>
      <c r="CA1588">
        <v>4.57</v>
      </c>
      <c r="CB1588">
        <v>97034135.667400002</v>
      </c>
      <c r="CC1588" t="str">
        <f>VLOOKUP(B1588,Securities_csv_Sector!$A$1:$H$506,4)</f>
        <v>Health Care</v>
      </c>
      <c r="CD1588" t="str">
        <f>VLOOKUP(B1588,Securities_csv_Sector!$A$1:$H$506,5)</f>
        <v>Health Care Facilities</v>
      </c>
    </row>
    <row r="1589" spans="1:82">
      <c r="A1589">
        <v>1587</v>
      </c>
      <c r="B1589" t="s">
        <v>477</v>
      </c>
      <c r="C1589" t="s">
        <v>529</v>
      </c>
      <c r="D1589" s="1">
        <v>41639</v>
      </c>
      <c r="E1589">
        <v>960576000</v>
      </c>
      <c r="F1589">
        <v>-49708000</v>
      </c>
      <c r="G1589">
        <v>0</v>
      </c>
      <c r="H1589">
        <v>16</v>
      </c>
      <c r="I1589">
        <v>-371129000</v>
      </c>
      <c r="J1589">
        <v>0</v>
      </c>
      <c r="K1589">
        <v>2</v>
      </c>
      <c r="L1589">
        <v>17238000</v>
      </c>
      <c r="M1589">
        <v>0</v>
      </c>
      <c r="N1589">
        <v>983000</v>
      </c>
      <c r="O1589">
        <v>0</v>
      </c>
      <c r="P1589">
        <v>135</v>
      </c>
      <c r="Q1589">
        <v>57881000</v>
      </c>
      <c r="R1589">
        <v>239148000</v>
      </c>
      <c r="S1589">
        <v>337356000</v>
      </c>
      <c r="T1589">
        <v>1015463000</v>
      </c>
      <c r="U1589">
        <v>869332000</v>
      </c>
      <c r="V1589">
        <v>0</v>
      </c>
      <c r="W1589">
        <v>0</v>
      </c>
      <c r="X1589">
        <v>3442169000</v>
      </c>
      <c r="Y1589">
        <v>3049016000</v>
      </c>
      <c r="Z1589">
        <v>100</v>
      </c>
      <c r="AA1589">
        <v>7367873000</v>
      </c>
      <c r="AB1589">
        <v>315309000</v>
      </c>
      <c r="AC1589">
        <v>0</v>
      </c>
      <c r="AD1589">
        <v>146131000</v>
      </c>
      <c r="AE1589">
        <v>101781000</v>
      </c>
      <c r="AF1589">
        <v>0</v>
      </c>
      <c r="AG1589">
        <v>-5018000</v>
      </c>
      <c r="AH1589">
        <v>3209762000</v>
      </c>
      <c r="AI1589">
        <v>0</v>
      </c>
      <c r="AJ1589">
        <v>50250000</v>
      </c>
      <c r="AK1589">
        <v>218107000</v>
      </c>
      <c r="AL1589">
        <v>-424463000</v>
      </c>
      <c r="AM1589">
        <v>-6233000</v>
      </c>
      <c r="AN1589">
        <v>884241000</v>
      </c>
      <c r="AO1589">
        <v>-507016000</v>
      </c>
      <c r="AP1589">
        <v>-383458000</v>
      </c>
      <c r="AQ1589">
        <v>510733000</v>
      </c>
      <c r="AR1589">
        <v>24669000</v>
      </c>
      <c r="AS1589">
        <v>510733000</v>
      </c>
      <c r="AT1589">
        <v>510733000</v>
      </c>
      <c r="AU1589">
        <v>1236864000</v>
      </c>
      <c r="AV1589">
        <v>0</v>
      </c>
      <c r="AW1589">
        <v>1015463000</v>
      </c>
      <c r="AX1589">
        <v>14</v>
      </c>
      <c r="AY1589">
        <v>330328000</v>
      </c>
      <c r="AZ1589">
        <v>76446000</v>
      </c>
      <c r="BA1589">
        <v>0</v>
      </c>
      <c r="BB1589">
        <v>-250341000</v>
      </c>
      <c r="BC1589">
        <v>0</v>
      </c>
      <c r="BD1589">
        <v>-12329000</v>
      </c>
      <c r="BE1589">
        <v>284589000</v>
      </c>
      <c r="BF1589">
        <v>22919000</v>
      </c>
      <c r="BG1589">
        <v>337172000</v>
      </c>
      <c r="BH1589">
        <v>12</v>
      </c>
      <c r="BI1589">
        <v>27</v>
      </c>
      <c r="BJ1589">
        <v>7</v>
      </c>
      <c r="BK1589">
        <v>126</v>
      </c>
      <c r="BL1589">
        <v>0</v>
      </c>
      <c r="BM1589">
        <v>3499337000</v>
      </c>
      <c r="BN1589">
        <v>-21493000</v>
      </c>
      <c r="BO1589">
        <v>6015238000</v>
      </c>
      <c r="BP1589">
        <v>99312000</v>
      </c>
      <c r="BQ1589">
        <v>0</v>
      </c>
      <c r="BR1589">
        <v>8311723000</v>
      </c>
      <c r="BS1589">
        <v>1432329000</v>
      </c>
      <c r="BT1589">
        <v>1059888000</v>
      </c>
      <c r="BU1589">
        <v>3249979000</v>
      </c>
      <c r="BV1589">
        <v>5061744000</v>
      </c>
      <c r="BW1589">
        <v>8311723000</v>
      </c>
      <c r="BX1589">
        <v>7367873000</v>
      </c>
      <c r="BY1589">
        <v>0</v>
      </c>
      <c r="BZ1589">
        <v>2013</v>
      </c>
      <c r="CA1589">
        <v>5.21</v>
      </c>
      <c r="CB1589">
        <v>98029366.602699995</v>
      </c>
      <c r="CC1589" t="str">
        <f>VLOOKUP(B1589,Securities_csv_Sector!$A$1:$H$506,4)</f>
        <v>Health Care</v>
      </c>
      <c r="CD1589" t="str">
        <f>VLOOKUP(B1589,Securities_csv_Sector!$A$1:$H$506,5)</f>
        <v>Health Care Facilities</v>
      </c>
    </row>
    <row r="1590" spans="1:82">
      <c r="A1590">
        <v>1588</v>
      </c>
      <c r="B1590" t="s">
        <v>477</v>
      </c>
      <c r="C1590" t="s">
        <v>531</v>
      </c>
      <c r="D1590" s="1">
        <v>42004</v>
      </c>
      <c r="E1590">
        <v>1114508000</v>
      </c>
      <c r="F1590">
        <v>-105708000</v>
      </c>
      <c r="G1590">
        <v>0</v>
      </c>
      <c r="H1590">
        <v>15</v>
      </c>
      <c r="I1590">
        <v>-822536000</v>
      </c>
      <c r="J1590">
        <v>0</v>
      </c>
      <c r="K1590">
        <v>3</v>
      </c>
      <c r="L1590">
        <v>32069000</v>
      </c>
      <c r="M1590">
        <v>0</v>
      </c>
      <c r="N1590">
        <v>987000</v>
      </c>
      <c r="O1590">
        <v>0</v>
      </c>
      <c r="P1590">
        <v>137</v>
      </c>
      <c r="Q1590">
        <v>40319000</v>
      </c>
      <c r="R1590">
        <v>282214000</v>
      </c>
      <c r="S1590">
        <v>375624000</v>
      </c>
      <c r="T1590">
        <v>1063305000</v>
      </c>
      <c r="U1590">
        <v>929667000</v>
      </c>
      <c r="V1590">
        <v>-775000</v>
      </c>
      <c r="W1590">
        <v>0</v>
      </c>
      <c r="X1590">
        <v>3679689000</v>
      </c>
      <c r="Y1590">
        <v>3291213000</v>
      </c>
      <c r="Z1590">
        <v>100</v>
      </c>
      <c r="AA1590">
        <v>8205088000</v>
      </c>
      <c r="AB1590">
        <v>324671000</v>
      </c>
      <c r="AC1590">
        <v>0</v>
      </c>
      <c r="AD1590">
        <v>133638000</v>
      </c>
      <c r="AE1590">
        <v>108115000</v>
      </c>
      <c r="AF1590">
        <v>-12000000</v>
      </c>
      <c r="AG1590">
        <v>63676000</v>
      </c>
      <c r="AH1590">
        <v>3210215000</v>
      </c>
      <c r="AI1590">
        <v>0</v>
      </c>
      <c r="AJ1590">
        <v>55134000</v>
      </c>
      <c r="AK1590">
        <v>239552000</v>
      </c>
      <c r="AL1590">
        <v>-49129000</v>
      </c>
      <c r="AM1590">
        <v>14831000</v>
      </c>
      <c r="AN1590">
        <v>1035876000</v>
      </c>
      <c r="AO1590">
        <v>-187424000</v>
      </c>
      <c r="AP1590">
        <v>-832846000</v>
      </c>
      <c r="AQ1590">
        <v>545343000</v>
      </c>
      <c r="AR1590">
        <v>42985000</v>
      </c>
      <c r="AS1590">
        <v>545343000</v>
      </c>
      <c r="AT1590">
        <v>545343000</v>
      </c>
      <c r="AU1590">
        <v>1397300000</v>
      </c>
      <c r="AV1590">
        <v>0</v>
      </c>
      <c r="AW1590">
        <v>1063305000</v>
      </c>
      <c r="AX1590">
        <v>13</v>
      </c>
      <c r="AY1590">
        <v>348084000</v>
      </c>
      <c r="AZ1590">
        <v>77654000</v>
      </c>
      <c r="BA1590">
        <v>0</v>
      </c>
      <c r="BB1590">
        <v>-280428000</v>
      </c>
      <c r="BC1590">
        <v>0</v>
      </c>
      <c r="BD1590">
        <v>1690000</v>
      </c>
      <c r="BE1590">
        <v>268555000</v>
      </c>
      <c r="BF1590">
        <v>54303000</v>
      </c>
      <c r="BG1590">
        <v>375624000</v>
      </c>
      <c r="BH1590">
        <v>11</v>
      </c>
      <c r="BI1590">
        <v>25</v>
      </c>
      <c r="BJ1590">
        <v>7</v>
      </c>
      <c r="BK1590">
        <v>127</v>
      </c>
      <c r="BL1590">
        <v>0</v>
      </c>
      <c r="BM1590">
        <v>4015387000</v>
      </c>
      <c r="BN1590">
        <v>-93886000</v>
      </c>
      <c r="BO1590">
        <v>6766159000</v>
      </c>
      <c r="BP1590">
        <v>68319000</v>
      </c>
      <c r="BQ1590">
        <v>0</v>
      </c>
      <c r="BR1590">
        <v>8974443000</v>
      </c>
      <c r="BS1590">
        <v>1615138000</v>
      </c>
      <c r="BT1590">
        <v>1182827000</v>
      </c>
      <c r="BU1590">
        <v>3735946000</v>
      </c>
      <c r="BV1590">
        <v>5238497000</v>
      </c>
      <c r="BW1590">
        <v>8974443000</v>
      </c>
      <c r="BX1590">
        <v>8205088000</v>
      </c>
      <c r="BY1590">
        <v>0</v>
      </c>
      <c r="BZ1590">
        <v>2014</v>
      </c>
      <c r="CA1590">
        <v>5.52</v>
      </c>
      <c r="CB1590">
        <v>98794021.739099994</v>
      </c>
      <c r="CC1590" t="str">
        <f>VLOOKUP(B1590,Securities_csv_Sector!$A$1:$H$506,4)</f>
        <v>Health Care</v>
      </c>
      <c r="CD1590" t="str">
        <f>VLOOKUP(B1590,Securities_csv_Sector!$A$1:$H$506,5)</f>
        <v>Health Care Facilities</v>
      </c>
    </row>
    <row r="1591" spans="1:82">
      <c r="A1591">
        <v>1589</v>
      </c>
      <c r="B1591" t="s">
        <v>477</v>
      </c>
      <c r="C1591" t="s">
        <v>532</v>
      </c>
      <c r="D1591" s="1">
        <v>42369</v>
      </c>
      <c r="E1591">
        <v>1037684000</v>
      </c>
      <c r="F1591">
        <v>-45814000</v>
      </c>
      <c r="G1591">
        <v>0</v>
      </c>
      <c r="H1591">
        <v>16</v>
      </c>
      <c r="I1591">
        <v>-912976000</v>
      </c>
      <c r="J1591">
        <v>0</v>
      </c>
      <c r="K1591">
        <v>6</v>
      </c>
      <c r="L1591">
        <v>61228000</v>
      </c>
      <c r="M1591">
        <v>0</v>
      </c>
      <c r="N1591">
        <v>983000</v>
      </c>
      <c r="O1591">
        <v>0</v>
      </c>
      <c r="P1591">
        <v>156</v>
      </c>
      <c r="Q1591">
        <v>35357000</v>
      </c>
      <c r="R1591">
        <v>315900000</v>
      </c>
      <c r="S1591">
        <v>398618000</v>
      </c>
      <c r="T1591">
        <v>1259395000</v>
      </c>
      <c r="U1591">
        <v>1145901000</v>
      </c>
      <c r="V1591">
        <v>-1609000</v>
      </c>
      <c r="W1591">
        <v>0</v>
      </c>
      <c r="X1591">
        <v>3835978000</v>
      </c>
      <c r="Y1591">
        <v>3596114000</v>
      </c>
      <c r="Z1591">
        <v>100</v>
      </c>
      <c r="AA1591">
        <v>9043451000</v>
      </c>
      <c r="AB1591">
        <v>395203000</v>
      </c>
      <c r="AC1591">
        <v>0</v>
      </c>
      <c r="AD1591">
        <v>113494000</v>
      </c>
      <c r="AE1591">
        <v>116037000</v>
      </c>
      <c r="AF1591">
        <v>-3300000</v>
      </c>
      <c r="AG1591">
        <v>90202000</v>
      </c>
      <c r="AH1591">
        <v>3387303000</v>
      </c>
      <c r="AI1591">
        <v>0</v>
      </c>
      <c r="AJ1591">
        <v>59514000</v>
      </c>
      <c r="AK1591">
        <v>242509000</v>
      </c>
      <c r="AL1591">
        <v>178999000</v>
      </c>
      <c r="AM1591">
        <v>29159000</v>
      </c>
      <c r="AN1591">
        <v>1020898000</v>
      </c>
      <c r="AO1591">
        <v>-77245000</v>
      </c>
      <c r="AP1591">
        <v>-912885000</v>
      </c>
      <c r="AQ1591">
        <v>680528000</v>
      </c>
      <c r="AR1591">
        <v>36356000</v>
      </c>
      <c r="AS1591">
        <v>680528000</v>
      </c>
      <c r="AT1591">
        <v>680528000</v>
      </c>
      <c r="AU1591">
        <v>1437549000</v>
      </c>
      <c r="AV1591">
        <v>0</v>
      </c>
      <c r="AW1591">
        <v>1259395000</v>
      </c>
      <c r="AX1591">
        <v>14</v>
      </c>
      <c r="AY1591">
        <v>448360000</v>
      </c>
      <c r="AZ1591">
        <v>103490000</v>
      </c>
      <c r="BA1591">
        <v>0</v>
      </c>
      <c r="BB1591">
        <v>-317857000</v>
      </c>
      <c r="BC1591">
        <v>0</v>
      </c>
      <c r="BD1591">
        <v>3391000</v>
      </c>
      <c r="BE1591">
        <v>278834000</v>
      </c>
      <c r="BF1591">
        <v>-209162000</v>
      </c>
      <c r="BG1591">
        <v>398618000</v>
      </c>
      <c r="BH1591">
        <v>13</v>
      </c>
      <c r="BI1591">
        <v>27</v>
      </c>
      <c r="BJ1591">
        <v>8</v>
      </c>
      <c r="BK1591">
        <v>146</v>
      </c>
      <c r="BL1591">
        <v>0</v>
      </c>
      <c r="BM1591">
        <v>4566521000</v>
      </c>
      <c r="BN1591">
        <v>-201341000</v>
      </c>
      <c r="BO1591">
        <v>7385438000</v>
      </c>
      <c r="BP1591">
        <v>62722000</v>
      </c>
      <c r="BQ1591">
        <v>0</v>
      </c>
      <c r="BR1591">
        <v>9634113000</v>
      </c>
      <c r="BS1591">
        <v>1718304000</v>
      </c>
      <c r="BT1591">
        <v>1100406000</v>
      </c>
      <c r="BU1591">
        <v>4249647000</v>
      </c>
      <c r="BV1591">
        <v>5384466000</v>
      </c>
      <c r="BW1591">
        <v>9634113000</v>
      </c>
      <c r="BX1591">
        <v>9043451000</v>
      </c>
      <c r="BY1591">
        <v>0</v>
      </c>
      <c r="BZ1591">
        <v>2015</v>
      </c>
      <c r="CA1591">
        <v>6.89</v>
      </c>
      <c r="CB1591">
        <v>98770391.872299999</v>
      </c>
      <c r="CC1591" t="str">
        <f>VLOOKUP(B1591,Securities_csv_Sector!$A$1:$H$506,4)</f>
        <v>Health Care</v>
      </c>
      <c r="CD1591" t="str">
        <f>VLOOKUP(B1591,Securities_csv_Sector!$A$1:$H$506,5)</f>
        <v>Health Care Facilities</v>
      </c>
    </row>
    <row r="1592" spans="1:82">
      <c r="A1592">
        <v>1590</v>
      </c>
      <c r="B1592" t="s">
        <v>478</v>
      </c>
      <c r="C1592" t="s">
        <v>527</v>
      </c>
      <c r="D1592" s="1">
        <v>41307</v>
      </c>
      <c r="E1592">
        <v>221067000</v>
      </c>
      <c r="F1592">
        <v>-15362000</v>
      </c>
      <c r="G1592">
        <v>0</v>
      </c>
      <c r="H1592">
        <v>22</v>
      </c>
      <c r="I1592">
        <v>-188578000</v>
      </c>
      <c r="J1592">
        <v>496930000</v>
      </c>
      <c r="K1592">
        <v>145</v>
      </c>
      <c r="L1592">
        <v>320475000</v>
      </c>
      <c r="M1592">
        <v>-116478000</v>
      </c>
      <c r="N1592">
        <v>645000</v>
      </c>
      <c r="O1592">
        <v>1436582000</v>
      </c>
      <c r="P1592">
        <v>357</v>
      </c>
      <c r="Q1592">
        <v>2866000</v>
      </c>
      <c r="R1592">
        <v>264364000</v>
      </c>
      <c r="S1592">
        <v>88233000</v>
      </c>
      <c r="T1592">
        <v>279793000</v>
      </c>
      <c r="U1592">
        <v>279793000</v>
      </c>
      <c r="V1592">
        <v>0</v>
      </c>
      <c r="W1592">
        <v>0</v>
      </c>
      <c r="X1592">
        <v>483059000</v>
      </c>
      <c r="Y1592">
        <v>0</v>
      </c>
      <c r="Z1592">
        <v>35</v>
      </c>
      <c r="AA1592">
        <v>783674000</v>
      </c>
      <c r="AB1592">
        <v>107244000</v>
      </c>
      <c r="AC1592">
        <v>0</v>
      </c>
      <c r="AD1592">
        <v>0</v>
      </c>
      <c r="AE1592">
        <v>361125000</v>
      </c>
      <c r="AF1592">
        <v>0</v>
      </c>
      <c r="AG1592">
        <v>46233000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66737000</v>
      </c>
      <c r="AN1592">
        <v>239001000</v>
      </c>
      <c r="AO1592">
        <v>16314000</v>
      </c>
      <c r="AP1592">
        <v>-188578000</v>
      </c>
      <c r="AQ1592">
        <v>172549000</v>
      </c>
      <c r="AR1592">
        <v>-24223000</v>
      </c>
      <c r="AS1592">
        <v>172549000</v>
      </c>
      <c r="AT1592">
        <v>172549000</v>
      </c>
      <c r="AU1592">
        <v>57272000</v>
      </c>
      <c r="AV1592">
        <v>14816000</v>
      </c>
      <c r="AW1592">
        <v>279978000</v>
      </c>
      <c r="AX1592">
        <v>13</v>
      </c>
      <c r="AY1592">
        <v>0</v>
      </c>
      <c r="AZ1592">
        <v>50452000</v>
      </c>
      <c r="BA1592">
        <v>0</v>
      </c>
      <c r="BB1592">
        <v>0</v>
      </c>
      <c r="BC1592">
        <v>0</v>
      </c>
      <c r="BD1592">
        <v>0</v>
      </c>
      <c r="BE1592">
        <v>2876000</v>
      </c>
      <c r="BF1592">
        <v>88049000</v>
      </c>
      <c r="BG1592">
        <v>0</v>
      </c>
      <c r="BH1592">
        <v>13</v>
      </c>
      <c r="BI1592">
        <v>36</v>
      </c>
      <c r="BJ1592">
        <v>8</v>
      </c>
      <c r="BK1592">
        <v>194</v>
      </c>
      <c r="BL1592">
        <v>0</v>
      </c>
      <c r="BM1592">
        <v>296861000</v>
      </c>
      <c r="BN1592">
        <v>31451000</v>
      </c>
      <c r="BO1592">
        <v>488880000</v>
      </c>
      <c r="BP1592">
        <v>0</v>
      </c>
      <c r="BQ1592">
        <v>0</v>
      </c>
      <c r="BR1592">
        <v>1275249000</v>
      </c>
      <c r="BS1592">
        <v>789324000</v>
      </c>
      <c r="BT1592">
        <v>221067000</v>
      </c>
      <c r="BU1592">
        <v>786942000</v>
      </c>
      <c r="BV1592">
        <v>488307000</v>
      </c>
      <c r="BW1592">
        <v>1275249000</v>
      </c>
      <c r="BX1592">
        <v>2220256000</v>
      </c>
      <c r="BY1592">
        <v>-7494000</v>
      </c>
      <c r="BZ1592">
        <v>2013</v>
      </c>
      <c r="CA1592">
        <v>2.73</v>
      </c>
      <c r="CB1592">
        <v>63204761.904799998</v>
      </c>
      <c r="CC1592" t="str">
        <f>VLOOKUP(B1592,Securities_csv_Sector!$A$1:$H$506,4)</f>
        <v>Consumer Discretionary</v>
      </c>
      <c r="CD1592" t="str">
        <f>VLOOKUP(B1592,Securities_csv_Sector!$A$1:$H$506,5)</f>
        <v>Specialty Stores</v>
      </c>
    </row>
    <row r="1593" spans="1:82">
      <c r="A1593">
        <v>1591</v>
      </c>
      <c r="B1593" t="s">
        <v>478</v>
      </c>
      <c r="C1593" t="s">
        <v>529</v>
      </c>
      <c r="D1593" s="1">
        <v>41672</v>
      </c>
      <c r="E1593">
        <v>266811000</v>
      </c>
      <c r="F1593">
        <v>-5534000</v>
      </c>
      <c r="G1593">
        <v>118000</v>
      </c>
      <c r="H1593">
        <v>20</v>
      </c>
      <c r="I1593">
        <v>-226024000</v>
      </c>
      <c r="J1593">
        <v>548194000</v>
      </c>
      <c r="K1593">
        <v>157</v>
      </c>
      <c r="L1593">
        <v>419476000</v>
      </c>
      <c r="M1593">
        <v>-96808000</v>
      </c>
      <c r="N1593">
        <v>647000</v>
      </c>
      <c r="O1593">
        <v>1729325000</v>
      </c>
      <c r="P1593">
        <v>376</v>
      </c>
      <c r="Q1593">
        <v>4294000</v>
      </c>
      <c r="R1593">
        <v>328348000</v>
      </c>
      <c r="S1593">
        <v>106283000</v>
      </c>
      <c r="T1593">
        <v>327706000</v>
      </c>
      <c r="U1593">
        <v>327706000</v>
      </c>
      <c r="V1593">
        <v>0</v>
      </c>
      <c r="W1593">
        <v>0</v>
      </c>
      <c r="X1593">
        <v>595736000</v>
      </c>
      <c r="Y1593">
        <v>0</v>
      </c>
      <c r="Z1593">
        <v>35</v>
      </c>
      <c r="AA1593">
        <v>941248000</v>
      </c>
      <c r="AB1593">
        <v>124857000</v>
      </c>
      <c r="AC1593">
        <v>0</v>
      </c>
      <c r="AD1593">
        <v>0</v>
      </c>
      <c r="AE1593">
        <v>457933000</v>
      </c>
      <c r="AF1593">
        <v>0</v>
      </c>
      <c r="AG1593">
        <v>43611000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99001000</v>
      </c>
      <c r="AN1593">
        <v>327725000</v>
      </c>
      <c r="AO1593">
        <v>-2700000</v>
      </c>
      <c r="AP1593">
        <v>-226024000</v>
      </c>
      <c r="AQ1593">
        <v>202849000</v>
      </c>
      <c r="AR1593">
        <v>10395000</v>
      </c>
      <c r="AS1593">
        <v>202849000</v>
      </c>
      <c r="AT1593">
        <v>202849000</v>
      </c>
      <c r="AU1593">
        <v>69295000</v>
      </c>
      <c r="AV1593">
        <v>17270000</v>
      </c>
      <c r="AW1593">
        <v>327588000</v>
      </c>
      <c r="AX1593">
        <v>12</v>
      </c>
      <c r="AY1593">
        <v>0</v>
      </c>
      <c r="AZ1593">
        <v>55993000</v>
      </c>
      <c r="BA1593">
        <v>0</v>
      </c>
      <c r="BB1593">
        <v>0</v>
      </c>
      <c r="BC1593">
        <v>0</v>
      </c>
      <c r="BD1593">
        <v>0</v>
      </c>
      <c r="BE1593">
        <v>4474000</v>
      </c>
      <c r="BF1593">
        <v>66929000</v>
      </c>
      <c r="BG1593">
        <v>0</v>
      </c>
      <c r="BH1593">
        <v>12</v>
      </c>
      <c r="BI1593">
        <v>33</v>
      </c>
      <c r="BJ1593">
        <v>8</v>
      </c>
      <c r="BK1593">
        <v>204</v>
      </c>
      <c r="BL1593">
        <v>0</v>
      </c>
      <c r="BM1593">
        <v>462378000</v>
      </c>
      <c r="BN1593">
        <v>-16078000</v>
      </c>
      <c r="BO1593">
        <v>596390000</v>
      </c>
      <c r="BP1593">
        <v>0</v>
      </c>
      <c r="BQ1593">
        <v>0</v>
      </c>
      <c r="BR1593">
        <v>1602727000</v>
      </c>
      <c r="BS1593">
        <v>1002697000</v>
      </c>
      <c r="BT1593">
        <v>266811000</v>
      </c>
      <c r="BU1593">
        <v>1003094000</v>
      </c>
      <c r="BV1593">
        <v>599633000</v>
      </c>
      <c r="BW1593">
        <v>1602727000</v>
      </c>
      <c r="BX1593">
        <v>2670573000</v>
      </c>
      <c r="BY1593">
        <v>-8125000</v>
      </c>
      <c r="CC1593" t="str">
        <f>VLOOKUP(B1593,Securities_csv_Sector!$A$1:$H$506,4)</f>
        <v>Consumer Discretionary</v>
      </c>
      <c r="CD1593" t="str">
        <f>VLOOKUP(B1593,Securities_csv_Sector!$A$1:$H$506,5)</f>
        <v>Specialty Stores</v>
      </c>
    </row>
    <row r="1594" spans="1:82">
      <c r="A1594">
        <v>1592</v>
      </c>
      <c r="B1594" t="s">
        <v>478</v>
      </c>
      <c r="C1594" t="s">
        <v>531</v>
      </c>
      <c r="D1594" s="1">
        <v>42035</v>
      </c>
      <c r="E1594">
        <v>359594000</v>
      </c>
      <c r="F1594">
        <v>-5391000</v>
      </c>
      <c r="G1594">
        <v>894000</v>
      </c>
      <c r="H1594">
        <v>21</v>
      </c>
      <c r="I1594">
        <v>-249067000</v>
      </c>
      <c r="J1594">
        <v>576982000</v>
      </c>
      <c r="K1594">
        <v>150</v>
      </c>
      <c r="L1594">
        <v>389149000</v>
      </c>
      <c r="M1594">
        <v>-123296000</v>
      </c>
      <c r="N1594">
        <v>647000</v>
      </c>
      <c r="O1594">
        <v>2104582000</v>
      </c>
      <c r="P1594">
        <v>350</v>
      </c>
      <c r="Q1594">
        <v>5656000</v>
      </c>
      <c r="R1594">
        <v>368625000</v>
      </c>
      <c r="S1594">
        <v>131764000</v>
      </c>
      <c r="T1594">
        <v>411309000</v>
      </c>
      <c r="U1594">
        <v>411309000</v>
      </c>
      <c r="V1594">
        <v>0</v>
      </c>
      <c r="W1594">
        <v>0</v>
      </c>
      <c r="X1594">
        <v>717159000</v>
      </c>
      <c r="Y1594">
        <v>0</v>
      </c>
      <c r="Z1594">
        <v>35</v>
      </c>
      <c r="AA1594">
        <v>1136787000</v>
      </c>
      <c r="AB1594">
        <v>154174000</v>
      </c>
      <c r="AC1594">
        <v>0</v>
      </c>
      <c r="AD1594">
        <v>0</v>
      </c>
      <c r="AE1594">
        <v>581229000</v>
      </c>
      <c r="AF1594">
        <v>-150209000</v>
      </c>
      <c r="AG1594">
        <v>80140000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-30327000</v>
      </c>
      <c r="AN1594">
        <v>396592000</v>
      </c>
      <c r="AO1594">
        <v>-27643000</v>
      </c>
      <c r="AP1594">
        <v>-399276000</v>
      </c>
      <c r="AQ1594">
        <v>257135000</v>
      </c>
      <c r="AR1594">
        <v>25408000</v>
      </c>
      <c r="AS1594">
        <v>257135000</v>
      </c>
      <c r="AT1594">
        <v>257135000</v>
      </c>
      <c r="AU1594">
        <v>73220000</v>
      </c>
      <c r="AV1594">
        <v>14366000</v>
      </c>
      <c r="AW1594">
        <v>410415000</v>
      </c>
      <c r="AX1594">
        <v>13</v>
      </c>
      <c r="AY1594">
        <v>0</v>
      </c>
      <c r="AZ1594">
        <v>66548000</v>
      </c>
      <c r="BA1594">
        <v>0</v>
      </c>
      <c r="BB1594">
        <v>0</v>
      </c>
      <c r="BC1594">
        <v>0</v>
      </c>
      <c r="BD1594">
        <v>0</v>
      </c>
      <c r="BE1594">
        <v>7442000</v>
      </c>
      <c r="BF1594">
        <v>30832000</v>
      </c>
      <c r="BG1594">
        <v>0</v>
      </c>
      <c r="BH1594">
        <v>13</v>
      </c>
      <c r="BI1594">
        <v>33</v>
      </c>
      <c r="BJ1594">
        <v>8</v>
      </c>
      <c r="BK1594">
        <v>189</v>
      </c>
      <c r="BL1594">
        <v>0</v>
      </c>
      <c r="BM1594">
        <v>679593000</v>
      </c>
      <c r="BN1594">
        <v>-30872000</v>
      </c>
      <c r="BO1594">
        <v>712006000</v>
      </c>
      <c r="BP1594">
        <v>0</v>
      </c>
      <c r="BQ1594">
        <v>150209000</v>
      </c>
      <c r="BR1594">
        <v>1983170000</v>
      </c>
      <c r="BS1594">
        <v>1260355000</v>
      </c>
      <c r="BT1594">
        <v>359594000</v>
      </c>
      <c r="BU1594">
        <v>1247509000</v>
      </c>
      <c r="BV1594">
        <v>735661000</v>
      </c>
      <c r="BW1594">
        <v>1983170000</v>
      </c>
      <c r="BX1594">
        <v>3241369000</v>
      </c>
      <c r="BY1594">
        <v>-9713000</v>
      </c>
      <c r="BZ1594">
        <v>2015</v>
      </c>
      <c r="CA1594">
        <v>4</v>
      </c>
      <c r="CB1594">
        <v>64283750</v>
      </c>
      <c r="CC1594" t="str">
        <f>VLOOKUP(B1594,Securities_csv_Sector!$A$1:$H$506,4)</f>
        <v>Consumer Discretionary</v>
      </c>
      <c r="CD1594" t="str">
        <f>VLOOKUP(B1594,Securities_csv_Sector!$A$1:$H$506,5)</f>
        <v>Specialty Stores</v>
      </c>
    </row>
    <row r="1595" spans="1:82">
      <c r="A1595">
        <v>1593</v>
      </c>
      <c r="B1595" t="s">
        <v>478</v>
      </c>
      <c r="C1595" t="s">
        <v>532</v>
      </c>
      <c r="D1595" s="1">
        <v>42400</v>
      </c>
      <c r="E1595">
        <v>396227000</v>
      </c>
      <c r="F1595">
        <v>-12552000</v>
      </c>
      <c r="G1595">
        <v>1143000</v>
      </c>
      <c r="H1595">
        <v>22</v>
      </c>
      <c r="I1595">
        <v>-299167000</v>
      </c>
      <c r="J1595">
        <v>621715000</v>
      </c>
      <c r="K1595">
        <v>120</v>
      </c>
      <c r="L1595">
        <v>345840000</v>
      </c>
      <c r="M1595">
        <v>-180564000</v>
      </c>
      <c r="N1595">
        <v>641000</v>
      </c>
      <c r="O1595">
        <v>2539783000</v>
      </c>
      <c r="P1595">
        <v>347</v>
      </c>
      <c r="Q1595">
        <v>8145000</v>
      </c>
      <c r="R1595">
        <v>381316000</v>
      </c>
      <c r="S1595">
        <v>165049000</v>
      </c>
      <c r="T1595">
        <v>507440000</v>
      </c>
      <c r="U1595">
        <v>507440000</v>
      </c>
      <c r="V1595">
        <v>0</v>
      </c>
      <c r="W1595">
        <v>0</v>
      </c>
      <c r="X1595">
        <v>847600000</v>
      </c>
      <c r="Y1595">
        <v>0</v>
      </c>
      <c r="Z1595">
        <v>35</v>
      </c>
      <c r="AA1595">
        <v>1384333000</v>
      </c>
      <c r="AB1595">
        <v>187432000</v>
      </c>
      <c r="AC1595">
        <v>0</v>
      </c>
      <c r="AD1595">
        <v>0</v>
      </c>
      <c r="AE1595">
        <v>761793000</v>
      </c>
      <c r="AF1595">
        <v>20209000</v>
      </c>
      <c r="AG1595">
        <v>43322000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-43309000</v>
      </c>
      <c r="AN1595">
        <v>375874000</v>
      </c>
      <c r="AO1595">
        <v>-140225000</v>
      </c>
      <c r="AP1595">
        <v>-278958000</v>
      </c>
      <c r="AQ1595">
        <v>320008000</v>
      </c>
      <c r="AR1595">
        <v>15596000</v>
      </c>
      <c r="AS1595">
        <v>320008000</v>
      </c>
      <c r="AT1595">
        <v>320008000</v>
      </c>
      <c r="AU1595">
        <v>64992000</v>
      </c>
      <c r="AV1595">
        <v>14682000</v>
      </c>
      <c r="AW1595">
        <v>506297000</v>
      </c>
      <c r="AX1595">
        <v>13</v>
      </c>
      <c r="AY1595">
        <v>0</v>
      </c>
      <c r="AZ1595">
        <v>72548000</v>
      </c>
      <c r="BA1595">
        <v>0</v>
      </c>
      <c r="BB1595">
        <v>0</v>
      </c>
      <c r="BC1595">
        <v>0</v>
      </c>
      <c r="BD1595">
        <v>0</v>
      </c>
      <c r="BE1595">
        <v>10489000</v>
      </c>
      <c r="BF1595">
        <v>25015000</v>
      </c>
      <c r="BG1595">
        <v>0</v>
      </c>
      <c r="BH1595">
        <v>13</v>
      </c>
      <c r="BI1595">
        <v>35</v>
      </c>
      <c r="BJ1595">
        <v>8</v>
      </c>
      <c r="BK1595">
        <v>155</v>
      </c>
      <c r="BL1595">
        <v>0</v>
      </c>
      <c r="BM1595">
        <v>832215000</v>
      </c>
      <c r="BN1595">
        <v>-149722000</v>
      </c>
      <c r="BO1595">
        <v>863354000</v>
      </c>
      <c r="BP1595">
        <v>0</v>
      </c>
      <c r="BQ1595">
        <v>130000000</v>
      </c>
      <c r="BR1595">
        <v>2230918000</v>
      </c>
      <c r="BS1595">
        <v>1375173000</v>
      </c>
      <c r="BT1595">
        <v>396227000</v>
      </c>
      <c r="BU1595">
        <v>1442886000</v>
      </c>
      <c r="BV1595">
        <v>788032000</v>
      </c>
      <c r="BW1595">
        <v>2230918000</v>
      </c>
      <c r="BX1595">
        <v>3924116000</v>
      </c>
      <c r="BY1595">
        <v>-11685000</v>
      </c>
      <c r="CC1595" t="str">
        <f>VLOOKUP(B1595,Securities_csv_Sector!$A$1:$H$506,4)</f>
        <v>Consumer Discretionary</v>
      </c>
      <c r="CD1595" t="str">
        <f>VLOOKUP(B1595,Securities_csv_Sector!$A$1:$H$506,5)</f>
        <v>Specialty Stores</v>
      </c>
    </row>
    <row r="1596" spans="1:82">
      <c r="A1596">
        <v>1594</v>
      </c>
      <c r="B1596" t="s">
        <v>479</v>
      </c>
      <c r="C1596" t="s">
        <v>527</v>
      </c>
      <c r="D1596" s="1">
        <v>41639</v>
      </c>
      <c r="E1596">
        <v>19033000000</v>
      </c>
      <c r="F1596">
        <v>-317000000</v>
      </c>
      <c r="G1596">
        <v>0</v>
      </c>
      <c r="H1596">
        <v>17</v>
      </c>
      <c r="I1596">
        <v>-1307000000</v>
      </c>
      <c r="J1596">
        <v>0</v>
      </c>
      <c r="L1596">
        <v>7276000000</v>
      </c>
      <c r="M1596">
        <v>0</v>
      </c>
      <c r="N1596">
        <v>10000000</v>
      </c>
      <c r="O1596">
        <v>89659000000</v>
      </c>
      <c r="Q1596">
        <v>430000000</v>
      </c>
      <c r="R1596">
        <v>3396000000</v>
      </c>
      <c r="S1596">
        <v>1375000000</v>
      </c>
      <c r="T1596">
        <v>9623000000</v>
      </c>
      <c r="U1596">
        <v>8915000000</v>
      </c>
      <c r="V1596">
        <v>-86000000</v>
      </c>
      <c r="W1596">
        <v>0</v>
      </c>
      <c r="X1596">
        <v>4010000000</v>
      </c>
      <c r="Y1596">
        <v>31604000000</v>
      </c>
      <c r="Z1596">
        <v>27</v>
      </c>
      <c r="AA1596">
        <v>32830000000</v>
      </c>
      <c r="AB1596">
        <v>3242000000</v>
      </c>
      <c r="AC1596">
        <v>3844000000</v>
      </c>
      <c r="AD1596">
        <v>708000000</v>
      </c>
      <c r="AE1596">
        <v>0</v>
      </c>
      <c r="AF1596">
        <v>-1611000000</v>
      </c>
      <c r="AG1596">
        <v>849000000</v>
      </c>
      <c r="AH1596">
        <v>16860000000</v>
      </c>
      <c r="AI1596">
        <v>19605000000</v>
      </c>
      <c r="AJ1596">
        <v>0</v>
      </c>
      <c r="AK1596">
        <v>1175000000</v>
      </c>
      <c r="AL1596">
        <v>152000000</v>
      </c>
      <c r="AM1596">
        <v>-1130000000</v>
      </c>
      <c r="AN1596">
        <v>6991000000</v>
      </c>
      <c r="AO1596">
        <v>-4946000000</v>
      </c>
      <c r="AP1596">
        <v>-3089000000</v>
      </c>
      <c r="AQ1596">
        <v>5625000000</v>
      </c>
      <c r="AR1596">
        <v>249000000</v>
      </c>
      <c r="AS1596">
        <v>5625000000</v>
      </c>
      <c r="AT1596">
        <v>5673000000</v>
      </c>
      <c r="AU1596">
        <v>7050000000</v>
      </c>
      <c r="AV1596">
        <v>0</v>
      </c>
      <c r="AW1596">
        <v>9623000000</v>
      </c>
      <c r="AX1596">
        <v>8</v>
      </c>
      <c r="AY1596">
        <v>6126000000</v>
      </c>
      <c r="AZ1596">
        <v>0</v>
      </c>
      <c r="BA1596">
        <v>0</v>
      </c>
      <c r="BB1596">
        <v>-908000000</v>
      </c>
      <c r="BC1596">
        <v>4000000</v>
      </c>
      <c r="BD1596">
        <v>-171000000</v>
      </c>
      <c r="BE1596">
        <v>9269000000</v>
      </c>
      <c r="BF1596">
        <v>-838000000</v>
      </c>
      <c r="BG1596">
        <v>23207000000</v>
      </c>
      <c r="BH1596">
        <v>7</v>
      </c>
      <c r="BI1596">
        <v>28</v>
      </c>
      <c r="BJ1596">
        <v>5</v>
      </c>
      <c r="BL1596">
        <v>0</v>
      </c>
      <c r="BM1596">
        <v>33047000000</v>
      </c>
      <c r="BN1596">
        <v>-4046000000</v>
      </c>
      <c r="BO1596">
        <v>0</v>
      </c>
      <c r="BP1596">
        <v>1969000000</v>
      </c>
      <c r="BQ1596">
        <v>1937000000</v>
      </c>
      <c r="BR1596">
        <v>81882000000</v>
      </c>
      <c r="BS1596">
        <v>0</v>
      </c>
      <c r="BT1596">
        <v>0</v>
      </c>
      <c r="BU1596">
        <v>32149000000</v>
      </c>
      <c r="BV1596">
        <v>49733000000</v>
      </c>
      <c r="BW1596">
        <v>81882000000</v>
      </c>
      <c r="BX1596" s="2">
        <v>122489000000</v>
      </c>
      <c r="BY1596">
        <v>0</v>
      </c>
      <c r="BZ1596">
        <v>2013</v>
      </c>
      <c r="CA1596">
        <v>5.59</v>
      </c>
      <c r="CB1596">
        <v>1006261180.6799999</v>
      </c>
      <c r="CC1596" t="str">
        <f>VLOOKUP(B1596,Securities_csv_Sector!$A$1:$H$506,4)</f>
        <v>Health Care</v>
      </c>
      <c r="CD1596" t="str">
        <f>VLOOKUP(B1596,Securities_csv_Sector!$A$1:$H$506,5)</f>
        <v>Managed Health Care</v>
      </c>
    </row>
    <row r="1597" spans="1:82">
      <c r="A1597">
        <v>1595</v>
      </c>
      <c r="B1597" t="s">
        <v>479</v>
      </c>
      <c r="C1597" t="s">
        <v>529</v>
      </c>
      <c r="D1597" s="1">
        <v>42004</v>
      </c>
      <c r="E1597">
        <v>21287000000</v>
      </c>
      <c r="F1597">
        <v>-911000000</v>
      </c>
      <c r="G1597">
        <v>0</v>
      </c>
      <c r="H1597">
        <v>17</v>
      </c>
      <c r="I1597">
        <v>-1525000000</v>
      </c>
      <c r="J1597">
        <v>0</v>
      </c>
      <c r="L1597">
        <v>7495000000</v>
      </c>
      <c r="M1597">
        <v>0</v>
      </c>
      <c r="N1597">
        <v>10000000</v>
      </c>
      <c r="O1597">
        <v>93633000000</v>
      </c>
      <c r="Q1597">
        <v>556000000</v>
      </c>
      <c r="R1597">
        <v>4037000000</v>
      </c>
      <c r="S1597">
        <v>1478000000</v>
      </c>
      <c r="T1597">
        <v>10274000000</v>
      </c>
      <c r="U1597">
        <v>9656000000</v>
      </c>
      <c r="V1597">
        <v>-5000000</v>
      </c>
      <c r="W1597">
        <v>0</v>
      </c>
      <c r="X1597">
        <v>4418000000</v>
      </c>
      <c r="Y1597">
        <v>32940000000</v>
      </c>
      <c r="Z1597">
        <v>28</v>
      </c>
      <c r="AA1597">
        <v>36841000000</v>
      </c>
      <c r="AB1597">
        <v>4037000000</v>
      </c>
      <c r="AC1597">
        <v>3669000000</v>
      </c>
      <c r="AD1597">
        <v>618000000</v>
      </c>
      <c r="AE1597">
        <v>0</v>
      </c>
      <c r="AF1597">
        <v>799000000</v>
      </c>
      <c r="AG1597">
        <v>2506000000</v>
      </c>
      <c r="AH1597">
        <v>17406000000</v>
      </c>
      <c r="AI1597">
        <v>18827000000</v>
      </c>
      <c r="AJ1597">
        <v>0</v>
      </c>
      <c r="AK1597">
        <v>1388000000</v>
      </c>
      <c r="AL1597">
        <v>391000000</v>
      </c>
      <c r="AM1597">
        <v>219000000</v>
      </c>
      <c r="AN1597">
        <v>8051000000</v>
      </c>
      <c r="AO1597">
        <v>-5293000000</v>
      </c>
      <c r="AP1597">
        <v>-2534000000</v>
      </c>
      <c r="AQ1597">
        <v>5619000000</v>
      </c>
      <c r="AR1597">
        <v>-51000000</v>
      </c>
      <c r="AS1597">
        <v>5619000000</v>
      </c>
      <c r="AT1597">
        <v>5619000000</v>
      </c>
      <c r="AU1597">
        <v>9750000000</v>
      </c>
      <c r="AV1597">
        <v>0</v>
      </c>
      <c r="AW1597">
        <v>10274000000</v>
      </c>
      <c r="AX1597">
        <v>8</v>
      </c>
      <c r="AY1597">
        <v>6986000000</v>
      </c>
      <c r="AZ1597">
        <v>0</v>
      </c>
      <c r="BA1597">
        <v>0</v>
      </c>
      <c r="BB1597">
        <v>-1392000000</v>
      </c>
      <c r="BC1597">
        <v>-776000000</v>
      </c>
      <c r="BD1597">
        <v>-1808000000</v>
      </c>
      <c r="BE1597">
        <v>9810000000</v>
      </c>
      <c r="BF1597">
        <v>-590000000</v>
      </c>
      <c r="BG1597">
        <v>26567000000</v>
      </c>
      <c r="BH1597">
        <v>7</v>
      </c>
      <c r="BI1597">
        <v>30</v>
      </c>
      <c r="BJ1597">
        <v>4</v>
      </c>
      <c r="BL1597">
        <v>0</v>
      </c>
      <c r="BM1597">
        <v>33836000000</v>
      </c>
      <c r="BN1597">
        <v>-3546000000</v>
      </c>
      <c r="BO1597">
        <v>0</v>
      </c>
      <c r="BP1597">
        <v>1399000000</v>
      </c>
      <c r="BQ1597">
        <v>1741000000</v>
      </c>
      <c r="BR1597">
        <v>86382000000</v>
      </c>
      <c r="BS1597">
        <v>0</v>
      </c>
      <c r="BT1597">
        <v>0</v>
      </c>
      <c r="BU1597">
        <v>32454000000</v>
      </c>
      <c r="BV1597">
        <v>53928000000</v>
      </c>
      <c r="BW1597">
        <v>86382000000</v>
      </c>
      <c r="BX1597" s="2">
        <v>130474000000</v>
      </c>
      <c r="BY1597">
        <v>0</v>
      </c>
      <c r="BZ1597">
        <v>2014</v>
      </c>
      <c r="CA1597">
        <v>5.78</v>
      </c>
      <c r="CB1597">
        <v>972145328.72000003</v>
      </c>
      <c r="CC1597" t="str">
        <f>VLOOKUP(B1597,Securities_csv_Sector!$A$1:$H$506,4)</f>
        <v>Health Care</v>
      </c>
      <c r="CD1597" t="str">
        <f>VLOOKUP(B1597,Securities_csv_Sector!$A$1:$H$506,5)</f>
        <v>Managed Health Care</v>
      </c>
    </row>
    <row r="1598" spans="1:82">
      <c r="A1598">
        <v>1596</v>
      </c>
      <c r="B1598" t="s">
        <v>479</v>
      </c>
      <c r="C1598" t="s">
        <v>531</v>
      </c>
      <c r="D1598" s="1">
        <v>42369</v>
      </c>
      <c r="E1598">
        <v>26324000000</v>
      </c>
      <c r="F1598">
        <v>-591000000</v>
      </c>
      <c r="G1598">
        <v>0</v>
      </c>
      <c r="H1598">
        <v>17</v>
      </c>
      <c r="I1598">
        <v>-1556000000</v>
      </c>
      <c r="J1598">
        <v>29000000</v>
      </c>
      <c r="L1598">
        <v>10923000000</v>
      </c>
      <c r="M1598">
        <v>0</v>
      </c>
      <c r="N1598">
        <v>10000000</v>
      </c>
      <c r="O1598" s="2">
        <v>103875000000</v>
      </c>
      <c r="Q1598">
        <v>0</v>
      </c>
      <c r="R1598">
        <v>5729000000</v>
      </c>
      <c r="S1598">
        <v>1693000000</v>
      </c>
      <c r="T1598">
        <v>11021000000</v>
      </c>
      <c r="U1598">
        <v>10231000000</v>
      </c>
      <c r="V1598">
        <v>-156000000</v>
      </c>
      <c r="W1598">
        <v>0</v>
      </c>
      <c r="X1598">
        <v>4861000000</v>
      </c>
      <c r="Y1598">
        <v>44453000000</v>
      </c>
      <c r="Z1598">
        <v>34</v>
      </c>
      <c r="AA1598">
        <v>53232000000</v>
      </c>
      <c r="AB1598">
        <v>4363000000</v>
      </c>
      <c r="AC1598">
        <v>8391000000</v>
      </c>
      <c r="AD1598">
        <v>790000000</v>
      </c>
      <c r="AE1598">
        <v>0</v>
      </c>
      <c r="AF1598">
        <v>-531000000</v>
      </c>
      <c r="AG1598">
        <v>4102000000</v>
      </c>
      <c r="AH1598">
        <v>31965000000</v>
      </c>
      <c r="AI1598">
        <v>18792000000</v>
      </c>
      <c r="AJ1598">
        <v>-105000000</v>
      </c>
      <c r="AK1598">
        <v>1736000000</v>
      </c>
      <c r="AL1598">
        <v>14607000000</v>
      </c>
      <c r="AM1598">
        <v>3428000000</v>
      </c>
      <c r="AN1598">
        <v>9740000000</v>
      </c>
      <c r="AO1598">
        <v>12239000000</v>
      </c>
      <c r="AP1598">
        <v>-18395000000</v>
      </c>
      <c r="AQ1598">
        <v>5813000000</v>
      </c>
      <c r="AR1598">
        <v>98000000</v>
      </c>
      <c r="AS1598">
        <v>5813000000</v>
      </c>
      <c r="AT1598">
        <v>5868000000</v>
      </c>
      <c r="AU1598">
        <v>13324000000</v>
      </c>
      <c r="AV1598">
        <v>0</v>
      </c>
      <c r="AW1598">
        <v>11021000000</v>
      </c>
      <c r="AX1598">
        <v>7</v>
      </c>
      <c r="AY1598">
        <v>8522000000</v>
      </c>
      <c r="AZ1598">
        <v>0</v>
      </c>
      <c r="BA1598">
        <v>0</v>
      </c>
      <c r="BB1598">
        <v>-3334000000</v>
      </c>
      <c r="BC1598">
        <v>334000000</v>
      </c>
      <c r="BD1598">
        <v>-16308000000</v>
      </c>
      <c r="BE1598">
        <v>11775000000</v>
      </c>
      <c r="BF1598">
        <v>-1430000000</v>
      </c>
      <c r="BG1598">
        <v>42211000000</v>
      </c>
      <c r="BH1598">
        <v>7</v>
      </c>
      <c r="BI1598">
        <v>30</v>
      </c>
      <c r="BJ1598">
        <v>4</v>
      </c>
      <c r="BL1598">
        <v>0</v>
      </c>
      <c r="BM1598">
        <v>37125000000</v>
      </c>
      <c r="BN1598">
        <v>-916000000</v>
      </c>
      <c r="BO1598">
        <v>0</v>
      </c>
      <c r="BP1598">
        <v>6634000000</v>
      </c>
      <c r="BQ1598">
        <v>1988000000</v>
      </c>
      <c r="BR1598" s="2">
        <v>111254000000</v>
      </c>
      <c r="BS1598">
        <v>0</v>
      </c>
      <c r="BT1598">
        <v>0</v>
      </c>
      <c r="BU1598">
        <v>33830000000</v>
      </c>
      <c r="BV1598">
        <v>77424000000</v>
      </c>
      <c r="BW1598" s="2">
        <v>111254000000</v>
      </c>
      <c r="BX1598" s="2">
        <v>157107000000</v>
      </c>
      <c r="BY1598">
        <v>0</v>
      </c>
      <c r="BZ1598">
        <v>2015</v>
      </c>
      <c r="CA1598">
        <v>6.1</v>
      </c>
      <c r="CB1598">
        <v>952950819.67200005</v>
      </c>
      <c r="CC1598" t="str">
        <f>VLOOKUP(B1598,Securities_csv_Sector!$A$1:$H$506,4)</f>
        <v>Health Care</v>
      </c>
      <c r="CD1598" t="str">
        <f>VLOOKUP(B1598,Securities_csv_Sector!$A$1:$H$506,5)</f>
        <v>Managed Health Care</v>
      </c>
    </row>
    <row r="1599" spans="1:82">
      <c r="A1599">
        <v>1597</v>
      </c>
      <c r="B1599" t="s">
        <v>479</v>
      </c>
      <c r="C1599" t="s">
        <v>532</v>
      </c>
      <c r="D1599" s="1">
        <v>42735</v>
      </c>
      <c r="E1599">
        <v>29752000000</v>
      </c>
      <c r="F1599">
        <v>-1357000000</v>
      </c>
      <c r="G1599">
        <v>0</v>
      </c>
      <c r="H1599">
        <v>18</v>
      </c>
      <c r="I1599">
        <v>-1705000000</v>
      </c>
      <c r="J1599">
        <v>0</v>
      </c>
      <c r="L1599">
        <v>10430000000</v>
      </c>
      <c r="M1599">
        <v>0</v>
      </c>
      <c r="N1599">
        <v>10000000</v>
      </c>
      <c r="O1599" s="2">
        <v>117038000000</v>
      </c>
      <c r="Q1599">
        <v>0</v>
      </c>
      <c r="R1599">
        <v>4729000000</v>
      </c>
      <c r="S1599">
        <v>2055000000</v>
      </c>
      <c r="T1599">
        <v>12930000000</v>
      </c>
      <c r="U1599">
        <v>11863000000</v>
      </c>
      <c r="V1599">
        <v>78000000</v>
      </c>
      <c r="W1599">
        <v>0</v>
      </c>
      <c r="X1599">
        <v>5901000000</v>
      </c>
      <c r="Y1599">
        <v>47584000000</v>
      </c>
      <c r="Z1599">
        <v>37</v>
      </c>
      <c r="AA1599">
        <v>67802000000</v>
      </c>
      <c r="AB1599">
        <v>4790000000</v>
      </c>
      <c r="AC1599">
        <v>8541000000</v>
      </c>
      <c r="AD1599">
        <v>1067000000</v>
      </c>
      <c r="AE1599">
        <v>0</v>
      </c>
      <c r="AF1599">
        <v>-5927000000</v>
      </c>
      <c r="AG1599">
        <v>3141000000</v>
      </c>
      <c r="AH1599">
        <v>32970000000</v>
      </c>
      <c r="AI1599">
        <v>23868000000</v>
      </c>
      <c r="AJ1599">
        <v>-97000000</v>
      </c>
      <c r="AK1599">
        <v>2012000000</v>
      </c>
      <c r="AL1599">
        <v>990000000</v>
      </c>
      <c r="AM1599">
        <v>-493000000</v>
      </c>
      <c r="AN1599">
        <v>9795000000</v>
      </c>
      <c r="AO1599">
        <v>-1011000000</v>
      </c>
      <c r="AP1599">
        <v>-9355000000</v>
      </c>
      <c r="AQ1599">
        <v>7017000000</v>
      </c>
      <c r="AR1599">
        <v>484000000</v>
      </c>
      <c r="AS1599">
        <v>7017000000</v>
      </c>
      <c r="AT1599">
        <v>7073000000</v>
      </c>
      <c r="AU1599">
        <v>15651000000</v>
      </c>
      <c r="AV1599">
        <v>0</v>
      </c>
      <c r="AW1599">
        <v>12930000000</v>
      </c>
      <c r="AX1599">
        <v>7</v>
      </c>
      <c r="AY1599">
        <v>7990000000</v>
      </c>
      <c r="AZ1599">
        <v>0</v>
      </c>
      <c r="BA1599">
        <v>0</v>
      </c>
      <c r="BB1599">
        <v>-2681000000</v>
      </c>
      <c r="BC1599">
        <v>1368000000</v>
      </c>
      <c r="BD1599">
        <v>-1723000000</v>
      </c>
      <c r="BE1599">
        <v>15170000000</v>
      </c>
      <c r="BF1599">
        <v>-1601000000</v>
      </c>
      <c r="BG1599">
        <v>54872000000</v>
      </c>
      <c r="BH1599">
        <v>6</v>
      </c>
      <c r="BI1599">
        <v>31</v>
      </c>
      <c r="BJ1599">
        <v>4</v>
      </c>
      <c r="BL1599">
        <v>0</v>
      </c>
      <c r="BM1599">
        <v>40945000000</v>
      </c>
      <c r="BN1599">
        <v>-1108000000</v>
      </c>
      <c r="BO1599">
        <v>0</v>
      </c>
      <c r="BP1599">
        <v>7193000000</v>
      </c>
      <c r="BQ1599">
        <v>2845000000</v>
      </c>
      <c r="BR1599" s="2">
        <v>122810000000</v>
      </c>
      <c r="BS1599">
        <v>0</v>
      </c>
      <c r="BT1599">
        <v>0</v>
      </c>
      <c r="BU1599">
        <v>38274000000</v>
      </c>
      <c r="BV1599">
        <v>84536000000</v>
      </c>
      <c r="BW1599" s="2">
        <v>122810000000</v>
      </c>
      <c r="BX1599" s="2">
        <v>184840000000</v>
      </c>
      <c r="BY1599">
        <v>0</v>
      </c>
      <c r="CC1599" t="str">
        <f>VLOOKUP(B1599,Securities_csv_Sector!$A$1:$H$506,4)</f>
        <v>Health Care</v>
      </c>
      <c r="CD1599" t="str">
        <f>VLOOKUP(B1599,Securities_csv_Sector!$A$1:$H$506,5)</f>
        <v>Managed Health Care</v>
      </c>
    </row>
    <row r="1600" spans="1:82">
      <c r="A1600">
        <v>1598</v>
      </c>
      <c r="B1600" t="s">
        <v>480</v>
      </c>
      <c r="C1600" t="s">
        <v>527</v>
      </c>
      <c r="D1600" s="1">
        <v>41274</v>
      </c>
      <c r="E1600">
        <v>54200000</v>
      </c>
      <c r="F1600">
        <v>40400000</v>
      </c>
      <c r="G1600">
        <v>0</v>
      </c>
      <c r="H1600">
        <v>10</v>
      </c>
      <c r="I1600">
        <v>-105400000</v>
      </c>
      <c r="J1600">
        <v>2607700000</v>
      </c>
      <c r="L1600">
        <v>77300000</v>
      </c>
      <c r="M1600">
        <v>0</v>
      </c>
      <c r="N1600">
        <v>36000000</v>
      </c>
      <c r="O1600">
        <v>7172100000</v>
      </c>
      <c r="Q1600">
        <v>1755500000</v>
      </c>
      <c r="R1600">
        <v>269400000</v>
      </c>
      <c r="S1600">
        <v>84300000</v>
      </c>
      <c r="T1600">
        <v>1394900000</v>
      </c>
      <c r="U1600">
        <v>1249500000</v>
      </c>
      <c r="V1600">
        <v>0</v>
      </c>
      <c r="W1600">
        <v>0</v>
      </c>
      <c r="X1600">
        <v>501600000</v>
      </c>
      <c r="Y1600">
        <v>201700000</v>
      </c>
      <c r="Z1600">
        <v>32</v>
      </c>
      <c r="AA1600">
        <v>3343300000</v>
      </c>
      <c r="AB1600">
        <v>355100000</v>
      </c>
      <c r="AC1600">
        <v>0</v>
      </c>
      <c r="AD1600">
        <v>145400000</v>
      </c>
      <c r="AE1600">
        <v>0</v>
      </c>
      <c r="AF1600">
        <v>-864600000</v>
      </c>
      <c r="AG1600">
        <v>527000000</v>
      </c>
      <c r="AH1600">
        <v>3211200000</v>
      </c>
      <c r="AI1600">
        <v>51139100000</v>
      </c>
      <c r="AJ1600">
        <v>0</v>
      </c>
      <c r="AK1600">
        <v>0</v>
      </c>
      <c r="AL1600">
        <v>176400000</v>
      </c>
      <c r="AM1600">
        <v>-39300000</v>
      </c>
      <c r="AN1600">
        <v>1379600000</v>
      </c>
      <c r="AO1600">
        <v>-449000000</v>
      </c>
      <c r="AP1600">
        <v>-969900000</v>
      </c>
      <c r="AQ1600">
        <v>894400000</v>
      </c>
      <c r="AR1600">
        <v>-277500000</v>
      </c>
      <c r="AS1600">
        <v>894400000</v>
      </c>
      <c r="AT1600">
        <v>894400000</v>
      </c>
      <c r="AU1600">
        <v>6475200000</v>
      </c>
      <c r="AV1600">
        <v>0</v>
      </c>
      <c r="AW1600">
        <v>1249500000</v>
      </c>
      <c r="AX1600">
        <v>12</v>
      </c>
      <c r="AY1600">
        <v>625400000</v>
      </c>
      <c r="AZ1600">
        <v>0</v>
      </c>
      <c r="BA1600">
        <v>0</v>
      </c>
      <c r="BB1600">
        <v>628000000</v>
      </c>
      <c r="BC1600">
        <v>200000</v>
      </c>
      <c r="BD1600">
        <v>100000</v>
      </c>
      <c r="BE1600">
        <v>50088700000</v>
      </c>
      <c r="BF1600">
        <v>111000000</v>
      </c>
      <c r="BG1600">
        <v>1161600000</v>
      </c>
      <c r="BH1600">
        <v>12</v>
      </c>
      <c r="BI1600">
        <v>15</v>
      </c>
      <c r="BJ1600">
        <v>9</v>
      </c>
      <c r="BL1600">
        <v>0</v>
      </c>
      <c r="BM1600">
        <v>7371600000</v>
      </c>
      <c r="BN1600">
        <v>-491800000</v>
      </c>
      <c r="BO1600">
        <v>786800000</v>
      </c>
      <c r="BP1600">
        <v>455800000</v>
      </c>
      <c r="BQ1600">
        <v>1460300000</v>
      </c>
      <c r="BR1600">
        <v>62236100000</v>
      </c>
      <c r="BS1600">
        <v>0</v>
      </c>
      <c r="BT1600">
        <v>0</v>
      </c>
      <c r="BU1600">
        <v>8612600000</v>
      </c>
      <c r="BV1600">
        <v>53623500000</v>
      </c>
      <c r="BW1600">
        <v>62236100000</v>
      </c>
      <c r="BX1600">
        <v>10515400000</v>
      </c>
      <c r="BY1600">
        <v>-2030700000</v>
      </c>
      <c r="BZ1600">
        <v>2012</v>
      </c>
      <c r="CA1600">
        <v>3.18</v>
      </c>
      <c r="CB1600">
        <v>281257861.63499999</v>
      </c>
      <c r="CC1600" t="str">
        <f>VLOOKUP(B1600,Securities_csv_Sector!$A$1:$H$506,4)</f>
        <v>Financials</v>
      </c>
      <c r="CD1600" t="str">
        <f>VLOOKUP(B1600,Securities_csv_Sector!$A$1:$H$506,5)</f>
        <v>Diversified Financial Services</v>
      </c>
    </row>
    <row r="1601" spans="1:82">
      <c r="A1601">
        <v>1599</v>
      </c>
      <c r="B1601" t="s">
        <v>480</v>
      </c>
      <c r="C1601" t="s">
        <v>529</v>
      </c>
      <c r="D1601" s="1">
        <v>41639</v>
      </c>
      <c r="E1601">
        <v>0</v>
      </c>
      <c r="F1601">
        <v>-196700000</v>
      </c>
      <c r="G1601">
        <v>0</v>
      </c>
      <c r="H1601">
        <v>10</v>
      </c>
      <c r="I1601">
        <v>-105500000</v>
      </c>
      <c r="J1601">
        <v>2634100000</v>
      </c>
      <c r="L1601">
        <v>94100000</v>
      </c>
      <c r="M1601">
        <v>0</v>
      </c>
      <c r="N1601">
        <v>36100000</v>
      </c>
      <c r="O1601">
        <v>7038400000</v>
      </c>
      <c r="Q1601">
        <v>1829200000</v>
      </c>
      <c r="R1601">
        <v>144300000</v>
      </c>
      <c r="S1601">
        <v>84800000</v>
      </c>
      <c r="T1601">
        <v>1369400000</v>
      </c>
      <c r="U1601">
        <v>1220000000</v>
      </c>
      <c r="V1601">
        <v>0</v>
      </c>
      <c r="W1601">
        <v>0</v>
      </c>
      <c r="X1601">
        <v>511900000</v>
      </c>
      <c r="Y1601">
        <v>200900000</v>
      </c>
      <c r="Z1601">
        <v>32</v>
      </c>
      <c r="AA1601">
        <v>3330200000</v>
      </c>
      <c r="AB1601">
        <v>373000000</v>
      </c>
      <c r="AC1601">
        <v>0</v>
      </c>
      <c r="AD1601">
        <v>149400000</v>
      </c>
      <c r="AE1601">
        <v>0</v>
      </c>
      <c r="AF1601">
        <v>-313900000</v>
      </c>
      <c r="AG1601">
        <v>593700000</v>
      </c>
      <c r="AH1601">
        <v>2612000000</v>
      </c>
      <c r="AI1601">
        <v>48701700000</v>
      </c>
      <c r="AJ1601">
        <v>0</v>
      </c>
      <c r="AK1601">
        <v>0</v>
      </c>
      <c r="AL1601">
        <v>-116200000</v>
      </c>
      <c r="AM1601">
        <v>16800000</v>
      </c>
      <c r="AN1601">
        <v>1031500000</v>
      </c>
      <c r="AO1601">
        <v>-595500000</v>
      </c>
      <c r="AP1601">
        <v>-419200000</v>
      </c>
      <c r="AQ1601">
        <v>847000000</v>
      </c>
      <c r="AR1601">
        <v>-233100000</v>
      </c>
      <c r="AS1601">
        <v>847000000</v>
      </c>
      <c r="AT1601">
        <v>847000000</v>
      </c>
      <c r="AU1601">
        <v>6504600000</v>
      </c>
      <c r="AV1601">
        <v>0</v>
      </c>
      <c r="AW1601">
        <v>1220000000</v>
      </c>
      <c r="AX1601">
        <v>12</v>
      </c>
      <c r="AY1601">
        <v>647800000</v>
      </c>
      <c r="AZ1601">
        <v>0</v>
      </c>
      <c r="BA1601">
        <v>0</v>
      </c>
      <c r="BB1601">
        <v>255000000</v>
      </c>
      <c r="BC1601">
        <v>-27000000</v>
      </c>
      <c r="BD1601">
        <v>200000</v>
      </c>
      <c r="BE1601">
        <v>47988200000</v>
      </c>
      <c r="BF1601">
        <v>-64200000</v>
      </c>
      <c r="BG1601">
        <v>1170400000</v>
      </c>
      <c r="BH1601">
        <v>12</v>
      </c>
      <c r="BI1601">
        <v>14</v>
      </c>
      <c r="BJ1601">
        <v>8</v>
      </c>
      <c r="BL1601">
        <v>0</v>
      </c>
      <c r="BM1601">
        <v>8083200000</v>
      </c>
      <c r="BN1601">
        <v>-305800000</v>
      </c>
      <c r="BO1601">
        <v>790400000</v>
      </c>
      <c r="BP1601">
        <v>0</v>
      </c>
      <c r="BQ1601">
        <v>913400000</v>
      </c>
      <c r="BR1601">
        <v>59403600000</v>
      </c>
      <c r="BS1601">
        <v>0</v>
      </c>
      <c r="BT1601">
        <v>0</v>
      </c>
      <c r="BU1601">
        <v>8659100000</v>
      </c>
      <c r="BV1601">
        <v>50744500000</v>
      </c>
      <c r="BW1601">
        <v>59403600000</v>
      </c>
      <c r="BX1601">
        <v>10368600000</v>
      </c>
      <c r="BY1601">
        <v>-2349300000</v>
      </c>
      <c r="BZ1601">
        <v>2013</v>
      </c>
      <c r="CA1601">
        <v>3.24</v>
      </c>
      <c r="CB1601">
        <v>261419753.086</v>
      </c>
      <c r="CC1601" t="str">
        <f>VLOOKUP(B1601,Securities_csv_Sector!$A$1:$H$506,4)</f>
        <v>Financials</v>
      </c>
      <c r="CD1601" t="str">
        <f>VLOOKUP(B1601,Securities_csv_Sector!$A$1:$H$506,5)</f>
        <v>Diversified Financial Services</v>
      </c>
    </row>
    <row r="1602" spans="1:82">
      <c r="A1602">
        <v>1600</v>
      </c>
      <c r="B1602" t="s">
        <v>480</v>
      </c>
      <c r="C1602" t="s">
        <v>531</v>
      </c>
      <c r="D1602" s="1">
        <v>42004</v>
      </c>
      <c r="E1602">
        <v>0</v>
      </c>
      <c r="F1602">
        <v>-21500000</v>
      </c>
      <c r="G1602">
        <v>0</v>
      </c>
      <c r="H1602">
        <v>5</v>
      </c>
      <c r="I1602">
        <v>-114500000</v>
      </c>
      <c r="J1602">
        <v>2221200000</v>
      </c>
      <c r="L1602">
        <v>102500000</v>
      </c>
      <c r="M1602">
        <v>0</v>
      </c>
      <c r="N1602">
        <v>30200000</v>
      </c>
      <c r="O1602">
        <v>7722100000</v>
      </c>
      <c r="Q1602">
        <v>1901300000</v>
      </c>
      <c r="R1602">
        <v>62000000</v>
      </c>
      <c r="S1602">
        <v>87900000</v>
      </c>
      <c r="T1602">
        <v>709500000</v>
      </c>
      <c r="U1602">
        <v>542000000</v>
      </c>
      <c r="V1602">
        <v>0</v>
      </c>
      <c r="W1602">
        <v>0</v>
      </c>
      <c r="X1602">
        <v>531700000</v>
      </c>
      <c r="Y1602">
        <v>198700000</v>
      </c>
      <c r="Z1602">
        <v>27</v>
      </c>
      <c r="AA1602">
        <v>2802400000</v>
      </c>
      <c r="AB1602">
        <v>139900000</v>
      </c>
      <c r="AC1602">
        <v>0</v>
      </c>
      <c r="AD1602">
        <v>167500000</v>
      </c>
      <c r="AE1602">
        <v>0</v>
      </c>
      <c r="AF1602">
        <v>-772200000</v>
      </c>
      <c r="AG1602">
        <v>1077400000</v>
      </c>
      <c r="AH1602">
        <v>2854400000</v>
      </c>
      <c r="AI1602">
        <v>51469200000</v>
      </c>
      <c r="AJ1602">
        <v>0</v>
      </c>
      <c r="AK1602">
        <v>0</v>
      </c>
      <c r="AL1602">
        <v>147400000</v>
      </c>
      <c r="AM1602">
        <v>8400000</v>
      </c>
      <c r="AN1602">
        <v>1223600000</v>
      </c>
      <c r="AO1602">
        <v>-328600000</v>
      </c>
      <c r="AP1602">
        <v>-886600000</v>
      </c>
      <c r="AQ1602">
        <v>402100000</v>
      </c>
      <c r="AR1602">
        <v>-211800000</v>
      </c>
      <c r="AS1602">
        <v>402100000</v>
      </c>
      <c r="AT1602">
        <v>402100000</v>
      </c>
      <c r="AU1602">
        <v>6610600000</v>
      </c>
      <c r="AV1602">
        <v>0</v>
      </c>
      <c r="AW1602">
        <v>542000000</v>
      </c>
      <c r="AX1602">
        <v>5</v>
      </c>
      <c r="AY1602">
        <v>661900000</v>
      </c>
      <c r="AZ1602">
        <v>0</v>
      </c>
      <c r="BA1602">
        <v>0</v>
      </c>
      <c r="BB1602">
        <v>166400000</v>
      </c>
      <c r="BC1602">
        <v>-22900000</v>
      </c>
      <c r="BD1602">
        <v>100000</v>
      </c>
      <c r="BE1602">
        <v>51011900000</v>
      </c>
      <c r="BF1602">
        <v>-110500000</v>
      </c>
      <c r="BG1602">
        <v>1272000000</v>
      </c>
      <c r="BH1602">
        <v>5</v>
      </c>
      <c r="BI1602">
        <v>6</v>
      </c>
      <c r="BJ1602">
        <v>4</v>
      </c>
      <c r="BL1602">
        <v>0</v>
      </c>
      <c r="BM1602">
        <v>7302300000</v>
      </c>
      <c r="BN1602">
        <v>-293700000</v>
      </c>
      <c r="BO1602">
        <v>820900000</v>
      </c>
      <c r="BP1602">
        <v>151900000</v>
      </c>
      <c r="BQ1602">
        <v>974300000</v>
      </c>
      <c r="BR1602">
        <v>62450200000</v>
      </c>
      <c r="BS1602">
        <v>0</v>
      </c>
      <c r="BT1602">
        <v>0</v>
      </c>
      <c r="BU1602">
        <v>8521900000</v>
      </c>
      <c r="BV1602">
        <v>53928300000</v>
      </c>
      <c r="BW1602">
        <v>62450200000</v>
      </c>
      <c r="BX1602">
        <v>10524500000</v>
      </c>
      <c r="BY1602">
        <v>-1198200000</v>
      </c>
      <c r="BZ1602">
        <v>2014</v>
      </c>
      <c r="CA1602">
        <v>1.62</v>
      </c>
      <c r="CB1602">
        <v>248209876.54300001</v>
      </c>
      <c r="CC1602" t="str">
        <f>VLOOKUP(B1602,Securities_csv_Sector!$A$1:$H$506,4)</f>
        <v>Financials</v>
      </c>
      <c r="CD1602" t="str">
        <f>VLOOKUP(B1602,Securities_csv_Sector!$A$1:$H$506,5)</f>
        <v>Diversified Financial Services</v>
      </c>
    </row>
    <row r="1603" spans="1:82">
      <c r="A1603">
        <v>1601</v>
      </c>
      <c r="B1603" t="s">
        <v>480</v>
      </c>
      <c r="C1603" t="s">
        <v>532</v>
      </c>
      <c r="D1603" s="1">
        <v>42369</v>
      </c>
      <c r="E1603">
        <v>6000000</v>
      </c>
      <c r="F1603">
        <v>29300000</v>
      </c>
      <c r="G1603">
        <v>0</v>
      </c>
      <c r="H1603">
        <v>10</v>
      </c>
      <c r="I1603">
        <v>-100200000</v>
      </c>
      <c r="J1603">
        <v>2247200000</v>
      </c>
      <c r="L1603">
        <v>112900000</v>
      </c>
      <c r="M1603">
        <v>0</v>
      </c>
      <c r="N1603">
        <v>30300000</v>
      </c>
      <c r="O1603">
        <v>7209400000</v>
      </c>
      <c r="Q1603">
        <v>2008500000</v>
      </c>
      <c r="R1603">
        <v>91800000</v>
      </c>
      <c r="S1603">
        <v>99500000</v>
      </c>
      <c r="T1603">
        <v>1391100000</v>
      </c>
      <c r="U1603">
        <v>1238300000</v>
      </c>
      <c r="V1603">
        <v>0</v>
      </c>
      <c r="W1603">
        <v>0</v>
      </c>
      <c r="X1603">
        <v>523900000</v>
      </c>
      <c r="Y1603">
        <v>230900000</v>
      </c>
      <c r="Z1603">
        <v>33</v>
      </c>
      <c r="AA1603">
        <v>3521900000</v>
      </c>
      <c r="AB1603">
        <v>371200000</v>
      </c>
      <c r="AC1603">
        <v>0</v>
      </c>
      <c r="AD1603">
        <v>152800000</v>
      </c>
      <c r="AE1603">
        <v>0</v>
      </c>
      <c r="AF1603">
        <v>-558500000</v>
      </c>
      <c r="AG1603">
        <v>313900000</v>
      </c>
      <c r="AH1603">
        <v>3242900000</v>
      </c>
      <c r="AI1603">
        <v>49919200000</v>
      </c>
      <c r="AJ1603">
        <v>0</v>
      </c>
      <c r="AK1603">
        <v>0</v>
      </c>
      <c r="AL1603">
        <v>45100000</v>
      </c>
      <c r="AM1603">
        <v>10400000</v>
      </c>
      <c r="AN1603">
        <v>1292100000</v>
      </c>
      <c r="AO1603">
        <v>-568700000</v>
      </c>
      <c r="AP1603">
        <v>-713000000</v>
      </c>
      <c r="AQ1603">
        <v>867100000</v>
      </c>
      <c r="AR1603">
        <v>-150300000</v>
      </c>
      <c r="AS1603">
        <v>867100000</v>
      </c>
      <c r="AT1603">
        <v>867100000</v>
      </c>
      <c r="AU1603">
        <v>6323500000</v>
      </c>
      <c r="AV1603">
        <v>0</v>
      </c>
      <c r="AW1603">
        <v>1238300000</v>
      </c>
      <c r="AX1603">
        <v>12</v>
      </c>
      <c r="AY1603">
        <v>663500000</v>
      </c>
      <c r="AZ1603">
        <v>0</v>
      </c>
      <c r="BA1603">
        <v>0</v>
      </c>
      <c r="BB1603">
        <v>16100000</v>
      </c>
      <c r="BC1603">
        <v>-28100000</v>
      </c>
      <c r="BD1603">
        <v>-54300000</v>
      </c>
      <c r="BE1603">
        <v>48585100000</v>
      </c>
      <c r="BF1603">
        <v>132600000</v>
      </c>
      <c r="BG1603">
        <v>1295700000</v>
      </c>
      <c r="BH1603">
        <v>12</v>
      </c>
      <c r="BI1603">
        <v>14</v>
      </c>
      <c r="BJ1603">
        <v>8</v>
      </c>
      <c r="BL1603">
        <v>0</v>
      </c>
      <c r="BM1603">
        <v>7995200000</v>
      </c>
      <c r="BN1603">
        <v>-411500000</v>
      </c>
      <c r="BO1603">
        <v>835100000</v>
      </c>
      <c r="BP1603">
        <v>352400000</v>
      </c>
      <c r="BQ1603">
        <v>807300000</v>
      </c>
      <c r="BR1603">
        <v>60589700000</v>
      </c>
      <c r="BS1603">
        <v>0</v>
      </c>
      <c r="BT1603">
        <v>0</v>
      </c>
      <c r="BU1603">
        <v>8663900000</v>
      </c>
      <c r="BV1603">
        <v>51925800000</v>
      </c>
      <c r="BW1603">
        <v>60589700000</v>
      </c>
      <c r="BX1603">
        <v>10731300000</v>
      </c>
      <c r="BY1603">
        <v>-1624900000</v>
      </c>
      <c r="BZ1603">
        <v>2015</v>
      </c>
      <c r="CA1603">
        <v>3.51</v>
      </c>
      <c r="CB1603">
        <v>247037037.037</v>
      </c>
      <c r="CC1603" t="str">
        <f>VLOOKUP(B1603,Securities_csv_Sector!$A$1:$H$506,4)</f>
        <v>Financials</v>
      </c>
      <c r="CD1603" t="str">
        <f>VLOOKUP(B1603,Securities_csv_Sector!$A$1:$H$506,5)</f>
        <v>Diversified Financial Services</v>
      </c>
    </row>
    <row r="1604" spans="1:82">
      <c r="A1604">
        <v>1602</v>
      </c>
      <c r="B1604" t="s">
        <v>481</v>
      </c>
      <c r="C1604" t="s">
        <v>527</v>
      </c>
      <c r="D1604" s="1">
        <v>41639</v>
      </c>
      <c r="E1604">
        <v>3086000000</v>
      </c>
      <c r="F1604">
        <v>-83000000</v>
      </c>
      <c r="G1604">
        <v>128000000</v>
      </c>
      <c r="H1604">
        <v>21</v>
      </c>
      <c r="I1604">
        <v>-3496000000</v>
      </c>
      <c r="J1604">
        <v>4210000000</v>
      </c>
      <c r="K1604">
        <v>38</v>
      </c>
      <c r="L1604">
        <v>1432000000</v>
      </c>
      <c r="M1604">
        <v>7000000</v>
      </c>
      <c r="N1604">
        <v>2774000000</v>
      </c>
      <c r="O1604">
        <v>5849000000</v>
      </c>
      <c r="P1604">
        <v>105</v>
      </c>
      <c r="Q1604">
        <v>0</v>
      </c>
      <c r="R1604">
        <v>14163000000</v>
      </c>
      <c r="S1604">
        <v>1777000000</v>
      </c>
      <c r="T1604">
        <v>7574000000</v>
      </c>
      <c r="U1604">
        <v>7048000000</v>
      </c>
      <c r="V1604">
        <v>0</v>
      </c>
      <c r="W1604">
        <v>0</v>
      </c>
      <c r="X1604">
        <v>43749000000</v>
      </c>
      <c r="Y1604">
        <v>0</v>
      </c>
      <c r="Z1604">
        <v>73</v>
      </c>
      <c r="AA1604">
        <v>16114000000</v>
      </c>
      <c r="AB1604">
        <v>2660000000</v>
      </c>
      <c r="AC1604">
        <v>0</v>
      </c>
      <c r="AD1604">
        <v>526000000</v>
      </c>
      <c r="AE1604">
        <v>653000000</v>
      </c>
      <c r="AF1604">
        <v>0</v>
      </c>
      <c r="AG1604">
        <v>236000000</v>
      </c>
      <c r="AH1604">
        <v>8872000000</v>
      </c>
      <c r="AI1604">
        <v>1321000000</v>
      </c>
      <c r="AJ1604">
        <v>0</v>
      </c>
      <c r="AK1604">
        <v>0</v>
      </c>
      <c r="AL1604">
        <v>803000000</v>
      </c>
      <c r="AM1604">
        <v>369000000</v>
      </c>
      <c r="AN1604">
        <v>6823000000</v>
      </c>
      <c r="AO1604">
        <v>-3049000000</v>
      </c>
      <c r="AP1604">
        <v>-3405000000</v>
      </c>
      <c r="AQ1604">
        <v>4388000000</v>
      </c>
      <c r="AR1604">
        <v>497000000</v>
      </c>
      <c r="AS1604">
        <v>4388000000</v>
      </c>
      <c r="AT1604">
        <v>4388000000</v>
      </c>
      <c r="AU1604">
        <v>1682000000</v>
      </c>
      <c r="AV1604">
        <v>0</v>
      </c>
      <c r="AW1604">
        <v>7446000000</v>
      </c>
      <c r="AX1604">
        <v>34</v>
      </c>
      <c r="AY1604">
        <v>671000000</v>
      </c>
      <c r="AZ1604">
        <v>223000000</v>
      </c>
      <c r="BA1604">
        <v>0</v>
      </c>
      <c r="BB1604">
        <v>-750000000</v>
      </c>
      <c r="BC1604">
        <v>-301000000</v>
      </c>
      <c r="BD1604">
        <v>91000000</v>
      </c>
      <c r="BE1604">
        <v>1680000000</v>
      </c>
      <c r="BF1604">
        <v>1000000</v>
      </c>
      <c r="BG1604">
        <v>1777000000</v>
      </c>
      <c r="BH1604">
        <v>32</v>
      </c>
      <c r="BI1604">
        <v>33</v>
      </c>
      <c r="BJ1604">
        <v>20</v>
      </c>
      <c r="BK1604">
        <v>88</v>
      </c>
      <c r="BL1604">
        <v>0</v>
      </c>
      <c r="BM1604">
        <v>23901000000</v>
      </c>
      <c r="BN1604">
        <v>-2218000000</v>
      </c>
      <c r="BO1604">
        <v>6891000000</v>
      </c>
      <c r="BP1604">
        <v>705000000</v>
      </c>
      <c r="BQ1604">
        <v>0</v>
      </c>
      <c r="BR1604">
        <v>49731000000</v>
      </c>
      <c r="BS1604">
        <v>3990000000</v>
      </c>
      <c r="BT1604">
        <v>3791000000</v>
      </c>
      <c r="BU1604">
        <v>21225000000</v>
      </c>
      <c r="BV1604">
        <v>28506000000</v>
      </c>
      <c r="BW1604">
        <v>49731000000</v>
      </c>
      <c r="BX1604">
        <v>21963000000</v>
      </c>
      <c r="BY1604">
        <v>-8910000000</v>
      </c>
      <c r="BZ1604">
        <v>2013</v>
      </c>
      <c r="CA1604">
        <v>9.4700000000000006</v>
      </c>
      <c r="CB1604">
        <v>463357972.54500002</v>
      </c>
      <c r="CC1604" t="str">
        <f>VLOOKUP(B1604,Securities_csv_Sector!$A$1:$H$506,4)</f>
        <v>Industrials</v>
      </c>
      <c r="CD1604" t="str">
        <f>VLOOKUP(B1604,Securities_csv_Sector!$A$1:$H$506,5)</f>
        <v>Railroads</v>
      </c>
    </row>
    <row r="1605" spans="1:82">
      <c r="A1605">
        <v>1603</v>
      </c>
      <c r="B1605" t="s">
        <v>481</v>
      </c>
      <c r="C1605" t="s">
        <v>529</v>
      </c>
      <c r="D1605" s="1">
        <v>42004</v>
      </c>
      <c r="E1605">
        <v>3303000000</v>
      </c>
      <c r="F1605">
        <v>-197000000</v>
      </c>
      <c r="G1605">
        <v>151000000</v>
      </c>
      <c r="H1605">
        <v>24</v>
      </c>
      <c r="I1605">
        <v>-4346000000</v>
      </c>
      <c r="J1605">
        <v>4321000000</v>
      </c>
      <c r="K1605">
        <v>42</v>
      </c>
      <c r="L1605">
        <v>1586000000</v>
      </c>
      <c r="M1605">
        <v>-59000000</v>
      </c>
      <c r="N1605">
        <v>2775000000</v>
      </c>
      <c r="O1605">
        <v>6097000000</v>
      </c>
      <c r="P1605">
        <v>117</v>
      </c>
      <c r="Q1605">
        <v>0</v>
      </c>
      <c r="R1605">
        <v>14403000000</v>
      </c>
      <c r="S1605">
        <v>1904000000</v>
      </c>
      <c r="T1605">
        <v>8904000000</v>
      </c>
      <c r="U1605">
        <v>8343000000</v>
      </c>
      <c r="V1605">
        <v>0</v>
      </c>
      <c r="W1605">
        <v>0</v>
      </c>
      <c r="X1605">
        <v>46272000000</v>
      </c>
      <c r="Y1605">
        <v>0</v>
      </c>
      <c r="Z1605">
        <v>75</v>
      </c>
      <c r="AA1605">
        <v>17891000000</v>
      </c>
      <c r="AB1605">
        <v>3163000000</v>
      </c>
      <c r="AC1605">
        <v>0</v>
      </c>
      <c r="AD1605">
        <v>561000000</v>
      </c>
      <c r="AE1605">
        <v>712000000</v>
      </c>
      <c r="AF1605">
        <v>0</v>
      </c>
      <c r="AG1605">
        <v>-18000000</v>
      </c>
      <c r="AH1605">
        <v>10952000000</v>
      </c>
      <c r="AI1605">
        <v>1390000000</v>
      </c>
      <c r="AJ1605">
        <v>0</v>
      </c>
      <c r="AK1605">
        <v>0</v>
      </c>
      <c r="AL1605">
        <v>1878000000</v>
      </c>
      <c r="AM1605">
        <v>154000000</v>
      </c>
      <c r="AN1605">
        <v>7385000000</v>
      </c>
      <c r="AO1605">
        <v>-2982000000</v>
      </c>
      <c r="AP1605">
        <v>-4249000000</v>
      </c>
      <c r="AQ1605">
        <v>5180000000</v>
      </c>
      <c r="AR1605">
        <v>610000000</v>
      </c>
      <c r="AS1605">
        <v>5180000000</v>
      </c>
      <c r="AT1605">
        <v>5180000000</v>
      </c>
      <c r="AU1605">
        <v>1611000000</v>
      </c>
      <c r="AV1605">
        <v>0</v>
      </c>
      <c r="AW1605">
        <v>8753000000</v>
      </c>
      <c r="AX1605">
        <v>36</v>
      </c>
      <c r="AY1605">
        <v>309000000</v>
      </c>
      <c r="AZ1605">
        <v>492000000</v>
      </c>
      <c r="BA1605">
        <v>0</v>
      </c>
      <c r="BB1605">
        <v>-1210000000</v>
      </c>
      <c r="BC1605">
        <v>-3000000</v>
      </c>
      <c r="BD1605">
        <v>97000000</v>
      </c>
      <c r="BE1605">
        <v>2064000000</v>
      </c>
      <c r="BF1605">
        <v>-35000000</v>
      </c>
      <c r="BG1605">
        <v>1904000000</v>
      </c>
      <c r="BH1605">
        <v>35</v>
      </c>
      <c r="BI1605">
        <v>39</v>
      </c>
      <c r="BJ1605">
        <v>22</v>
      </c>
      <c r="BK1605">
        <v>98</v>
      </c>
      <c r="BL1605">
        <v>0</v>
      </c>
      <c r="BM1605">
        <v>27367000000</v>
      </c>
      <c r="BN1605">
        <v>-3225000000</v>
      </c>
      <c r="BO1605">
        <v>7234000000</v>
      </c>
      <c r="BP1605">
        <v>461000000</v>
      </c>
      <c r="BQ1605">
        <v>0</v>
      </c>
      <c r="BR1605">
        <v>52372000000</v>
      </c>
      <c r="BS1605">
        <v>4401000000</v>
      </c>
      <c r="BT1605">
        <v>3764000000</v>
      </c>
      <c r="BU1605">
        <v>21189000000</v>
      </c>
      <c r="BV1605">
        <v>31183000000</v>
      </c>
      <c r="BW1605">
        <v>52372000000</v>
      </c>
      <c r="BX1605">
        <v>23988000000</v>
      </c>
      <c r="BY1605">
        <v>-12064000000</v>
      </c>
      <c r="BZ1605">
        <v>2014</v>
      </c>
      <c r="CA1605">
        <v>5.77</v>
      </c>
      <c r="CB1605">
        <v>897746967.07099998</v>
      </c>
      <c r="CC1605" t="str">
        <f>VLOOKUP(B1605,Securities_csv_Sector!$A$1:$H$506,4)</f>
        <v>Industrials</v>
      </c>
      <c r="CD1605" t="str">
        <f>VLOOKUP(B1605,Securities_csv_Sector!$A$1:$H$506,5)</f>
        <v>Railroads</v>
      </c>
    </row>
    <row r="1606" spans="1:82">
      <c r="A1606">
        <v>1604</v>
      </c>
      <c r="B1606" t="s">
        <v>481</v>
      </c>
      <c r="C1606" t="s">
        <v>531</v>
      </c>
      <c r="D1606" s="1">
        <v>42369</v>
      </c>
      <c r="E1606">
        <v>2612000000</v>
      </c>
      <c r="F1606">
        <v>255000000</v>
      </c>
      <c r="G1606">
        <v>226000000</v>
      </c>
      <c r="H1606">
        <v>23</v>
      </c>
      <c r="I1606">
        <v>-4650000000</v>
      </c>
      <c r="J1606">
        <v>4417000000</v>
      </c>
      <c r="K1606">
        <v>43</v>
      </c>
      <c r="L1606">
        <v>1391000000</v>
      </c>
      <c r="M1606">
        <v>-24000000</v>
      </c>
      <c r="N1606">
        <v>2776000000</v>
      </c>
      <c r="O1606">
        <v>4434000000</v>
      </c>
      <c r="P1606">
        <v>129</v>
      </c>
      <c r="Q1606">
        <v>0</v>
      </c>
      <c r="R1606">
        <v>15241000000</v>
      </c>
      <c r="S1606">
        <v>2012000000</v>
      </c>
      <c r="T1606">
        <v>8278000000</v>
      </c>
      <c r="U1606">
        <v>7656000000</v>
      </c>
      <c r="V1606">
        <v>0</v>
      </c>
      <c r="W1606">
        <v>0</v>
      </c>
      <c r="X1606">
        <v>48866000000</v>
      </c>
      <c r="Y1606">
        <v>0</v>
      </c>
      <c r="Z1606">
        <v>80</v>
      </c>
      <c r="AA1606">
        <v>17379000000</v>
      </c>
      <c r="AB1606">
        <v>2884000000</v>
      </c>
      <c r="AC1606">
        <v>0</v>
      </c>
      <c r="AD1606">
        <v>622000000</v>
      </c>
      <c r="AE1606">
        <v>736000000</v>
      </c>
      <c r="AF1606">
        <v>0</v>
      </c>
      <c r="AG1606">
        <v>-361000000</v>
      </c>
      <c r="AH1606">
        <v>13607000000</v>
      </c>
      <c r="AI1606">
        <v>1410000000</v>
      </c>
      <c r="AJ1606">
        <v>0</v>
      </c>
      <c r="AK1606">
        <v>0</v>
      </c>
      <c r="AL1606">
        <v>2772000000</v>
      </c>
      <c r="AM1606">
        <v>-195000000</v>
      </c>
      <c r="AN1606">
        <v>7344000000</v>
      </c>
      <c r="AO1606">
        <v>-3063000000</v>
      </c>
      <c r="AP1606">
        <v>-4476000000</v>
      </c>
      <c r="AQ1606">
        <v>4772000000</v>
      </c>
      <c r="AR1606">
        <v>737000000</v>
      </c>
      <c r="AS1606">
        <v>4772000000</v>
      </c>
      <c r="AT1606">
        <v>4772000000</v>
      </c>
      <c r="AU1606">
        <v>1356000000</v>
      </c>
      <c r="AV1606">
        <v>0</v>
      </c>
      <c r="AW1606">
        <v>8052000000</v>
      </c>
      <c r="AX1606">
        <v>37</v>
      </c>
      <c r="AY1606">
        <v>194000000</v>
      </c>
      <c r="AZ1606">
        <v>647000000</v>
      </c>
      <c r="BA1606">
        <v>0</v>
      </c>
      <c r="BB1606">
        <v>-1195000000</v>
      </c>
      <c r="BC1606">
        <v>-26000000</v>
      </c>
      <c r="BD1606">
        <v>174000000</v>
      </c>
      <c r="BE1606">
        <v>1844000000</v>
      </c>
      <c r="BF1606">
        <v>-47000000</v>
      </c>
      <c r="BG1606">
        <v>2012000000</v>
      </c>
      <c r="BH1606">
        <v>35</v>
      </c>
      <c r="BI1606">
        <v>37</v>
      </c>
      <c r="BJ1606">
        <v>22</v>
      </c>
      <c r="BK1606">
        <v>106</v>
      </c>
      <c r="BL1606">
        <v>0</v>
      </c>
      <c r="BM1606">
        <v>30233000000</v>
      </c>
      <c r="BN1606">
        <v>-3465000000</v>
      </c>
      <c r="BO1606">
        <v>7315000000</v>
      </c>
      <c r="BP1606">
        <v>594000000</v>
      </c>
      <c r="BQ1606">
        <v>0</v>
      </c>
      <c r="BR1606">
        <v>54600000000</v>
      </c>
      <c r="BS1606">
        <v>4130000000</v>
      </c>
      <c r="BT1606">
        <v>3206000000</v>
      </c>
      <c r="BU1606">
        <v>20702000000</v>
      </c>
      <c r="BV1606">
        <v>33898000000</v>
      </c>
      <c r="BW1606">
        <v>54600000000</v>
      </c>
      <c r="BX1606">
        <v>21813000000</v>
      </c>
      <c r="BY1606">
        <v>-15529000000</v>
      </c>
      <c r="BZ1606">
        <v>2015</v>
      </c>
      <c r="CA1606">
        <v>5.51</v>
      </c>
      <c r="CB1606">
        <v>866061705.98899996</v>
      </c>
      <c r="CC1606" t="str">
        <f>VLOOKUP(B1606,Securities_csv_Sector!$A$1:$H$506,4)</f>
        <v>Industrials</v>
      </c>
      <c r="CD1606" t="str">
        <f>VLOOKUP(B1606,Securities_csv_Sector!$A$1:$H$506,5)</f>
        <v>Railroads</v>
      </c>
    </row>
    <row r="1607" spans="1:82">
      <c r="A1607">
        <v>1605</v>
      </c>
      <c r="B1607" t="s">
        <v>481</v>
      </c>
      <c r="C1607" t="s">
        <v>532</v>
      </c>
      <c r="D1607" s="1">
        <v>42735</v>
      </c>
      <c r="E1607">
        <v>2882000000</v>
      </c>
      <c r="F1607">
        <v>98000000</v>
      </c>
      <c r="G1607">
        <v>192000000</v>
      </c>
      <c r="H1607">
        <v>21</v>
      </c>
      <c r="I1607">
        <v>-3505000000</v>
      </c>
      <c r="J1607">
        <v>4421000000</v>
      </c>
      <c r="K1607">
        <v>37</v>
      </c>
      <c r="L1607">
        <v>1277000000</v>
      </c>
      <c r="M1607">
        <v>19000000</v>
      </c>
      <c r="N1607">
        <v>2777000000</v>
      </c>
      <c r="O1607">
        <v>3747000000</v>
      </c>
      <c r="P1607">
        <v>99</v>
      </c>
      <c r="Q1607">
        <v>0</v>
      </c>
      <c r="R1607">
        <v>15996000000</v>
      </c>
      <c r="S1607">
        <v>2038000000</v>
      </c>
      <c r="T1607">
        <v>7464000000</v>
      </c>
      <c r="U1607">
        <v>6766000000</v>
      </c>
      <c r="V1607">
        <v>0</v>
      </c>
      <c r="W1607">
        <v>0</v>
      </c>
      <c r="X1607">
        <v>50389000000</v>
      </c>
      <c r="Y1607">
        <v>0</v>
      </c>
      <c r="Z1607">
        <v>81</v>
      </c>
      <c r="AA1607">
        <v>16194000000</v>
      </c>
      <c r="AB1607">
        <v>2533000000</v>
      </c>
      <c r="AC1607">
        <v>0</v>
      </c>
      <c r="AD1607">
        <v>698000000</v>
      </c>
      <c r="AE1607">
        <v>717000000</v>
      </c>
      <c r="AF1607">
        <v>-60000000</v>
      </c>
      <c r="AG1607">
        <v>606000000</v>
      </c>
      <c r="AH1607">
        <v>14249000000</v>
      </c>
      <c r="AI1607">
        <v>1457000000</v>
      </c>
      <c r="AJ1607">
        <v>0</v>
      </c>
      <c r="AK1607">
        <v>0</v>
      </c>
      <c r="AL1607">
        <v>970000000</v>
      </c>
      <c r="AM1607">
        <v>-114000000</v>
      </c>
      <c r="AN1607">
        <v>7525000000</v>
      </c>
      <c r="AO1607">
        <v>-4246000000</v>
      </c>
      <c r="AP1607">
        <v>-3393000000</v>
      </c>
      <c r="AQ1607">
        <v>4233000000</v>
      </c>
      <c r="AR1607">
        <v>509000000</v>
      </c>
      <c r="AS1607">
        <v>4233000000</v>
      </c>
      <c r="AT1607">
        <v>4233000000</v>
      </c>
      <c r="AU1607">
        <v>1258000000</v>
      </c>
      <c r="AV1607">
        <v>0</v>
      </c>
      <c r="AW1607">
        <v>7272000000</v>
      </c>
      <c r="AX1607">
        <v>36</v>
      </c>
      <c r="AY1607">
        <v>276000000</v>
      </c>
      <c r="AZ1607">
        <v>284000000</v>
      </c>
      <c r="BA1607">
        <v>0</v>
      </c>
      <c r="BB1607">
        <v>-1272000000</v>
      </c>
      <c r="BC1607">
        <v>-232000000</v>
      </c>
      <c r="BD1607">
        <v>172000000</v>
      </c>
      <c r="BE1607">
        <v>1901000000</v>
      </c>
      <c r="BF1607">
        <v>22000000</v>
      </c>
      <c r="BG1607">
        <v>2038000000</v>
      </c>
      <c r="BH1607">
        <v>34</v>
      </c>
      <c r="BI1607">
        <v>34</v>
      </c>
      <c r="BJ1607">
        <v>21</v>
      </c>
      <c r="BK1607">
        <v>79</v>
      </c>
      <c r="BL1607">
        <v>0</v>
      </c>
      <c r="BM1607">
        <v>32587000000</v>
      </c>
      <c r="BN1607">
        <v>-3105000000</v>
      </c>
      <c r="BO1607">
        <v>6884000000</v>
      </c>
      <c r="BP1607">
        <v>758000000</v>
      </c>
      <c r="BQ1607">
        <v>60000000</v>
      </c>
      <c r="BR1607">
        <v>55718000000</v>
      </c>
      <c r="BS1607">
        <v>3596000000</v>
      </c>
      <c r="BT1607">
        <v>3640000000</v>
      </c>
      <c r="BU1607">
        <v>19932000000</v>
      </c>
      <c r="BV1607">
        <v>35786000000</v>
      </c>
      <c r="BW1607">
        <v>55718000000</v>
      </c>
      <c r="BX1607">
        <v>19941000000</v>
      </c>
      <c r="BY1607">
        <v>-18581000000</v>
      </c>
      <c r="CC1607" t="str">
        <f>VLOOKUP(B1607,Securities_csv_Sector!$A$1:$H$506,4)</f>
        <v>Industrials</v>
      </c>
      <c r="CD1607" t="str">
        <f>VLOOKUP(B1607,Securities_csv_Sector!$A$1:$H$506,5)</f>
        <v>Railroads</v>
      </c>
    </row>
    <row r="1608" spans="1:82">
      <c r="A1608">
        <v>1606</v>
      </c>
      <c r="B1608" t="s">
        <v>482</v>
      </c>
      <c r="C1608" t="s">
        <v>527</v>
      </c>
      <c r="D1608" s="1">
        <v>41274</v>
      </c>
      <c r="E1608">
        <v>4968000000</v>
      </c>
      <c r="F1608">
        <v>-124000000</v>
      </c>
      <c r="G1608">
        <v>24000000</v>
      </c>
      <c r="H1608">
        <v>17</v>
      </c>
      <c r="I1608">
        <v>-2153000000</v>
      </c>
      <c r="J1608">
        <v>0</v>
      </c>
      <c r="K1608">
        <v>94</v>
      </c>
      <c r="L1608">
        <v>7327000000</v>
      </c>
      <c r="M1608">
        <v>0</v>
      </c>
      <c r="N1608">
        <v>10000000</v>
      </c>
      <c r="O1608">
        <v>13574000000</v>
      </c>
      <c r="P1608">
        <v>186</v>
      </c>
      <c r="Q1608">
        <v>684000000</v>
      </c>
      <c r="R1608">
        <v>48000000</v>
      </c>
      <c r="S1608">
        <v>1858000000</v>
      </c>
      <c r="T1608">
        <v>1367000000</v>
      </c>
      <c r="U1608">
        <v>974000000</v>
      </c>
      <c r="V1608">
        <v>229000000</v>
      </c>
      <c r="W1608">
        <v>0</v>
      </c>
      <c r="X1608">
        <v>17894000000</v>
      </c>
      <c r="Y1608">
        <v>2173000000</v>
      </c>
      <c r="Z1608">
        <v>75</v>
      </c>
      <c r="AA1608">
        <v>40553000000</v>
      </c>
      <c r="AB1608">
        <v>167000000</v>
      </c>
      <c r="AC1608">
        <v>603000000</v>
      </c>
      <c r="AD1608">
        <v>393000000</v>
      </c>
      <c r="AE1608">
        <v>0</v>
      </c>
      <c r="AF1608">
        <v>729000000</v>
      </c>
      <c r="AG1608">
        <v>246000000</v>
      </c>
      <c r="AH1608">
        <v>11089000000</v>
      </c>
      <c r="AI1608">
        <v>842000000</v>
      </c>
      <c r="AJ1608">
        <v>80000000</v>
      </c>
      <c r="AK1608">
        <v>0</v>
      </c>
      <c r="AL1608">
        <v>1729000000</v>
      </c>
      <c r="AM1608">
        <v>4293000000</v>
      </c>
      <c r="AN1608">
        <v>7216000000</v>
      </c>
      <c r="AO1608">
        <v>-1817000000</v>
      </c>
      <c r="AP1608">
        <v>-1335000000</v>
      </c>
      <c r="AQ1608">
        <v>807000000</v>
      </c>
      <c r="AR1608">
        <v>4538000000</v>
      </c>
      <c r="AS1608">
        <v>807000000</v>
      </c>
      <c r="AT1608">
        <v>807000000</v>
      </c>
      <c r="AU1608">
        <v>6694000000</v>
      </c>
      <c r="AV1608">
        <v>0</v>
      </c>
      <c r="AW1608">
        <v>1343000000</v>
      </c>
      <c r="AX1608">
        <v>2</v>
      </c>
      <c r="AY1608">
        <v>1076000000</v>
      </c>
      <c r="AZ1608">
        <v>973000000</v>
      </c>
      <c r="BA1608">
        <v>1641000000</v>
      </c>
      <c r="BB1608">
        <v>-3276000000</v>
      </c>
      <c r="BC1608">
        <v>-96000000</v>
      </c>
      <c r="BD1608">
        <v>89000000</v>
      </c>
      <c r="BE1608">
        <v>14603000000</v>
      </c>
      <c r="BF1608">
        <v>-109000000</v>
      </c>
      <c r="BG1608">
        <v>1858000000</v>
      </c>
      <c r="BH1608">
        <v>2</v>
      </c>
      <c r="BI1608">
        <v>21</v>
      </c>
      <c r="BJ1608">
        <v>1</v>
      </c>
      <c r="BK1608">
        <v>186</v>
      </c>
      <c r="BL1608">
        <v>0</v>
      </c>
      <c r="BM1608">
        <v>7997000000</v>
      </c>
      <c r="BN1608">
        <v>-1320000000</v>
      </c>
      <c r="BO1608">
        <v>37352000000</v>
      </c>
      <c r="BP1608">
        <v>1781000000</v>
      </c>
      <c r="BQ1608">
        <v>597000000</v>
      </c>
      <c r="BR1608">
        <v>38863000000</v>
      </c>
      <c r="BS1608">
        <v>15591000000</v>
      </c>
      <c r="BT1608">
        <v>8390000000</v>
      </c>
      <c r="BU1608">
        <v>4653000000</v>
      </c>
      <c r="BV1608">
        <v>34210000000</v>
      </c>
      <c r="BW1608">
        <v>38863000000</v>
      </c>
      <c r="BX1608">
        <v>54127000000</v>
      </c>
      <c r="BY1608">
        <v>-78000000</v>
      </c>
      <c r="BZ1608">
        <v>2012</v>
      </c>
      <c r="CA1608">
        <v>0.84</v>
      </c>
      <c r="CB1608">
        <v>960714285.71399999</v>
      </c>
      <c r="CC1608" t="str">
        <f>VLOOKUP(B1608,Securities_csv_Sector!$A$1:$H$506,4)</f>
        <v>Industrials</v>
      </c>
      <c r="CD1608" t="str">
        <f>VLOOKUP(B1608,Securities_csv_Sector!$A$1:$H$506,5)</f>
        <v>Air Freight &amp; Logistics</v>
      </c>
    </row>
    <row r="1609" spans="1:82">
      <c r="A1609">
        <v>1607</v>
      </c>
      <c r="B1609" t="s">
        <v>482</v>
      </c>
      <c r="C1609" t="s">
        <v>529</v>
      </c>
      <c r="D1609" s="1">
        <v>41639</v>
      </c>
      <c r="E1609">
        <v>5522000000</v>
      </c>
      <c r="F1609">
        <v>-515000000</v>
      </c>
      <c r="G1609">
        <v>20000000</v>
      </c>
      <c r="H1609">
        <v>68</v>
      </c>
      <c r="I1609">
        <v>-2065000000</v>
      </c>
      <c r="J1609">
        <v>0</v>
      </c>
      <c r="K1609">
        <v>74</v>
      </c>
      <c r="L1609">
        <v>4665000000</v>
      </c>
      <c r="M1609">
        <v>0</v>
      </c>
      <c r="N1609">
        <v>9000000</v>
      </c>
      <c r="O1609">
        <v>13703000000</v>
      </c>
      <c r="P1609">
        <v>188</v>
      </c>
      <c r="Q1609">
        <v>110000000</v>
      </c>
      <c r="R1609">
        <v>1244000000</v>
      </c>
      <c r="S1609">
        <v>1867000000</v>
      </c>
      <c r="T1609">
        <v>7054000000</v>
      </c>
      <c r="U1609">
        <v>6674000000</v>
      </c>
      <c r="V1609">
        <v>-45000000</v>
      </c>
      <c r="W1609">
        <v>0</v>
      </c>
      <c r="X1609">
        <v>17961000000</v>
      </c>
      <c r="Y1609">
        <v>2190000000</v>
      </c>
      <c r="Z1609">
        <v>75</v>
      </c>
      <c r="AA1609">
        <v>41735000000</v>
      </c>
      <c r="AB1609">
        <v>2302000000</v>
      </c>
      <c r="AC1609">
        <v>775000000</v>
      </c>
      <c r="AD1609">
        <v>380000000</v>
      </c>
      <c r="AE1609">
        <v>0</v>
      </c>
      <c r="AF1609">
        <v>48000000</v>
      </c>
      <c r="AG1609">
        <v>494000000</v>
      </c>
      <c r="AH1609">
        <v>10824000000</v>
      </c>
      <c r="AI1609">
        <v>767000000</v>
      </c>
      <c r="AJ1609">
        <v>14000000</v>
      </c>
      <c r="AK1609">
        <v>0</v>
      </c>
      <c r="AL1609">
        <v>-1775000000</v>
      </c>
      <c r="AM1609">
        <v>-2662000000</v>
      </c>
      <c r="AN1609">
        <v>7304000000</v>
      </c>
      <c r="AO1609">
        <v>-7807000000</v>
      </c>
      <c r="AP1609">
        <v>-2114000000</v>
      </c>
      <c r="AQ1609">
        <v>4372000000</v>
      </c>
      <c r="AR1609">
        <v>1239000000</v>
      </c>
      <c r="AS1609">
        <v>4372000000</v>
      </c>
      <c r="AT1609">
        <v>4372000000</v>
      </c>
      <c r="AU1609">
        <v>7186000000</v>
      </c>
      <c r="AV1609">
        <v>0</v>
      </c>
      <c r="AW1609">
        <v>7034000000</v>
      </c>
      <c r="AX1609">
        <v>13</v>
      </c>
      <c r="AY1609">
        <v>1022000000</v>
      </c>
      <c r="AZ1609">
        <v>956000000</v>
      </c>
      <c r="BA1609">
        <v>1561000000</v>
      </c>
      <c r="BB1609">
        <v>-391000000</v>
      </c>
      <c r="BC1609">
        <v>-425000000</v>
      </c>
      <c r="BD1609">
        <v>-97000000</v>
      </c>
      <c r="BE1609">
        <v>10525000000</v>
      </c>
      <c r="BF1609">
        <v>-153000000</v>
      </c>
      <c r="BG1609">
        <v>1867000000</v>
      </c>
      <c r="BH1609">
        <v>12</v>
      </c>
      <c r="BI1609">
        <v>103</v>
      </c>
      <c r="BJ1609">
        <v>8</v>
      </c>
      <c r="BK1609">
        <v>188</v>
      </c>
      <c r="BL1609">
        <v>0</v>
      </c>
      <c r="BM1609">
        <v>6925000000</v>
      </c>
      <c r="BN1609">
        <v>-3347000000</v>
      </c>
      <c r="BO1609">
        <v>32834000000</v>
      </c>
      <c r="BP1609">
        <v>48000000</v>
      </c>
      <c r="BQ1609">
        <v>580000000</v>
      </c>
      <c r="BR1609">
        <v>36212000000</v>
      </c>
      <c r="BS1609">
        <v>13387000000</v>
      </c>
      <c r="BT1609">
        <v>7131000000</v>
      </c>
      <c r="BU1609">
        <v>6474000000</v>
      </c>
      <c r="BV1609">
        <v>29738000000</v>
      </c>
      <c r="BW1609">
        <v>36212000000</v>
      </c>
      <c r="BX1609">
        <v>55438000000</v>
      </c>
      <c r="BY1609">
        <v>-69000000</v>
      </c>
      <c r="BZ1609">
        <v>2013</v>
      </c>
      <c r="CA1609">
        <v>4.6500000000000004</v>
      </c>
      <c r="CB1609">
        <v>940215053.76300001</v>
      </c>
      <c r="CC1609" t="str">
        <f>VLOOKUP(B1609,Securities_csv_Sector!$A$1:$H$506,4)</f>
        <v>Industrials</v>
      </c>
      <c r="CD1609" t="str">
        <f>VLOOKUP(B1609,Securities_csv_Sector!$A$1:$H$506,5)</f>
        <v>Air Freight &amp; Logistics</v>
      </c>
    </row>
    <row r="1610" spans="1:82">
      <c r="A1610">
        <v>1608</v>
      </c>
      <c r="B1610" t="s">
        <v>482</v>
      </c>
      <c r="C1610" t="s">
        <v>531</v>
      </c>
      <c r="D1610" s="1">
        <v>42004</v>
      </c>
      <c r="E1610">
        <v>5783000000</v>
      </c>
      <c r="F1610">
        <v>-523000000</v>
      </c>
      <c r="G1610">
        <v>22000000</v>
      </c>
      <c r="H1610">
        <v>142</v>
      </c>
      <c r="I1610">
        <v>-2328000000</v>
      </c>
      <c r="J1610">
        <v>0</v>
      </c>
      <c r="K1610">
        <v>38</v>
      </c>
      <c r="L1610">
        <v>2291000000</v>
      </c>
      <c r="M1610">
        <v>0</v>
      </c>
      <c r="N1610">
        <v>9000000</v>
      </c>
      <c r="O1610">
        <v>14758000000</v>
      </c>
      <c r="P1610">
        <v>130</v>
      </c>
      <c r="Q1610">
        <v>1219000000</v>
      </c>
      <c r="R1610">
        <v>78000000</v>
      </c>
      <c r="S1610">
        <v>1923000000</v>
      </c>
      <c r="T1610">
        <v>4990000000</v>
      </c>
      <c r="U1610">
        <v>4637000000</v>
      </c>
      <c r="V1610">
        <v>-138000000</v>
      </c>
      <c r="W1610">
        <v>0</v>
      </c>
      <c r="X1610">
        <v>18281000000</v>
      </c>
      <c r="Y1610">
        <v>2184000000</v>
      </c>
      <c r="Z1610">
        <v>75</v>
      </c>
      <c r="AA1610">
        <v>43474000000</v>
      </c>
      <c r="AB1610">
        <v>1605000000</v>
      </c>
      <c r="AC1610">
        <v>847000000</v>
      </c>
      <c r="AD1610">
        <v>353000000</v>
      </c>
      <c r="AE1610">
        <v>0</v>
      </c>
      <c r="AF1610">
        <v>-375000000</v>
      </c>
      <c r="AG1610">
        <v>699000000</v>
      </c>
      <c r="AH1610">
        <v>9856000000</v>
      </c>
      <c r="AI1610">
        <v>489000000</v>
      </c>
      <c r="AJ1610">
        <v>17000000</v>
      </c>
      <c r="AK1610">
        <v>0</v>
      </c>
      <c r="AL1610">
        <v>-169000000</v>
      </c>
      <c r="AM1610">
        <v>-2374000000</v>
      </c>
      <c r="AN1610">
        <v>5726000000</v>
      </c>
      <c r="AO1610">
        <v>-5161000000</v>
      </c>
      <c r="AP1610">
        <v>-2801000000</v>
      </c>
      <c r="AQ1610">
        <v>3032000000</v>
      </c>
      <c r="AR1610">
        <v>449000000</v>
      </c>
      <c r="AS1610">
        <v>3032000000</v>
      </c>
      <c r="AT1610">
        <v>3032000000</v>
      </c>
      <c r="AU1610">
        <v>6661000000</v>
      </c>
      <c r="AV1610">
        <v>0</v>
      </c>
      <c r="AW1610">
        <v>4968000000</v>
      </c>
      <c r="AX1610">
        <v>9</v>
      </c>
      <c r="AY1610">
        <v>1202000000</v>
      </c>
      <c r="AZ1610">
        <v>1274000000</v>
      </c>
      <c r="BA1610">
        <v>1367000000</v>
      </c>
      <c r="BB1610">
        <v>-3535000000</v>
      </c>
      <c r="BC1610">
        <v>-205000000</v>
      </c>
      <c r="BD1610">
        <v>-98000000</v>
      </c>
      <c r="BE1610">
        <v>14727000000</v>
      </c>
      <c r="BF1610">
        <v>146000000</v>
      </c>
      <c r="BG1610">
        <v>1923000000</v>
      </c>
      <c r="BH1610">
        <v>8</v>
      </c>
      <c r="BI1610">
        <v>217</v>
      </c>
      <c r="BJ1610">
        <v>5</v>
      </c>
      <c r="BK1610">
        <v>130</v>
      </c>
      <c r="BL1610">
        <v>0</v>
      </c>
      <c r="BM1610">
        <v>5726000000</v>
      </c>
      <c r="BN1610">
        <v>-2421000000</v>
      </c>
      <c r="BO1610">
        <v>36583000000</v>
      </c>
      <c r="BP1610">
        <v>1471000000</v>
      </c>
      <c r="BQ1610">
        <v>992000000</v>
      </c>
      <c r="BR1610">
        <v>35440000000</v>
      </c>
      <c r="BS1610">
        <v>11218000000</v>
      </c>
      <c r="BT1610">
        <v>8621000000</v>
      </c>
      <c r="BU1610">
        <v>2141000000</v>
      </c>
      <c r="BV1610">
        <v>33299000000</v>
      </c>
      <c r="BW1610">
        <v>35440000000</v>
      </c>
      <c r="BX1610">
        <v>58232000000</v>
      </c>
      <c r="BY1610">
        <v>-59000000</v>
      </c>
      <c r="BZ1610">
        <v>2014</v>
      </c>
      <c r="CA1610">
        <v>3.31</v>
      </c>
      <c r="CB1610">
        <v>916012084.59200001</v>
      </c>
      <c r="CC1610" t="str">
        <f>VLOOKUP(B1610,Securities_csv_Sector!$A$1:$H$506,4)</f>
        <v>Industrials</v>
      </c>
      <c r="CD1610" t="str">
        <f>VLOOKUP(B1610,Securities_csv_Sector!$A$1:$H$506,5)</f>
        <v>Air Freight &amp; Logistics</v>
      </c>
    </row>
    <row r="1611" spans="1:82">
      <c r="A1611">
        <v>1609</v>
      </c>
      <c r="B1611" t="s">
        <v>482</v>
      </c>
      <c r="C1611" t="s">
        <v>532</v>
      </c>
      <c r="D1611" s="1">
        <v>42369</v>
      </c>
      <c r="E1611">
        <v>5497000000</v>
      </c>
      <c r="F1611">
        <v>-452000000</v>
      </c>
      <c r="G1611">
        <v>15000000</v>
      </c>
      <c r="H1611">
        <v>196</v>
      </c>
      <c r="I1611">
        <v>-2379000000</v>
      </c>
      <c r="J1611">
        <v>0</v>
      </c>
      <c r="K1611">
        <v>44</v>
      </c>
      <c r="L1611">
        <v>2730000000</v>
      </c>
      <c r="M1611">
        <v>0</v>
      </c>
      <c r="N1611">
        <v>9000000</v>
      </c>
      <c r="O1611">
        <v>12947000000</v>
      </c>
      <c r="P1611">
        <v>123</v>
      </c>
      <c r="Q1611">
        <v>255000000</v>
      </c>
      <c r="R1611">
        <v>115000000</v>
      </c>
      <c r="S1611">
        <v>2084000000</v>
      </c>
      <c r="T1611">
        <v>7683000000</v>
      </c>
      <c r="U1611">
        <v>7342000000</v>
      </c>
      <c r="V1611">
        <v>-117000000</v>
      </c>
      <c r="W1611">
        <v>0</v>
      </c>
      <c r="X1611">
        <v>18352000000</v>
      </c>
      <c r="Y1611">
        <v>3419000000</v>
      </c>
      <c r="Z1611">
        <v>78</v>
      </c>
      <c r="AA1611">
        <v>45416000000</v>
      </c>
      <c r="AB1611">
        <v>2498000000</v>
      </c>
      <c r="AC1611">
        <v>1549000000</v>
      </c>
      <c r="AD1611">
        <v>341000000</v>
      </c>
      <c r="AE1611">
        <v>0</v>
      </c>
      <c r="AF1611">
        <v>-1022000000</v>
      </c>
      <c r="AG1611">
        <v>-216000000</v>
      </c>
      <c r="AH1611">
        <v>11316000000</v>
      </c>
      <c r="AI1611">
        <v>473000000</v>
      </c>
      <c r="AJ1611">
        <v>21000000</v>
      </c>
      <c r="AK1611">
        <v>0</v>
      </c>
      <c r="AL1611">
        <v>3588000000</v>
      </c>
      <c r="AM1611">
        <v>439000000</v>
      </c>
      <c r="AN1611">
        <v>7430000000</v>
      </c>
      <c r="AO1611">
        <v>-1565000000</v>
      </c>
      <c r="AP1611">
        <v>-5309000000</v>
      </c>
      <c r="AQ1611">
        <v>4844000000</v>
      </c>
      <c r="AR1611">
        <v>809000000</v>
      </c>
      <c r="AS1611">
        <v>4844000000</v>
      </c>
      <c r="AT1611">
        <v>4844000000</v>
      </c>
      <c r="AU1611">
        <v>7134000000</v>
      </c>
      <c r="AV1611">
        <v>0</v>
      </c>
      <c r="AW1611">
        <v>7668000000</v>
      </c>
      <c r="AX1611">
        <v>13</v>
      </c>
      <c r="AY1611">
        <v>1055000000</v>
      </c>
      <c r="AZ1611">
        <v>1348000000</v>
      </c>
      <c r="BA1611">
        <v>1464000000</v>
      </c>
      <c r="BB1611">
        <v>-3489000000</v>
      </c>
      <c r="BC1611">
        <v>-175000000</v>
      </c>
      <c r="BD1611">
        <v>-1908000000</v>
      </c>
      <c r="BE1611">
        <v>13693000000</v>
      </c>
      <c r="BF1611">
        <v>361000000</v>
      </c>
      <c r="BG1611">
        <v>2084000000</v>
      </c>
      <c r="BH1611">
        <v>13</v>
      </c>
      <c r="BI1611">
        <v>297</v>
      </c>
      <c r="BJ1611">
        <v>8</v>
      </c>
      <c r="BK1611">
        <v>123</v>
      </c>
      <c r="BL1611">
        <v>0</v>
      </c>
      <c r="BM1611">
        <v>6001000000</v>
      </c>
      <c r="BN1611">
        <v>-2453000000</v>
      </c>
      <c r="BO1611">
        <v>35664000000</v>
      </c>
      <c r="BP1611">
        <v>3735000000</v>
      </c>
      <c r="BQ1611">
        <v>1996000000</v>
      </c>
      <c r="BR1611">
        <v>38311000000</v>
      </c>
      <c r="BS1611">
        <v>13208000000</v>
      </c>
      <c r="BT1611">
        <v>10696000000</v>
      </c>
      <c r="BU1611">
        <v>2470000000</v>
      </c>
      <c r="BV1611">
        <v>35841000000</v>
      </c>
      <c r="BW1611">
        <v>38311000000</v>
      </c>
      <c r="BX1611">
        <v>58363000000</v>
      </c>
      <c r="BY1611">
        <v>-51000000</v>
      </c>
      <c r="BZ1611">
        <v>2015</v>
      </c>
      <c r="CA1611">
        <v>5.38</v>
      </c>
      <c r="CB1611">
        <v>900371747.21200001</v>
      </c>
      <c r="CC1611" t="str">
        <f>VLOOKUP(B1611,Securities_csv_Sector!$A$1:$H$506,4)</f>
        <v>Industrials</v>
      </c>
      <c r="CD1611" t="str">
        <f>VLOOKUP(B1611,Securities_csv_Sector!$A$1:$H$506,5)</f>
        <v>Air Freight &amp; Logistics</v>
      </c>
    </row>
    <row r="1612" spans="1:82">
      <c r="A1612">
        <v>1610</v>
      </c>
      <c r="B1612" t="s">
        <v>483</v>
      </c>
      <c r="C1612" t="s">
        <v>527</v>
      </c>
      <c r="D1612" s="1">
        <v>41305</v>
      </c>
      <c r="E1612">
        <v>250195000</v>
      </c>
      <c r="F1612">
        <v>-2917000</v>
      </c>
      <c r="G1612">
        <v>1287000</v>
      </c>
      <c r="H1612">
        <v>18</v>
      </c>
      <c r="I1612">
        <v>-168875000</v>
      </c>
      <c r="J1612">
        <v>48276000</v>
      </c>
      <c r="K1612">
        <v>189</v>
      </c>
      <c r="L1612">
        <v>245327000</v>
      </c>
      <c r="M1612">
        <v>-32237000</v>
      </c>
      <c r="N1612">
        <v>15000</v>
      </c>
      <c r="O1612">
        <v>1763394000</v>
      </c>
      <c r="P1612">
        <v>349</v>
      </c>
      <c r="Q1612">
        <v>41926000</v>
      </c>
      <c r="R1612">
        <v>192428000</v>
      </c>
      <c r="S1612">
        <v>118664000</v>
      </c>
      <c r="T1612">
        <v>375572000</v>
      </c>
      <c r="U1612">
        <v>375572000</v>
      </c>
      <c r="V1612">
        <v>978000</v>
      </c>
      <c r="W1612">
        <v>0</v>
      </c>
      <c r="X1612">
        <v>733416000</v>
      </c>
      <c r="Y1612">
        <v>0</v>
      </c>
      <c r="Z1612">
        <v>37</v>
      </c>
      <c r="AA1612">
        <v>1031531000</v>
      </c>
      <c r="AB1612">
        <v>138258000</v>
      </c>
      <c r="AC1612">
        <v>0</v>
      </c>
      <c r="AD1612">
        <v>0</v>
      </c>
      <c r="AE1612">
        <v>282411000</v>
      </c>
      <c r="AF1612">
        <v>-165113000</v>
      </c>
      <c r="AG1612">
        <v>31756000</v>
      </c>
      <c r="AH1612">
        <v>0</v>
      </c>
      <c r="AI1612">
        <v>149585000</v>
      </c>
      <c r="AJ1612">
        <v>0</v>
      </c>
      <c r="AK1612">
        <v>0</v>
      </c>
      <c r="AL1612">
        <v>0</v>
      </c>
      <c r="AM1612">
        <v>100054000</v>
      </c>
      <c r="AN1612">
        <v>395680000</v>
      </c>
      <c r="AO1612">
        <v>37384000</v>
      </c>
      <c r="AP1612">
        <v>-333988000</v>
      </c>
      <c r="AQ1612">
        <v>237314000</v>
      </c>
      <c r="AR1612">
        <v>27043000</v>
      </c>
      <c r="AS1612">
        <v>237314000</v>
      </c>
      <c r="AT1612">
        <v>237314000</v>
      </c>
      <c r="AU1612">
        <v>54233000</v>
      </c>
      <c r="AV1612">
        <v>0</v>
      </c>
      <c r="AW1612">
        <v>374285000</v>
      </c>
      <c r="AX1612">
        <v>13</v>
      </c>
      <c r="AY1612">
        <v>0</v>
      </c>
      <c r="AZ1612">
        <v>61827000</v>
      </c>
      <c r="BA1612">
        <v>0</v>
      </c>
      <c r="BB1612">
        <v>-8782000</v>
      </c>
      <c r="BC1612">
        <v>0</v>
      </c>
      <c r="BD1612">
        <v>0</v>
      </c>
      <c r="BE1612">
        <v>0</v>
      </c>
      <c r="BF1612">
        <v>16057000</v>
      </c>
      <c r="BG1612">
        <v>0</v>
      </c>
      <c r="BH1612">
        <v>13</v>
      </c>
      <c r="BI1612">
        <v>28</v>
      </c>
      <c r="BJ1612">
        <v>8</v>
      </c>
      <c r="BK1612">
        <v>236</v>
      </c>
      <c r="BL1612">
        <v>0</v>
      </c>
      <c r="BM1612">
        <v>1315079000</v>
      </c>
      <c r="BN1612">
        <v>30671000</v>
      </c>
      <c r="BO1612">
        <v>657246000</v>
      </c>
      <c r="BP1612">
        <v>0</v>
      </c>
      <c r="BQ1612">
        <v>228486000</v>
      </c>
      <c r="BR1612">
        <v>1797211000</v>
      </c>
      <c r="BS1612">
        <v>872284000</v>
      </c>
      <c r="BT1612">
        <v>250195000</v>
      </c>
      <c r="BU1612">
        <v>1354588000</v>
      </c>
      <c r="BV1612">
        <v>442623000</v>
      </c>
      <c r="BW1612">
        <v>1797211000</v>
      </c>
      <c r="BX1612">
        <v>2794925000</v>
      </c>
      <c r="BY1612">
        <v>0</v>
      </c>
      <c r="BZ1612">
        <v>2013</v>
      </c>
      <c r="CA1612">
        <v>1.63</v>
      </c>
      <c r="CB1612">
        <v>145591411.04300001</v>
      </c>
      <c r="CC1612" t="str">
        <f>VLOOKUP(B1612,Securities_csv_Sector!$A$1:$H$506,4)</f>
        <v>Consumer Discretionary</v>
      </c>
      <c r="CD1612" t="str">
        <f>VLOOKUP(B1612,Securities_csv_Sector!$A$1:$H$506,5)</f>
        <v>Apparel Retail</v>
      </c>
    </row>
    <row r="1613" spans="1:82">
      <c r="A1613">
        <v>1611</v>
      </c>
      <c r="B1613" t="s">
        <v>483</v>
      </c>
      <c r="C1613" t="s">
        <v>529</v>
      </c>
      <c r="D1613" s="1">
        <v>41670</v>
      </c>
      <c r="E1613">
        <v>331830000</v>
      </c>
      <c r="F1613">
        <v>-15368000</v>
      </c>
      <c r="G1613">
        <v>687000</v>
      </c>
      <c r="H1613">
        <v>17</v>
      </c>
      <c r="I1613">
        <v>-186101000</v>
      </c>
      <c r="J1613">
        <v>97684000</v>
      </c>
      <c r="K1613">
        <v>158</v>
      </c>
      <c r="L1613">
        <v>242058000</v>
      </c>
      <c r="M1613">
        <v>-27713000</v>
      </c>
      <c r="N1613">
        <v>15000</v>
      </c>
      <c r="O1613">
        <v>1925266000</v>
      </c>
      <c r="P1613">
        <v>300</v>
      </c>
      <c r="Q1613">
        <v>52903000</v>
      </c>
      <c r="R1613">
        <v>195214000</v>
      </c>
      <c r="S1613">
        <v>132664000</v>
      </c>
      <c r="T1613">
        <v>427518000</v>
      </c>
      <c r="U1613">
        <v>427518000</v>
      </c>
      <c r="V1613">
        <v>2132000</v>
      </c>
      <c r="W1613">
        <v>0</v>
      </c>
      <c r="X1613">
        <v>806909000</v>
      </c>
      <c r="Y1613">
        <v>0</v>
      </c>
      <c r="Z1613">
        <v>38</v>
      </c>
      <c r="AA1613">
        <v>1161342000</v>
      </c>
      <c r="AB1613">
        <v>145158000</v>
      </c>
      <c r="AC1613">
        <v>0</v>
      </c>
      <c r="AD1613">
        <v>0</v>
      </c>
      <c r="AE1613">
        <v>311207000</v>
      </c>
      <c r="AF1613">
        <v>-276121000</v>
      </c>
      <c r="AG1613">
        <v>68162000</v>
      </c>
      <c r="AH1613">
        <v>0</v>
      </c>
      <c r="AI1613">
        <v>366422000</v>
      </c>
      <c r="AJ1613">
        <v>0</v>
      </c>
      <c r="AK1613">
        <v>0</v>
      </c>
      <c r="AL1613">
        <v>0</v>
      </c>
      <c r="AM1613">
        <v>-3269000</v>
      </c>
      <c r="AN1613">
        <v>423155000</v>
      </c>
      <c r="AO1613">
        <v>33666000</v>
      </c>
      <c r="AP1613">
        <v>-462222000</v>
      </c>
      <c r="AQ1613">
        <v>282360000</v>
      </c>
      <c r="AR1613">
        <v>-19935000</v>
      </c>
      <c r="AS1613">
        <v>282360000</v>
      </c>
      <c r="AT1613">
        <v>282360000</v>
      </c>
      <c r="AU1613">
        <v>83934000</v>
      </c>
      <c r="AV1613">
        <v>0</v>
      </c>
      <c r="AW1613">
        <v>426831000</v>
      </c>
      <c r="AX1613">
        <v>14</v>
      </c>
      <c r="AY1613">
        <v>0</v>
      </c>
      <c r="AZ1613">
        <v>75968000</v>
      </c>
      <c r="BA1613">
        <v>0</v>
      </c>
      <c r="BB1613">
        <v>-968000</v>
      </c>
      <c r="BC1613">
        <v>-11092000</v>
      </c>
      <c r="BD1613">
        <v>0</v>
      </c>
      <c r="BE1613">
        <v>0</v>
      </c>
      <c r="BF1613">
        <v>2985000</v>
      </c>
      <c r="BG1613">
        <v>0</v>
      </c>
      <c r="BH1613">
        <v>14</v>
      </c>
      <c r="BI1613">
        <v>25</v>
      </c>
      <c r="BJ1613">
        <v>9</v>
      </c>
      <c r="BK1613">
        <v>206</v>
      </c>
      <c r="BL1613">
        <v>0</v>
      </c>
      <c r="BM1613">
        <v>1597439000</v>
      </c>
      <c r="BN1613">
        <v>35218000</v>
      </c>
      <c r="BO1613">
        <v>734511000</v>
      </c>
      <c r="BP1613">
        <v>0</v>
      </c>
      <c r="BQ1613">
        <v>281813000</v>
      </c>
      <c r="BR1613">
        <v>2221214000</v>
      </c>
      <c r="BS1613">
        <v>994980000</v>
      </c>
      <c r="BT1613">
        <v>331830000</v>
      </c>
      <c r="BU1613">
        <v>1694170000</v>
      </c>
      <c r="BV1613">
        <v>527044000</v>
      </c>
      <c r="BW1613">
        <v>2221214000</v>
      </c>
      <c r="BX1613">
        <v>3086608000</v>
      </c>
      <c r="BY1613">
        <v>0</v>
      </c>
      <c r="BZ1613">
        <v>2014</v>
      </c>
      <c r="CA1613">
        <v>1.92</v>
      </c>
      <c r="CB1613">
        <v>147062500</v>
      </c>
      <c r="CC1613" t="str">
        <f>VLOOKUP(B1613,Securities_csv_Sector!$A$1:$H$506,4)</f>
        <v>Consumer Discretionary</v>
      </c>
      <c r="CD1613" t="str">
        <f>VLOOKUP(B1613,Securities_csv_Sector!$A$1:$H$506,5)</f>
        <v>Apparel Retail</v>
      </c>
    </row>
    <row r="1614" spans="1:82">
      <c r="A1614">
        <v>1612</v>
      </c>
      <c r="B1614" t="s">
        <v>483</v>
      </c>
      <c r="C1614" t="s">
        <v>531</v>
      </c>
      <c r="D1614" s="1">
        <v>42035</v>
      </c>
      <c r="E1614">
        <v>353740000</v>
      </c>
      <c r="F1614">
        <v>-18393000</v>
      </c>
      <c r="G1614">
        <v>-1935000</v>
      </c>
      <c r="H1614">
        <v>18</v>
      </c>
      <c r="I1614">
        <v>-229804000</v>
      </c>
      <c r="J1614">
        <v>0</v>
      </c>
      <c r="K1614">
        <v>73</v>
      </c>
      <c r="L1614">
        <v>154558000</v>
      </c>
      <c r="M1614">
        <v>-68992000</v>
      </c>
      <c r="N1614">
        <v>13000</v>
      </c>
      <c r="O1614">
        <v>2148147000</v>
      </c>
      <c r="P1614">
        <v>229</v>
      </c>
      <c r="Q1614">
        <v>85944000</v>
      </c>
      <c r="R1614">
        <v>207032000</v>
      </c>
      <c r="S1614">
        <v>138110000</v>
      </c>
      <c r="T1614">
        <v>363450000</v>
      </c>
      <c r="U1614">
        <v>363450000</v>
      </c>
      <c r="V1614">
        <v>-3748000</v>
      </c>
      <c r="W1614">
        <v>0</v>
      </c>
      <c r="X1614">
        <v>889232000</v>
      </c>
      <c r="Y1614">
        <v>0</v>
      </c>
      <c r="Z1614">
        <v>35</v>
      </c>
      <c r="AA1614">
        <v>1174930000</v>
      </c>
      <c r="AB1614">
        <v>131022000</v>
      </c>
      <c r="AC1614">
        <v>0</v>
      </c>
      <c r="AD1614">
        <v>0</v>
      </c>
      <c r="AE1614">
        <v>358237000</v>
      </c>
      <c r="AF1614">
        <v>424638000</v>
      </c>
      <c r="AG1614">
        <v>48543000</v>
      </c>
      <c r="AH1614">
        <v>0</v>
      </c>
      <c r="AI1614">
        <v>104448000</v>
      </c>
      <c r="AJ1614">
        <v>0</v>
      </c>
      <c r="AK1614">
        <v>0</v>
      </c>
      <c r="AL1614">
        <v>0</v>
      </c>
      <c r="AM1614">
        <v>-87500000</v>
      </c>
      <c r="AN1614">
        <v>322321000</v>
      </c>
      <c r="AO1614">
        <v>-600907000</v>
      </c>
      <c r="AP1614">
        <v>194834000</v>
      </c>
      <c r="AQ1614">
        <v>232428000</v>
      </c>
      <c r="AR1614">
        <v>13882000</v>
      </c>
      <c r="AS1614">
        <v>232428000</v>
      </c>
      <c r="AT1614">
        <v>232428000</v>
      </c>
      <c r="AU1614">
        <v>89213000</v>
      </c>
      <c r="AV1614">
        <v>0</v>
      </c>
      <c r="AW1614">
        <v>365385000</v>
      </c>
      <c r="AX1614">
        <v>11</v>
      </c>
      <c r="AY1614">
        <v>0</v>
      </c>
      <c r="AZ1614">
        <v>102863000</v>
      </c>
      <c r="BA1614">
        <v>0</v>
      </c>
      <c r="BB1614">
        <v>-15427000</v>
      </c>
      <c r="BC1614">
        <v>-615422000</v>
      </c>
      <c r="BD1614">
        <v>0</v>
      </c>
      <c r="BE1614">
        <v>0</v>
      </c>
      <c r="BF1614">
        <v>-23257000</v>
      </c>
      <c r="BG1614">
        <v>0</v>
      </c>
      <c r="BH1614">
        <v>11</v>
      </c>
      <c r="BI1614">
        <v>27</v>
      </c>
      <c r="BJ1614">
        <v>7</v>
      </c>
      <c r="BK1614">
        <v>127</v>
      </c>
      <c r="BL1614">
        <v>0</v>
      </c>
      <c r="BM1614">
        <v>1343383000</v>
      </c>
      <c r="BN1614">
        <v>10693000</v>
      </c>
      <c r="BO1614">
        <v>809545000</v>
      </c>
      <c r="BP1614">
        <v>0</v>
      </c>
      <c r="BQ1614">
        <v>104246000</v>
      </c>
      <c r="BR1614">
        <v>1888741000</v>
      </c>
      <c r="BS1614">
        <v>809117000</v>
      </c>
      <c r="BT1614">
        <v>353740000</v>
      </c>
      <c r="BU1614">
        <v>1327969000</v>
      </c>
      <c r="BV1614">
        <v>560772000</v>
      </c>
      <c r="BW1614">
        <v>1888741000</v>
      </c>
      <c r="BX1614">
        <v>3323077000</v>
      </c>
      <c r="BY1614">
        <v>0</v>
      </c>
      <c r="BZ1614">
        <v>2015</v>
      </c>
      <c r="CA1614">
        <v>1.7</v>
      </c>
      <c r="CB1614">
        <v>136722352.94100001</v>
      </c>
      <c r="CC1614" t="str">
        <f>VLOOKUP(B1614,Securities_csv_Sector!$A$1:$H$506,4)</f>
        <v>Consumer Discretionary</v>
      </c>
      <c r="CD1614" t="str">
        <f>VLOOKUP(B1614,Securities_csv_Sector!$A$1:$H$506,5)</f>
        <v>Apparel Retail</v>
      </c>
    </row>
    <row r="1615" spans="1:82">
      <c r="A1615">
        <v>1613</v>
      </c>
      <c r="B1615" t="s">
        <v>483</v>
      </c>
      <c r="C1615" t="s">
        <v>532</v>
      </c>
      <c r="D1615" s="1">
        <v>42400</v>
      </c>
      <c r="E1615">
        <v>329231000</v>
      </c>
      <c r="F1615">
        <v>-13820000</v>
      </c>
      <c r="G1615">
        <v>-3548000</v>
      </c>
      <c r="H1615">
        <v>20</v>
      </c>
      <c r="I1615">
        <v>-134950000</v>
      </c>
      <c r="J1615">
        <v>0</v>
      </c>
      <c r="K1615">
        <v>99</v>
      </c>
      <c r="L1615">
        <v>265276000</v>
      </c>
      <c r="M1615">
        <v>26739000</v>
      </c>
      <c r="N1615">
        <v>12000</v>
      </c>
      <c r="O1615">
        <v>2243232000</v>
      </c>
      <c r="P1615">
        <v>253</v>
      </c>
      <c r="Q1615">
        <v>99203000</v>
      </c>
      <c r="R1615">
        <v>216843000</v>
      </c>
      <c r="S1615">
        <v>142722000</v>
      </c>
      <c r="T1615">
        <v>350031000</v>
      </c>
      <c r="U1615">
        <v>350031000</v>
      </c>
      <c r="V1615">
        <v>-3107000</v>
      </c>
      <c r="W1615">
        <v>0</v>
      </c>
      <c r="X1615">
        <v>863137000</v>
      </c>
      <c r="Y1615">
        <v>0</v>
      </c>
      <c r="Z1615">
        <v>35</v>
      </c>
      <c r="AA1615">
        <v>1201902000</v>
      </c>
      <c r="AB1615">
        <v>125542000</v>
      </c>
      <c r="AC1615">
        <v>0</v>
      </c>
      <c r="AD1615">
        <v>0</v>
      </c>
      <c r="AE1615">
        <v>330223000</v>
      </c>
      <c r="AF1615">
        <v>108185000</v>
      </c>
      <c r="AG1615">
        <v>-3940000</v>
      </c>
      <c r="AH1615">
        <v>150000000</v>
      </c>
      <c r="AI1615">
        <v>36600000</v>
      </c>
      <c r="AJ1615">
        <v>0</v>
      </c>
      <c r="AK1615">
        <v>0</v>
      </c>
      <c r="AL1615">
        <v>150000000</v>
      </c>
      <c r="AM1615">
        <v>110718000</v>
      </c>
      <c r="AN1615">
        <v>413420000</v>
      </c>
      <c r="AO1615">
        <v>-272830000</v>
      </c>
      <c r="AP1615">
        <v>-26765000</v>
      </c>
      <c r="AQ1615">
        <v>224489000</v>
      </c>
      <c r="AR1615">
        <v>33419000</v>
      </c>
      <c r="AS1615">
        <v>224489000</v>
      </c>
      <c r="AT1615">
        <v>224489000</v>
      </c>
      <c r="AU1615">
        <v>75723000</v>
      </c>
      <c r="AV1615">
        <v>0</v>
      </c>
      <c r="AW1615">
        <v>353579000</v>
      </c>
      <c r="AX1615">
        <v>10</v>
      </c>
      <c r="AY1615">
        <v>0</v>
      </c>
      <c r="AZ1615">
        <v>102078000</v>
      </c>
      <c r="BA1615">
        <v>0</v>
      </c>
      <c r="BB1615">
        <v>-23451000</v>
      </c>
      <c r="BC1615">
        <v>-475424000</v>
      </c>
      <c r="BD1615">
        <v>0</v>
      </c>
      <c r="BE1615">
        <v>0</v>
      </c>
      <c r="BF1615">
        <v>3811000</v>
      </c>
      <c r="BG1615">
        <v>0</v>
      </c>
      <c r="BH1615">
        <v>10</v>
      </c>
      <c r="BI1615">
        <v>31</v>
      </c>
      <c r="BJ1615">
        <v>7</v>
      </c>
      <c r="BK1615">
        <v>153</v>
      </c>
      <c r="BL1615">
        <v>0</v>
      </c>
      <c r="BM1615">
        <v>1160666000</v>
      </c>
      <c r="BN1615">
        <v>46400000</v>
      </c>
      <c r="BO1615">
        <v>848323000</v>
      </c>
      <c r="BP1615">
        <v>0</v>
      </c>
      <c r="BQ1615">
        <v>61061000</v>
      </c>
      <c r="BR1615">
        <v>1833301000</v>
      </c>
      <c r="BS1615">
        <v>834361000</v>
      </c>
      <c r="BT1615">
        <v>329231000</v>
      </c>
      <c r="BU1615">
        <v>1137227000</v>
      </c>
      <c r="BV1615">
        <v>696074000</v>
      </c>
      <c r="BW1615">
        <v>1833301000</v>
      </c>
      <c r="BX1615">
        <v>3445134000</v>
      </c>
      <c r="BY1615">
        <v>0</v>
      </c>
      <c r="BZ1615">
        <v>2016</v>
      </c>
      <c r="CA1615">
        <v>1.79</v>
      </c>
      <c r="CB1615">
        <v>125412849.162</v>
      </c>
      <c r="CC1615" t="str">
        <f>VLOOKUP(B1615,Securities_csv_Sector!$A$1:$H$506,4)</f>
        <v>Consumer Discretionary</v>
      </c>
      <c r="CD1615" t="str">
        <f>VLOOKUP(B1615,Securities_csv_Sector!$A$1:$H$506,5)</f>
        <v>Apparel Retail</v>
      </c>
    </row>
    <row r="1616" spans="1:82">
      <c r="A1616">
        <v>1614</v>
      </c>
      <c r="B1616" t="s">
        <v>484</v>
      </c>
      <c r="C1616" t="s">
        <v>527</v>
      </c>
      <c r="D1616" s="1">
        <v>41486</v>
      </c>
      <c r="E1616">
        <v>293941000</v>
      </c>
      <c r="F1616">
        <v>3705000</v>
      </c>
      <c r="G1616">
        <v>15762000</v>
      </c>
      <c r="H1616">
        <v>23</v>
      </c>
      <c r="I1616">
        <v>-94895000</v>
      </c>
      <c r="J1616">
        <v>0</v>
      </c>
      <c r="K1616">
        <v>68</v>
      </c>
      <c r="L1616">
        <v>224138000</v>
      </c>
      <c r="M1616">
        <v>20142000</v>
      </c>
      <c r="N1616">
        <v>568608000</v>
      </c>
      <c r="O1616">
        <v>1589821000</v>
      </c>
      <c r="P1616">
        <v>222</v>
      </c>
      <c r="Q1616">
        <v>0</v>
      </c>
      <c r="R1616">
        <v>23604000</v>
      </c>
      <c r="S1616">
        <v>64290000</v>
      </c>
      <c r="T1616">
        <v>359091000</v>
      </c>
      <c r="U1616">
        <v>348181000</v>
      </c>
      <c r="V1616">
        <v>2705000</v>
      </c>
      <c r="W1616">
        <v>0</v>
      </c>
      <c r="X1616">
        <v>419280000</v>
      </c>
      <c r="Y1616">
        <v>165568000</v>
      </c>
      <c r="Z1616">
        <v>35</v>
      </c>
      <c r="AA1616">
        <v>847127000</v>
      </c>
      <c r="AB1616">
        <v>100804000</v>
      </c>
      <c r="AC1616">
        <v>41307000</v>
      </c>
      <c r="AD1616">
        <v>10910000</v>
      </c>
      <c r="AE1616">
        <v>234820000</v>
      </c>
      <c r="AF1616">
        <v>-1974000</v>
      </c>
      <c r="AG1616">
        <v>-34852000</v>
      </c>
      <c r="AH1616">
        <v>102774000</v>
      </c>
      <c r="AI1616">
        <v>0</v>
      </c>
      <c r="AJ1616">
        <v>0</v>
      </c>
      <c r="AK1616">
        <v>0</v>
      </c>
      <c r="AL1616">
        <v>-88310000</v>
      </c>
      <c r="AM1616">
        <v>-1651000</v>
      </c>
      <c r="AN1616">
        <v>315923000</v>
      </c>
      <c r="AO1616">
        <v>-223968000</v>
      </c>
      <c r="AP1616">
        <v>-96311000</v>
      </c>
      <c r="AQ1616">
        <v>247377000</v>
      </c>
      <c r="AR1616">
        <v>1766000</v>
      </c>
      <c r="AS1616">
        <v>247377000</v>
      </c>
      <c r="AT1616">
        <v>247377000</v>
      </c>
      <c r="AU1616">
        <v>457230000</v>
      </c>
      <c r="AV1616">
        <v>0</v>
      </c>
      <c r="AW1616">
        <v>343329000</v>
      </c>
      <c r="AX1616">
        <v>14</v>
      </c>
      <c r="AY1616">
        <v>61739000</v>
      </c>
      <c r="AZ1616">
        <v>39724000</v>
      </c>
      <c r="BA1616">
        <v>74640000</v>
      </c>
      <c r="BB1616">
        <v>-15728000</v>
      </c>
      <c r="BC1616">
        <v>0</v>
      </c>
      <c r="BD1616">
        <v>558000</v>
      </c>
      <c r="BE1616">
        <v>55556000</v>
      </c>
      <c r="BF1616">
        <v>13495000</v>
      </c>
      <c r="BG1616">
        <v>0</v>
      </c>
      <c r="BH1616">
        <v>14</v>
      </c>
      <c r="BI1616">
        <v>32</v>
      </c>
      <c r="BJ1616">
        <v>10</v>
      </c>
      <c r="BK1616">
        <v>172</v>
      </c>
      <c r="BL1616">
        <v>62630000</v>
      </c>
      <c r="BM1616">
        <v>532307000</v>
      </c>
      <c r="BN1616">
        <v>-86529000</v>
      </c>
      <c r="BO1616">
        <v>441168000</v>
      </c>
      <c r="BP1616">
        <v>107854000</v>
      </c>
      <c r="BQ1616">
        <v>99750000</v>
      </c>
      <c r="BR1616">
        <v>1743556000</v>
      </c>
      <c r="BS1616">
        <v>1055662000</v>
      </c>
      <c r="BT1616">
        <v>476435000</v>
      </c>
      <c r="BU1616">
        <v>1085187000</v>
      </c>
      <c r="BV1616">
        <v>658369000</v>
      </c>
      <c r="BW1616">
        <v>1743556000</v>
      </c>
      <c r="BX1616">
        <v>2436948000</v>
      </c>
      <c r="BY1616">
        <v>0</v>
      </c>
      <c r="CC1616" t="str">
        <f>VLOOKUP(B1616,Securities_csv_Sector!$A$1:$H$506,4)</f>
        <v>Financials</v>
      </c>
      <c r="CD1616" t="str">
        <f>VLOOKUP(B1616,Securities_csv_Sector!$A$1:$H$506,5)</f>
        <v>Banks</v>
      </c>
    </row>
    <row r="1617" spans="1:82">
      <c r="A1617">
        <v>1615</v>
      </c>
      <c r="B1617" t="s">
        <v>484</v>
      </c>
      <c r="C1617" t="s">
        <v>529</v>
      </c>
      <c r="D1617" s="1">
        <v>41851</v>
      </c>
      <c r="E1617">
        <v>342392000</v>
      </c>
      <c r="F1617">
        <v>-44800000</v>
      </c>
      <c r="G1617">
        <v>15200000</v>
      </c>
      <c r="H1617">
        <v>26</v>
      </c>
      <c r="I1617">
        <v>-97200000</v>
      </c>
      <c r="J1617">
        <v>0</v>
      </c>
      <c r="K1617">
        <v>69</v>
      </c>
      <c r="L1617">
        <v>296418000</v>
      </c>
      <c r="M1617">
        <v>-19300000</v>
      </c>
      <c r="N1617">
        <v>326257000</v>
      </c>
      <c r="O1617">
        <v>1595700000</v>
      </c>
      <c r="P1617">
        <v>201</v>
      </c>
      <c r="Q1617">
        <v>0</v>
      </c>
      <c r="R1617">
        <v>22386000</v>
      </c>
      <c r="S1617">
        <v>67200000</v>
      </c>
      <c r="T1617">
        <v>370900000</v>
      </c>
      <c r="U1617">
        <v>360700000</v>
      </c>
      <c r="V1617">
        <v>-600000</v>
      </c>
      <c r="W1617">
        <v>0</v>
      </c>
      <c r="X1617">
        <v>451665000</v>
      </c>
      <c r="Y1617">
        <v>166406000</v>
      </c>
      <c r="Z1617">
        <v>35</v>
      </c>
      <c r="AA1617">
        <v>877800000</v>
      </c>
      <c r="AB1617">
        <v>100500000</v>
      </c>
      <c r="AC1617">
        <v>36045000</v>
      </c>
      <c r="AD1617">
        <v>10200000</v>
      </c>
      <c r="AE1617">
        <v>253351000</v>
      </c>
      <c r="AF1617">
        <v>-27300000</v>
      </c>
      <c r="AG1617">
        <v>59700000</v>
      </c>
      <c r="AH1617">
        <v>243726000</v>
      </c>
      <c r="AI1617">
        <v>0</v>
      </c>
      <c r="AJ1617">
        <v>0</v>
      </c>
      <c r="AK1617">
        <v>0</v>
      </c>
      <c r="AL1617">
        <v>218500000</v>
      </c>
      <c r="AM1617">
        <v>72300000</v>
      </c>
      <c r="AN1617">
        <v>317800000</v>
      </c>
      <c r="AO1617">
        <v>-120800000</v>
      </c>
      <c r="AP1617">
        <v>-124100000</v>
      </c>
      <c r="AQ1617">
        <v>260200000</v>
      </c>
      <c r="AR1617">
        <v>2600000</v>
      </c>
      <c r="AS1617">
        <v>260200000</v>
      </c>
      <c r="AT1617">
        <v>260200000</v>
      </c>
      <c r="AU1617">
        <v>502043000</v>
      </c>
      <c r="AV1617">
        <v>0</v>
      </c>
      <c r="AW1617">
        <v>355700000</v>
      </c>
      <c r="AX1617">
        <v>14</v>
      </c>
      <c r="AY1617">
        <v>63018000</v>
      </c>
      <c r="AZ1617">
        <v>46264000</v>
      </c>
      <c r="BA1617">
        <v>80147000</v>
      </c>
      <c r="BB1617">
        <v>-26209000</v>
      </c>
      <c r="BC1617">
        <v>0</v>
      </c>
      <c r="BD1617">
        <v>400000</v>
      </c>
      <c r="BE1617">
        <v>64236000</v>
      </c>
      <c r="BF1617">
        <v>-7800000</v>
      </c>
      <c r="BG1617">
        <v>0</v>
      </c>
      <c r="BH1617">
        <v>15</v>
      </c>
      <c r="BI1617">
        <v>36</v>
      </c>
      <c r="BJ1617">
        <v>11</v>
      </c>
      <c r="BK1617">
        <v>159</v>
      </c>
      <c r="BL1617">
        <v>61800000</v>
      </c>
      <c r="BM1617">
        <v>702435000</v>
      </c>
      <c r="BN1617">
        <v>-265000000</v>
      </c>
      <c r="BO1617">
        <v>460300000</v>
      </c>
      <c r="BP1617">
        <v>187041000</v>
      </c>
      <c r="BQ1617">
        <v>127201000</v>
      </c>
      <c r="BR1617">
        <v>1942411000</v>
      </c>
      <c r="BS1617">
        <v>1225277000</v>
      </c>
      <c r="BT1617">
        <v>609580000</v>
      </c>
      <c r="BU1617">
        <v>1002483000</v>
      </c>
      <c r="BV1617">
        <v>939928000</v>
      </c>
      <c r="BW1617">
        <v>1942411000</v>
      </c>
      <c r="BX1617">
        <v>2473500000</v>
      </c>
      <c r="BY1617">
        <v>0</v>
      </c>
      <c r="CC1617" t="str">
        <f>VLOOKUP(B1617,Securities_csv_Sector!$A$1:$H$506,4)</f>
        <v>Financials</v>
      </c>
      <c r="CD1617" t="str">
        <f>VLOOKUP(B1617,Securities_csv_Sector!$A$1:$H$506,5)</f>
        <v>Banks</v>
      </c>
    </row>
    <row r="1618" spans="1:82">
      <c r="A1618">
        <v>1616</v>
      </c>
      <c r="B1618" t="s">
        <v>484</v>
      </c>
      <c r="C1618" t="s">
        <v>531</v>
      </c>
      <c r="D1618" s="1">
        <v>42216</v>
      </c>
      <c r="E1618">
        <v>288600000</v>
      </c>
      <c r="F1618">
        <v>-20700000</v>
      </c>
      <c r="G1618">
        <v>15500000</v>
      </c>
      <c r="H1618">
        <v>27</v>
      </c>
      <c r="I1618">
        <v>-93800000</v>
      </c>
      <c r="J1618">
        <v>0</v>
      </c>
      <c r="K1618">
        <v>39</v>
      </c>
      <c r="L1618">
        <v>189900000</v>
      </c>
      <c r="M1618">
        <v>-26200000</v>
      </c>
      <c r="N1618">
        <v>758200000</v>
      </c>
      <c r="O1618">
        <v>1562600000</v>
      </c>
      <c r="P1618">
        <v>184</v>
      </c>
      <c r="Q1618">
        <v>0</v>
      </c>
      <c r="R1618">
        <v>12500000</v>
      </c>
      <c r="S1618">
        <v>74300000</v>
      </c>
      <c r="T1618">
        <v>303800000</v>
      </c>
      <c r="U1618">
        <v>288600000</v>
      </c>
      <c r="V1618">
        <v>-28600000</v>
      </c>
      <c r="W1618">
        <v>0</v>
      </c>
      <c r="X1618">
        <v>470600000</v>
      </c>
      <c r="Y1618">
        <v>223700000</v>
      </c>
      <c r="Z1618">
        <v>34</v>
      </c>
      <c r="AA1618">
        <v>808600000</v>
      </c>
      <c r="AB1618">
        <v>80500000</v>
      </c>
      <c r="AC1618">
        <v>37900000</v>
      </c>
      <c r="AD1618">
        <v>15200000</v>
      </c>
      <c r="AE1618">
        <v>265000000</v>
      </c>
      <c r="AF1618">
        <v>87500000</v>
      </c>
      <c r="AG1618">
        <v>-17200000</v>
      </c>
      <c r="AH1618">
        <v>389200000</v>
      </c>
      <c r="AI1618">
        <v>0</v>
      </c>
      <c r="AJ1618">
        <v>3900000</v>
      </c>
      <c r="AK1618">
        <v>0</v>
      </c>
      <c r="AL1618">
        <v>148600000</v>
      </c>
      <c r="AM1618">
        <v>-106500000</v>
      </c>
      <c r="AN1618">
        <v>212800000</v>
      </c>
      <c r="AO1618">
        <v>-179000000</v>
      </c>
      <c r="AP1618">
        <v>-111700000</v>
      </c>
      <c r="AQ1618">
        <v>208100000</v>
      </c>
      <c r="AR1618">
        <v>22300000</v>
      </c>
      <c r="AS1618">
        <v>208100000</v>
      </c>
      <c r="AT1618">
        <v>208100000</v>
      </c>
      <c r="AU1618">
        <v>488200000</v>
      </c>
      <c r="AV1618">
        <v>0</v>
      </c>
      <c r="AW1618">
        <v>288300000</v>
      </c>
      <c r="AX1618">
        <v>12</v>
      </c>
      <c r="AY1618">
        <v>46600000</v>
      </c>
      <c r="AZ1618">
        <v>60100000</v>
      </c>
      <c r="BA1618">
        <v>82900000</v>
      </c>
      <c r="BB1618">
        <v>-144100000</v>
      </c>
      <c r="BC1618">
        <v>0</v>
      </c>
      <c r="BD1618">
        <v>-105400000</v>
      </c>
      <c r="BE1618">
        <v>68500000</v>
      </c>
      <c r="BF1618">
        <v>-27800000</v>
      </c>
      <c r="BG1618">
        <v>0</v>
      </c>
      <c r="BH1618">
        <v>12</v>
      </c>
      <c r="BI1618">
        <v>37</v>
      </c>
      <c r="BJ1618">
        <v>9</v>
      </c>
      <c r="BK1618">
        <v>137</v>
      </c>
      <c r="BL1618">
        <v>60200000</v>
      </c>
      <c r="BM1618">
        <v>815200000</v>
      </c>
      <c r="BN1618">
        <v>-243200000</v>
      </c>
      <c r="BO1618">
        <v>460100000</v>
      </c>
      <c r="BP1618">
        <v>189100000</v>
      </c>
      <c r="BQ1618">
        <v>27500000</v>
      </c>
      <c r="BR1618">
        <v>1809500000</v>
      </c>
      <c r="BS1618">
        <v>1030700000</v>
      </c>
      <c r="BT1618">
        <v>560600000</v>
      </c>
      <c r="BU1618">
        <v>774800000</v>
      </c>
      <c r="BV1618">
        <v>1034700000</v>
      </c>
      <c r="BW1618">
        <v>1809500000</v>
      </c>
      <c r="BX1618">
        <v>2371200000</v>
      </c>
      <c r="BY1618">
        <v>-654500000</v>
      </c>
      <c r="CC1618" t="str">
        <f>VLOOKUP(B1618,Securities_csv_Sector!$A$1:$H$506,4)</f>
        <v>Financials</v>
      </c>
      <c r="CD1618" t="str">
        <f>VLOOKUP(B1618,Securities_csv_Sector!$A$1:$H$506,5)</f>
        <v>Banks</v>
      </c>
    </row>
    <row r="1619" spans="1:82">
      <c r="A1619">
        <v>1617</v>
      </c>
      <c r="B1619" t="s">
        <v>484</v>
      </c>
      <c r="C1619" t="s">
        <v>532</v>
      </c>
      <c r="D1619" s="1">
        <v>42582</v>
      </c>
      <c r="E1619">
        <v>241800000</v>
      </c>
      <c r="F1619">
        <v>8500000</v>
      </c>
      <c r="G1619">
        <v>3900000</v>
      </c>
      <c r="H1619">
        <v>25</v>
      </c>
      <c r="I1619">
        <v>-72900000</v>
      </c>
      <c r="J1619">
        <v>0</v>
      </c>
      <c r="K1619">
        <v>45</v>
      </c>
      <c r="L1619">
        <v>243200000</v>
      </c>
      <c r="M1619">
        <v>29100000</v>
      </c>
      <c r="N1619">
        <v>758200000</v>
      </c>
      <c r="O1619">
        <v>1465500000</v>
      </c>
      <c r="P1619">
        <v>186</v>
      </c>
      <c r="Q1619">
        <v>0</v>
      </c>
      <c r="R1619">
        <v>3100000</v>
      </c>
      <c r="S1619">
        <v>74900000</v>
      </c>
      <c r="T1619">
        <v>278100000</v>
      </c>
      <c r="U1619">
        <v>257400000</v>
      </c>
      <c r="V1619">
        <v>-2200000</v>
      </c>
      <c r="W1619">
        <v>0</v>
      </c>
      <c r="X1619">
        <v>469800000</v>
      </c>
      <c r="Y1619">
        <v>229300000</v>
      </c>
      <c r="Z1619">
        <v>34</v>
      </c>
      <c r="AA1619">
        <v>754800000</v>
      </c>
      <c r="AB1619">
        <v>66600000</v>
      </c>
      <c r="AC1619">
        <v>38500000</v>
      </c>
      <c r="AD1619">
        <v>20700000</v>
      </c>
      <c r="AE1619">
        <v>234100000</v>
      </c>
      <c r="AF1619">
        <v>28000000</v>
      </c>
      <c r="AG1619">
        <v>-30700000</v>
      </c>
      <c r="AH1619">
        <v>351800000</v>
      </c>
      <c r="AI1619">
        <v>0</v>
      </c>
      <c r="AJ1619">
        <v>4000000</v>
      </c>
      <c r="AK1619">
        <v>0</v>
      </c>
      <c r="AL1619">
        <v>-15400000</v>
      </c>
      <c r="AM1619">
        <v>53300000</v>
      </c>
      <c r="AN1619">
        <v>286100000</v>
      </c>
      <c r="AO1619">
        <v>-175000000</v>
      </c>
      <c r="AP1619">
        <v>-55600000</v>
      </c>
      <c r="AQ1619">
        <v>190800000</v>
      </c>
      <c r="AR1619">
        <v>12700000</v>
      </c>
      <c r="AS1619">
        <v>190800000</v>
      </c>
      <c r="AT1619">
        <v>190800000</v>
      </c>
      <c r="AU1619">
        <v>481400000</v>
      </c>
      <c r="AV1619">
        <v>0</v>
      </c>
      <c r="AW1619">
        <v>274200000</v>
      </c>
      <c r="AX1619">
        <v>12</v>
      </c>
      <c r="AY1619">
        <v>41300000</v>
      </c>
      <c r="AZ1619">
        <v>51000000</v>
      </c>
      <c r="BA1619">
        <v>85300000</v>
      </c>
      <c r="BB1619">
        <v>-188900000</v>
      </c>
      <c r="BC1619">
        <v>0</v>
      </c>
      <c r="BD1619">
        <v>-10700000</v>
      </c>
      <c r="BE1619">
        <v>118500000</v>
      </c>
      <c r="BF1619">
        <v>800000</v>
      </c>
      <c r="BG1619">
        <v>0</v>
      </c>
      <c r="BH1619">
        <v>12</v>
      </c>
      <c r="BI1619">
        <v>34</v>
      </c>
      <c r="BJ1619">
        <v>9</v>
      </c>
      <c r="BK1619">
        <v>143</v>
      </c>
      <c r="BL1619">
        <v>55500000</v>
      </c>
      <c r="BM1619">
        <v>905100000</v>
      </c>
      <c r="BN1619">
        <v>-71100000</v>
      </c>
      <c r="BO1619">
        <v>425100000</v>
      </c>
      <c r="BP1619">
        <v>216700000</v>
      </c>
      <c r="BQ1619">
        <v>0</v>
      </c>
      <c r="BR1619">
        <v>1788600000</v>
      </c>
      <c r="BS1619">
        <v>1009700000</v>
      </c>
      <c r="BT1619">
        <v>543800000</v>
      </c>
      <c r="BU1619">
        <v>767400000</v>
      </c>
      <c r="BV1619">
        <v>1021200000</v>
      </c>
      <c r="BW1619">
        <v>1788600000</v>
      </c>
      <c r="BX1619">
        <v>2220300000</v>
      </c>
      <c r="BY1619">
        <v>-707000000</v>
      </c>
      <c r="CC1619" t="str">
        <f>VLOOKUP(B1619,Securities_csv_Sector!$A$1:$H$506,4)</f>
        <v>Financials</v>
      </c>
      <c r="CD1619" t="str">
        <f>VLOOKUP(B1619,Securities_csv_Sector!$A$1:$H$506,5)</f>
        <v>Banks</v>
      </c>
    </row>
    <row r="1620" spans="1:82">
      <c r="A1620">
        <v>1618</v>
      </c>
      <c r="B1620" t="s">
        <v>485</v>
      </c>
      <c r="C1620" t="s">
        <v>527</v>
      </c>
      <c r="D1620" s="1">
        <v>41639</v>
      </c>
      <c r="E1620">
        <v>22300000000</v>
      </c>
      <c r="F1620">
        <v>-476000000</v>
      </c>
      <c r="G1620">
        <v>0</v>
      </c>
      <c r="H1620">
        <v>18</v>
      </c>
      <c r="I1620">
        <v>-1569000000</v>
      </c>
      <c r="J1620">
        <v>0</v>
      </c>
      <c r="K1620">
        <v>20</v>
      </c>
      <c r="L1620">
        <v>4619000000</v>
      </c>
      <c r="M1620">
        <v>-465000000</v>
      </c>
      <c r="N1620">
        <v>14764000000</v>
      </c>
      <c r="O1620">
        <v>40468000000</v>
      </c>
      <c r="P1620">
        <v>129</v>
      </c>
      <c r="Q1620">
        <v>1236000000</v>
      </c>
      <c r="R1620">
        <v>0</v>
      </c>
      <c r="S1620">
        <v>1735000000</v>
      </c>
      <c r="T1620">
        <v>8549000000</v>
      </c>
      <c r="U1620">
        <v>7654000000</v>
      </c>
      <c r="V1620">
        <v>-41000000</v>
      </c>
      <c r="W1620">
        <v>0</v>
      </c>
      <c r="X1620">
        <v>8866000000</v>
      </c>
      <c r="Y1620">
        <v>28168000000</v>
      </c>
      <c r="Z1620">
        <v>29</v>
      </c>
      <c r="AA1620">
        <v>16132000000</v>
      </c>
      <c r="AB1620">
        <v>1999000000</v>
      </c>
      <c r="AC1620">
        <v>15521000000</v>
      </c>
      <c r="AD1620">
        <v>895000000</v>
      </c>
      <c r="AE1620">
        <v>10330000000</v>
      </c>
      <c r="AF1620">
        <v>-323000000</v>
      </c>
      <c r="AG1620">
        <v>915000000</v>
      </c>
      <c r="AH1620">
        <v>19741000000</v>
      </c>
      <c r="AI1620">
        <v>1156000000</v>
      </c>
      <c r="AJ1620">
        <v>1353000000</v>
      </c>
      <c r="AK1620">
        <v>111000000</v>
      </c>
      <c r="AL1620">
        <v>-2888000000</v>
      </c>
      <c r="AM1620">
        <v>-217000000</v>
      </c>
      <c r="AN1620">
        <v>7314000000</v>
      </c>
      <c r="AO1620">
        <v>-5931000000</v>
      </c>
      <c r="AP1620">
        <v>-1323000000</v>
      </c>
      <c r="AQ1620">
        <v>5721000000</v>
      </c>
      <c r="AR1620">
        <v>518000000</v>
      </c>
      <c r="AS1620">
        <v>5721000000</v>
      </c>
      <c r="AT1620">
        <v>5265000000</v>
      </c>
      <c r="AU1620">
        <v>13422000000</v>
      </c>
      <c r="AV1620">
        <v>0</v>
      </c>
      <c r="AW1620">
        <v>8549000000</v>
      </c>
      <c r="AX1620">
        <v>15</v>
      </c>
      <c r="AY1620">
        <v>6205000000</v>
      </c>
      <c r="AZ1620">
        <v>1071000000</v>
      </c>
      <c r="BA1620">
        <v>0</v>
      </c>
      <c r="BB1620">
        <v>-3006000000</v>
      </c>
      <c r="BC1620">
        <v>-313000000</v>
      </c>
      <c r="BD1620">
        <v>569000000</v>
      </c>
      <c r="BE1620">
        <v>14723000000</v>
      </c>
      <c r="BF1620">
        <v>-804000000</v>
      </c>
      <c r="BG1620">
        <v>0</v>
      </c>
      <c r="BH1620">
        <v>14</v>
      </c>
      <c r="BI1620">
        <v>24</v>
      </c>
      <c r="BJ1620">
        <v>10</v>
      </c>
      <c r="BK1620">
        <v>84</v>
      </c>
      <c r="BL1620">
        <v>2342000000</v>
      </c>
      <c r="BM1620">
        <v>40539000000</v>
      </c>
      <c r="BN1620">
        <v>-822000000</v>
      </c>
      <c r="BO1620">
        <v>5241000000</v>
      </c>
      <c r="BP1620">
        <v>500000000</v>
      </c>
      <c r="BQ1620">
        <v>0</v>
      </c>
      <c r="BR1620">
        <v>90594000000</v>
      </c>
      <c r="BS1620">
        <v>29442000000</v>
      </c>
      <c r="BT1620">
        <v>22800000000</v>
      </c>
      <c r="BU1620">
        <v>31866000000</v>
      </c>
      <c r="BV1620">
        <v>58728000000</v>
      </c>
      <c r="BW1620">
        <v>90594000000</v>
      </c>
      <c r="BX1620">
        <v>56600000000</v>
      </c>
      <c r="BY1620">
        <v>-20431000000</v>
      </c>
      <c r="BZ1620">
        <v>2013</v>
      </c>
      <c r="CA1620">
        <v>6.35</v>
      </c>
      <c r="CB1620">
        <v>900944881.88999999</v>
      </c>
      <c r="CC1620" t="str">
        <f>VLOOKUP(B1620,Securities_csv_Sector!$A$1:$H$506,4)</f>
        <v>Industrials</v>
      </c>
      <c r="CD1620" t="str">
        <f>VLOOKUP(B1620,Securities_csv_Sector!$A$1:$H$506,5)</f>
        <v>Industrial Conglomerates</v>
      </c>
    </row>
    <row r="1621" spans="1:82">
      <c r="A1621">
        <v>1619</v>
      </c>
      <c r="B1621" t="s">
        <v>485</v>
      </c>
      <c r="C1621" t="s">
        <v>529</v>
      </c>
      <c r="D1621" s="1">
        <v>42004</v>
      </c>
      <c r="E1621">
        <v>18777000000</v>
      </c>
      <c r="F1621">
        <v>111000000</v>
      </c>
      <c r="G1621">
        <v>0</v>
      </c>
      <c r="H1621">
        <v>20</v>
      </c>
      <c r="I1621">
        <v>-1594000000</v>
      </c>
      <c r="J1621">
        <v>0</v>
      </c>
      <c r="K1621">
        <v>22</v>
      </c>
      <c r="L1621">
        <v>5229000000</v>
      </c>
      <c r="M1621">
        <v>-636000000</v>
      </c>
      <c r="N1621">
        <v>15300000000</v>
      </c>
      <c r="O1621">
        <v>40898000000</v>
      </c>
      <c r="P1621">
        <v>134</v>
      </c>
      <c r="Q1621">
        <v>1491000000</v>
      </c>
      <c r="R1621">
        <v>0</v>
      </c>
      <c r="S1621">
        <v>1820000000</v>
      </c>
      <c r="T1621">
        <v>9593000000</v>
      </c>
      <c r="U1621">
        <v>8712000000</v>
      </c>
      <c r="V1621">
        <v>-156000000</v>
      </c>
      <c r="W1621">
        <v>0</v>
      </c>
      <c r="X1621">
        <v>8592000000</v>
      </c>
      <c r="Y1621">
        <v>27448000000</v>
      </c>
      <c r="Z1621">
        <v>29</v>
      </c>
      <c r="AA1621">
        <v>17002000000</v>
      </c>
      <c r="AB1621">
        <v>2244000000</v>
      </c>
      <c r="AC1621">
        <v>15528000000</v>
      </c>
      <c r="AD1621">
        <v>881000000</v>
      </c>
      <c r="AE1621">
        <v>7642000000</v>
      </c>
      <c r="AF1621">
        <v>222000000</v>
      </c>
      <c r="AG1621">
        <v>-606000000</v>
      </c>
      <c r="AH1621">
        <v>17784000000</v>
      </c>
      <c r="AI1621">
        <v>958000000</v>
      </c>
      <c r="AJ1621">
        <v>1351000000</v>
      </c>
      <c r="AK1621">
        <v>140000000</v>
      </c>
      <c r="AL1621">
        <v>-552000000</v>
      </c>
      <c r="AM1621">
        <v>824000000</v>
      </c>
      <c r="AN1621">
        <v>6979000000</v>
      </c>
      <c r="AO1621">
        <v>-4249000000</v>
      </c>
      <c r="AP1621">
        <v>-1967000000</v>
      </c>
      <c r="AQ1621">
        <v>6220000000</v>
      </c>
      <c r="AR1621">
        <v>622000000</v>
      </c>
      <c r="AS1621">
        <v>6220000000</v>
      </c>
      <c r="AT1621">
        <v>6066000000</v>
      </c>
      <c r="AU1621">
        <v>12371000000</v>
      </c>
      <c r="AV1621">
        <v>0</v>
      </c>
      <c r="AW1621">
        <v>9593000000</v>
      </c>
      <c r="AX1621">
        <v>17</v>
      </c>
      <c r="AY1621">
        <v>5706000000</v>
      </c>
      <c r="AZ1621">
        <v>6241000000</v>
      </c>
      <c r="BA1621">
        <v>2781000000</v>
      </c>
      <c r="BB1621">
        <v>-6776000000</v>
      </c>
      <c r="BC1621">
        <v>-336000000</v>
      </c>
      <c r="BD1621">
        <v>-595000000</v>
      </c>
      <c r="BE1621">
        <v>17243000000</v>
      </c>
      <c r="BF1621">
        <v>-583000000</v>
      </c>
      <c r="BG1621">
        <v>0</v>
      </c>
      <c r="BH1621">
        <v>15</v>
      </c>
      <c r="BI1621">
        <v>28</v>
      </c>
      <c r="BJ1621">
        <v>11</v>
      </c>
      <c r="BK1621">
        <v>102</v>
      </c>
      <c r="BL1621">
        <v>2475000000</v>
      </c>
      <c r="BM1621">
        <v>44611000000</v>
      </c>
      <c r="BN1621">
        <v>-1313000000</v>
      </c>
      <c r="BO1621">
        <v>4934000000</v>
      </c>
      <c r="BP1621">
        <v>1917000000</v>
      </c>
      <c r="BQ1621">
        <v>0</v>
      </c>
      <c r="BR1621">
        <v>91206000000</v>
      </c>
      <c r="BS1621">
        <v>31483000000</v>
      </c>
      <c r="BT1621">
        <v>23475000000</v>
      </c>
      <c r="BU1621">
        <v>31213000000</v>
      </c>
      <c r="BV1621">
        <v>59993000000</v>
      </c>
      <c r="BW1621">
        <v>91206000000</v>
      </c>
      <c r="BX1621">
        <v>57900000000</v>
      </c>
      <c r="BY1621">
        <v>-21922000000</v>
      </c>
      <c r="BZ1621">
        <v>2014</v>
      </c>
      <c r="CA1621">
        <v>6.92</v>
      </c>
      <c r="CB1621">
        <v>898843930.63600004</v>
      </c>
      <c r="CC1621" t="str">
        <f>VLOOKUP(B1621,Securities_csv_Sector!$A$1:$H$506,4)</f>
        <v>Industrials</v>
      </c>
      <c r="CD1621" t="str">
        <f>VLOOKUP(B1621,Securities_csv_Sector!$A$1:$H$506,5)</f>
        <v>Industrial Conglomerates</v>
      </c>
    </row>
    <row r="1622" spans="1:82">
      <c r="A1622">
        <v>1620</v>
      </c>
      <c r="B1622" t="s">
        <v>485</v>
      </c>
      <c r="C1622" t="s">
        <v>531</v>
      </c>
      <c r="D1622" s="1">
        <v>42369</v>
      </c>
      <c r="E1622">
        <v>21513000000</v>
      </c>
      <c r="F1622">
        <v>-438000000</v>
      </c>
      <c r="G1622">
        <v>0</v>
      </c>
      <c r="H1622">
        <v>28</v>
      </c>
      <c r="I1622">
        <v>-1652000000</v>
      </c>
      <c r="J1622">
        <v>0</v>
      </c>
      <c r="K1622">
        <v>31</v>
      </c>
      <c r="L1622">
        <v>7075000000</v>
      </c>
      <c r="M1622">
        <v>-766000000</v>
      </c>
      <c r="N1622">
        <v>16033000000</v>
      </c>
      <c r="O1622">
        <v>40431000000</v>
      </c>
      <c r="P1622">
        <v>118</v>
      </c>
      <c r="Q1622">
        <v>1961000000</v>
      </c>
      <c r="R1622">
        <v>0</v>
      </c>
      <c r="S1622">
        <v>1863000000</v>
      </c>
      <c r="T1622">
        <v>7291000000</v>
      </c>
      <c r="U1622">
        <v>6467000000</v>
      </c>
      <c r="V1622">
        <v>-174000000</v>
      </c>
      <c r="W1622">
        <v>0</v>
      </c>
      <c r="X1622">
        <v>8732000000</v>
      </c>
      <c r="Y1622">
        <v>27301000000</v>
      </c>
      <c r="Z1622">
        <v>28</v>
      </c>
      <c r="AA1622">
        <v>15667000000</v>
      </c>
      <c r="AB1622">
        <v>2111000000</v>
      </c>
      <c r="AC1622">
        <v>15603000000</v>
      </c>
      <c r="AD1622">
        <v>824000000</v>
      </c>
      <c r="AE1622">
        <v>8135000000</v>
      </c>
      <c r="AF1622">
        <v>-87000000</v>
      </c>
      <c r="AG1622">
        <v>343000000</v>
      </c>
      <c r="AH1622">
        <v>19320000000</v>
      </c>
      <c r="AI1622">
        <v>1018000000</v>
      </c>
      <c r="AJ1622">
        <v>1486000000</v>
      </c>
      <c r="AK1622">
        <v>122000000</v>
      </c>
      <c r="AL1622">
        <v>775000000</v>
      </c>
      <c r="AM1622">
        <v>1630000000</v>
      </c>
      <c r="AN1622">
        <v>6755000000</v>
      </c>
      <c r="AO1622">
        <v>-10776000000</v>
      </c>
      <c r="AP1622">
        <v>-2794000000</v>
      </c>
      <c r="AQ1622">
        <v>7608000000</v>
      </c>
      <c r="AR1622">
        <v>1687000000</v>
      </c>
      <c r="AS1622">
        <v>7608000000</v>
      </c>
      <c r="AT1622">
        <v>3996000000</v>
      </c>
      <c r="AU1622">
        <v>10653000000</v>
      </c>
      <c r="AV1622">
        <v>0</v>
      </c>
      <c r="AW1622">
        <v>7291000000</v>
      </c>
      <c r="AX1622">
        <v>13</v>
      </c>
      <c r="AY1622">
        <v>6163000000</v>
      </c>
      <c r="AZ1622">
        <v>843000000</v>
      </c>
      <c r="BA1622">
        <v>0</v>
      </c>
      <c r="BB1622">
        <v>-7724000000</v>
      </c>
      <c r="BC1622">
        <v>-508000000</v>
      </c>
      <c r="BD1622">
        <v>-1055000000</v>
      </c>
      <c r="BE1622">
        <v>16580000000</v>
      </c>
      <c r="BF1622">
        <v>8329000000</v>
      </c>
      <c r="BG1622">
        <v>0</v>
      </c>
      <c r="BH1622">
        <v>12</v>
      </c>
      <c r="BI1622">
        <v>24</v>
      </c>
      <c r="BJ1622">
        <v>14</v>
      </c>
      <c r="BK1622">
        <v>82</v>
      </c>
      <c r="BL1622">
        <v>2279000000</v>
      </c>
      <c r="BM1622">
        <v>49956000000</v>
      </c>
      <c r="BN1622">
        <v>-8859000000</v>
      </c>
      <c r="BO1622">
        <v>6097000000</v>
      </c>
      <c r="BP1622">
        <v>1105000000</v>
      </c>
      <c r="BQ1622">
        <v>0</v>
      </c>
      <c r="BR1622">
        <v>87484000000</v>
      </c>
      <c r="BS1622">
        <v>26706000000</v>
      </c>
      <c r="BT1622">
        <v>22618000000</v>
      </c>
      <c r="BU1622">
        <v>27358000000</v>
      </c>
      <c r="BV1622">
        <v>60126000000</v>
      </c>
      <c r="BW1622">
        <v>87484000000</v>
      </c>
      <c r="BX1622">
        <v>56098000000</v>
      </c>
      <c r="BY1622">
        <v>-30907000000</v>
      </c>
      <c r="BZ1622">
        <v>2015</v>
      </c>
      <c r="CA1622">
        <v>8.7200000000000006</v>
      </c>
      <c r="CB1622">
        <v>872477064.22000003</v>
      </c>
      <c r="CC1622" t="str">
        <f>VLOOKUP(B1622,Securities_csv_Sector!$A$1:$H$506,4)</f>
        <v>Industrials</v>
      </c>
      <c r="CD1622" t="str">
        <f>VLOOKUP(B1622,Securities_csv_Sector!$A$1:$H$506,5)</f>
        <v>Industrial Conglomerates</v>
      </c>
    </row>
    <row r="1623" spans="1:82">
      <c r="A1623">
        <v>1621</v>
      </c>
      <c r="B1623" t="s">
        <v>485</v>
      </c>
      <c r="C1623" t="s">
        <v>532</v>
      </c>
      <c r="D1623" s="1">
        <v>42735</v>
      </c>
      <c r="E1623">
        <v>19702000000</v>
      </c>
      <c r="F1623">
        <v>-941000000</v>
      </c>
      <c r="G1623">
        <v>0</v>
      </c>
      <c r="H1623">
        <v>18</v>
      </c>
      <c r="I1623">
        <v>-1699000000</v>
      </c>
      <c r="J1623">
        <v>0</v>
      </c>
      <c r="K1623">
        <v>33</v>
      </c>
      <c r="L1623">
        <v>7157000000</v>
      </c>
      <c r="M1623">
        <v>-719000000</v>
      </c>
      <c r="N1623">
        <v>17285000000</v>
      </c>
      <c r="O1623">
        <v>41460000000</v>
      </c>
      <c r="P1623">
        <v>130</v>
      </c>
      <c r="Q1623">
        <v>1809000000</v>
      </c>
      <c r="R1623">
        <v>0</v>
      </c>
      <c r="S1623">
        <v>1962000000</v>
      </c>
      <c r="T1623">
        <v>8172000000</v>
      </c>
      <c r="U1623">
        <v>7133000000</v>
      </c>
      <c r="V1623">
        <v>-120000000</v>
      </c>
      <c r="W1623">
        <v>0</v>
      </c>
      <c r="X1623">
        <v>9158000000</v>
      </c>
      <c r="Y1623">
        <v>27059000000</v>
      </c>
      <c r="Z1623">
        <v>28</v>
      </c>
      <c r="AA1623">
        <v>15784000000</v>
      </c>
      <c r="AB1623">
        <v>1697000000</v>
      </c>
      <c r="AC1623">
        <v>15684000000</v>
      </c>
      <c r="AD1623">
        <v>1039000000</v>
      </c>
      <c r="AE1623">
        <v>8704000000</v>
      </c>
      <c r="AF1623">
        <v>28000000</v>
      </c>
      <c r="AG1623">
        <v>147000000</v>
      </c>
      <c r="AH1623">
        <v>21697000000</v>
      </c>
      <c r="AI1623">
        <v>1398000000</v>
      </c>
      <c r="AJ1623">
        <v>1590000000</v>
      </c>
      <c r="AK1623">
        <v>296000000</v>
      </c>
      <c r="AL1623">
        <v>3686000000</v>
      </c>
      <c r="AM1623">
        <v>69000000</v>
      </c>
      <c r="AN1623">
        <v>6412000000</v>
      </c>
      <c r="AO1623">
        <v>-1188000000</v>
      </c>
      <c r="AP1623">
        <v>-2509000000</v>
      </c>
      <c r="AQ1623">
        <v>5055000000</v>
      </c>
      <c r="AR1623">
        <v>313000000</v>
      </c>
      <c r="AS1623">
        <v>5055000000</v>
      </c>
      <c r="AT1623">
        <v>5065000000</v>
      </c>
      <c r="AU1623">
        <v>11481000000</v>
      </c>
      <c r="AV1623">
        <v>0</v>
      </c>
      <c r="AW1623">
        <v>8172000000</v>
      </c>
      <c r="AX1623">
        <v>14</v>
      </c>
      <c r="AY1623">
        <v>6048000000</v>
      </c>
      <c r="AZ1623">
        <v>1208000000</v>
      </c>
      <c r="BA1623">
        <v>0</v>
      </c>
      <c r="BB1623">
        <v>-8429000000</v>
      </c>
      <c r="BC1623">
        <v>-564000000</v>
      </c>
      <c r="BD1623">
        <v>-838000000</v>
      </c>
      <c r="BE1623">
        <v>16638000000</v>
      </c>
      <c r="BF1623">
        <v>-2312000000</v>
      </c>
      <c r="BG1623">
        <v>0</v>
      </c>
      <c r="BH1623">
        <v>12</v>
      </c>
      <c r="BI1623">
        <v>26</v>
      </c>
      <c r="BJ1623">
        <v>9</v>
      </c>
      <c r="BK1623">
        <v>91</v>
      </c>
      <c r="BL1623">
        <v>2337000000</v>
      </c>
      <c r="BM1623">
        <v>52873000000</v>
      </c>
      <c r="BN1623">
        <v>-2241000000</v>
      </c>
      <c r="BO1623">
        <v>5275000000</v>
      </c>
      <c r="BP1623">
        <v>2204000000</v>
      </c>
      <c r="BQ1623">
        <v>0</v>
      </c>
      <c r="BR1623">
        <v>89706000000</v>
      </c>
      <c r="BS1623">
        <v>28550000000</v>
      </c>
      <c r="BT1623">
        <v>21906000000</v>
      </c>
      <c r="BU1623">
        <v>27579000000</v>
      </c>
      <c r="BV1623">
        <v>62127000000</v>
      </c>
      <c r="BW1623">
        <v>89706000000</v>
      </c>
      <c r="BX1623">
        <v>57244000000</v>
      </c>
      <c r="BY1623">
        <v>-34150000000</v>
      </c>
      <c r="CC1623" t="str">
        <f>VLOOKUP(B1623,Securities_csv_Sector!$A$1:$H$506,4)</f>
        <v>Industrials</v>
      </c>
      <c r="CD1623" t="str">
        <f>VLOOKUP(B1623,Securities_csv_Sector!$A$1:$H$506,5)</f>
        <v>Industrial Conglomerates</v>
      </c>
    </row>
    <row r="1624" spans="1:82">
      <c r="A1624">
        <v>1622</v>
      </c>
      <c r="B1624" t="s">
        <v>486</v>
      </c>
      <c r="C1624" t="s">
        <v>527</v>
      </c>
      <c r="D1624" s="1">
        <v>41547</v>
      </c>
      <c r="E1624">
        <v>2186000000</v>
      </c>
      <c r="F1624">
        <v>-383000000</v>
      </c>
      <c r="G1624">
        <v>0</v>
      </c>
      <c r="H1624">
        <v>19</v>
      </c>
      <c r="I1624">
        <v>-471000000</v>
      </c>
      <c r="J1624">
        <v>18875000000</v>
      </c>
      <c r="K1624">
        <v>99</v>
      </c>
      <c r="L1624">
        <v>2235000000</v>
      </c>
      <c r="M1624">
        <v>0</v>
      </c>
      <c r="N1624">
        <v>0</v>
      </c>
      <c r="O1624">
        <v>1932000000</v>
      </c>
      <c r="P1624">
        <v>180</v>
      </c>
      <c r="Q1624">
        <v>0</v>
      </c>
      <c r="R1624">
        <v>4149000000</v>
      </c>
      <c r="S1624">
        <v>2718000000</v>
      </c>
      <c r="T1624">
        <v>7257000000</v>
      </c>
      <c r="U1624">
        <v>7257000000</v>
      </c>
      <c r="V1624">
        <v>0</v>
      </c>
      <c r="W1624">
        <v>0</v>
      </c>
      <c r="X1624">
        <v>1732000000</v>
      </c>
      <c r="Y1624">
        <v>11681000000</v>
      </c>
      <c r="Z1624">
        <v>84</v>
      </c>
      <c r="AA1624">
        <v>9846000000</v>
      </c>
      <c r="AB1624">
        <v>2277000000</v>
      </c>
      <c r="AC1624">
        <v>11351000000</v>
      </c>
      <c r="AD1624">
        <v>0</v>
      </c>
      <c r="AE1624">
        <v>0</v>
      </c>
      <c r="AF1624">
        <v>-693000000</v>
      </c>
      <c r="AG1624">
        <v>-3136000000</v>
      </c>
      <c r="AH1624">
        <v>0</v>
      </c>
      <c r="AI1624">
        <v>2760000000</v>
      </c>
      <c r="AJ1624">
        <v>0</v>
      </c>
      <c r="AK1624">
        <v>0</v>
      </c>
      <c r="AL1624">
        <v>-70000000</v>
      </c>
      <c r="AM1624">
        <v>112000000</v>
      </c>
      <c r="AN1624">
        <v>3022000000</v>
      </c>
      <c r="AO1624">
        <v>-1746000000</v>
      </c>
      <c r="AP1624">
        <v>-1164000000</v>
      </c>
      <c r="AQ1624">
        <v>4980000000</v>
      </c>
      <c r="AR1624">
        <v>1685000000</v>
      </c>
      <c r="AS1624">
        <v>4980000000</v>
      </c>
      <c r="AT1624">
        <v>4980000000</v>
      </c>
      <c r="AU1624">
        <v>2183000000</v>
      </c>
      <c r="AV1624">
        <v>3000000</v>
      </c>
      <c r="AW1624">
        <v>7239000000</v>
      </c>
      <c r="AX1624">
        <v>61</v>
      </c>
      <c r="AY1624">
        <v>610000000</v>
      </c>
      <c r="AZ1624">
        <v>1335000000</v>
      </c>
      <c r="BA1624">
        <v>924000000</v>
      </c>
      <c r="BB1624">
        <v>21000000</v>
      </c>
      <c r="BC1624">
        <v>4371000000</v>
      </c>
      <c r="BD1624">
        <v>0</v>
      </c>
      <c r="BE1624">
        <v>602000000</v>
      </c>
      <c r="BF1624">
        <v>-2842000000</v>
      </c>
      <c r="BG1624">
        <v>397000000</v>
      </c>
      <c r="BH1624">
        <v>62</v>
      </c>
      <c r="BI1624">
        <v>27</v>
      </c>
      <c r="BJ1624">
        <v>42</v>
      </c>
      <c r="BK1624">
        <v>180</v>
      </c>
      <c r="BL1624">
        <v>0</v>
      </c>
      <c r="BM1624">
        <v>7974000000</v>
      </c>
      <c r="BN1624">
        <v>-5257000000</v>
      </c>
      <c r="BO1624">
        <v>2207000000</v>
      </c>
      <c r="BP1624">
        <v>1225000000</v>
      </c>
      <c r="BQ1624">
        <v>2069000000</v>
      </c>
      <c r="BR1624">
        <v>35956000000</v>
      </c>
      <c r="BS1624">
        <v>7822000000</v>
      </c>
      <c r="BT1624">
        <v>4335000000</v>
      </c>
      <c r="BU1624">
        <v>26870000000</v>
      </c>
      <c r="BV1624">
        <v>9086000000</v>
      </c>
      <c r="BW1624">
        <v>35956000000</v>
      </c>
      <c r="BX1624">
        <v>11778000000</v>
      </c>
      <c r="BY1624">
        <v>0</v>
      </c>
      <c r="BZ1624">
        <v>2013</v>
      </c>
      <c r="CC1624" t="str">
        <f>VLOOKUP(B1624,Securities_csv_Sector!$A$1:$H$506,4)</f>
        <v>Information Technology</v>
      </c>
      <c r="CD1624" t="str">
        <f>VLOOKUP(B1624,Securities_csv_Sector!$A$1:$H$506,5)</f>
        <v>Internet Software &amp; Services</v>
      </c>
    </row>
    <row r="1625" spans="1:82">
      <c r="A1625">
        <v>1623</v>
      </c>
      <c r="B1625" t="s">
        <v>486</v>
      </c>
      <c r="C1625" t="s">
        <v>529</v>
      </c>
      <c r="D1625" s="1">
        <v>41912</v>
      </c>
      <c r="E1625">
        <v>2182000000</v>
      </c>
      <c r="F1625">
        <v>-40000000</v>
      </c>
      <c r="G1625">
        <v>35000000</v>
      </c>
      <c r="H1625">
        <v>20</v>
      </c>
      <c r="I1625">
        <v>-553000000</v>
      </c>
      <c r="J1625">
        <v>18299000000</v>
      </c>
      <c r="K1625">
        <v>91</v>
      </c>
      <c r="L1625">
        <v>3469000000</v>
      </c>
      <c r="M1625">
        <v>0</v>
      </c>
      <c r="N1625">
        <v>0</v>
      </c>
      <c r="O1625">
        <v>1875000000</v>
      </c>
      <c r="P1625">
        <v>159</v>
      </c>
      <c r="Q1625">
        <v>0</v>
      </c>
      <c r="R1625">
        <v>4145000000</v>
      </c>
      <c r="S1625">
        <v>435000000</v>
      </c>
      <c r="T1625">
        <v>7732000000</v>
      </c>
      <c r="U1625">
        <v>7724000000</v>
      </c>
      <c r="V1625">
        <v>-1000000</v>
      </c>
      <c r="W1625">
        <v>0</v>
      </c>
      <c r="X1625">
        <v>1892000000</v>
      </c>
      <c r="Y1625">
        <v>11753000000</v>
      </c>
      <c r="Z1625">
        <v>85</v>
      </c>
      <c r="AA1625">
        <v>10827000000</v>
      </c>
      <c r="AB1625">
        <v>2286000000</v>
      </c>
      <c r="AC1625">
        <v>11411000000</v>
      </c>
      <c r="AD1625">
        <v>8000000</v>
      </c>
      <c r="AE1625">
        <v>0</v>
      </c>
      <c r="AF1625">
        <v>-239000000</v>
      </c>
      <c r="AG1625">
        <v>1562000000</v>
      </c>
      <c r="AH1625">
        <v>0</v>
      </c>
      <c r="AI1625">
        <v>3015000000</v>
      </c>
      <c r="AJ1625">
        <v>0</v>
      </c>
      <c r="AK1625">
        <v>0</v>
      </c>
      <c r="AL1625">
        <v>-1535000000</v>
      </c>
      <c r="AM1625">
        <v>-215000000</v>
      </c>
      <c r="AN1625">
        <v>7205000000</v>
      </c>
      <c r="AO1625">
        <v>-6478000000</v>
      </c>
      <c r="AP1625">
        <v>-941000000</v>
      </c>
      <c r="AQ1625">
        <v>5438000000</v>
      </c>
      <c r="AR1625">
        <v>2584000000</v>
      </c>
      <c r="AS1625">
        <v>5438000000</v>
      </c>
      <c r="AT1625">
        <v>5438000000</v>
      </c>
      <c r="AU1625">
        <v>2636000000</v>
      </c>
      <c r="AV1625">
        <v>453000000</v>
      </c>
      <c r="AW1625">
        <v>7697000000</v>
      </c>
      <c r="AX1625">
        <v>61</v>
      </c>
      <c r="AY1625">
        <v>936000000</v>
      </c>
      <c r="AZ1625">
        <v>1478000000</v>
      </c>
      <c r="BA1625">
        <v>2492000000</v>
      </c>
      <c r="BB1625">
        <v>-17000000</v>
      </c>
      <c r="BC1625">
        <v>0</v>
      </c>
      <c r="BD1625">
        <v>-149000000</v>
      </c>
      <c r="BE1625">
        <v>1005000000</v>
      </c>
      <c r="BF1625">
        <v>-2774000000</v>
      </c>
      <c r="BG1625">
        <v>435000000</v>
      </c>
      <c r="BH1625">
        <v>61</v>
      </c>
      <c r="BI1625">
        <v>28</v>
      </c>
      <c r="BJ1625">
        <v>43</v>
      </c>
      <c r="BK1625">
        <v>159</v>
      </c>
      <c r="BL1625">
        <v>0</v>
      </c>
      <c r="BM1625">
        <v>9131000000</v>
      </c>
      <c r="BN1625">
        <v>-4027000000</v>
      </c>
      <c r="BO1625">
        <v>2242000000</v>
      </c>
      <c r="BP1625">
        <v>1332000000</v>
      </c>
      <c r="BQ1625">
        <v>1979000000</v>
      </c>
      <c r="BR1625">
        <v>38569000000</v>
      </c>
      <c r="BS1625">
        <v>9562000000</v>
      </c>
      <c r="BT1625">
        <v>6006000000</v>
      </c>
      <c r="BU1625">
        <v>27413000000</v>
      </c>
      <c r="BV1625">
        <v>11156000000</v>
      </c>
      <c r="BW1625">
        <v>38569000000</v>
      </c>
      <c r="BX1625">
        <v>12702000000</v>
      </c>
      <c r="BY1625">
        <v>0</v>
      </c>
      <c r="BZ1625">
        <v>2014</v>
      </c>
      <c r="CC1625" t="str">
        <f>VLOOKUP(B1625,Securities_csv_Sector!$A$1:$H$506,4)</f>
        <v>Information Technology</v>
      </c>
      <c r="CD1625" t="str">
        <f>VLOOKUP(B1625,Securities_csv_Sector!$A$1:$H$506,5)</f>
        <v>Internet Software &amp; Services</v>
      </c>
    </row>
    <row r="1626" spans="1:82">
      <c r="A1626">
        <v>1624</v>
      </c>
      <c r="B1626" t="s">
        <v>486</v>
      </c>
      <c r="C1626" t="s">
        <v>531</v>
      </c>
      <c r="D1626" s="1">
        <v>42277</v>
      </c>
      <c r="E1626">
        <v>2502000000</v>
      </c>
      <c r="F1626">
        <v>359000000</v>
      </c>
      <c r="G1626">
        <v>-66000000</v>
      </c>
      <c r="H1626">
        <v>21</v>
      </c>
      <c r="I1626">
        <v>-414000000</v>
      </c>
      <c r="J1626">
        <v>18073000000</v>
      </c>
      <c r="K1626">
        <v>132</v>
      </c>
      <c r="L1626">
        <v>4590000000</v>
      </c>
      <c r="M1626">
        <v>0</v>
      </c>
      <c r="N1626">
        <v>0</v>
      </c>
      <c r="O1626">
        <v>2079000000</v>
      </c>
      <c r="P1626">
        <v>187</v>
      </c>
      <c r="Q1626">
        <v>0</v>
      </c>
      <c r="R1626">
        <v>3273000000</v>
      </c>
      <c r="S1626">
        <v>494000000</v>
      </c>
      <c r="T1626">
        <v>8998000000</v>
      </c>
      <c r="U1626">
        <v>8995000000</v>
      </c>
      <c r="V1626">
        <v>1000000</v>
      </c>
      <c r="W1626">
        <v>0</v>
      </c>
      <c r="X1626">
        <v>1888000000</v>
      </c>
      <c r="Y1626">
        <v>11825000000</v>
      </c>
      <c r="Z1626">
        <v>85</v>
      </c>
      <c r="AA1626">
        <v>11801000000</v>
      </c>
      <c r="AB1626">
        <v>2667000000</v>
      </c>
      <c r="AC1626">
        <v>11361000000</v>
      </c>
      <c r="AD1626">
        <v>3000000</v>
      </c>
      <c r="AE1626">
        <v>0</v>
      </c>
      <c r="AF1626">
        <v>-938000000</v>
      </c>
      <c r="AG1626">
        <v>-893000000</v>
      </c>
      <c r="AH1626">
        <v>0</v>
      </c>
      <c r="AI1626">
        <v>3384000000</v>
      </c>
      <c r="AJ1626">
        <v>0</v>
      </c>
      <c r="AK1626">
        <v>0</v>
      </c>
      <c r="AL1626">
        <v>318000000</v>
      </c>
      <c r="AM1626">
        <v>1547000000</v>
      </c>
      <c r="AN1626">
        <v>6584000000</v>
      </c>
      <c r="AO1626">
        <v>-3603000000</v>
      </c>
      <c r="AP1626">
        <v>-1435000000</v>
      </c>
      <c r="AQ1626">
        <v>6328000000</v>
      </c>
      <c r="AR1626">
        <v>3307000000</v>
      </c>
      <c r="AS1626">
        <v>6328000000</v>
      </c>
      <c r="AT1626">
        <v>6328000000</v>
      </c>
      <c r="AU1626">
        <v>1255000000</v>
      </c>
      <c r="AV1626">
        <v>14000000</v>
      </c>
      <c r="AW1626">
        <v>9064000000</v>
      </c>
      <c r="AX1626">
        <v>65</v>
      </c>
      <c r="AY1626">
        <v>888000000</v>
      </c>
      <c r="AZ1626">
        <v>1679000000</v>
      </c>
      <c r="BA1626">
        <v>2073000000</v>
      </c>
      <c r="BB1626">
        <v>-74000000</v>
      </c>
      <c r="BC1626">
        <v>0</v>
      </c>
      <c r="BD1626">
        <v>-83000000</v>
      </c>
      <c r="BE1626">
        <v>897000000</v>
      </c>
      <c r="BF1626">
        <v>-3011000000</v>
      </c>
      <c r="BG1626">
        <v>494000000</v>
      </c>
      <c r="BH1626">
        <v>65</v>
      </c>
      <c r="BI1626">
        <v>30</v>
      </c>
      <c r="BJ1626">
        <v>46</v>
      </c>
      <c r="BK1626">
        <v>187</v>
      </c>
      <c r="BL1626">
        <v>0</v>
      </c>
      <c r="BM1626">
        <v>11843000000</v>
      </c>
      <c r="BN1626">
        <v>-2828000000</v>
      </c>
      <c r="BO1626">
        <v>2229000000</v>
      </c>
      <c r="BP1626">
        <v>780000000</v>
      </c>
      <c r="BQ1626">
        <v>2497000000</v>
      </c>
      <c r="BR1626">
        <v>39367000000</v>
      </c>
      <c r="BS1626">
        <v>10021000000</v>
      </c>
      <c r="BT1626">
        <v>5355000000</v>
      </c>
      <c r="BU1626">
        <v>29842000000</v>
      </c>
      <c r="BV1626">
        <v>9525000000</v>
      </c>
      <c r="BW1626">
        <v>39367000000</v>
      </c>
      <c r="BX1626">
        <v>13880000000</v>
      </c>
      <c r="BY1626">
        <v>0</v>
      </c>
      <c r="BZ1626">
        <v>2015</v>
      </c>
      <c r="CC1626" t="str">
        <f>VLOOKUP(B1626,Securities_csv_Sector!$A$1:$H$506,4)</f>
        <v>Information Technology</v>
      </c>
      <c r="CD1626" t="str">
        <f>VLOOKUP(B1626,Securities_csv_Sector!$A$1:$H$506,5)</f>
        <v>Internet Software &amp; Services</v>
      </c>
    </row>
    <row r="1627" spans="1:82">
      <c r="A1627">
        <v>1625</v>
      </c>
      <c r="B1627" t="s">
        <v>486</v>
      </c>
      <c r="C1627" t="s">
        <v>532</v>
      </c>
      <c r="D1627" s="1">
        <v>42643</v>
      </c>
      <c r="E1627">
        <v>3005000000</v>
      </c>
      <c r="F1627">
        <v>326000000</v>
      </c>
      <c r="G1627">
        <v>556000000</v>
      </c>
      <c r="H1627">
        <v>18</v>
      </c>
      <c r="I1627">
        <v>-523000000</v>
      </c>
      <c r="J1627">
        <v>17395000000</v>
      </c>
      <c r="K1627">
        <v>124</v>
      </c>
      <c r="L1627">
        <v>6646000000</v>
      </c>
      <c r="M1627">
        <v>0</v>
      </c>
      <c r="N1627">
        <v>0</v>
      </c>
      <c r="O1627">
        <v>2226000000</v>
      </c>
      <c r="P1627">
        <v>178</v>
      </c>
      <c r="Q1627">
        <v>0</v>
      </c>
      <c r="R1627">
        <v>6033000000</v>
      </c>
      <c r="S1627">
        <v>502000000</v>
      </c>
      <c r="T1627">
        <v>8439000000</v>
      </c>
      <c r="U1627">
        <v>8012000000</v>
      </c>
      <c r="V1627">
        <v>-34000000</v>
      </c>
      <c r="W1627">
        <v>0</v>
      </c>
      <c r="X1627">
        <v>2150000000</v>
      </c>
      <c r="Y1627">
        <v>15066000000</v>
      </c>
      <c r="Z1627">
        <v>85</v>
      </c>
      <c r="AA1627">
        <v>12856000000</v>
      </c>
      <c r="AB1627">
        <v>2021000000</v>
      </c>
      <c r="AC1627">
        <v>27234000000</v>
      </c>
      <c r="AD1627">
        <v>427000000</v>
      </c>
      <c r="AE1627">
        <v>0</v>
      </c>
      <c r="AF1627">
        <v>-1311000000</v>
      </c>
      <c r="AG1627">
        <v>-29000000</v>
      </c>
      <c r="AH1627">
        <v>15882000000</v>
      </c>
      <c r="AI1627">
        <v>3931000000</v>
      </c>
      <c r="AJ1627">
        <v>0</v>
      </c>
      <c r="AK1627">
        <v>0</v>
      </c>
      <c r="AL1627">
        <v>15924000000</v>
      </c>
      <c r="AM1627">
        <v>2101000000</v>
      </c>
      <c r="AN1627">
        <v>5574000000</v>
      </c>
      <c r="AO1627">
        <v>7477000000</v>
      </c>
      <c r="AP1627">
        <v>-10916000000</v>
      </c>
      <c r="AQ1627">
        <v>5991000000</v>
      </c>
      <c r="AR1627">
        <v>2607000000</v>
      </c>
      <c r="AS1627">
        <v>5991000000</v>
      </c>
      <c r="AT1627">
        <v>5991000000</v>
      </c>
      <c r="AU1627">
        <v>2508000000</v>
      </c>
      <c r="AV1627">
        <v>2000000</v>
      </c>
      <c r="AW1627">
        <v>7883000000</v>
      </c>
      <c r="AX1627">
        <v>52</v>
      </c>
      <c r="AY1627">
        <v>1341000000</v>
      </c>
      <c r="AZ1627">
        <v>1840000000</v>
      </c>
      <c r="BA1627">
        <v>2957000000</v>
      </c>
      <c r="BB1627">
        <v>-492000000</v>
      </c>
      <c r="BC1627">
        <v>0</v>
      </c>
      <c r="BD1627">
        <v>-9082000000</v>
      </c>
      <c r="BE1627">
        <v>1162000000</v>
      </c>
      <c r="BF1627">
        <v>-3823000000</v>
      </c>
      <c r="BG1627">
        <v>502000000</v>
      </c>
      <c r="BH1627">
        <v>53</v>
      </c>
      <c r="BI1627">
        <v>24</v>
      </c>
      <c r="BJ1627">
        <v>40</v>
      </c>
      <c r="BK1627">
        <v>178</v>
      </c>
      <c r="BL1627">
        <v>0</v>
      </c>
      <c r="BM1627">
        <v>10462000000</v>
      </c>
      <c r="BN1627">
        <v>-7062000000</v>
      </c>
      <c r="BO1627">
        <v>4469000000</v>
      </c>
      <c r="BP1627">
        <v>2084000000</v>
      </c>
      <c r="BQ1627">
        <v>3319000000</v>
      </c>
      <c r="BR1627">
        <v>64035000000</v>
      </c>
      <c r="BS1627">
        <v>14313000000</v>
      </c>
      <c r="BT1627">
        <v>8046000000</v>
      </c>
      <c r="BU1627">
        <v>32912000000</v>
      </c>
      <c r="BV1627">
        <v>31123000000</v>
      </c>
      <c r="BW1627">
        <v>64035000000</v>
      </c>
      <c r="BX1627">
        <v>15082000000</v>
      </c>
      <c r="BY1627">
        <v>-170000000</v>
      </c>
      <c r="BZ1627">
        <v>2016</v>
      </c>
      <c r="CC1627" t="str">
        <f>VLOOKUP(B1627,Securities_csv_Sector!$A$1:$H$506,4)</f>
        <v>Information Technology</v>
      </c>
      <c r="CD1627" t="str">
        <f>VLOOKUP(B1627,Securities_csv_Sector!$A$1:$H$506,5)</f>
        <v>Internet Software &amp; Services</v>
      </c>
    </row>
    <row r="1628" spans="1:82">
      <c r="A1628">
        <v>1626</v>
      </c>
      <c r="B1628" t="s">
        <v>487</v>
      </c>
      <c r="C1628" t="s">
        <v>527</v>
      </c>
      <c r="D1628" s="1">
        <v>41544</v>
      </c>
      <c r="E1628">
        <v>675800000</v>
      </c>
      <c r="F1628">
        <v>-43301000</v>
      </c>
      <c r="G1628">
        <v>7322000</v>
      </c>
      <c r="H1628">
        <v>26</v>
      </c>
      <c r="I1628">
        <v>-76277000</v>
      </c>
      <c r="J1628">
        <v>637084000</v>
      </c>
      <c r="K1628">
        <v>102</v>
      </c>
      <c r="L1628">
        <v>1117861000</v>
      </c>
      <c r="M1628">
        <v>-76400000</v>
      </c>
      <c r="N1628">
        <v>106491000</v>
      </c>
      <c r="O1628">
        <v>1693210000</v>
      </c>
      <c r="P1628">
        <v>233</v>
      </c>
      <c r="Q1628">
        <v>0</v>
      </c>
      <c r="R1628">
        <v>0</v>
      </c>
      <c r="S1628">
        <v>62859000</v>
      </c>
      <c r="T1628">
        <v>616212000</v>
      </c>
      <c r="U1628">
        <v>612083000</v>
      </c>
      <c r="V1628">
        <v>2731000</v>
      </c>
      <c r="W1628">
        <v>0</v>
      </c>
      <c r="X1628">
        <v>315331000</v>
      </c>
      <c r="Y1628">
        <v>225335000</v>
      </c>
      <c r="Z1628">
        <v>42</v>
      </c>
      <c r="AA1628">
        <v>1249687000</v>
      </c>
      <c r="AB1628">
        <v>173835000</v>
      </c>
      <c r="AC1628">
        <v>0</v>
      </c>
      <c r="AD1628">
        <v>4129000</v>
      </c>
      <c r="AE1628">
        <v>535223000</v>
      </c>
      <c r="AF1628">
        <v>-20044000</v>
      </c>
      <c r="AG1628">
        <v>49651000</v>
      </c>
      <c r="AH1628">
        <v>450000000</v>
      </c>
      <c r="AI1628">
        <v>0</v>
      </c>
      <c r="AJ1628">
        <v>0</v>
      </c>
      <c r="AK1628">
        <v>0</v>
      </c>
      <c r="AL1628">
        <v>345000000</v>
      </c>
      <c r="AM1628">
        <v>413291000</v>
      </c>
      <c r="AN1628">
        <v>455185000</v>
      </c>
      <c r="AO1628">
        <v>51646000</v>
      </c>
      <c r="AP1628">
        <v>-96271000</v>
      </c>
      <c r="AQ1628">
        <v>438248000</v>
      </c>
      <c r="AR1628">
        <v>39822000</v>
      </c>
      <c r="AS1628">
        <v>438248000</v>
      </c>
      <c r="AT1628">
        <v>438248000</v>
      </c>
      <c r="AU1628">
        <v>820504000</v>
      </c>
      <c r="AV1628">
        <v>0</v>
      </c>
      <c r="AW1628">
        <v>608890000</v>
      </c>
      <c r="AX1628">
        <v>21</v>
      </c>
      <c r="AY1628">
        <v>223025000</v>
      </c>
      <c r="AZ1628">
        <v>168495000</v>
      </c>
      <c r="BA1628">
        <v>428529000</v>
      </c>
      <c r="BB1628">
        <v>-40071000</v>
      </c>
      <c r="BC1628">
        <v>-12586000</v>
      </c>
      <c r="BD1628">
        <v>50000</v>
      </c>
      <c r="BE1628">
        <v>144048000</v>
      </c>
      <c r="BF1628">
        <v>-15694000</v>
      </c>
      <c r="BG1628">
        <v>0</v>
      </c>
      <c r="BH1628">
        <v>21</v>
      </c>
      <c r="BI1628">
        <v>36</v>
      </c>
      <c r="BJ1628">
        <v>15</v>
      </c>
      <c r="BK1628">
        <v>187</v>
      </c>
      <c r="BL1628">
        <v>208208000</v>
      </c>
      <c r="BM1628">
        <v>1010343000</v>
      </c>
      <c r="BN1628">
        <v>-290351000</v>
      </c>
      <c r="BO1628">
        <v>432589000</v>
      </c>
      <c r="BP1628">
        <v>56250000</v>
      </c>
      <c r="BQ1628">
        <v>62700000</v>
      </c>
      <c r="BR1628">
        <v>3468474000</v>
      </c>
      <c r="BS1628">
        <v>2704783000</v>
      </c>
      <c r="BT1628">
        <v>1160579000</v>
      </c>
      <c r="BU1628">
        <v>1713847000</v>
      </c>
      <c r="BV1628">
        <v>1754627000</v>
      </c>
      <c r="BW1628">
        <v>3468474000</v>
      </c>
      <c r="BX1628">
        <v>2942897000</v>
      </c>
      <c r="BY1628">
        <v>0</v>
      </c>
      <c r="BZ1628">
        <v>2013</v>
      </c>
      <c r="CA1628">
        <v>4.04</v>
      </c>
      <c r="CB1628">
        <v>108477227.723</v>
      </c>
      <c r="CC1628" t="str">
        <f>VLOOKUP(B1628,Securities_csv_Sector!$A$1:$H$506,4)</f>
        <v>Health Care</v>
      </c>
      <c r="CD1628" t="str">
        <f>VLOOKUP(B1628,Securities_csv_Sector!$A$1:$H$506,5)</f>
        <v>Health Care Equipment</v>
      </c>
    </row>
    <row r="1629" spans="1:82">
      <c r="A1629">
        <v>1627</v>
      </c>
      <c r="B1629" t="s">
        <v>487</v>
      </c>
      <c r="C1629" t="s">
        <v>529</v>
      </c>
      <c r="D1629" s="1">
        <v>41908</v>
      </c>
      <c r="E1629">
        <v>729809000</v>
      </c>
      <c r="F1629">
        <v>-74500000</v>
      </c>
      <c r="G1629">
        <v>10500000</v>
      </c>
      <c r="H1629">
        <v>25</v>
      </c>
      <c r="I1629">
        <v>-89600000</v>
      </c>
      <c r="J1629">
        <v>642848000</v>
      </c>
      <c r="K1629">
        <v>76</v>
      </c>
      <c r="L1629">
        <v>849275000</v>
      </c>
      <c r="M1629">
        <v>-43300000</v>
      </c>
      <c r="N1629">
        <v>100942000</v>
      </c>
      <c r="O1629">
        <v>1748100000</v>
      </c>
      <c r="P1629">
        <v>208</v>
      </c>
      <c r="Q1629">
        <v>0</v>
      </c>
      <c r="R1629">
        <v>0</v>
      </c>
      <c r="S1629">
        <v>62500000</v>
      </c>
      <c r="T1629">
        <v>581700000</v>
      </c>
      <c r="U1629">
        <v>574500000</v>
      </c>
      <c r="V1629">
        <v>11000000</v>
      </c>
      <c r="W1629">
        <v>0</v>
      </c>
      <c r="X1629">
        <v>337999000</v>
      </c>
      <c r="Y1629">
        <v>240626000</v>
      </c>
      <c r="Z1629">
        <v>43</v>
      </c>
      <c r="AA1629">
        <v>1301700000</v>
      </c>
      <c r="AB1629">
        <v>170800000</v>
      </c>
      <c r="AC1629">
        <v>0</v>
      </c>
      <c r="AD1629">
        <v>7200000</v>
      </c>
      <c r="AE1629">
        <v>572261000</v>
      </c>
      <c r="AF1629">
        <v>-12600000</v>
      </c>
      <c r="AG1629">
        <v>33100000</v>
      </c>
      <c r="AH1629">
        <v>387500000</v>
      </c>
      <c r="AI1629">
        <v>0</v>
      </c>
      <c r="AJ1629">
        <v>0</v>
      </c>
      <c r="AK1629">
        <v>0</v>
      </c>
      <c r="AL1629">
        <v>-68800000</v>
      </c>
      <c r="AM1629">
        <v>-268600000</v>
      </c>
      <c r="AN1629">
        <v>449000000</v>
      </c>
      <c r="AO1629">
        <v>-595500000</v>
      </c>
      <c r="AP1629">
        <v>-133100000</v>
      </c>
      <c r="AQ1629">
        <v>403700000</v>
      </c>
      <c r="AR1629">
        <v>70800000</v>
      </c>
      <c r="AS1629">
        <v>403700000</v>
      </c>
      <c r="AT1629">
        <v>403700000</v>
      </c>
      <c r="AU1629">
        <v>857891000</v>
      </c>
      <c r="AV1629">
        <v>25100000</v>
      </c>
      <c r="AW1629">
        <v>571200000</v>
      </c>
      <c r="AX1629">
        <v>19</v>
      </c>
      <c r="AY1629">
        <v>284500000</v>
      </c>
      <c r="AZ1629">
        <v>148562000</v>
      </c>
      <c r="BA1629">
        <v>421845000</v>
      </c>
      <c r="BB1629">
        <v>-58611000</v>
      </c>
      <c r="BC1629">
        <v>-800000</v>
      </c>
      <c r="BD1629">
        <v>-30900000</v>
      </c>
      <c r="BE1629">
        <v>151716000</v>
      </c>
      <c r="BF1629">
        <v>-3300000</v>
      </c>
      <c r="BG1629">
        <v>0</v>
      </c>
      <c r="BH1629">
        <v>19</v>
      </c>
      <c r="BI1629">
        <v>36</v>
      </c>
      <c r="BJ1629">
        <v>13</v>
      </c>
      <c r="BK1629">
        <v>160</v>
      </c>
      <c r="BL1629">
        <v>234800000</v>
      </c>
      <c r="BM1629">
        <v>931241000</v>
      </c>
      <c r="BN1629">
        <v>-536800000</v>
      </c>
      <c r="BO1629">
        <v>470600000</v>
      </c>
      <c r="BP1629">
        <v>50000000</v>
      </c>
      <c r="BQ1629">
        <v>66176000</v>
      </c>
      <c r="BR1629">
        <v>3357290000</v>
      </c>
      <c r="BS1629">
        <v>2494165000</v>
      </c>
      <c r="BT1629">
        <v>1201654000</v>
      </c>
      <c r="BU1629">
        <v>1616420000</v>
      </c>
      <c r="BV1629">
        <v>1740870000</v>
      </c>
      <c r="BW1629">
        <v>3357290000</v>
      </c>
      <c r="BX1629">
        <v>3049800000</v>
      </c>
      <c r="BY1629">
        <v>0</v>
      </c>
      <c r="BZ1629">
        <v>2014</v>
      </c>
      <c r="CA1629">
        <v>3.88</v>
      </c>
      <c r="CB1629">
        <v>104046391.75300001</v>
      </c>
      <c r="CC1629" t="str">
        <f>VLOOKUP(B1629,Securities_csv_Sector!$A$1:$H$506,4)</f>
        <v>Health Care</v>
      </c>
      <c r="CD1629" t="str">
        <f>VLOOKUP(B1629,Securities_csv_Sector!$A$1:$H$506,5)</f>
        <v>Health Care Equipment</v>
      </c>
    </row>
    <row r="1630" spans="1:82">
      <c r="A1630">
        <v>1628</v>
      </c>
      <c r="B1630" t="s">
        <v>487</v>
      </c>
      <c r="C1630" t="s">
        <v>531</v>
      </c>
      <c r="D1630" s="1">
        <v>42279</v>
      </c>
      <c r="E1630">
        <v>550100000</v>
      </c>
      <c r="F1630">
        <v>-79400000</v>
      </c>
      <c r="G1630">
        <v>13600000</v>
      </c>
      <c r="H1630">
        <v>24</v>
      </c>
      <c r="I1630">
        <v>-91400000</v>
      </c>
      <c r="J1630">
        <v>682200000</v>
      </c>
      <c r="K1630">
        <v>61</v>
      </c>
      <c r="L1630">
        <v>845500000</v>
      </c>
      <c r="M1630">
        <v>-41600000</v>
      </c>
      <c r="N1630">
        <v>98100000</v>
      </c>
      <c r="O1630">
        <v>1816400000</v>
      </c>
      <c r="P1630">
        <v>174</v>
      </c>
      <c r="Q1630">
        <v>119400000</v>
      </c>
      <c r="R1630">
        <v>0</v>
      </c>
      <c r="S1630">
        <v>68500000</v>
      </c>
      <c r="T1630">
        <v>562600000</v>
      </c>
      <c r="U1630">
        <v>554700000</v>
      </c>
      <c r="V1630">
        <v>14200000</v>
      </c>
      <c r="W1630">
        <v>0</v>
      </c>
      <c r="X1630">
        <v>379200000</v>
      </c>
      <c r="Y1630">
        <v>283500000</v>
      </c>
      <c r="Z1630">
        <v>41</v>
      </c>
      <c r="AA1630">
        <v>1282700000</v>
      </c>
      <c r="AB1630">
        <v>142700000</v>
      </c>
      <c r="AC1630">
        <v>72600000</v>
      </c>
      <c r="AD1630">
        <v>7900000</v>
      </c>
      <c r="AE1630">
        <v>612600000</v>
      </c>
      <c r="AF1630">
        <v>-24900000</v>
      </c>
      <c r="AG1630">
        <v>64100000</v>
      </c>
      <c r="AH1630">
        <v>337500000</v>
      </c>
      <c r="AI1630">
        <v>0</v>
      </c>
      <c r="AJ1630">
        <v>14700000</v>
      </c>
      <c r="AK1630">
        <v>0</v>
      </c>
      <c r="AL1630">
        <v>58600000</v>
      </c>
      <c r="AM1630">
        <v>-3800000</v>
      </c>
      <c r="AN1630">
        <v>469600000</v>
      </c>
      <c r="AO1630">
        <v>-276700000</v>
      </c>
      <c r="AP1630">
        <v>-210900000</v>
      </c>
      <c r="AQ1630">
        <v>411500000</v>
      </c>
      <c r="AR1630">
        <v>54200000</v>
      </c>
      <c r="AS1630">
        <v>411500000</v>
      </c>
      <c r="AT1630">
        <v>411500000</v>
      </c>
      <c r="AU1630">
        <v>770900000</v>
      </c>
      <c r="AV1630">
        <v>0</v>
      </c>
      <c r="AW1630">
        <v>549000000</v>
      </c>
      <c r="AX1630">
        <v>18</v>
      </c>
      <c r="AY1630">
        <v>331000000</v>
      </c>
      <c r="AZ1630">
        <v>164000000</v>
      </c>
      <c r="BA1630">
        <v>668200000</v>
      </c>
      <c r="BB1630">
        <v>-86500000</v>
      </c>
      <c r="BC1630">
        <v>-600000</v>
      </c>
      <c r="BD1630">
        <v>-94600000</v>
      </c>
      <c r="BE1630">
        <v>138200000</v>
      </c>
      <c r="BF1630">
        <v>-8200000</v>
      </c>
      <c r="BG1630">
        <v>0</v>
      </c>
      <c r="BH1630">
        <v>18</v>
      </c>
      <c r="BI1630">
        <v>32</v>
      </c>
      <c r="BJ1630">
        <v>13</v>
      </c>
      <c r="BK1630">
        <v>129</v>
      </c>
      <c r="BL1630">
        <v>245200000</v>
      </c>
      <c r="BM1630">
        <v>1017800000</v>
      </c>
      <c r="BN1630">
        <v>-347300000</v>
      </c>
      <c r="BO1630">
        <v>488500000</v>
      </c>
      <c r="BP1630">
        <v>158400000</v>
      </c>
      <c r="BQ1630">
        <v>0</v>
      </c>
      <c r="BR1630">
        <v>3578700000</v>
      </c>
      <c r="BS1630">
        <v>2393000000</v>
      </c>
      <c r="BT1630">
        <v>1376700000</v>
      </c>
      <c r="BU1630">
        <v>1711600000</v>
      </c>
      <c r="BV1630">
        <v>1867100000</v>
      </c>
      <c r="BW1630">
        <v>3578700000</v>
      </c>
      <c r="BX1630">
        <v>3099100000</v>
      </c>
      <c r="BY1630">
        <v>0</v>
      </c>
      <c r="BZ1630">
        <v>2015</v>
      </c>
      <c r="CA1630">
        <v>4.13</v>
      </c>
      <c r="CB1630">
        <v>99636803.8741</v>
      </c>
      <c r="CC1630" t="str">
        <f>VLOOKUP(B1630,Securities_csv_Sector!$A$1:$H$506,4)</f>
        <v>Health Care</v>
      </c>
      <c r="CD1630" t="str">
        <f>VLOOKUP(B1630,Securities_csv_Sector!$A$1:$H$506,5)</f>
        <v>Health Care Equipment</v>
      </c>
    </row>
    <row r="1631" spans="1:82">
      <c r="A1631">
        <v>1629</v>
      </c>
      <c r="B1631" t="s">
        <v>487</v>
      </c>
      <c r="C1631" t="s">
        <v>532</v>
      </c>
      <c r="D1631" s="1">
        <v>42643</v>
      </c>
      <c r="E1631">
        <v>613800000</v>
      </c>
      <c r="F1631">
        <v>-168300000</v>
      </c>
      <c r="G1631">
        <v>17400000</v>
      </c>
      <c r="H1631">
        <v>23</v>
      </c>
      <c r="I1631">
        <v>-80400000</v>
      </c>
      <c r="J1631">
        <v>678600000</v>
      </c>
      <c r="K1631">
        <v>58</v>
      </c>
      <c r="L1631">
        <v>843500000</v>
      </c>
      <c r="M1631">
        <v>-27700000</v>
      </c>
      <c r="N1631">
        <v>93700000</v>
      </c>
      <c r="O1631">
        <v>1856500000</v>
      </c>
      <c r="P1631">
        <v>162</v>
      </c>
      <c r="Q1631">
        <v>138900000</v>
      </c>
      <c r="R1631">
        <v>0</v>
      </c>
      <c r="S1631">
        <v>79800000</v>
      </c>
      <c r="T1631">
        <v>568200000</v>
      </c>
      <c r="U1631">
        <v>556400000</v>
      </c>
      <c r="V1631">
        <v>-3300000</v>
      </c>
      <c r="W1631">
        <v>0</v>
      </c>
      <c r="X1631">
        <v>379200000</v>
      </c>
      <c r="Y1631">
        <v>294700000</v>
      </c>
      <c r="Z1631">
        <v>42</v>
      </c>
      <c r="AA1631">
        <v>1361300000</v>
      </c>
      <c r="AB1631">
        <v>153700000</v>
      </c>
      <c r="AC1631">
        <v>104700000</v>
      </c>
      <c r="AD1631">
        <v>11800000</v>
      </c>
      <c r="AE1631">
        <v>639700000</v>
      </c>
      <c r="AF1631">
        <v>-8100000</v>
      </c>
      <c r="AG1631">
        <v>30500000</v>
      </c>
      <c r="AH1631">
        <v>287500000</v>
      </c>
      <c r="AI1631">
        <v>0</v>
      </c>
      <c r="AJ1631">
        <v>3700000</v>
      </c>
      <c r="AK1631">
        <v>10300000</v>
      </c>
      <c r="AL1631">
        <v>167100000</v>
      </c>
      <c r="AM1631">
        <v>-2000000</v>
      </c>
      <c r="AN1631">
        <v>356300000</v>
      </c>
      <c r="AO1631">
        <v>-245800000</v>
      </c>
      <c r="AP1631">
        <v>-109200000</v>
      </c>
      <c r="AQ1631">
        <v>402300000</v>
      </c>
      <c r="AR1631">
        <v>31300000</v>
      </c>
      <c r="AS1631">
        <v>402300000</v>
      </c>
      <c r="AT1631">
        <v>402300000</v>
      </c>
      <c r="AU1631">
        <v>891800000</v>
      </c>
      <c r="AV1631">
        <v>0</v>
      </c>
      <c r="AW1631">
        <v>550800000</v>
      </c>
      <c r="AX1631">
        <v>17</v>
      </c>
      <c r="AY1631">
        <v>282500000</v>
      </c>
      <c r="AZ1631">
        <v>145700000</v>
      </c>
      <c r="BA1631">
        <v>620600000</v>
      </c>
      <c r="BB1631">
        <v>-100800000</v>
      </c>
      <c r="BC1631">
        <v>-5100000</v>
      </c>
      <c r="BD1631">
        <v>-20700000</v>
      </c>
      <c r="BE1631">
        <v>160000000</v>
      </c>
      <c r="BF1631">
        <v>8000000</v>
      </c>
      <c r="BG1631">
        <v>0</v>
      </c>
      <c r="BH1631">
        <v>17</v>
      </c>
      <c r="BI1631">
        <v>32</v>
      </c>
      <c r="BJ1631">
        <v>13</v>
      </c>
      <c r="BK1631">
        <v>122</v>
      </c>
      <c r="BL1631">
        <v>253500000</v>
      </c>
      <c r="BM1631">
        <v>1069000000</v>
      </c>
      <c r="BN1631">
        <v>-411700000</v>
      </c>
      <c r="BO1631">
        <v>557000000</v>
      </c>
      <c r="BP1631">
        <v>379600000</v>
      </c>
      <c r="BQ1631">
        <v>95300000</v>
      </c>
      <c r="BR1631">
        <v>3816000000</v>
      </c>
      <c r="BS1631">
        <v>2616000000</v>
      </c>
      <c r="BT1631">
        <v>1614000000</v>
      </c>
      <c r="BU1631">
        <v>1740500000</v>
      </c>
      <c r="BV1631">
        <v>2075500000</v>
      </c>
      <c r="BW1631">
        <v>3816000000</v>
      </c>
      <c r="BX1631">
        <v>3217800000</v>
      </c>
      <c r="BY1631">
        <v>0</v>
      </c>
      <c r="BZ1631">
        <v>2016</v>
      </c>
      <c r="CA1631">
        <v>4.22</v>
      </c>
      <c r="CB1631">
        <v>95331753.554499999</v>
      </c>
      <c r="CC1631" t="str">
        <f>VLOOKUP(B1631,Securities_csv_Sector!$A$1:$H$506,4)</f>
        <v>Health Care</v>
      </c>
      <c r="CD1631" t="str">
        <f>VLOOKUP(B1631,Securities_csv_Sector!$A$1:$H$506,5)</f>
        <v>Health Care Equipment</v>
      </c>
    </row>
    <row r="1632" spans="1:82">
      <c r="A1632">
        <v>1630</v>
      </c>
      <c r="B1632" t="s">
        <v>488</v>
      </c>
      <c r="C1632" t="s">
        <v>527</v>
      </c>
      <c r="D1632" s="1">
        <v>41274</v>
      </c>
      <c r="E1632">
        <v>1316780000</v>
      </c>
      <c r="F1632">
        <v>-111571000</v>
      </c>
      <c r="G1632">
        <v>50213000</v>
      </c>
      <c r="H1632">
        <v>21</v>
      </c>
      <c r="I1632">
        <v>-251940000</v>
      </c>
      <c r="J1632">
        <v>2527868000</v>
      </c>
      <c r="K1632">
        <v>34</v>
      </c>
      <c r="L1632">
        <v>597461000</v>
      </c>
      <c r="M1632">
        <v>87620000</v>
      </c>
      <c r="N1632">
        <v>110205000</v>
      </c>
      <c r="O1632">
        <v>5817880000</v>
      </c>
      <c r="P1632">
        <v>199</v>
      </c>
      <c r="Q1632">
        <v>0</v>
      </c>
      <c r="R1632">
        <v>0</v>
      </c>
      <c r="S1632">
        <v>237956000</v>
      </c>
      <c r="T1632">
        <v>1515480000</v>
      </c>
      <c r="U1632">
        <v>1421875000</v>
      </c>
      <c r="V1632">
        <v>4039000</v>
      </c>
      <c r="W1632">
        <v>0</v>
      </c>
      <c r="X1632">
        <v>828218000</v>
      </c>
      <c r="Y1632">
        <v>2009757000</v>
      </c>
      <c r="Z1632">
        <v>47</v>
      </c>
      <c r="AA1632">
        <v>5061975000</v>
      </c>
      <c r="AB1632">
        <v>335737000</v>
      </c>
      <c r="AC1632">
        <v>2917058000</v>
      </c>
      <c r="AD1632">
        <v>93605000</v>
      </c>
      <c r="AE1632">
        <v>1354158000</v>
      </c>
      <c r="AF1632">
        <v>0</v>
      </c>
      <c r="AG1632">
        <v>-83993000</v>
      </c>
      <c r="AH1632">
        <v>1429166000</v>
      </c>
      <c r="AI1632">
        <v>0</v>
      </c>
      <c r="AJ1632">
        <v>0</v>
      </c>
      <c r="AK1632">
        <v>0</v>
      </c>
      <c r="AL1632">
        <v>-271786000</v>
      </c>
      <c r="AM1632">
        <v>256233000</v>
      </c>
      <c r="AN1632">
        <v>1275000000</v>
      </c>
      <c r="AO1632">
        <v>-802515000</v>
      </c>
      <c r="AP1632">
        <v>-220291000</v>
      </c>
      <c r="AQ1632">
        <v>1085999000</v>
      </c>
      <c r="AR1632">
        <v>-14333000</v>
      </c>
      <c r="AS1632">
        <v>1085999000</v>
      </c>
      <c r="AT1632">
        <v>1085999000</v>
      </c>
      <c r="AU1632">
        <v>1362860000</v>
      </c>
      <c r="AV1632">
        <v>0</v>
      </c>
      <c r="AW1632">
        <v>1465267000</v>
      </c>
      <c r="AX1632">
        <v>13</v>
      </c>
      <c r="AY1632">
        <v>428405000</v>
      </c>
      <c r="AZ1632">
        <v>135104000</v>
      </c>
      <c r="BA1632">
        <v>0</v>
      </c>
      <c r="BB1632">
        <v>-453895000</v>
      </c>
      <c r="BC1632">
        <v>-201000</v>
      </c>
      <c r="BD1632">
        <v>31649000</v>
      </c>
      <c r="BE1632">
        <v>1346018000</v>
      </c>
      <c r="BF1632">
        <v>73183000</v>
      </c>
      <c r="BG1632">
        <v>0</v>
      </c>
      <c r="BH1632">
        <v>13</v>
      </c>
      <c r="BI1632">
        <v>28</v>
      </c>
      <c r="BJ1632">
        <v>10</v>
      </c>
      <c r="BK1632">
        <v>121</v>
      </c>
      <c r="BL1632">
        <v>0</v>
      </c>
      <c r="BM1632">
        <v>2941447000</v>
      </c>
      <c r="BN1632">
        <v>-244512000</v>
      </c>
      <c r="BO1632">
        <v>3596708000</v>
      </c>
      <c r="BP1632">
        <v>415432000</v>
      </c>
      <c r="BQ1632">
        <v>0</v>
      </c>
      <c r="BR1632">
        <v>9633021000</v>
      </c>
      <c r="BS1632">
        <v>3449583000</v>
      </c>
      <c r="BT1632">
        <v>1732212000</v>
      </c>
      <c r="BU1632">
        <v>5125625000</v>
      </c>
      <c r="BV1632">
        <v>4507396000</v>
      </c>
      <c r="BW1632">
        <v>9633021000</v>
      </c>
      <c r="BX1632">
        <v>10879855000</v>
      </c>
      <c r="BY1632">
        <v>0</v>
      </c>
      <c r="CC1632" t="str">
        <f>VLOOKUP(B1632,Securities_csv_Sector!$A$1:$H$506,4)</f>
        <v>Consumer Discretionary</v>
      </c>
      <c r="CD1632" t="str">
        <f>VLOOKUP(B1632,Securities_csv_Sector!$A$1:$H$506,5)</f>
        <v>Apparel, Accessories &amp; Luxury Goods</v>
      </c>
    </row>
    <row r="1633" spans="1:82">
      <c r="A1633">
        <v>1631</v>
      </c>
      <c r="B1633" t="s">
        <v>488</v>
      </c>
      <c r="C1633" t="s">
        <v>529</v>
      </c>
      <c r="D1633" s="1">
        <v>41639</v>
      </c>
      <c r="E1633">
        <v>1544024000</v>
      </c>
      <c r="F1633">
        <v>-155053000</v>
      </c>
      <c r="G1633">
        <v>116000</v>
      </c>
      <c r="H1633">
        <v>20</v>
      </c>
      <c r="I1633">
        <v>-271153000</v>
      </c>
      <c r="J1633">
        <v>2746590000</v>
      </c>
      <c r="K1633">
        <v>50</v>
      </c>
      <c r="L1633">
        <v>776403000</v>
      </c>
      <c r="M1633">
        <v>-47240000</v>
      </c>
      <c r="N1633">
        <v>110078000</v>
      </c>
      <c r="O1633">
        <v>5931469000</v>
      </c>
      <c r="P1633">
        <v>248</v>
      </c>
      <c r="Q1633">
        <v>0</v>
      </c>
      <c r="R1633">
        <v>0</v>
      </c>
      <c r="S1633">
        <v>253273000</v>
      </c>
      <c r="T1633">
        <v>1647263000</v>
      </c>
      <c r="U1633">
        <v>1562490000</v>
      </c>
      <c r="V1633">
        <v>7005000</v>
      </c>
      <c r="W1633">
        <v>0</v>
      </c>
      <c r="X1633">
        <v>932792000</v>
      </c>
      <c r="Y1633">
        <v>2021750000</v>
      </c>
      <c r="Z1633">
        <v>48</v>
      </c>
      <c r="AA1633">
        <v>5488179000</v>
      </c>
      <c r="AB1633">
        <v>352371000</v>
      </c>
      <c r="AC1633">
        <v>2960201000</v>
      </c>
      <c r="AD1633">
        <v>84773000</v>
      </c>
      <c r="AE1633">
        <v>1399062000</v>
      </c>
      <c r="AF1633">
        <v>0</v>
      </c>
      <c r="AG1633">
        <v>176173000</v>
      </c>
      <c r="AH1633">
        <v>1426829000</v>
      </c>
      <c r="AI1633">
        <v>0</v>
      </c>
      <c r="AJ1633">
        <v>0</v>
      </c>
      <c r="AK1633">
        <v>0</v>
      </c>
      <c r="AL1633">
        <v>-395840000</v>
      </c>
      <c r="AM1633">
        <v>178942000</v>
      </c>
      <c r="AN1633">
        <v>1506041000</v>
      </c>
      <c r="AO1633">
        <v>-983831000</v>
      </c>
      <c r="AP1633">
        <v>-350273000</v>
      </c>
      <c r="AQ1633">
        <v>1210119000</v>
      </c>
      <c r="AR1633">
        <v>76708000</v>
      </c>
      <c r="AS1633">
        <v>1210119000</v>
      </c>
      <c r="AT1633">
        <v>1210119000</v>
      </c>
      <c r="AU1633">
        <v>1529764000</v>
      </c>
      <c r="AV1633">
        <v>0</v>
      </c>
      <c r="AW1633">
        <v>1647147000</v>
      </c>
      <c r="AX1633">
        <v>14</v>
      </c>
      <c r="AY1633">
        <v>517718000</v>
      </c>
      <c r="AZ1633">
        <v>177753000</v>
      </c>
      <c r="BA1633">
        <v>0</v>
      </c>
      <c r="BB1633">
        <v>-211720000</v>
      </c>
      <c r="BC1633">
        <v>0</v>
      </c>
      <c r="BD1633">
        <v>-79120000</v>
      </c>
      <c r="BE1633">
        <v>1243575000</v>
      </c>
      <c r="BF1633">
        <v>-7939000</v>
      </c>
      <c r="BG1633">
        <v>0</v>
      </c>
      <c r="BH1633">
        <v>14</v>
      </c>
      <c r="BI1633">
        <v>26</v>
      </c>
      <c r="BJ1633">
        <v>11</v>
      </c>
      <c r="BK1633">
        <v>158</v>
      </c>
      <c r="BL1633">
        <v>0</v>
      </c>
      <c r="BM1633">
        <v>3432090000</v>
      </c>
      <c r="BN1633">
        <v>-233995000</v>
      </c>
      <c r="BO1633">
        <v>3841032000</v>
      </c>
      <c r="BP1633">
        <v>23977000</v>
      </c>
      <c r="BQ1633">
        <v>0</v>
      </c>
      <c r="BR1633">
        <v>10315443000</v>
      </c>
      <c r="BS1633">
        <v>3882982000</v>
      </c>
      <c r="BT1633">
        <v>1568001000</v>
      </c>
      <c r="BU1633">
        <v>6077038000</v>
      </c>
      <c r="BV1633">
        <v>4238405000</v>
      </c>
      <c r="BW1633">
        <v>10315443000</v>
      </c>
      <c r="BX1633">
        <v>11419648000</v>
      </c>
      <c r="BY1633">
        <v>0</v>
      </c>
      <c r="CC1633" t="str">
        <f>VLOOKUP(B1633,Securities_csv_Sector!$A$1:$H$506,4)</f>
        <v>Consumer Discretionary</v>
      </c>
      <c r="CD1633" t="str">
        <f>VLOOKUP(B1633,Securities_csv_Sector!$A$1:$H$506,5)</f>
        <v>Apparel, Accessories &amp; Luxury Goods</v>
      </c>
    </row>
    <row r="1634" spans="1:82">
      <c r="A1634">
        <v>1632</v>
      </c>
      <c r="B1634" t="s">
        <v>488</v>
      </c>
      <c r="C1634" t="s">
        <v>531</v>
      </c>
      <c r="D1634" s="1">
        <v>42007</v>
      </c>
      <c r="E1634">
        <v>1588268000</v>
      </c>
      <c r="F1634">
        <v>854000</v>
      </c>
      <c r="G1634">
        <v>1367000</v>
      </c>
      <c r="H1634">
        <v>19</v>
      </c>
      <c r="I1634">
        <v>-234077000</v>
      </c>
      <c r="J1634">
        <v>2993186000</v>
      </c>
      <c r="K1634">
        <v>60</v>
      </c>
      <c r="L1634">
        <v>971895000</v>
      </c>
      <c r="M1634">
        <v>-130540000</v>
      </c>
      <c r="N1634">
        <v>108215000</v>
      </c>
      <c r="O1634">
        <v>6288190000</v>
      </c>
      <c r="P1634">
        <v>250</v>
      </c>
      <c r="Q1634">
        <v>0</v>
      </c>
      <c r="R1634">
        <v>0</v>
      </c>
      <c r="S1634">
        <v>274883000</v>
      </c>
      <c r="T1634">
        <v>1439091000</v>
      </c>
      <c r="U1634">
        <v>1352366000</v>
      </c>
      <c r="V1634">
        <v>-65461000</v>
      </c>
      <c r="W1634">
        <v>0</v>
      </c>
      <c r="X1634">
        <v>942181000</v>
      </c>
      <c r="Y1634">
        <v>1824956000</v>
      </c>
      <c r="Z1634">
        <v>49</v>
      </c>
      <c r="AA1634">
        <v>5993971000</v>
      </c>
      <c r="AB1634">
        <v>304861000</v>
      </c>
      <c r="AC1634">
        <v>2433552000</v>
      </c>
      <c r="AD1634">
        <v>86725000</v>
      </c>
      <c r="AE1634">
        <v>1482804000</v>
      </c>
      <c r="AF1634">
        <v>0</v>
      </c>
      <c r="AG1634">
        <v>67652000</v>
      </c>
      <c r="AH1634">
        <v>1413847000</v>
      </c>
      <c r="AI1634">
        <v>0</v>
      </c>
      <c r="AJ1634">
        <v>0</v>
      </c>
      <c r="AK1634">
        <v>0</v>
      </c>
      <c r="AL1634">
        <v>1000</v>
      </c>
      <c r="AM1634">
        <v>195492000</v>
      </c>
      <c r="AN1634">
        <v>1697629000</v>
      </c>
      <c r="AO1634">
        <v>-1107421000</v>
      </c>
      <c r="AP1634">
        <v>-329255000</v>
      </c>
      <c r="AQ1634">
        <v>1047505000</v>
      </c>
      <c r="AR1634">
        <v>414661000</v>
      </c>
      <c r="AS1634">
        <v>1047505000</v>
      </c>
      <c r="AT1634">
        <v>1047505000</v>
      </c>
      <c r="AU1634">
        <v>1276224000</v>
      </c>
      <c r="AV1634">
        <v>396362000</v>
      </c>
      <c r="AW1634">
        <v>1437724000</v>
      </c>
      <c r="AX1634">
        <v>12</v>
      </c>
      <c r="AY1634">
        <v>613042000</v>
      </c>
      <c r="AZ1634">
        <v>300646000</v>
      </c>
      <c r="BA1634">
        <v>0</v>
      </c>
      <c r="BB1634">
        <v>-702272000</v>
      </c>
      <c r="BC1634">
        <v>0</v>
      </c>
      <c r="BD1634">
        <v>-95178000</v>
      </c>
      <c r="BE1634">
        <v>1186506000</v>
      </c>
      <c r="BF1634">
        <v>22614000</v>
      </c>
      <c r="BG1634">
        <v>0</v>
      </c>
      <c r="BH1634">
        <v>11</v>
      </c>
      <c r="BI1634">
        <v>24</v>
      </c>
      <c r="BJ1634">
        <v>9</v>
      </c>
      <c r="BK1634">
        <v>158</v>
      </c>
      <c r="BL1634">
        <v>0</v>
      </c>
      <c r="BM1634">
        <v>3231753000</v>
      </c>
      <c r="BN1634">
        <v>-692926000</v>
      </c>
      <c r="BO1634">
        <v>4159885000</v>
      </c>
      <c r="BP1634">
        <v>25797000</v>
      </c>
      <c r="BQ1634">
        <v>0</v>
      </c>
      <c r="BR1634">
        <v>9845300000</v>
      </c>
      <c r="BS1634">
        <v>4031569000</v>
      </c>
      <c r="BT1634">
        <v>1614065000</v>
      </c>
      <c r="BU1634">
        <v>5630882000</v>
      </c>
      <c r="BV1634">
        <v>4214418000</v>
      </c>
      <c r="BW1634">
        <v>9845300000</v>
      </c>
      <c r="BX1634">
        <v>12282161000</v>
      </c>
      <c r="BY1634">
        <v>0</v>
      </c>
      <c r="BZ1634">
        <v>2014</v>
      </c>
      <c r="CA1634">
        <v>2.42</v>
      </c>
      <c r="CB1634">
        <v>432853305.78500003</v>
      </c>
      <c r="CC1634" t="str">
        <f>VLOOKUP(B1634,Securities_csv_Sector!$A$1:$H$506,4)</f>
        <v>Consumer Discretionary</v>
      </c>
      <c r="CD1634" t="str">
        <f>VLOOKUP(B1634,Securities_csv_Sector!$A$1:$H$506,5)</f>
        <v>Apparel, Accessories &amp; Luxury Goods</v>
      </c>
    </row>
    <row r="1635" spans="1:82">
      <c r="A1635">
        <v>1633</v>
      </c>
      <c r="B1635" t="s">
        <v>488</v>
      </c>
      <c r="C1635" t="s">
        <v>532</v>
      </c>
      <c r="D1635" s="1">
        <v>42371</v>
      </c>
      <c r="E1635">
        <v>1478844000</v>
      </c>
      <c r="F1635">
        <v>-124248000</v>
      </c>
      <c r="G1635">
        <v>8807000</v>
      </c>
      <c r="H1635">
        <v>23</v>
      </c>
      <c r="I1635">
        <v>-254501000</v>
      </c>
      <c r="J1635">
        <v>3192675000</v>
      </c>
      <c r="K1635">
        <v>49</v>
      </c>
      <c r="L1635">
        <v>945605000</v>
      </c>
      <c r="M1635">
        <v>-175098000</v>
      </c>
      <c r="N1635">
        <v>106654000</v>
      </c>
      <c r="O1635">
        <v>6393800000</v>
      </c>
      <c r="P1635">
        <v>214</v>
      </c>
      <c r="Q1635">
        <v>0</v>
      </c>
      <c r="R1635">
        <v>0</v>
      </c>
      <c r="S1635">
        <v>272075000</v>
      </c>
      <c r="T1635">
        <v>1669803000</v>
      </c>
      <c r="U1635">
        <v>1580389000</v>
      </c>
      <c r="V1635">
        <v>-66683000</v>
      </c>
      <c r="W1635">
        <v>0</v>
      </c>
      <c r="X1635">
        <v>988159000</v>
      </c>
      <c r="Y1635">
        <v>1788407000</v>
      </c>
      <c r="Z1635">
        <v>48</v>
      </c>
      <c r="AA1635">
        <v>5982944000</v>
      </c>
      <c r="AB1635">
        <v>348796000</v>
      </c>
      <c r="AC1635">
        <v>2112619000</v>
      </c>
      <c r="AD1635">
        <v>89414000</v>
      </c>
      <c r="AE1635">
        <v>1611994000</v>
      </c>
      <c r="AF1635">
        <v>0</v>
      </c>
      <c r="AG1635">
        <v>-52994000</v>
      </c>
      <c r="AH1635">
        <v>1401820000</v>
      </c>
      <c r="AI1635">
        <v>0</v>
      </c>
      <c r="AJ1635">
        <v>0</v>
      </c>
      <c r="AK1635">
        <v>0</v>
      </c>
      <c r="AL1635">
        <v>428287000</v>
      </c>
      <c r="AM1635">
        <v>-26290000</v>
      </c>
      <c r="AN1635">
        <v>1146510000</v>
      </c>
      <c r="AO1635">
        <v>-783295000</v>
      </c>
      <c r="AP1635">
        <v>-322822000</v>
      </c>
      <c r="AQ1635">
        <v>1231593000</v>
      </c>
      <c r="AR1635">
        <v>-7417000</v>
      </c>
      <c r="AS1635">
        <v>1231593000</v>
      </c>
      <c r="AT1635">
        <v>1231593000</v>
      </c>
      <c r="AU1635">
        <v>1319558000</v>
      </c>
      <c r="AV1635">
        <v>143562000</v>
      </c>
      <c r="AW1635">
        <v>1660996000</v>
      </c>
      <c r="AX1635">
        <v>13</v>
      </c>
      <c r="AY1635">
        <v>587221000</v>
      </c>
      <c r="AZ1635">
        <v>285979000</v>
      </c>
      <c r="BA1635">
        <v>0</v>
      </c>
      <c r="BB1635">
        <v>-1043222000</v>
      </c>
      <c r="BC1635">
        <v>0</v>
      </c>
      <c r="BD1635">
        <v>-68321000</v>
      </c>
      <c r="BE1635">
        <v>911171000</v>
      </c>
      <c r="BF1635">
        <v>2599000</v>
      </c>
      <c r="BG1635">
        <v>0</v>
      </c>
      <c r="BH1635">
        <v>13</v>
      </c>
      <c r="BI1635">
        <v>29</v>
      </c>
      <c r="BJ1635">
        <v>10</v>
      </c>
      <c r="BK1635">
        <v>131</v>
      </c>
      <c r="BL1635">
        <v>0</v>
      </c>
      <c r="BM1635">
        <v>3128731000</v>
      </c>
      <c r="BN1635">
        <v>-701752000</v>
      </c>
      <c r="BO1635">
        <v>4178386000</v>
      </c>
      <c r="BP1635">
        <v>462869000</v>
      </c>
      <c r="BQ1635">
        <v>0</v>
      </c>
      <c r="BR1635">
        <v>9639542000</v>
      </c>
      <c r="BS1635">
        <v>4163136000</v>
      </c>
      <c r="BT1635">
        <v>1941713000</v>
      </c>
      <c r="BU1635">
        <v>5384838000</v>
      </c>
      <c r="BV1635">
        <v>4254704000</v>
      </c>
      <c r="BW1635">
        <v>9639542000</v>
      </c>
      <c r="BX1635">
        <v>12376744000</v>
      </c>
      <c r="BY1635">
        <v>0</v>
      </c>
      <c r="BZ1635">
        <v>2015</v>
      </c>
      <c r="CA1635">
        <v>2.9</v>
      </c>
      <c r="CB1635">
        <v>424687241.37900001</v>
      </c>
      <c r="CC1635" t="str">
        <f>VLOOKUP(B1635,Securities_csv_Sector!$A$1:$H$506,4)</f>
        <v>Consumer Discretionary</v>
      </c>
      <c r="CD1635" t="str">
        <f>VLOOKUP(B1635,Securities_csv_Sector!$A$1:$H$506,5)</f>
        <v>Apparel, Accessories &amp; Luxury Goods</v>
      </c>
    </row>
    <row r="1636" spans="1:82">
      <c r="A1636">
        <v>1634</v>
      </c>
      <c r="B1636" t="s">
        <v>489</v>
      </c>
      <c r="C1636" t="s">
        <v>527</v>
      </c>
      <c r="D1636" s="1">
        <v>41547</v>
      </c>
      <c r="E1636">
        <v>1390000000</v>
      </c>
      <c r="F1636">
        <v>-423000000</v>
      </c>
      <c r="G1636">
        <v>106000000</v>
      </c>
      <c r="H1636">
        <v>46</v>
      </c>
      <c r="I1636">
        <v>-160000000</v>
      </c>
      <c r="J1636">
        <v>9490000000</v>
      </c>
      <c r="K1636">
        <v>63</v>
      </c>
      <c r="L1636">
        <v>2403000000</v>
      </c>
      <c r="M1636">
        <v>-4063000000</v>
      </c>
      <c r="N1636">
        <v>0</v>
      </c>
      <c r="O1636">
        <v>6799000000</v>
      </c>
      <c r="P1636">
        <v>177</v>
      </c>
      <c r="Q1636">
        <v>0</v>
      </c>
      <c r="R1636">
        <v>649000000</v>
      </c>
      <c r="S1636">
        <v>4608000000</v>
      </c>
      <c r="T1636">
        <v>3983000000</v>
      </c>
      <c r="U1636">
        <v>3519000000</v>
      </c>
      <c r="V1636">
        <v>-34000000</v>
      </c>
      <c r="W1636">
        <v>41000000</v>
      </c>
      <c r="X1636">
        <v>4985000000</v>
      </c>
      <c r="Y1636">
        <v>11079000000</v>
      </c>
      <c r="Z1636">
        <v>51</v>
      </c>
      <c r="AA1636">
        <v>6995000000</v>
      </c>
      <c r="AB1636">
        <v>1070000000</v>
      </c>
      <c r="AC1636">
        <v>279000000</v>
      </c>
      <c r="AD1636">
        <v>464000000</v>
      </c>
      <c r="AE1636">
        <v>770000000</v>
      </c>
      <c r="AF1636">
        <v>0</v>
      </c>
      <c r="AG1636">
        <v>-31000000</v>
      </c>
      <c r="AH1636">
        <v>11867000000</v>
      </c>
      <c r="AI1636">
        <v>0</v>
      </c>
      <c r="AJ1636">
        <v>-3000000</v>
      </c>
      <c r="AK1636">
        <v>200000000</v>
      </c>
      <c r="AL1636">
        <v>3732000000</v>
      </c>
      <c r="AM1636">
        <v>1555000000</v>
      </c>
      <c r="AN1636">
        <v>3083000000</v>
      </c>
      <c r="AO1636">
        <v>-1159000000</v>
      </c>
      <c r="AP1636">
        <v>-335000000</v>
      </c>
      <c r="AQ1636">
        <v>2395000000</v>
      </c>
      <c r="AR1636">
        <v>545000000</v>
      </c>
      <c r="AS1636">
        <v>2395000000</v>
      </c>
      <c r="AT1636">
        <v>2449000000</v>
      </c>
      <c r="AU1636">
        <v>2987000000</v>
      </c>
      <c r="AV1636">
        <v>93000000</v>
      </c>
      <c r="AW1636">
        <v>3836000000</v>
      </c>
      <c r="AX1636">
        <v>28</v>
      </c>
      <c r="AY1636">
        <v>760000000</v>
      </c>
      <c r="AZ1636">
        <v>566000000</v>
      </c>
      <c r="BA1636">
        <v>2382000000</v>
      </c>
      <c r="BB1636">
        <v>-101000000</v>
      </c>
      <c r="BC1636">
        <v>-172000000</v>
      </c>
      <c r="BD1636">
        <v>-175000000</v>
      </c>
      <c r="BE1636">
        <v>2133000000</v>
      </c>
      <c r="BF1636">
        <v>41000000</v>
      </c>
      <c r="BG1636">
        <v>237000000</v>
      </c>
      <c r="BH1636">
        <v>26</v>
      </c>
      <c r="BI1636">
        <v>68</v>
      </c>
      <c r="BJ1636">
        <v>17</v>
      </c>
      <c r="BK1636">
        <v>157</v>
      </c>
      <c r="BL1636">
        <v>0</v>
      </c>
      <c r="BM1636">
        <v>11629000000</v>
      </c>
      <c r="BN1636">
        <v>-4261000000</v>
      </c>
      <c r="BO1636">
        <v>2829000000</v>
      </c>
      <c r="BP1636">
        <v>18000000</v>
      </c>
      <c r="BQ1636">
        <v>0</v>
      </c>
      <c r="BR1636">
        <v>23829000000</v>
      </c>
      <c r="BS1636">
        <v>6726000000</v>
      </c>
      <c r="BT1636">
        <v>3790000000</v>
      </c>
      <c r="BU1636">
        <v>5193000000</v>
      </c>
      <c r="BV1636">
        <v>18636000000</v>
      </c>
      <c r="BW1636">
        <v>23829000000</v>
      </c>
      <c r="BX1636">
        <v>13794000000</v>
      </c>
      <c r="BY1636">
        <v>-15825000000</v>
      </c>
      <c r="BZ1636">
        <v>2013</v>
      </c>
      <c r="CA1636">
        <v>4.93</v>
      </c>
      <c r="CB1636">
        <v>485801217.03899997</v>
      </c>
      <c r="CC1636" t="str">
        <f>VLOOKUP(B1636,Securities_csv_Sector!$A$1:$H$506,4)</f>
        <v>Consumer Discretionary</v>
      </c>
      <c r="CD1636" t="str">
        <f>VLOOKUP(B1636,Securities_csv_Sector!$A$1:$H$506,5)</f>
        <v>Broadcasting &amp; Cable TV</v>
      </c>
    </row>
    <row r="1637" spans="1:82">
      <c r="A1637">
        <v>1635</v>
      </c>
      <c r="B1637" t="s">
        <v>489</v>
      </c>
      <c r="C1637" t="s">
        <v>529</v>
      </c>
      <c r="D1637" s="1">
        <v>41912</v>
      </c>
      <c r="E1637">
        <v>1444000000</v>
      </c>
      <c r="F1637">
        <v>-106000000</v>
      </c>
      <c r="G1637">
        <v>-22000000</v>
      </c>
      <c r="H1637">
        <v>64</v>
      </c>
      <c r="I1637">
        <v>-123000000</v>
      </c>
      <c r="J1637">
        <v>9772000000</v>
      </c>
      <c r="K1637">
        <v>25</v>
      </c>
      <c r="L1637">
        <v>1000000000</v>
      </c>
      <c r="M1637">
        <v>-4245000000</v>
      </c>
      <c r="N1637">
        <v>0</v>
      </c>
      <c r="O1637">
        <v>6542000000</v>
      </c>
      <c r="P1637">
        <v>133</v>
      </c>
      <c r="Q1637">
        <v>0</v>
      </c>
      <c r="R1637">
        <v>266000000</v>
      </c>
      <c r="S1637">
        <v>4423000000</v>
      </c>
      <c r="T1637">
        <v>4129000000</v>
      </c>
      <c r="U1637">
        <v>3514000000</v>
      </c>
      <c r="V1637">
        <v>-45000000</v>
      </c>
      <c r="W1637">
        <v>69000000</v>
      </c>
      <c r="X1637">
        <v>4913000000</v>
      </c>
      <c r="Y1637">
        <v>11535000000</v>
      </c>
      <c r="Z1637">
        <v>53</v>
      </c>
      <c r="AA1637">
        <v>7241000000</v>
      </c>
      <c r="AB1637">
        <v>1050000000</v>
      </c>
      <c r="AC1637">
        <v>399000000</v>
      </c>
      <c r="AD1637">
        <v>615000000</v>
      </c>
      <c r="AE1637">
        <v>846000000</v>
      </c>
      <c r="AF1637">
        <v>0</v>
      </c>
      <c r="AG1637">
        <v>252000000</v>
      </c>
      <c r="AH1637">
        <v>12681000000</v>
      </c>
      <c r="AI1637">
        <v>0</v>
      </c>
      <c r="AJ1637">
        <v>28000000</v>
      </c>
      <c r="AK1637">
        <v>216000000</v>
      </c>
      <c r="AL1637">
        <v>884000000</v>
      </c>
      <c r="AM1637">
        <v>-1403000000</v>
      </c>
      <c r="AN1637">
        <v>2597000000</v>
      </c>
      <c r="AO1637">
        <v>-3100000000</v>
      </c>
      <c r="AP1637">
        <v>-855000000</v>
      </c>
      <c r="AQ1637">
        <v>2391000000</v>
      </c>
      <c r="AR1637">
        <v>-163000000</v>
      </c>
      <c r="AS1637">
        <v>2391000000</v>
      </c>
      <c r="AT1637">
        <v>2464000000</v>
      </c>
      <c r="AU1637">
        <v>3066000000</v>
      </c>
      <c r="AV1637">
        <v>43000000</v>
      </c>
      <c r="AW1637">
        <v>4082000000</v>
      </c>
      <c r="AX1637">
        <v>30</v>
      </c>
      <c r="AY1637">
        <v>948000000</v>
      </c>
      <c r="AZ1637">
        <v>340000000</v>
      </c>
      <c r="BA1637">
        <v>2473000000</v>
      </c>
      <c r="BB1637">
        <v>-293000000</v>
      </c>
      <c r="BC1637">
        <v>-171000000</v>
      </c>
      <c r="BD1637">
        <v>-732000000</v>
      </c>
      <c r="BE1637">
        <v>2202000000</v>
      </c>
      <c r="BF1637">
        <v>-27000000</v>
      </c>
      <c r="BG1637">
        <v>217000000</v>
      </c>
      <c r="BH1637">
        <v>25</v>
      </c>
      <c r="BI1637">
        <v>94</v>
      </c>
      <c r="BJ1637">
        <v>17</v>
      </c>
      <c r="BK1637">
        <v>112</v>
      </c>
      <c r="BL1637">
        <v>0</v>
      </c>
      <c r="BM1637">
        <v>13465000000</v>
      </c>
      <c r="BN1637">
        <v>-3356000000</v>
      </c>
      <c r="BO1637">
        <v>2899000000</v>
      </c>
      <c r="BP1637">
        <v>18000000</v>
      </c>
      <c r="BQ1637">
        <v>0</v>
      </c>
      <c r="BR1637">
        <v>23047000000</v>
      </c>
      <c r="BS1637">
        <v>5252000000</v>
      </c>
      <c r="BT1637">
        <v>3935000000</v>
      </c>
      <c r="BU1637">
        <v>3719000000</v>
      </c>
      <c r="BV1637">
        <v>19328000000</v>
      </c>
      <c r="BW1637">
        <v>23047000000</v>
      </c>
      <c r="BX1637">
        <v>13783000000</v>
      </c>
      <c r="BY1637">
        <v>-19225000000</v>
      </c>
      <c r="BZ1637">
        <v>2014</v>
      </c>
      <c r="CA1637">
        <v>5.53</v>
      </c>
      <c r="CB1637">
        <v>432368896.926</v>
      </c>
      <c r="CC1637" t="str">
        <f>VLOOKUP(B1637,Securities_csv_Sector!$A$1:$H$506,4)</f>
        <v>Consumer Discretionary</v>
      </c>
      <c r="CD1637" t="str">
        <f>VLOOKUP(B1637,Securities_csv_Sector!$A$1:$H$506,5)</f>
        <v>Broadcasting &amp; Cable TV</v>
      </c>
    </row>
    <row r="1638" spans="1:82">
      <c r="A1638">
        <v>1636</v>
      </c>
      <c r="B1638" t="s">
        <v>489</v>
      </c>
      <c r="C1638" t="s">
        <v>531</v>
      </c>
      <c r="D1638" s="1">
        <v>42277</v>
      </c>
      <c r="E1638">
        <v>1254000000</v>
      </c>
      <c r="F1638">
        <v>124000000</v>
      </c>
      <c r="G1638">
        <v>-54000000</v>
      </c>
      <c r="H1638">
        <v>54</v>
      </c>
      <c r="I1638">
        <v>-142000000</v>
      </c>
      <c r="J1638">
        <v>10017000000</v>
      </c>
      <c r="K1638">
        <v>13</v>
      </c>
      <c r="L1638">
        <v>506000000</v>
      </c>
      <c r="M1638">
        <v>-4826000000</v>
      </c>
      <c r="N1638">
        <v>0</v>
      </c>
      <c r="O1638">
        <v>6868000000</v>
      </c>
      <c r="P1638">
        <v>119</v>
      </c>
      <c r="Q1638">
        <v>0</v>
      </c>
      <c r="R1638">
        <v>150000000</v>
      </c>
      <c r="S1638">
        <v>5147000000</v>
      </c>
      <c r="T1638">
        <v>3160000000</v>
      </c>
      <c r="U1638">
        <v>2503000000</v>
      </c>
      <c r="V1638">
        <v>-73000000</v>
      </c>
      <c r="W1638">
        <v>102000000</v>
      </c>
      <c r="X1638">
        <v>4563000000</v>
      </c>
      <c r="Y1638">
        <v>11456000000</v>
      </c>
      <c r="Z1638">
        <v>48</v>
      </c>
      <c r="AA1638">
        <v>6400000000</v>
      </c>
      <c r="AB1638">
        <v>501000000</v>
      </c>
      <c r="AC1638">
        <v>340000000</v>
      </c>
      <c r="AD1638">
        <v>657000000</v>
      </c>
      <c r="AE1638">
        <v>786000000</v>
      </c>
      <c r="AF1638">
        <v>0</v>
      </c>
      <c r="AG1638">
        <v>-9000000</v>
      </c>
      <c r="AH1638">
        <v>12267000000</v>
      </c>
      <c r="AI1638">
        <v>0</v>
      </c>
      <c r="AJ1638">
        <v>61000000</v>
      </c>
      <c r="AK1638">
        <v>219000000</v>
      </c>
      <c r="AL1638">
        <v>-410000000</v>
      </c>
      <c r="AM1638">
        <v>-494000000</v>
      </c>
      <c r="AN1638">
        <v>2313000000</v>
      </c>
      <c r="AO1638">
        <v>-2477000000</v>
      </c>
      <c r="AP1638">
        <v>-257000000</v>
      </c>
      <c r="AQ1638">
        <v>1922000000</v>
      </c>
      <c r="AR1638">
        <v>-76000000</v>
      </c>
      <c r="AS1638">
        <v>1922000000</v>
      </c>
      <c r="AT1638">
        <v>2002000000</v>
      </c>
      <c r="AU1638">
        <v>2807000000</v>
      </c>
      <c r="AV1638">
        <v>206000000</v>
      </c>
      <c r="AW1638">
        <v>3112000000</v>
      </c>
      <c r="AX1638">
        <v>23</v>
      </c>
      <c r="AY1638">
        <v>1206000000</v>
      </c>
      <c r="AZ1638">
        <v>479000000</v>
      </c>
      <c r="BA1638">
        <v>2581000000</v>
      </c>
      <c r="BB1638">
        <v>-534000000</v>
      </c>
      <c r="BC1638">
        <v>-144000000</v>
      </c>
      <c r="BD1638">
        <v>-115000000</v>
      </c>
      <c r="BE1638">
        <v>2055000000</v>
      </c>
      <c r="BF1638">
        <v>-49000000</v>
      </c>
      <c r="BG1638">
        <v>222000000</v>
      </c>
      <c r="BH1638">
        <v>19</v>
      </c>
      <c r="BI1638">
        <v>71</v>
      </c>
      <c r="BJ1638">
        <v>14</v>
      </c>
      <c r="BK1638">
        <v>98</v>
      </c>
      <c r="BL1638">
        <v>0</v>
      </c>
      <c r="BM1638">
        <v>14780000000</v>
      </c>
      <c r="BN1638">
        <v>-1402000000</v>
      </c>
      <c r="BO1638">
        <v>2860000000</v>
      </c>
      <c r="BP1638">
        <v>18000000</v>
      </c>
      <c r="BQ1638">
        <v>0</v>
      </c>
      <c r="BR1638">
        <v>22143000000</v>
      </c>
      <c r="BS1638">
        <v>4578000000</v>
      </c>
      <c r="BT1638">
        <v>3853000000</v>
      </c>
      <c r="BU1638">
        <v>3538000000</v>
      </c>
      <c r="BV1638">
        <v>18605000000</v>
      </c>
      <c r="BW1638">
        <v>22143000000</v>
      </c>
      <c r="BX1638">
        <v>13268000000</v>
      </c>
      <c r="BY1638">
        <v>-20725000000</v>
      </c>
      <c r="BZ1638">
        <v>2015</v>
      </c>
      <c r="CA1638">
        <v>4.78</v>
      </c>
      <c r="CB1638">
        <v>402092050.20899999</v>
      </c>
      <c r="CC1638" t="str">
        <f>VLOOKUP(B1638,Securities_csv_Sector!$A$1:$H$506,4)</f>
        <v>Consumer Discretionary</v>
      </c>
      <c r="CD1638" t="str">
        <f>VLOOKUP(B1638,Securities_csv_Sector!$A$1:$H$506,5)</f>
        <v>Broadcasting &amp; Cable TV</v>
      </c>
    </row>
    <row r="1639" spans="1:82">
      <c r="A1639">
        <v>1637</v>
      </c>
      <c r="B1639" t="s">
        <v>489</v>
      </c>
      <c r="C1639" t="s">
        <v>532</v>
      </c>
      <c r="D1639" s="1">
        <v>42643</v>
      </c>
      <c r="E1639">
        <v>1226000000</v>
      </c>
      <c r="F1639">
        <v>149000000</v>
      </c>
      <c r="G1639">
        <v>-7000000</v>
      </c>
      <c r="H1639">
        <v>34</v>
      </c>
      <c r="I1639">
        <v>-172000000</v>
      </c>
      <c r="J1639">
        <v>10139000000</v>
      </c>
      <c r="K1639">
        <v>10</v>
      </c>
      <c r="L1639">
        <v>379000000</v>
      </c>
      <c r="M1639">
        <v>-5102000000</v>
      </c>
      <c r="N1639">
        <v>0</v>
      </c>
      <c r="O1639">
        <v>6684000000</v>
      </c>
      <c r="P1639">
        <v>123</v>
      </c>
      <c r="Q1639">
        <v>0</v>
      </c>
      <c r="R1639">
        <v>381000000</v>
      </c>
      <c r="S1639">
        <v>4789000000</v>
      </c>
      <c r="T1639">
        <v>2606000000</v>
      </c>
      <c r="U1639">
        <v>1990000000</v>
      </c>
      <c r="V1639">
        <v>-26000000</v>
      </c>
      <c r="W1639">
        <v>87000000</v>
      </c>
      <c r="X1639">
        <v>4964000000</v>
      </c>
      <c r="Y1639">
        <v>11400000000</v>
      </c>
      <c r="Z1639">
        <v>46</v>
      </c>
      <c r="AA1639">
        <v>5804000000</v>
      </c>
      <c r="AB1639">
        <v>519000000</v>
      </c>
      <c r="AC1639">
        <v>315000000</v>
      </c>
      <c r="AD1639">
        <v>616000000</v>
      </c>
      <c r="AE1639">
        <v>844000000</v>
      </c>
      <c r="AF1639">
        <v>0</v>
      </c>
      <c r="AG1639">
        <v>-229000000</v>
      </c>
      <c r="AH1639">
        <v>11896000000</v>
      </c>
      <c r="AI1639">
        <v>0</v>
      </c>
      <c r="AJ1639">
        <v>53000000</v>
      </c>
      <c r="AK1639">
        <v>211000000</v>
      </c>
      <c r="AL1639">
        <v>-368000000</v>
      </c>
      <c r="AM1639">
        <v>-127000000</v>
      </c>
      <c r="AN1639">
        <v>1371000000</v>
      </c>
      <c r="AO1639">
        <v>-1173000000</v>
      </c>
      <c r="AP1639">
        <v>-299000000</v>
      </c>
      <c r="AQ1639">
        <v>1438000000</v>
      </c>
      <c r="AR1639">
        <v>332000000</v>
      </c>
      <c r="AS1639">
        <v>1438000000</v>
      </c>
      <c r="AT1639">
        <v>1471000000</v>
      </c>
      <c r="AU1639">
        <v>2712000000</v>
      </c>
      <c r="AV1639">
        <v>206000000</v>
      </c>
      <c r="AW1639">
        <v>2526000000</v>
      </c>
      <c r="AX1639">
        <v>20</v>
      </c>
      <c r="AY1639">
        <v>1307000000</v>
      </c>
      <c r="AZ1639">
        <v>587000000</v>
      </c>
      <c r="BA1639">
        <v>2429000000</v>
      </c>
      <c r="BB1639">
        <v>-692000000</v>
      </c>
      <c r="BC1639">
        <v>-81000000</v>
      </c>
      <c r="BD1639">
        <v>-127000000</v>
      </c>
      <c r="BE1639">
        <v>2018000000</v>
      </c>
      <c r="BF1639">
        <v>-41000000</v>
      </c>
      <c r="BG1639">
        <v>221000000</v>
      </c>
      <c r="BH1639">
        <v>16</v>
      </c>
      <c r="BI1639">
        <v>47</v>
      </c>
      <c r="BJ1639">
        <v>12</v>
      </c>
      <c r="BK1639">
        <v>100</v>
      </c>
      <c r="BL1639">
        <v>0</v>
      </c>
      <c r="BM1639">
        <v>15628000000</v>
      </c>
      <c r="BN1639">
        <v>-89000000</v>
      </c>
      <c r="BO1639">
        <v>2851000000</v>
      </c>
      <c r="BP1639">
        <v>17000000</v>
      </c>
      <c r="BQ1639">
        <v>0</v>
      </c>
      <c r="BR1639">
        <v>22508000000</v>
      </c>
      <c r="BS1639">
        <v>4522000000</v>
      </c>
      <c r="BT1639">
        <v>3672000000</v>
      </c>
      <c r="BU1639">
        <v>4277000000</v>
      </c>
      <c r="BV1639">
        <v>18231000000</v>
      </c>
      <c r="BW1639">
        <v>22508000000</v>
      </c>
      <c r="BX1639">
        <v>12488000000</v>
      </c>
      <c r="BY1639">
        <v>-20798000000</v>
      </c>
      <c r="BZ1639">
        <v>2016</v>
      </c>
      <c r="CA1639">
        <v>3.63</v>
      </c>
      <c r="CB1639">
        <v>396143250.68900001</v>
      </c>
      <c r="CC1639" t="str">
        <f>VLOOKUP(B1639,Securities_csv_Sector!$A$1:$H$506,4)</f>
        <v>Consumer Discretionary</v>
      </c>
      <c r="CD1639" t="str">
        <f>VLOOKUP(B1639,Securities_csv_Sector!$A$1:$H$506,5)</f>
        <v>Broadcasting &amp; Cable TV</v>
      </c>
    </row>
    <row r="1640" spans="1:82">
      <c r="A1640">
        <v>1638</v>
      </c>
      <c r="B1640" t="s">
        <v>490</v>
      </c>
      <c r="C1640" t="s">
        <v>527</v>
      </c>
      <c r="D1640" s="1">
        <v>41274</v>
      </c>
      <c r="E1640">
        <v>11343000000</v>
      </c>
      <c r="F1640">
        <v>0</v>
      </c>
      <c r="G1640">
        <v>10000000</v>
      </c>
      <c r="H1640">
        <v>12</v>
      </c>
      <c r="I1640">
        <v>-2931000000</v>
      </c>
      <c r="J1640">
        <v>7322000000</v>
      </c>
      <c r="K1640">
        <v>14</v>
      </c>
      <c r="L1640">
        <v>1723000000</v>
      </c>
      <c r="M1640">
        <v>0</v>
      </c>
      <c r="N1640">
        <v>7000000</v>
      </c>
      <c r="O1640" s="2">
        <v>126485000000</v>
      </c>
      <c r="P1640">
        <v>138</v>
      </c>
      <c r="Q1640">
        <v>1504000000</v>
      </c>
      <c r="R1640">
        <v>5860000000</v>
      </c>
      <c r="S1640">
        <v>1574000000</v>
      </c>
      <c r="T1640">
        <v>5054000000</v>
      </c>
      <c r="U1640">
        <v>4740000000</v>
      </c>
      <c r="V1640">
        <v>13000000</v>
      </c>
      <c r="W1640">
        <v>0</v>
      </c>
      <c r="X1640">
        <v>26300000000</v>
      </c>
      <c r="Y1640">
        <v>0</v>
      </c>
      <c r="Z1640">
        <v>9</v>
      </c>
      <c r="AA1640">
        <v>11908000000</v>
      </c>
      <c r="AB1640">
        <v>1626000000</v>
      </c>
      <c r="AC1640">
        <v>213000000</v>
      </c>
      <c r="AD1640">
        <v>314000000</v>
      </c>
      <c r="AE1640">
        <v>5973000000</v>
      </c>
      <c r="AF1640">
        <v>0</v>
      </c>
      <c r="AG1640">
        <v>0</v>
      </c>
      <c r="AH1640">
        <v>6463000000</v>
      </c>
      <c r="AI1640">
        <v>0</v>
      </c>
      <c r="AJ1640">
        <v>63000000</v>
      </c>
      <c r="AK1640">
        <v>0</v>
      </c>
      <c r="AL1640">
        <v>-712000000</v>
      </c>
      <c r="AM1640">
        <v>699000000</v>
      </c>
      <c r="AN1640">
        <v>5270000000</v>
      </c>
      <c r="AO1640">
        <v>-1233000000</v>
      </c>
      <c r="AP1640">
        <v>-3351000000</v>
      </c>
      <c r="AQ1640">
        <v>2083000000</v>
      </c>
      <c r="AR1640">
        <v>2035000000</v>
      </c>
      <c r="AS1640">
        <v>2083000000</v>
      </c>
      <c r="AT1640">
        <v>3114000000</v>
      </c>
      <c r="AU1640">
        <v>8610000000</v>
      </c>
      <c r="AV1640">
        <v>86000000</v>
      </c>
      <c r="AW1640">
        <v>5044000000</v>
      </c>
      <c r="AX1640">
        <v>4</v>
      </c>
      <c r="AY1640">
        <v>0</v>
      </c>
      <c r="AZ1640">
        <v>154000000</v>
      </c>
      <c r="BA1640">
        <v>0</v>
      </c>
      <c r="BB1640">
        <v>108000000</v>
      </c>
      <c r="BC1640">
        <v>17000000</v>
      </c>
      <c r="BD1640">
        <v>-420000000</v>
      </c>
      <c r="BE1640">
        <v>2130000000</v>
      </c>
      <c r="BF1640">
        <v>-419000000</v>
      </c>
      <c r="BG1640">
        <v>1549000000</v>
      </c>
      <c r="BH1640">
        <v>3</v>
      </c>
      <c r="BI1640">
        <v>26</v>
      </c>
      <c r="BJ1640">
        <v>2</v>
      </c>
      <c r="BK1640">
        <v>88</v>
      </c>
      <c r="BL1640">
        <v>0</v>
      </c>
      <c r="BM1640">
        <v>17032000000</v>
      </c>
      <c r="BN1640">
        <v>-178000000</v>
      </c>
      <c r="BO1640">
        <v>5229000000</v>
      </c>
      <c r="BP1640">
        <v>586000000</v>
      </c>
      <c r="BQ1640">
        <v>0</v>
      </c>
      <c r="BR1640">
        <v>44477000000</v>
      </c>
      <c r="BS1640">
        <v>16460000000</v>
      </c>
      <c r="BT1640">
        <v>11929000000</v>
      </c>
      <c r="BU1640">
        <v>18032000000</v>
      </c>
      <c r="BV1640">
        <v>26445000000</v>
      </c>
      <c r="BW1640">
        <v>44477000000</v>
      </c>
      <c r="BX1640" s="2">
        <v>138393000000</v>
      </c>
      <c r="BY1640">
        <v>-6437000000</v>
      </c>
      <c r="BZ1640">
        <v>2012</v>
      </c>
      <c r="CA1640">
        <v>3.77</v>
      </c>
      <c r="CB1640">
        <v>552519893.89900005</v>
      </c>
      <c r="CC1640" t="str">
        <f>VLOOKUP(B1640,Securities_csv_Sector!$A$1:$H$506,4)</f>
        <v>Energy</v>
      </c>
      <c r="CD1640" t="str">
        <f>VLOOKUP(B1640,Securities_csv_Sector!$A$1:$H$506,5)</f>
        <v>Oil &amp; Gas Refining &amp; Marketing &amp; Transportation</v>
      </c>
    </row>
    <row r="1641" spans="1:82">
      <c r="A1641">
        <v>1639</v>
      </c>
      <c r="B1641" t="s">
        <v>490</v>
      </c>
      <c r="C1641" t="s">
        <v>529</v>
      </c>
      <c r="D1641" s="1">
        <v>41639</v>
      </c>
      <c r="E1641">
        <v>12820000000</v>
      </c>
      <c r="F1641">
        <v>0</v>
      </c>
      <c r="G1641">
        <v>384000000</v>
      </c>
      <c r="H1641">
        <v>14</v>
      </c>
      <c r="I1641">
        <v>-2121000000</v>
      </c>
      <c r="J1641">
        <v>7187000000</v>
      </c>
      <c r="K1641">
        <v>33</v>
      </c>
      <c r="L1641">
        <v>4292000000</v>
      </c>
      <c r="M1641">
        <v>0</v>
      </c>
      <c r="N1641">
        <v>7000000</v>
      </c>
      <c r="O1641" s="2">
        <v>127316000000</v>
      </c>
      <c r="P1641">
        <v>147</v>
      </c>
      <c r="Q1641">
        <v>2276000000</v>
      </c>
      <c r="R1641">
        <v>6601000000</v>
      </c>
      <c r="S1641">
        <v>1720000000</v>
      </c>
      <c r="T1641">
        <v>4341000000</v>
      </c>
      <c r="U1641">
        <v>3976000000</v>
      </c>
      <c r="V1641">
        <v>-20000000</v>
      </c>
      <c r="W1641">
        <v>0</v>
      </c>
      <c r="X1641">
        <v>25707000000</v>
      </c>
      <c r="Y1641">
        <v>0</v>
      </c>
      <c r="Z1641">
        <v>8</v>
      </c>
      <c r="AA1641">
        <v>10758000000</v>
      </c>
      <c r="AB1641">
        <v>1254000000</v>
      </c>
      <c r="AC1641">
        <v>0</v>
      </c>
      <c r="AD1641">
        <v>365000000</v>
      </c>
      <c r="AE1641">
        <v>5758000000</v>
      </c>
      <c r="AF1641">
        <v>0</v>
      </c>
      <c r="AG1641">
        <v>0</v>
      </c>
      <c r="AH1641">
        <v>6261000000</v>
      </c>
      <c r="AI1641">
        <v>0</v>
      </c>
      <c r="AJ1641">
        <v>486000000</v>
      </c>
      <c r="AK1641">
        <v>0</v>
      </c>
      <c r="AL1641">
        <v>531000000</v>
      </c>
      <c r="AM1641">
        <v>2569000000</v>
      </c>
      <c r="AN1641">
        <v>5564000000</v>
      </c>
      <c r="AO1641">
        <v>-163000000</v>
      </c>
      <c r="AP1641">
        <v>-2812000000</v>
      </c>
      <c r="AQ1641">
        <v>2720000000</v>
      </c>
      <c r="AR1641">
        <v>176000000</v>
      </c>
      <c r="AS1641">
        <v>2720000000</v>
      </c>
      <c r="AT1641">
        <v>2722000000</v>
      </c>
      <c r="AU1641">
        <v>9089000000</v>
      </c>
      <c r="AV1641">
        <v>0</v>
      </c>
      <c r="AW1641">
        <v>3957000000</v>
      </c>
      <c r="AX1641">
        <v>3</v>
      </c>
      <c r="AY1641">
        <v>0</v>
      </c>
      <c r="AZ1641">
        <v>138000000</v>
      </c>
      <c r="BA1641">
        <v>0</v>
      </c>
      <c r="BB1641">
        <v>350000000</v>
      </c>
      <c r="BC1641">
        <v>38000000</v>
      </c>
      <c r="BD1641">
        <v>-691000000</v>
      </c>
      <c r="BE1641">
        <v>1329000000</v>
      </c>
      <c r="BF1641">
        <v>940000000</v>
      </c>
      <c r="BG1641">
        <v>1720000000</v>
      </c>
      <c r="BH1641">
        <v>3</v>
      </c>
      <c r="BI1641">
        <v>20</v>
      </c>
      <c r="BJ1641">
        <v>2</v>
      </c>
      <c r="BK1641">
        <v>103</v>
      </c>
      <c r="BL1641">
        <v>0</v>
      </c>
      <c r="BM1641">
        <v>18970000000</v>
      </c>
      <c r="BN1641">
        <v>-770000000</v>
      </c>
      <c r="BO1641">
        <v>5081000000</v>
      </c>
      <c r="BP1641">
        <v>303000000</v>
      </c>
      <c r="BQ1641">
        <v>0</v>
      </c>
      <c r="BR1641">
        <v>47260000000</v>
      </c>
      <c r="BS1641">
        <v>19277000000</v>
      </c>
      <c r="BT1641">
        <v>13123000000</v>
      </c>
      <c r="BU1641">
        <v>19460000000</v>
      </c>
      <c r="BV1641">
        <v>27800000000</v>
      </c>
      <c r="BW1641">
        <v>47260000000</v>
      </c>
      <c r="BX1641" s="2">
        <v>138074000000</v>
      </c>
      <c r="BY1641">
        <v>-7054000000</v>
      </c>
      <c r="BZ1641">
        <v>2013</v>
      </c>
      <c r="CA1641">
        <v>4.99</v>
      </c>
      <c r="CB1641">
        <v>545090180.36099994</v>
      </c>
      <c r="CC1641" t="str">
        <f>VLOOKUP(B1641,Securities_csv_Sector!$A$1:$H$506,4)</f>
        <v>Energy</v>
      </c>
      <c r="CD1641" t="str">
        <f>VLOOKUP(B1641,Securities_csv_Sector!$A$1:$H$506,5)</f>
        <v>Oil &amp; Gas Refining &amp; Marketing &amp; Transportation</v>
      </c>
    </row>
    <row r="1642" spans="1:82">
      <c r="A1642">
        <v>1640</v>
      </c>
      <c r="B1642" t="s">
        <v>490</v>
      </c>
      <c r="C1642" t="s">
        <v>531</v>
      </c>
      <c r="D1642" s="1">
        <v>42004</v>
      </c>
      <c r="E1642">
        <v>9374000000</v>
      </c>
      <c r="F1642">
        <v>0</v>
      </c>
      <c r="G1642">
        <v>47000000</v>
      </c>
      <c r="H1642">
        <v>18</v>
      </c>
      <c r="I1642">
        <v>-2153000000</v>
      </c>
      <c r="J1642">
        <v>7116000000</v>
      </c>
      <c r="K1642">
        <v>37</v>
      </c>
      <c r="L1642">
        <v>3689000000</v>
      </c>
      <c r="M1642">
        <v>0</v>
      </c>
      <c r="N1642">
        <v>7000000</v>
      </c>
      <c r="O1642" s="2">
        <v>118141000000</v>
      </c>
      <c r="P1642">
        <v>166</v>
      </c>
      <c r="Q1642">
        <v>2201000000</v>
      </c>
      <c r="R1642">
        <v>6607000000</v>
      </c>
      <c r="S1642">
        <v>1690000000</v>
      </c>
      <c r="T1642">
        <v>5949000000</v>
      </c>
      <c r="U1642">
        <v>5552000000</v>
      </c>
      <c r="V1642">
        <v>-70000000</v>
      </c>
      <c r="W1642">
        <v>0</v>
      </c>
      <c r="X1642">
        <v>26735000000</v>
      </c>
      <c r="Y1642">
        <v>0</v>
      </c>
      <c r="Z1642">
        <v>10</v>
      </c>
      <c r="AA1642">
        <v>12703000000</v>
      </c>
      <c r="AB1642">
        <v>1777000000</v>
      </c>
      <c r="AC1642">
        <v>0</v>
      </c>
      <c r="AD1642">
        <v>397000000</v>
      </c>
      <c r="AE1642">
        <v>6623000000</v>
      </c>
      <c r="AF1642">
        <v>0</v>
      </c>
      <c r="AG1642">
        <v>0</v>
      </c>
      <c r="AH1642">
        <v>5780000000</v>
      </c>
      <c r="AI1642">
        <v>0</v>
      </c>
      <c r="AJ1642">
        <v>567000000</v>
      </c>
      <c r="AK1642">
        <v>0</v>
      </c>
      <c r="AL1642">
        <v>-176000000</v>
      </c>
      <c r="AM1642">
        <v>-603000000</v>
      </c>
      <c r="AN1642">
        <v>4241000000</v>
      </c>
      <c r="AO1642">
        <v>-1930000000</v>
      </c>
      <c r="AP1642">
        <v>-2844000000</v>
      </c>
      <c r="AQ1642">
        <v>3630000000</v>
      </c>
      <c r="AR1642">
        <v>508000000</v>
      </c>
      <c r="AS1642">
        <v>3630000000</v>
      </c>
      <c r="AT1642">
        <v>3775000000</v>
      </c>
      <c r="AU1642">
        <v>6138000000</v>
      </c>
      <c r="AV1642">
        <v>0</v>
      </c>
      <c r="AW1642">
        <v>5902000000</v>
      </c>
      <c r="AX1642">
        <v>5</v>
      </c>
      <c r="AY1642">
        <v>0</v>
      </c>
      <c r="AZ1642">
        <v>164000000</v>
      </c>
      <c r="BA1642">
        <v>0</v>
      </c>
      <c r="BB1642">
        <v>-367000000</v>
      </c>
      <c r="BC1642">
        <v>49000000</v>
      </c>
      <c r="BD1642">
        <v>-691000000</v>
      </c>
      <c r="BE1642">
        <v>1939000000</v>
      </c>
      <c r="BF1642">
        <v>-1668000000</v>
      </c>
      <c r="BG1642">
        <v>1690000000</v>
      </c>
      <c r="BH1642">
        <v>4</v>
      </c>
      <c r="BI1642">
        <v>27</v>
      </c>
      <c r="BJ1642">
        <v>3</v>
      </c>
      <c r="BK1642">
        <v>100</v>
      </c>
      <c r="BL1642">
        <v>0</v>
      </c>
      <c r="BM1642">
        <v>22046000000</v>
      </c>
      <c r="BN1642">
        <v>-1237000000</v>
      </c>
      <c r="BO1642">
        <v>5111000000</v>
      </c>
      <c r="BP1642">
        <v>606000000</v>
      </c>
      <c r="BQ1642">
        <v>0</v>
      </c>
      <c r="BR1642">
        <v>45550000000</v>
      </c>
      <c r="BS1642">
        <v>16614000000</v>
      </c>
      <c r="BT1642">
        <v>9980000000</v>
      </c>
      <c r="BU1642">
        <v>20677000000</v>
      </c>
      <c r="BV1642">
        <v>24873000000</v>
      </c>
      <c r="BW1642">
        <v>45550000000</v>
      </c>
      <c r="BX1642" s="2">
        <v>130844000000</v>
      </c>
      <c r="BY1642">
        <v>-8125000000</v>
      </c>
      <c r="BZ1642">
        <v>2014</v>
      </c>
      <c r="CA1642">
        <v>6.88</v>
      </c>
      <c r="CB1642">
        <v>527616279.06999999</v>
      </c>
      <c r="CC1642" t="str">
        <f>VLOOKUP(B1642,Securities_csv_Sector!$A$1:$H$506,4)</f>
        <v>Energy</v>
      </c>
      <c r="CD1642" t="str">
        <f>VLOOKUP(B1642,Securities_csv_Sector!$A$1:$H$506,5)</f>
        <v>Oil &amp; Gas Refining &amp; Marketing &amp; Transportation</v>
      </c>
    </row>
    <row r="1643" spans="1:82">
      <c r="A1643">
        <v>1641</v>
      </c>
      <c r="B1643" t="s">
        <v>490</v>
      </c>
      <c r="C1643" t="s">
        <v>532</v>
      </c>
      <c r="D1643" s="1">
        <v>42369</v>
      </c>
      <c r="E1643">
        <v>7233000000</v>
      </c>
      <c r="F1643">
        <v>0</v>
      </c>
      <c r="G1643">
        <v>46000000</v>
      </c>
      <c r="H1643">
        <v>19</v>
      </c>
      <c r="I1643">
        <v>-1618000000</v>
      </c>
      <c r="J1643">
        <v>7064000000</v>
      </c>
      <c r="K1643">
        <v>56</v>
      </c>
      <c r="L1643">
        <v>4114000000</v>
      </c>
      <c r="M1643">
        <v>0</v>
      </c>
      <c r="N1643">
        <v>7000000</v>
      </c>
      <c r="O1643">
        <v>74651000000</v>
      </c>
      <c r="P1643">
        <v>203</v>
      </c>
      <c r="Q1643">
        <v>2668000000</v>
      </c>
      <c r="R1643">
        <v>6768000000</v>
      </c>
      <c r="S1643">
        <v>1842000000</v>
      </c>
      <c r="T1643">
        <v>6404000000</v>
      </c>
      <c r="U1643">
        <v>5971000000</v>
      </c>
      <c r="V1643">
        <v>-154000000</v>
      </c>
      <c r="W1643">
        <v>0</v>
      </c>
      <c r="X1643">
        <v>26703000000</v>
      </c>
      <c r="Y1643">
        <v>0</v>
      </c>
      <c r="Z1643">
        <v>15</v>
      </c>
      <c r="AA1643">
        <v>13153000000</v>
      </c>
      <c r="AB1643">
        <v>1870000000</v>
      </c>
      <c r="AC1643">
        <v>0</v>
      </c>
      <c r="AD1643">
        <v>433000000</v>
      </c>
      <c r="AE1643">
        <v>5898000000</v>
      </c>
      <c r="AF1643">
        <v>0</v>
      </c>
      <c r="AG1643">
        <v>0</v>
      </c>
      <c r="AH1643">
        <v>7250000000</v>
      </c>
      <c r="AI1643">
        <v>0</v>
      </c>
      <c r="AJ1643">
        <v>827000000</v>
      </c>
      <c r="AK1643">
        <v>0</v>
      </c>
      <c r="AL1643">
        <v>933000000</v>
      </c>
      <c r="AM1643">
        <v>425000000</v>
      </c>
      <c r="AN1643">
        <v>5611000000</v>
      </c>
      <c r="AO1643">
        <v>-2545000000</v>
      </c>
      <c r="AP1643">
        <v>-2487000000</v>
      </c>
      <c r="AQ1643">
        <v>3990000000</v>
      </c>
      <c r="AR1643">
        <v>955000000</v>
      </c>
      <c r="AS1643">
        <v>3990000000</v>
      </c>
      <c r="AT1643">
        <v>4101000000</v>
      </c>
      <c r="AU1643">
        <v>4756000000</v>
      </c>
      <c r="AV1643">
        <v>0</v>
      </c>
      <c r="AW1643">
        <v>6358000000</v>
      </c>
      <c r="AX1643">
        <v>7</v>
      </c>
      <c r="AY1643">
        <v>0</v>
      </c>
      <c r="AZ1643">
        <v>204000000</v>
      </c>
      <c r="BA1643">
        <v>0</v>
      </c>
      <c r="BB1643">
        <v>-933000000</v>
      </c>
      <c r="BC1643">
        <v>25000000</v>
      </c>
      <c r="BD1643">
        <v>-869000000</v>
      </c>
      <c r="BE1643">
        <v>1611000000</v>
      </c>
      <c r="BF1643">
        <v>-1287000000</v>
      </c>
      <c r="BG1643">
        <v>1842000000</v>
      </c>
      <c r="BH1643">
        <v>7</v>
      </c>
      <c r="BI1643">
        <v>29</v>
      </c>
      <c r="BJ1643">
        <v>5</v>
      </c>
      <c r="BK1643">
        <v>123</v>
      </c>
      <c r="BL1643">
        <v>0</v>
      </c>
      <c r="BM1643">
        <v>25188000000</v>
      </c>
      <c r="BN1643">
        <v>-2610000000</v>
      </c>
      <c r="BO1643">
        <v>4953000000</v>
      </c>
      <c r="BP1643">
        <v>127000000</v>
      </c>
      <c r="BQ1643">
        <v>0</v>
      </c>
      <c r="BR1643">
        <v>44343000000</v>
      </c>
      <c r="BS1643">
        <v>14972000000</v>
      </c>
      <c r="BT1643">
        <v>7360000000</v>
      </c>
      <c r="BU1643">
        <v>20527000000</v>
      </c>
      <c r="BV1643">
        <v>23816000000</v>
      </c>
      <c r="BW1643">
        <v>44343000000</v>
      </c>
      <c r="BX1643">
        <v>87804000000</v>
      </c>
      <c r="BY1643">
        <v>-10799000000</v>
      </c>
      <c r="BZ1643">
        <v>2015</v>
      </c>
      <c r="CA1643">
        <v>8</v>
      </c>
      <c r="CB1643">
        <v>498750000</v>
      </c>
      <c r="CC1643" t="str">
        <f>VLOOKUP(B1643,Securities_csv_Sector!$A$1:$H$506,4)</f>
        <v>Energy</v>
      </c>
      <c r="CD1643" t="str">
        <f>VLOOKUP(B1643,Securities_csv_Sector!$A$1:$H$506,5)</f>
        <v>Oil &amp; Gas Refining &amp; Marketing &amp; Transportation</v>
      </c>
    </row>
    <row r="1644" spans="1:82">
      <c r="A1644">
        <v>1642</v>
      </c>
      <c r="B1644" t="s">
        <v>491</v>
      </c>
      <c r="C1644" t="s">
        <v>527</v>
      </c>
      <c r="D1644" s="1">
        <v>41274</v>
      </c>
      <c r="E1644">
        <v>285008000</v>
      </c>
      <c r="F1644">
        <v>17412000</v>
      </c>
      <c r="G1644">
        <v>76323000</v>
      </c>
      <c r="H1644">
        <v>1</v>
      </c>
      <c r="I1644">
        <v>-93357000</v>
      </c>
      <c r="J1644">
        <v>2580209000</v>
      </c>
      <c r="K1644">
        <v>63</v>
      </c>
      <c r="L1644">
        <v>275478000</v>
      </c>
      <c r="M1644">
        <v>-9028000</v>
      </c>
      <c r="N1644">
        <v>129721000</v>
      </c>
      <c r="O1644">
        <v>2233284000</v>
      </c>
      <c r="P1644">
        <v>226</v>
      </c>
      <c r="Q1644">
        <v>0</v>
      </c>
      <c r="R1644">
        <v>752706000</v>
      </c>
      <c r="S1644">
        <v>331959000</v>
      </c>
      <c r="T1644">
        <v>92649000</v>
      </c>
      <c r="U1644">
        <v>-120418000</v>
      </c>
      <c r="V1644">
        <v>0</v>
      </c>
      <c r="W1644">
        <v>0</v>
      </c>
      <c r="X1644">
        <v>3159185000</v>
      </c>
      <c r="Y1644">
        <v>3086716000</v>
      </c>
      <c r="Z1644">
        <v>13</v>
      </c>
      <c r="AA1644">
        <v>334026000</v>
      </c>
      <c r="AB1644">
        <v>-66492000</v>
      </c>
      <c r="AC1644">
        <v>692532000</v>
      </c>
      <c r="AD1644">
        <v>213067000</v>
      </c>
      <c r="AE1644">
        <v>335022000</v>
      </c>
      <c r="AF1644">
        <v>0</v>
      </c>
      <c r="AG1644">
        <v>41154000</v>
      </c>
      <c r="AH1644">
        <v>2526401000</v>
      </c>
      <c r="AI1644">
        <v>42081000</v>
      </c>
      <c r="AJ1644">
        <v>0</v>
      </c>
      <c r="AK1644">
        <v>0</v>
      </c>
      <c r="AL1644">
        <v>-134780000</v>
      </c>
      <c r="AM1644">
        <v>119639000</v>
      </c>
      <c r="AN1644">
        <v>238475000</v>
      </c>
      <c r="AO1644">
        <v>-129235000</v>
      </c>
      <c r="AP1644">
        <v>10399000</v>
      </c>
      <c r="AQ1644">
        <v>-52593000</v>
      </c>
      <c r="AR1644">
        <v>-62203000</v>
      </c>
      <c r="AS1644">
        <v>-52593000</v>
      </c>
      <c r="AT1644">
        <v>-53926000</v>
      </c>
      <c r="AU1644">
        <v>337676000</v>
      </c>
      <c r="AV1644">
        <v>9557000</v>
      </c>
      <c r="AW1644">
        <v>84781000</v>
      </c>
      <c r="AX1644">
        <v>3</v>
      </c>
      <c r="AY1644">
        <v>161113000</v>
      </c>
      <c r="AZ1644">
        <v>36796000</v>
      </c>
      <c r="BA1644">
        <v>801000</v>
      </c>
      <c r="BB1644">
        <v>-225517000</v>
      </c>
      <c r="BC1644">
        <v>-1000</v>
      </c>
      <c r="BD1644">
        <v>103756000</v>
      </c>
      <c r="BE1644">
        <v>650019000</v>
      </c>
      <c r="BF1644">
        <v>-28226000</v>
      </c>
      <c r="BG1644">
        <v>0</v>
      </c>
      <c r="BH1644">
        <v>5</v>
      </c>
      <c r="BI1644">
        <v>3</v>
      </c>
      <c r="BJ1644">
        <v>2</v>
      </c>
      <c r="BK1644">
        <v>149</v>
      </c>
      <c r="BL1644">
        <v>0</v>
      </c>
      <c r="BM1644">
        <v>1276649000</v>
      </c>
      <c r="BN1644">
        <v>10462000</v>
      </c>
      <c r="BO1644">
        <v>308143000</v>
      </c>
      <c r="BP1644">
        <v>150602000</v>
      </c>
      <c r="BQ1644">
        <v>0</v>
      </c>
      <c r="BR1644">
        <v>8126599000</v>
      </c>
      <c r="BS1644">
        <v>984972000</v>
      </c>
      <c r="BT1644">
        <v>436411000</v>
      </c>
      <c r="BU1644">
        <v>3761062000</v>
      </c>
      <c r="BV1644">
        <v>4365537000</v>
      </c>
      <c r="BW1644">
        <v>8126599000</v>
      </c>
      <c r="BX1644">
        <v>2567310000</v>
      </c>
      <c r="BY1644">
        <v>0</v>
      </c>
      <c r="BZ1644">
        <v>2012</v>
      </c>
      <c r="CA1644">
        <v>-0.41</v>
      </c>
      <c r="CB1644">
        <v>128275609.756</v>
      </c>
      <c r="CC1644" t="str">
        <f>VLOOKUP(B1644,Securities_csv_Sector!$A$1:$H$506,4)</f>
        <v>Materials</v>
      </c>
      <c r="CD1644" t="str">
        <f>VLOOKUP(B1644,Securities_csv_Sector!$A$1:$H$506,5)</f>
        <v>Construction Materials</v>
      </c>
    </row>
    <row r="1645" spans="1:82">
      <c r="A1645">
        <v>1643</v>
      </c>
      <c r="B1645" t="s">
        <v>491</v>
      </c>
      <c r="C1645" t="s">
        <v>529</v>
      </c>
      <c r="D1645" s="1">
        <v>41639</v>
      </c>
      <c r="E1645">
        <v>298965000</v>
      </c>
      <c r="F1645">
        <v>-42260000</v>
      </c>
      <c r="G1645">
        <v>47731000</v>
      </c>
      <c r="H1645">
        <v>1</v>
      </c>
      <c r="I1645">
        <v>-275380000</v>
      </c>
      <c r="J1645">
        <v>2611703000</v>
      </c>
      <c r="K1645">
        <v>65</v>
      </c>
      <c r="L1645">
        <v>193738000</v>
      </c>
      <c r="M1645">
        <v>-7700000</v>
      </c>
      <c r="N1645">
        <v>130200000</v>
      </c>
      <c r="O1645">
        <v>2343829000</v>
      </c>
      <c r="P1645">
        <v>318</v>
      </c>
      <c r="Q1645">
        <v>0</v>
      </c>
      <c r="R1645">
        <v>944475000</v>
      </c>
      <c r="S1645">
        <v>307108000</v>
      </c>
      <c r="T1645">
        <v>198885000</v>
      </c>
      <c r="U1645">
        <v>-3703000</v>
      </c>
      <c r="V1645">
        <v>0</v>
      </c>
      <c r="W1645">
        <v>0</v>
      </c>
      <c r="X1645">
        <v>3312017000</v>
      </c>
      <c r="Y1645">
        <v>3081521000</v>
      </c>
      <c r="Z1645">
        <v>15</v>
      </c>
      <c r="AA1645">
        <v>426880000</v>
      </c>
      <c r="AB1645">
        <v>-24459000</v>
      </c>
      <c r="AC1645">
        <v>697578000</v>
      </c>
      <c r="AD1645">
        <v>202588000</v>
      </c>
      <c r="AE1645">
        <v>344606000</v>
      </c>
      <c r="AF1645">
        <v>0</v>
      </c>
      <c r="AG1645">
        <v>-22054000</v>
      </c>
      <c r="AH1645">
        <v>2522243000</v>
      </c>
      <c r="AI1645">
        <v>42387000</v>
      </c>
      <c r="AJ1645">
        <v>0</v>
      </c>
      <c r="AK1645">
        <v>0</v>
      </c>
      <c r="AL1645">
        <v>-150602000</v>
      </c>
      <c r="AM1645">
        <v>-81740000</v>
      </c>
      <c r="AN1645">
        <v>356499000</v>
      </c>
      <c r="AO1645">
        <v>-142049000</v>
      </c>
      <c r="AP1645">
        <v>-296190000</v>
      </c>
      <c r="AQ1645">
        <v>24382000</v>
      </c>
      <c r="AR1645">
        <v>84131000</v>
      </c>
      <c r="AS1645">
        <v>24382000</v>
      </c>
      <c r="AT1645">
        <v>20756000</v>
      </c>
      <c r="AU1645">
        <v>380044000</v>
      </c>
      <c r="AV1645">
        <v>1509000</v>
      </c>
      <c r="AW1645">
        <v>190404000</v>
      </c>
      <c r="AX1645">
        <v>7</v>
      </c>
      <c r="AY1645">
        <v>174144000</v>
      </c>
      <c r="AZ1645">
        <v>33108000</v>
      </c>
      <c r="BA1645">
        <v>0</v>
      </c>
      <c r="BB1645">
        <v>-99631000</v>
      </c>
      <c r="BC1645">
        <v>0</v>
      </c>
      <c r="BD1645">
        <v>-20810000</v>
      </c>
      <c r="BE1645">
        <v>555184000</v>
      </c>
      <c r="BF1645">
        <v>12892000</v>
      </c>
      <c r="BG1645">
        <v>0</v>
      </c>
      <c r="BH1645">
        <v>0</v>
      </c>
      <c r="BI1645">
        <v>0</v>
      </c>
      <c r="BJ1645">
        <v>1</v>
      </c>
      <c r="BK1645">
        <v>203</v>
      </c>
      <c r="BL1645">
        <v>0</v>
      </c>
      <c r="BM1645">
        <v>1295834000</v>
      </c>
      <c r="BN1645">
        <v>13583000</v>
      </c>
      <c r="BO1645">
        <v>274217000</v>
      </c>
      <c r="BP1645">
        <v>170000</v>
      </c>
      <c r="BQ1645">
        <v>0</v>
      </c>
      <c r="BR1645">
        <v>8259143000</v>
      </c>
      <c r="BS1645">
        <v>951496000</v>
      </c>
      <c r="BT1645">
        <v>299135000</v>
      </c>
      <c r="BU1645">
        <v>3938106000</v>
      </c>
      <c r="BV1645">
        <v>4321037000</v>
      </c>
      <c r="BW1645">
        <v>8259143000</v>
      </c>
      <c r="BX1645">
        <v>2770709000</v>
      </c>
      <c r="BY1645">
        <v>0</v>
      </c>
      <c r="BZ1645">
        <v>2013</v>
      </c>
      <c r="CA1645">
        <v>0.19</v>
      </c>
      <c r="CB1645">
        <v>128326315.789</v>
      </c>
      <c r="CC1645" t="str">
        <f>VLOOKUP(B1645,Securities_csv_Sector!$A$1:$H$506,4)</f>
        <v>Materials</v>
      </c>
      <c r="CD1645" t="str">
        <f>VLOOKUP(B1645,Securities_csv_Sector!$A$1:$H$506,5)</f>
        <v>Construction Materials</v>
      </c>
    </row>
    <row r="1646" spans="1:82">
      <c r="A1646">
        <v>1644</v>
      </c>
      <c r="B1646" t="s">
        <v>491</v>
      </c>
      <c r="C1646" t="s">
        <v>531</v>
      </c>
      <c r="D1646" s="1">
        <v>42004</v>
      </c>
      <c r="E1646">
        <v>301221000</v>
      </c>
      <c r="F1646">
        <v>-25118000</v>
      </c>
      <c r="G1646">
        <v>248289000</v>
      </c>
      <c r="H1646">
        <v>5</v>
      </c>
      <c r="I1646">
        <v>-224852000</v>
      </c>
      <c r="J1646">
        <v>2734661000</v>
      </c>
      <c r="K1646">
        <v>31</v>
      </c>
      <c r="L1646">
        <v>141273000</v>
      </c>
      <c r="M1646">
        <v>-5595000</v>
      </c>
      <c r="N1646">
        <v>131907000</v>
      </c>
      <c r="O1646">
        <v>2406587000</v>
      </c>
      <c r="P1646">
        <v>204</v>
      </c>
      <c r="Q1646">
        <v>0</v>
      </c>
      <c r="R1646">
        <v>927526000</v>
      </c>
      <c r="S1646">
        <v>279497000</v>
      </c>
      <c r="T1646">
        <v>542205000</v>
      </c>
      <c r="U1646">
        <v>298838000</v>
      </c>
      <c r="V1646">
        <v>0</v>
      </c>
      <c r="W1646">
        <v>0</v>
      </c>
      <c r="X1646">
        <v>3071630000</v>
      </c>
      <c r="Y1646">
        <v>3094824000</v>
      </c>
      <c r="Z1646">
        <v>20</v>
      </c>
      <c r="AA1646">
        <v>587582000</v>
      </c>
      <c r="AB1646">
        <v>91692000</v>
      </c>
      <c r="AC1646">
        <v>758243000</v>
      </c>
      <c r="AD1646">
        <v>243367000</v>
      </c>
      <c r="AE1646">
        <v>321804000</v>
      </c>
      <c r="AF1646">
        <v>0</v>
      </c>
      <c r="AG1646">
        <v>-42421000</v>
      </c>
      <c r="AH1646">
        <v>1834642000</v>
      </c>
      <c r="AI1646">
        <v>41650000</v>
      </c>
      <c r="AJ1646">
        <v>0</v>
      </c>
      <c r="AK1646">
        <v>0</v>
      </c>
      <c r="AL1646">
        <v>-579829000</v>
      </c>
      <c r="AM1646">
        <v>-52465000</v>
      </c>
      <c r="AN1646">
        <v>260336000</v>
      </c>
      <c r="AO1646">
        <v>-551132000</v>
      </c>
      <c r="AP1646">
        <v>238331000</v>
      </c>
      <c r="AQ1646">
        <v>204923000</v>
      </c>
      <c r="AR1646">
        <v>-137963000</v>
      </c>
      <c r="AS1646">
        <v>204923000</v>
      </c>
      <c r="AT1646">
        <v>207146000</v>
      </c>
      <c r="AU1646">
        <v>413568000</v>
      </c>
      <c r="AV1646">
        <v>1308000</v>
      </c>
      <c r="AW1646">
        <v>538138000</v>
      </c>
      <c r="AX1646">
        <v>18</v>
      </c>
      <c r="AY1646">
        <v>154281000</v>
      </c>
      <c r="AZ1646">
        <v>43824000</v>
      </c>
      <c r="BA1646">
        <v>520000</v>
      </c>
      <c r="BB1646">
        <v>-161714000</v>
      </c>
      <c r="BC1646">
        <v>-5000</v>
      </c>
      <c r="BD1646">
        <v>463183000</v>
      </c>
      <c r="BE1646">
        <v>650352000</v>
      </c>
      <c r="BF1646">
        <v>-12987000</v>
      </c>
      <c r="BG1646">
        <v>0</v>
      </c>
      <c r="BH1646">
        <v>10</v>
      </c>
      <c r="BI1646">
        <v>7</v>
      </c>
      <c r="BJ1646">
        <v>7</v>
      </c>
      <c r="BK1646">
        <v>132</v>
      </c>
      <c r="BL1646">
        <v>0</v>
      </c>
      <c r="BM1646">
        <v>1471845000</v>
      </c>
      <c r="BN1646">
        <v>54122000</v>
      </c>
      <c r="BO1646">
        <v>292358000</v>
      </c>
      <c r="BP1646">
        <v>150137000</v>
      </c>
      <c r="BQ1646">
        <v>0</v>
      </c>
      <c r="BR1646">
        <v>8041097000</v>
      </c>
      <c r="BS1646">
        <v>920469000</v>
      </c>
      <c r="BT1646">
        <v>451878000</v>
      </c>
      <c r="BU1646">
        <v>4176699000</v>
      </c>
      <c r="BV1646">
        <v>3864398000</v>
      </c>
      <c r="BW1646">
        <v>8041097000</v>
      </c>
      <c r="BX1646">
        <v>2994169000</v>
      </c>
      <c r="BY1646">
        <v>0</v>
      </c>
      <c r="BZ1646">
        <v>2014</v>
      </c>
      <c r="CA1646">
        <v>1.56</v>
      </c>
      <c r="CB1646">
        <v>131360897.436</v>
      </c>
      <c r="CC1646" t="str">
        <f>VLOOKUP(B1646,Securities_csv_Sector!$A$1:$H$506,4)</f>
        <v>Materials</v>
      </c>
      <c r="CD1646" t="str">
        <f>VLOOKUP(B1646,Securities_csv_Sector!$A$1:$H$506,5)</f>
        <v>Construction Materials</v>
      </c>
    </row>
    <row r="1647" spans="1:82">
      <c r="A1647">
        <v>1645</v>
      </c>
      <c r="B1647" t="s">
        <v>491</v>
      </c>
      <c r="C1647" t="s">
        <v>532</v>
      </c>
      <c r="D1647" s="1">
        <v>42369</v>
      </c>
      <c r="E1647">
        <v>353349000</v>
      </c>
      <c r="F1647">
        <v>-42164000</v>
      </c>
      <c r="G1647">
        <v>8594000</v>
      </c>
      <c r="H1647">
        <v>5</v>
      </c>
      <c r="I1647">
        <v>-289262000</v>
      </c>
      <c r="J1647">
        <v>2822578000</v>
      </c>
      <c r="K1647">
        <v>81</v>
      </c>
      <c r="L1647">
        <v>285210000</v>
      </c>
      <c r="M1647">
        <v>-20925000</v>
      </c>
      <c r="N1647">
        <v>133172000</v>
      </c>
      <c r="O1647">
        <v>2564648000</v>
      </c>
      <c r="P1647">
        <v>307</v>
      </c>
      <c r="Q1647">
        <v>0</v>
      </c>
      <c r="R1647">
        <v>904736000</v>
      </c>
      <c r="S1647">
        <v>274823000</v>
      </c>
      <c r="T1647">
        <v>548445000</v>
      </c>
      <c r="U1647">
        <v>327857000</v>
      </c>
      <c r="V1647">
        <v>0</v>
      </c>
      <c r="W1647">
        <v>0</v>
      </c>
      <c r="X1647">
        <v>3156290000</v>
      </c>
      <c r="Y1647">
        <v>3094824000</v>
      </c>
      <c r="Z1647">
        <v>25</v>
      </c>
      <c r="AA1647">
        <v>857533000</v>
      </c>
      <c r="AB1647">
        <v>94943000</v>
      </c>
      <c r="AC1647">
        <v>766579000</v>
      </c>
      <c r="AD1647">
        <v>220588000</v>
      </c>
      <c r="AE1647">
        <v>347073000</v>
      </c>
      <c r="AF1647">
        <v>0</v>
      </c>
      <c r="AG1647">
        <v>10394000</v>
      </c>
      <c r="AH1647">
        <v>1980334000</v>
      </c>
      <c r="AI1647">
        <v>40558000</v>
      </c>
      <c r="AJ1647">
        <v>0</v>
      </c>
      <c r="AK1647">
        <v>0</v>
      </c>
      <c r="AL1647">
        <v>-60060000</v>
      </c>
      <c r="AM1647">
        <v>142787000</v>
      </c>
      <c r="AN1647">
        <v>503378000</v>
      </c>
      <c r="AO1647">
        <v>-50849000</v>
      </c>
      <c r="AP1647">
        <v>-309742000</v>
      </c>
      <c r="AQ1647">
        <v>221177000</v>
      </c>
      <c r="AR1647">
        <v>46042000</v>
      </c>
      <c r="AS1647">
        <v>221177000</v>
      </c>
      <c r="AT1647">
        <v>232914000</v>
      </c>
      <c r="AU1647">
        <v>418024000</v>
      </c>
      <c r="AV1647">
        <v>4988000</v>
      </c>
      <c r="AW1647">
        <v>549778000</v>
      </c>
      <c r="AX1647">
        <v>16</v>
      </c>
      <c r="AY1647">
        <v>158790000</v>
      </c>
      <c r="AZ1647">
        <v>34284000</v>
      </c>
      <c r="BA1647">
        <v>0</v>
      </c>
      <c r="BB1647">
        <v>-120069000</v>
      </c>
      <c r="BC1647">
        <v>-65000</v>
      </c>
      <c r="BD1647">
        <v>-20480000</v>
      </c>
      <c r="BE1647">
        <v>608895000</v>
      </c>
      <c r="BF1647">
        <v>14031000</v>
      </c>
      <c r="BG1647">
        <v>0</v>
      </c>
      <c r="BH1647">
        <v>10</v>
      </c>
      <c r="BI1647">
        <v>7</v>
      </c>
      <c r="BJ1647">
        <v>6</v>
      </c>
      <c r="BK1647">
        <v>209</v>
      </c>
      <c r="BL1647">
        <v>0</v>
      </c>
      <c r="BM1647">
        <v>1618507000</v>
      </c>
      <c r="BN1647">
        <v>51496000</v>
      </c>
      <c r="BO1647">
        <v>312694000</v>
      </c>
      <c r="BP1647">
        <v>130000</v>
      </c>
      <c r="BQ1647">
        <v>0</v>
      </c>
      <c r="BR1647">
        <v>8301632000</v>
      </c>
      <c r="BS1647">
        <v>1084591000</v>
      </c>
      <c r="BT1647">
        <v>353479000</v>
      </c>
      <c r="BU1647">
        <v>4454188000</v>
      </c>
      <c r="BV1647">
        <v>3847444000</v>
      </c>
      <c r="BW1647">
        <v>8301632000</v>
      </c>
      <c r="BX1647">
        <v>3422181000</v>
      </c>
      <c r="BY1647">
        <v>0</v>
      </c>
      <c r="BZ1647">
        <v>2015</v>
      </c>
      <c r="CA1647">
        <v>1.66</v>
      </c>
      <c r="CB1647">
        <v>133239156.627</v>
      </c>
      <c r="CC1647" t="str">
        <f>VLOOKUP(B1647,Securities_csv_Sector!$A$1:$H$506,4)</f>
        <v>Materials</v>
      </c>
      <c r="CD1647" t="str">
        <f>VLOOKUP(B1647,Securities_csv_Sector!$A$1:$H$506,5)</f>
        <v>Construction Materials</v>
      </c>
    </row>
    <row r="1648" spans="1:82">
      <c r="A1648">
        <v>1646</v>
      </c>
      <c r="B1648" t="s">
        <v>492</v>
      </c>
      <c r="C1648" t="s">
        <v>527</v>
      </c>
      <c r="D1648" s="1">
        <v>41639</v>
      </c>
      <c r="E1648">
        <v>422276000</v>
      </c>
      <c r="F1648">
        <v>83897000</v>
      </c>
      <c r="G1648">
        <v>80041000</v>
      </c>
      <c r="H1648">
        <v>7</v>
      </c>
      <c r="I1648">
        <v>-923177000</v>
      </c>
      <c r="J1648">
        <v>7143840000</v>
      </c>
      <c r="L1648">
        <v>845730000</v>
      </c>
      <c r="M1648">
        <v>0</v>
      </c>
      <c r="N1648">
        <v>7469000</v>
      </c>
      <c r="O1648">
        <v>928565000</v>
      </c>
      <c r="Q1648">
        <v>404907000</v>
      </c>
      <c r="R1648">
        <v>646797000</v>
      </c>
      <c r="S1648">
        <v>509122000</v>
      </c>
      <c r="T1648">
        <v>413710000</v>
      </c>
      <c r="U1648">
        <v>-12072000</v>
      </c>
      <c r="V1648">
        <v>0</v>
      </c>
      <c r="W1648">
        <v>-340882000</v>
      </c>
      <c r="X1648">
        <v>14122229000</v>
      </c>
      <c r="Y1648">
        <v>0</v>
      </c>
      <c r="Z1648">
        <v>60</v>
      </c>
      <c r="AA1648">
        <v>1370611000</v>
      </c>
      <c r="AB1648">
        <v>-8717000</v>
      </c>
      <c r="AC1648">
        <v>307436000</v>
      </c>
      <c r="AD1648">
        <v>425782000</v>
      </c>
      <c r="AE1648">
        <v>0</v>
      </c>
      <c r="AF1648">
        <v>617645000</v>
      </c>
      <c r="AG1648">
        <v>-54305000</v>
      </c>
      <c r="AH1648">
        <v>9978718000</v>
      </c>
      <c r="AI1648">
        <v>2109294000</v>
      </c>
      <c r="AJ1648">
        <v>829512000</v>
      </c>
      <c r="AK1648">
        <v>1003620000</v>
      </c>
      <c r="AL1648">
        <v>-1337738000</v>
      </c>
      <c r="AM1648">
        <v>-377029000</v>
      </c>
      <c r="AN1648">
        <v>1040789000</v>
      </c>
      <c r="AO1648">
        <v>-2139894000</v>
      </c>
      <c r="AP1648">
        <v>722076000</v>
      </c>
      <c r="AQ1648">
        <v>475971000</v>
      </c>
      <c r="AR1648">
        <v>28215000</v>
      </c>
      <c r="AS1648">
        <v>392034000</v>
      </c>
      <c r="AT1648">
        <v>-3355000</v>
      </c>
      <c r="AU1648">
        <v>911118000</v>
      </c>
      <c r="AV1648">
        <v>24857000</v>
      </c>
      <c r="AW1648">
        <v>674551000</v>
      </c>
      <c r="AX1648">
        <v>29</v>
      </c>
      <c r="AY1648">
        <v>1396510000</v>
      </c>
      <c r="AZ1648">
        <v>0</v>
      </c>
      <c r="BA1648">
        <v>0</v>
      </c>
      <c r="BB1648">
        <v>71537000</v>
      </c>
      <c r="BC1648">
        <v>0</v>
      </c>
      <c r="BD1648">
        <v>1027608000</v>
      </c>
      <c r="BE1648">
        <v>451069000</v>
      </c>
      <c r="BF1648">
        <v>-90880000</v>
      </c>
      <c r="BG1648">
        <v>461627000</v>
      </c>
      <c r="BH1648">
        <v>1</v>
      </c>
      <c r="BI1648">
        <v>0</v>
      </c>
      <c r="BJ1648">
        <v>21</v>
      </c>
      <c r="BL1648">
        <v>32210000</v>
      </c>
      <c r="BM1648">
        <v>-1734839000</v>
      </c>
      <c r="BN1648">
        <v>42192000</v>
      </c>
      <c r="BO1648">
        <v>177366000</v>
      </c>
      <c r="BP1648">
        <v>0</v>
      </c>
      <c r="BQ1648">
        <v>0</v>
      </c>
      <c r="BR1648">
        <v>20097224000</v>
      </c>
      <c r="BS1648">
        <v>0</v>
      </c>
      <c r="BT1648">
        <v>0</v>
      </c>
      <c r="BU1648">
        <v>6765232000</v>
      </c>
      <c r="BV1648">
        <v>13331992000</v>
      </c>
      <c r="BW1648">
        <v>20097224000</v>
      </c>
      <c r="BX1648">
        <v>2299176000</v>
      </c>
      <c r="BY1648">
        <v>0</v>
      </c>
      <c r="BZ1648">
        <v>2013</v>
      </c>
      <c r="CA1648">
        <v>2.1</v>
      </c>
      <c r="CB1648">
        <v>226652857.14300001</v>
      </c>
      <c r="CC1648" t="str">
        <f>VLOOKUP(B1648,Securities_csv_Sector!$A$1:$H$506,4)</f>
        <v>Real Estate</v>
      </c>
      <c r="CD1648" t="str">
        <f>VLOOKUP(B1648,Securities_csv_Sector!$A$1:$H$506,5)</f>
        <v>REITs</v>
      </c>
    </row>
    <row r="1649" spans="1:82">
      <c r="A1649">
        <v>1647</v>
      </c>
      <c r="B1649" t="s">
        <v>492</v>
      </c>
      <c r="C1649" t="s">
        <v>529</v>
      </c>
      <c r="D1649" s="1">
        <v>42004</v>
      </c>
      <c r="E1649">
        <v>447745000</v>
      </c>
      <c r="F1649">
        <v>-8282000</v>
      </c>
      <c r="G1649">
        <v>215354000</v>
      </c>
      <c r="H1649">
        <v>13</v>
      </c>
      <c r="I1649">
        <v>-1034747000</v>
      </c>
      <c r="J1649">
        <v>6873025000</v>
      </c>
      <c r="L1649">
        <v>1374681000</v>
      </c>
      <c r="M1649">
        <v>0</v>
      </c>
      <c r="N1649">
        <v>7493000</v>
      </c>
      <c r="O1649">
        <v>953611000</v>
      </c>
      <c r="Q1649">
        <v>382433000</v>
      </c>
      <c r="R1649">
        <v>475897000</v>
      </c>
      <c r="S1649">
        <v>536622000</v>
      </c>
      <c r="T1649">
        <v>845386000</v>
      </c>
      <c r="U1649">
        <v>432631000</v>
      </c>
      <c r="V1649">
        <v>0</v>
      </c>
      <c r="W1649">
        <v>-59861000</v>
      </c>
      <c r="X1649">
        <v>13660725000</v>
      </c>
      <c r="Y1649">
        <v>0</v>
      </c>
      <c r="Z1649">
        <v>59</v>
      </c>
      <c r="AA1649">
        <v>1358901000</v>
      </c>
      <c r="AB1649">
        <v>9281000</v>
      </c>
      <c r="AC1649">
        <v>225155000</v>
      </c>
      <c r="AD1649">
        <v>412755000</v>
      </c>
      <c r="AE1649">
        <v>0</v>
      </c>
      <c r="AF1649">
        <v>71506000</v>
      </c>
      <c r="AG1649">
        <v>47753000</v>
      </c>
      <c r="AH1649">
        <v>9530337000</v>
      </c>
      <c r="AI1649">
        <v>1960785000</v>
      </c>
      <c r="AJ1649">
        <v>743956000</v>
      </c>
      <c r="AK1649">
        <v>1337780000</v>
      </c>
      <c r="AL1649">
        <v>858807000</v>
      </c>
      <c r="AM1649">
        <v>615187000</v>
      </c>
      <c r="AN1649">
        <v>1135310000</v>
      </c>
      <c r="AO1649">
        <v>54342000</v>
      </c>
      <c r="AP1649">
        <v>-574465000</v>
      </c>
      <c r="AQ1649">
        <v>864852000</v>
      </c>
      <c r="AR1649">
        <v>-314196000</v>
      </c>
      <c r="AS1649">
        <v>783388000</v>
      </c>
      <c r="AT1649">
        <v>423350000</v>
      </c>
      <c r="AU1649">
        <v>897269000</v>
      </c>
      <c r="AV1649">
        <v>18435000</v>
      </c>
      <c r="AW1649">
        <v>689893000</v>
      </c>
      <c r="AX1649">
        <v>30</v>
      </c>
      <c r="AY1649">
        <v>2656932000</v>
      </c>
      <c r="AZ1649">
        <v>0</v>
      </c>
      <c r="BA1649">
        <v>0</v>
      </c>
      <c r="BB1649">
        <v>93267000</v>
      </c>
      <c r="BC1649">
        <v>0</v>
      </c>
      <c r="BD1649">
        <v>388776000</v>
      </c>
      <c r="BE1649">
        <v>1876839000</v>
      </c>
      <c r="BF1649">
        <v>-135613000</v>
      </c>
      <c r="BG1649">
        <v>481303000</v>
      </c>
      <c r="BH1649">
        <v>19</v>
      </c>
      <c r="BI1649">
        <v>6</v>
      </c>
      <c r="BJ1649">
        <v>37</v>
      </c>
      <c r="BL1649">
        <v>0</v>
      </c>
      <c r="BM1649">
        <v>-1505385000</v>
      </c>
      <c r="BN1649">
        <v>45729000</v>
      </c>
      <c r="BO1649">
        <v>169270000</v>
      </c>
      <c r="BP1649">
        <v>0</v>
      </c>
      <c r="BQ1649">
        <v>0</v>
      </c>
      <c r="BR1649">
        <v>21157980000</v>
      </c>
      <c r="BS1649">
        <v>0</v>
      </c>
      <c r="BT1649">
        <v>0</v>
      </c>
      <c r="BU1649">
        <v>6745426000</v>
      </c>
      <c r="BV1649">
        <v>14412554000</v>
      </c>
      <c r="BW1649">
        <v>21157980000</v>
      </c>
      <c r="BX1649">
        <v>2312512000</v>
      </c>
      <c r="BY1649">
        <v>0</v>
      </c>
      <c r="BZ1649">
        <v>2014</v>
      </c>
      <c r="CA1649">
        <v>4.18</v>
      </c>
      <c r="CB1649">
        <v>206902392.34400001</v>
      </c>
      <c r="CC1649" t="str">
        <f>VLOOKUP(B1649,Securities_csv_Sector!$A$1:$H$506,4)</f>
        <v>Real Estate</v>
      </c>
      <c r="CD1649" t="str">
        <f>VLOOKUP(B1649,Securities_csv_Sector!$A$1:$H$506,5)</f>
        <v>REITs</v>
      </c>
    </row>
    <row r="1650" spans="1:82">
      <c r="A1650">
        <v>1648</v>
      </c>
      <c r="B1650" t="s">
        <v>492</v>
      </c>
      <c r="C1650" t="s">
        <v>531</v>
      </c>
      <c r="D1650" s="1">
        <v>42369</v>
      </c>
      <c r="E1650">
        <v>443955000</v>
      </c>
      <c r="F1650">
        <v>11936000</v>
      </c>
      <c r="G1650">
        <v>352880000</v>
      </c>
      <c r="H1650">
        <v>11</v>
      </c>
      <c r="I1650">
        <v>-1270447000</v>
      </c>
      <c r="J1650">
        <v>7132979000</v>
      </c>
      <c r="L1650">
        <v>1943506000</v>
      </c>
      <c r="M1650">
        <v>0</v>
      </c>
      <c r="N1650">
        <v>7521000</v>
      </c>
      <c r="O1650">
        <v>1011249000</v>
      </c>
      <c r="Q1650">
        <v>480421000</v>
      </c>
      <c r="R1650">
        <v>463594000</v>
      </c>
      <c r="S1650">
        <v>487154000</v>
      </c>
      <c r="T1650">
        <v>1100498000</v>
      </c>
      <c r="U1650">
        <v>722473000</v>
      </c>
      <c r="V1650">
        <v>0</v>
      </c>
      <c r="W1650">
        <v>-12630000</v>
      </c>
      <c r="X1650">
        <v>14671870000</v>
      </c>
      <c r="Y1650">
        <v>0</v>
      </c>
      <c r="Z1650">
        <v>60</v>
      </c>
      <c r="AA1650">
        <v>1491018000</v>
      </c>
      <c r="AB1650">
        <v>-84695000</v>
      </c>
      <c r="AC1650">
        <v>227901000</v>
      </c>
      <c r="AD1650">
        <v>378025000</v>
      </c>
      <c r="AE1650">
        <v>0</v>
      </c>
      <c r="AF1650">
        <v>18398000</v>
      </c>
      <c r="AG1650">
        <v>-48067000</v>
      </c>
      <c r="AH1650">
        <v>11091010000</v>
      </c>
      <c r="AI1650">
        <v>2276180000</v>
      </c>
      <c r="AJ1650">
        <v>778483000</v>
      </c>
      <c r="AK1650">
        <v>1229221000</v>
      </c>
      <c r="AL1650">
        <v>1465740000</v>
      </c>
      <c r="AM1650">
        <v>637230000</v>
      </c>
      <c r="AN1650">
        <v>672150000</v>
      </c>
      <c r="AO1650">
        <v>643826000</v>
      </c>
      <c r="AP1650">
        <v>-678746000</v>
      </c>
      <c r="AQ1650">
        <v>760434000</v>
      </c>
      <c r="AR1650">
        <v>-412332000</v>
      </c>
      <c r="AS1650">
        <v>679856000</v>
      </c>
      <c r="AT1650">
        <v>807168000</v>
      </c>
      <c r="AU1650">
        <v>1029307000</v>
      </c>
      <c r="AV1650">
        <v>12511000</v>
      </c>
      <c r="AW1650">
        <v>760248000</v>
      </c>
      <c r="AX1650">
        <v>30</v>
      </c>
      <c r="AY1650">
        <v>514108000</v>
      </c>
      <c r="AZ1650">
        <v>0</v>
      </c>
      <c r="BA1650">
        <v>0</v>
      </c>
      <c r="BB1650">
        <v>46921000</v>
      </c>
      <c r="BC1650">
        <v>-225000000</v>
      </c>
      <c r="BD1650">
        <v>573303000</v>
      </c>
      <c r="BE1650">
        <v>439435000</v>
      </c>
      <c r="BF1650">
        <v>-225971000</v>
      </c>
      <c r="BG1650">
        <v>542952000</v>
      </c>
      <c r="BH1650">
        <v>29</v>
      </c>
      <c r="BI1650">
        <v>11</v>
      </c>
      <c r="BJ1650">
        <v>30</v>
      </c>
      <c r="BL1650">
        <v>0</v>
      </c>
      <c r="BM1650">
        <v>-1766780000</v>
      </c>
      <c r="BN1650">
        <v>61281000</v>
      </c>
      <c r="BO1650">
        <v>175307000</v>
      </c>
      <c r="BP1650">
        <v>0</v>
      </c>
      <c r="BQ1650">
        <v>0</v>
      </c>
      <c r="BR1650">
        <v>21143293000</v>
      </c>
      <c r="BS1650">
        <v>0</v>
      </c>
      <c r="BT1650">
        <v>0</v>
      </c>
      <c r="BU1650">
        <v>6697595000</v>
      </c>
      <c r="BV1650">
        <v>14445698000</v>
      </c>
      <c r="BW1650">
        <v>21143293000</v>
      </c>
      <c r="BX1650">
        <v>2502267000</v>
      </c>
      <c r="BY1650">
        <v>0</v>
      </c>
      <c r="BZ1650">
        <v>2015</v>
      </c>
      <c r="CA1650">
        <v>3.61</v>
      </c>
      <c r="CB1650">
        <v>210646537.396</v>
      </c>
      <c r="CC1650" t="str">
        <f>VLOOKUP(B1650,Securities_csv_Sector!$A$1:$H$506,4)</f>
        <v>Real Estate</v>
      </c>
      <c r="CD1650" t="str">
        <f>VLOOKUP(B1650,Securities_csv_Sector!$A$1:$H$506,5)</f>
        <v>REITs</v>
      </c>
    </row>
    <row r="1651" spans="1:82">
      <c r="A1651">
        <v>1649</v>
      </c>
      <c r="B1651" t="s">
        <v>492</v>
      </c>
      <c r="C1651" t="s">
        <v>532</v>
      </c>
      <c r="D1651" s="1">
        <v>42735</v>
      </c>
      <c r="E1651">
        <v>458694000</v>
      </c>
      <c r="F1651">
        <v>-7459000</v>
      </c>
      <c r="G1651">
        <v>669556000</v>
      </c>
      <c r="H1651">
        <v>13</v>
      </c>
      <c r="I1651">
        <v>-1055574000</v>
      </c>
      <c r="J1651">
        <v>7153332000</v>
      </c>
      <c r="L1651">
        <v>1599322000</v>
      </c>
      <c r="M1651">
        <v>0</v>
      </c>
      <c r="N1651">
        <v>7542000</v>
      </c>
      <c r="O1651">
        <v>1024336000</v>
      </c>
      <c r="Q1651">
        <v>454345000</v>
      </c>
      <c r="R1651">
        <v>409220000</v>
      </c>
      <c r="S1651">
        <v>542068000</v>
      </c>
      <c r="T1651">
        <v>1385736000</v>
      </c>
      <c r="U1651">
        <v>983062000</v>
      </c>
      <c r="V1651">
        <v>0</v>
      </c>
      <c r="W1651">
        <v>165389000</v>
      </c>
      <c r="X1651">
        <v>14826384000</v>
      </c>
      <c r="Y1651">
        <v>0</v>
      </c>
      <c r="Z1651">
        <v>59</v>
      </c>
      <c r="AA1651">
        <v>1481866000</v>
      </c>
      <c r="AB1651">
        <v>8312000</v>
      </c>
      <c r="AC1651">
        <v>192731000</v>
      </c>
      <c r="AD1651">
        <v>402674000</v>
      </c>
      <c r="AE1651">
        <v>0</v>
      </c>
      <c r="AF1651">
        <v>12847000</v>
      </c>
      <c r="AG1651">
        <v>12559000</v>
      </c>
      <c r="AH1651">
        <v>10611685000</v>
      </c>
      <c r="AI1651">
        <v>2093855000</v>
      </c>
      <c r="AJ1651">
        <v>719977000</v>
      </c>
      <c r="AK1651">
        <v>1278446000</v>
      </c>
      <c r="AL1651">
        <v>466751000</v>
      </c>
      <c r="AM1651">
        <v>-334680000</v>
      </c>
      <c r="AN1651">
        <v>1000667000</v>
      </c>
      <c r="AO1651">
        <v>-446154000</v>
      </c>
      <c r="AP1651">
        <v>-889193000</v>
      </c>
      <c r="AQ1651">
        <v>906917000</v>
      </c>
      <c r="AR1651">
        <v>-450280000</v>
      </c>
      <c r="AS1651">
        <v>823606000</v>
      </c>
      <c r="AT1651">
        <v>974750000</v>
      </c>
      <c r="AU1651">
        <v>1127203000</v>
      </c>
      <c r="AV1651">
        <v>186737000</v>
      </c>
      <c r="AW1651">
        <v>550791000</v>
      </c>
      <c r="AX1651">
        <v>22</v>
      </c>
      <c r="AY1651">
        <v>521007000</v>
      </c>
      <c r="AZ1651">
        <v>0</v>
      </c>
      <c r="BA1651">
        <v>0</v>
      </c>
      <c r="BB1651">
        <v>118972000</v>
      </c>
      <c r="BC1651">
        <v>0</v>
      </c>
      <c r="BD1651">
        <v>153534000</v>
      </c>
      <c r="BE1651">
        <v>438306000</v>
      </c>
      <c r="BF1651">
        <v>-78143000</v>
      </c>
      <c r="BG1651">
        <v>565059000</v>
      </c>
      <c r="BH1651">
        <v>39</v>
      </c>
      <c r="BI1651">
        <v>14</v>
      </c>
      <c r="BJ1651">
        <v>36</v>
      </c>
      <c r="BL1651">
        <v>0</v>
      </c>
      <c r="BM1651">
        <v>-1419382000</v>
      </c>
      <c r="BN1651">
        <v>-226217000</v>
      </c>
      <c r="BO1651">
        <v>179279000</v>
      </c>
      <c r="BP1651">
        <v>0</v>
      </c>
      <c r="BQ1651">
        <v>0</v>
      </c>
      <c r="BR1651">
        <v>20814847000</v>
      </c>
      <c r="BS1651">
        <v>0</v>
      </c>
      <c r="BT1651">
        <v>0</v>
      </c>
      <c r="BU1651">
        <v>6898519000</v>
      </c>
      <c r="BV1651">
        <v>13916328000</v>
      </c>
      <c r="BW1651">
        <v>20814847000</v>
      </c>
      <c r="BX1651">
        <v>2506202000</v>
      </c>
      <c r="BY1651">
        <v>0</v>
      </c>
      <c r="CC1651" t="str">
        <f>VLOOKUP(B1651,Securities_csv_Sector!$A$1:$H$506,4)</f>
        <v>Real Estate</v>
      </c>
      <c r="CD1651" t="str">
        <f>VLOOKUP(B1651,Securities_csv_Sector!$A$1:$H$506,5)</f>
        <v>REITs</v>
      </c>
    </row>
    <row r="1652" spans="1:82">
      <c r="A1652">
        <v>1650</v>
      </c>
      <c r="B1652" t="s">
        <v>493</v>
      </c>
      <c r="C1652" t="s">
        <v>527</v>
      </c>
      <c r="D1652" s="1">
        <v>41274</v>
      </c>
      <c r="E1652">
        <v>189382000</v>
      </c>
      <c r="F1652">
        <v>-6425000</v>
      </c>
      <c r="G1652">
        <v>106000</v>
      </c>
      <c r="H1652">
        <v>129</v>
      </c>
      <c r="I1652">
        <v>-74373000</v>
      </c>
      <c r="J1652">
        <v>1044746000</v>
      </c>
      <c r="K1652">
        <v>16</v>
      </c>
      <c r="L1652">
        <v>89819000</v>
      </c>
      <c r="M1652">
        <v>0</v>
      </c>
      <c r="N1652">
        <v>137000</v>
      </c>
      <c r="O1652">
        <v>516708000</v>
      </c>
      <c r="P1652">
        <v>67</v>
      </c>
      <c r="Q1652">
        <v>0</v>
      </c>
      <c r="R1652">
        <v>133761000</v>
      </c>
      <c r="S1652">
        <v>106536000</v>
      </c>
      <c r="T1652">
        <v>572334000</v>
      </c>
      <c r="U1652">
        <v>499826000</v>
      </c>
      <c r="V1652">
        <v>15000</v>
      </c>
      <c r="W1652">
        <v>0</v>
      </c>
      <c r="X1652">
        <v>154084000</v>
      </c>
      <c r="Y1652">
        <v>1247459000</v>
      </c>
      <c r="Z1652">
        <v>63</v>
      </c>
      <c r="AA1652">
        <v>891140000</v>
      </c>
      <c r="AB1652">
        <v>182363000</v>
      </c>
      <c r="AC1652">
        <v>520935000</v>
      </c>
      <c r="AD1652">
        <v>72508000</v>
      </c>
      <c r="AE1652">
        <v>0</v>
      </c>
      <c r="AF1652">
        <v>-2102000</v>
      </c>
      <c r="AG1652">
        <v>-87940000</v>
      </c>
      <c r="AH1652">
        <v>1266162000</v>
      </c>
      <c r="AI1652">
        <v>0</v>
      </c>
      <c r="AJ1652">
        <v>0</v>
      </c>
      <c r="AK1652">
        <v>0</v>
      </c>
      <c r="AL1652">
        <v>357224000</v>
      </c>
      <c r="AM1652">
        <v>-101784000</v>
      </c>
      <c r="AN1652">
        <v>468229000</v>
      </c>
      <c r="AO1652">
        <v>313555000</v>
      </c>
      <c r="AP1652">
        <v>-883583000</v>
      </c>
      <c r="AQ1652">
        <v>329142000</v>
      </c>
      <c r="AR1652">
        <v>42390000</v>
      </c>
      <c r="AS1652">
        <v>329142000</v>
      </c>
      <c r="AT1652">
        <v>317463000</v>
      </c>
      <c r="AU1652">
        <v>234802000</v>
      </c>
      <c r="AV1652">
        <v>0</v>
      </c>
      <c r="AW1652">
        <v>572228000</v>
      </c>
      <c r="AX1652">
        <v>41</v>
      </c>
      <c r="AY1652">
        <v>47299000</v>
      </c>
      <c r="AZ1652">
        <v>61055000</v>
      </c>
      <c r="BA1652">
        <v>200705000</v>
      </c>
      <c r="BB1652">
        <v>-89643000</v>
      </c>
      <c r="BC1652">
        <v>-6549000</v>
      </c>
      <c r="BD1652">
        <v>-807108000</v>
      </c>
      <c r="BE1652">
        <v>119472000</v>
      </c>
      <c r="BF1652">
        <v>84526000</v>
      </c>
      <c r="BG1652">
        <v>98844000</v>
      </c>
      <c r="BH1652">
        <v>36</v>
      </c>
      <c r="BI1652">
        <v>196</v>
      </c>
      <c r="BJ1652">
        <v>23</v>
      </c>
      <c r="BK1652">
        <v>67</v>
      </c>
      <c r="BL1652">
        <v>0</v>
      </c>
      <c r="BM1652">
        <v>905727000</v>
      </c>
      <c r="BN1652">
        <v>-93887000</v>
      </c>
      <c r="BO1652">
        <v>220068000</v>
      </c>
      <c r="BP1652">
        <v>195263000</v>
      </c>
      <c r="BQ1652">
        <v>4883000</v>
      </c>
      <c r="BR1652">
        <v>2360336000</v>
      </c>
      <c r="BS1652">
        <v>390559000</v>
      </c>
      <c r="BT1652">
        <v>585350000</v>
      </c>
      <c r="BU1652">
        <v>255591000</v>
      </c>
      <c r="BV1652">
        <v>2104745000</v>
      </c>
      <c r="BW1652">
        <v>2360336000</v>
      </c>
      <c r="BX1652">
        <v>1407848000</v>
      </c>
      <c r="BY1652">
        <v>-1605376000</v>
      </c>
      <c r="BZ1652">
        <v>2012</v>
      </c>
      <c r="CA1652">
        <v>1.98</v>
      </c>
      <c r="CB1652">
        <v>166233333.333</v>
      </c>
      <c r="CC1652" t="str">
        <f>VLOOKUP(B1652,Securities_csv_Sector!$A$1:$H$506,4)</f>
        <v>Industrials</v>
      </c>
      <c r="CD1652" t="str">
        <f>VLOOKUP(B1652,Securities_csv_Sector!$A$1:$H$506,5)</f>
        <v>Research &amp; Consulting Services</v>
      </c>
    </row>
    <row r="1653" spans="1:82">
      <c r="A1653">
        <v>1651</v>
      </c>
      <c r="B1653" t="s">
        <v>493</v>
      </c>
      <c r="C1653" t="s">
        <v>529</v>
      </c>
      <c r="D1653" s="1">
        <v>41639</v>
      </c>
      <c r="E1653">
        <v>190701000</v>
      </c>
      <c r="F1653">
        <v>2106000</v>
      </c>
      <c r="G1653">
        <v>609000</v>
      </c>
      <c r="H1653">
        <v>64</v>
      </c>
      <c r="I1653">
        <v>-145976000</v>
      </c>
      <c r="J1653">
        <v>1202106000</v>
      </c>
      <c r="K1653">
        <v>39</v>
      </c>
      <c r="L1653">
        <v>165801000</v>
      </c>
      <c r="M1653">
        <v>0</v>
      </c>
      <c r="N1653">
        <v>137000</v>
      </c>
      <c r="O1653">
        <v>622523000</v>
      </c>
      <c r="P1653">
        <v>110</v>
      </c>
      <c r="Q1653">
        <v>0</v>
      </c>
      <c r="R1653">
        <v>198604000</v>
      </c>
      <c r="S1653">
        <v>137291000</v>
      </c>
      <c r="T1653">
        <v>614876000</v>
      </c>
      <c r="U1653">
        <v>538740000</v>
      </c>
      <c r="V1653">
        <v>-840000</v>
      </c>
      <c r="W1653">
        <v>0</v>
      </c>
      <c r="X1653">
        <v>319318000</v>
      </c>
      <c r="Y1653">
        <v>1181681000</v>
      </c>
      <c r="Z1653">
        <v>61</v>
      </c>
      <c r="AA1653">
        <v>973180000</v>
      </c>
      <c r="AB1653">
        <v>196426000</v>
      </c>
      <c r="AC1653">
        <v>447618000</v>
      </c>
      <c r="AD1653">
        <v>76136000</v>
      </c>
      <c r="AE1653">
        <v>0</v>
      </c>
      <c r="AF1653">
        <v>1614000</v>
      </c>
      <c r="AG1653">
        <v>8007000</v>
      </c>
      <c r="AH1653">
        <v>1271439000</v>
      </c>
      <c r="AI1653">
        <v>0</v>
      </c>
      <c r="AJ1653">
        <v>0</v>
      </c>
      <c r="AK1653">
        <v>0</v>
      </c>
      <c r="AL1653">
        <v>-190000000</v>
      </c>
      <c r="AM1653">
        <v>75982000</v>
      </c>
      <c r="AN1653">
        <v>506920000</v>
      </c>
      <c r="AO1653">
        <v>-284472000</v>
      </c>
      <c r="AP1653">
        <v>-145626000</v>
      </c>
      <c r="AQ1653">
        <v>348380000</v>
      </c>
      <c r="AR1653">
        <v>-26587000</v>
      </c>
      <c r="AS1653">
        <v>348380000</v>
      </c>
      <c r="AT1653">
        <v>342314000</v>
      </c>
      <c r="AU1653">
        <v>230970000</v>
      </c>
      <c r="AV1653">
        <v>0</v>
      </c>
      <c r="AW1653">
        <v>614267000</v>
      </c>
      <c r="AX1653">
        <v>38</v>
      </c>
      <c r="AY1653">
        <v>80989000</v>
      </c>
      <c r="AZ1653">
        <v>74163000</v>
      </c>
      <c r="BA1653">
        <v>236030000</v>
      </c>
      <c r="BB1653">
        <v>-43794000</v>
      </c>
      <c r="BC1653">
        <v>-6770000</v>
      </c>
      <c r="BD1653">
        <v>-1264000</v>
      </c>
      <c r="BE1653">
        <v>55640000</v>
      </c>
      <c r="BF1653">
        <v>37723000</v>
      </c>
      <c r="BG1653">
        <v>129931000</v>
      </c>
      <c r="BH1653">
        <v>34</v>
      </c>
      <c r="BI1653">
        <v>98</v>
      </c>
      <c r="BJ1653">
        <v>22</v>
      </c>
      <c r="BK1653">
        <v>110</v>
      </c>
      <c r="BL1653">
        <v>0</v>
      </c>
      <c r="BM1653">
        <v>1254107000</v>
      </c>
      <c r="BN1653">
        <v>-197043000</v>
      </c>
      <c r="BO1653">
        <v>228982000</v>
      </c>
      <c r="BP1653">
        <v>4448000</v>
      </c>
      <c r="BQ1653">
        <v>3911000</v>
      </c>
      <c r="BR1653">
        <v>2504451000</v>
      </c>
      <c r="BS1653">
        <v>474845000</v>
      </c>
      <c r="BT1653">
        <v>431179000</v>
      </c>
      <c r="BU1653">
        <v>547589000</v>
      </c>
      <c r="BV1653">
        <v>1956862000</v>
      </c>
      <c r="BW1653">
        <v>2504451000</v>
      </c>
      <c r="BX1653">
        <v>1595703000</v>
      </c>
      <c r="BY1653">
        <v>-1864967000</v>
      </c>
      <c r="BZ1653">
        <v>2013</v>
      </c>
      <c r="CA1653">
        <v>2.0699999999999998</v>
      </c>
      <c r="CB1653">
        <v>168299516.90799999</v>
      </c>
      <c r="CC1653" t="str">
        <f>VLOOKUP(B1653,Securities_csv_Sector!$A$1:$H$506,4)</f>
        <v>Industrials</v>
      </c>
      <c r="CD1653" t="str">
        <f>VLOOKUP(B1653,Securities_csv_Sector!$A$1:$H$506,5)</f>
        <v>Research &amp; Consulting Services</v>
      </c>
    </row>
    <row r="1654" spans="1:82">
      <c r="A1654">
        <v>1652</v>
      </c>
      <c r="B1654" t="s">
        <v>493</v>
      </c>
      <c r="C1654" t="s">
        <v>531</v>
      </c>
      <c r="D1654" s="1">
        <v>42004</v>
      </c>
      <c r="E1654">
        <v>182620000</v>
      </c>
      <c r="F1654">
        <v>-54515000</v>
      </c>
      <c r="G1654">
        <v>158000</v>
      </c>
      <c r="H1654">
        <v>190</v>
      </c>
      <c r="I1654">
        <v>-146818000</v>
      </c>
      <c r="J1654">
        <v>1171196000</v>
      </c>
      <c r="K1654">
        <v>6</v>
      </c>
      <c r="L1654">
        <v>39359000</v>
      </c>
      <c r="M1654">
        <v>0</v>
      </c>
      <c r="N1654">
        <v>137000</v>
      </c>
      <c r="O1654">
        <v>716598000</v>
      </c>
      <c r="P1654">
        <v>50</v>
      </c>
      <c r="Q1654">
        <v>0</v>
      </c>
      <c r="R1654">
        <v>202540000</v>
      </c>
      <c r="S1654">
        <v>146121000</v>
      </c>
      <c r="T1654">
        <v>660604000</v>
      </c>
      <c r="U1654">
        <v>590620000</v>
      </c>
      <c r="V1654">
        <v>-1286000</v>
      </c>
      <c r="W1654">
        <v>0</v>
      </c>
      <c r="X1654">
        <v>302273000</v>
      </c>
      <c r="Y1654">
        <v>1207146000</v>
      </c>
      <c r="Z1654">
        <v>59</v>
      </c>
      <c r="AA1654">
        <v>1030128000</v>
      </c>
      <c r="AB1654">
        <v>219755000</v>
      </c>
      <c r="AC1654">
        <v>406476000</v>
      </c>
      <c r="AD1654">
        <v>69984000</v>
      </c>
      <c r="AE1654">
        <v>0</v>
      </c>
      <c r="AF1654">
        <v>146480000</v>
      </c>
      <c r="AG1654">
        <v>18945000</v>
      </c>
      <c r="AH1654">
        <v>1100874000</v>
      </c>
      <c r="AI1654">
        <v>0</v>
      </c>
      <c r="AJ1654">
        <v>0</v>
      </c>
      <c r="AK1654">
        <v>0</v>
      </c>
      <c r="AL1654">
        <v>160000000</v>
      </c>
      <c r="AM1654">
        <v>-126442000</v>
      </c>
      <c r="AN1654">
        <v>489452000</v>
      </c>
      <c r="AO1654">
        <v>-579078000</v>
      </c>
      <c r="AP1654">
        <v>-35530000</v>
      </c>
      <c r="AQ1654">
        <v>400042000</v>
      </c>
      <c r="AR1654">
        <v>-25276000</v>
      </c>
      <c r="AS1654">
        <v>400042000</v>
      </c>
      <c r="AT1654">
        <v>370865000</v>
      </c>
      <c r="AU1654">
        <v>290952000</v>
      </c>
      <c r="AV1654">
        <v>0</v>
      </c>
      <c r="AW1654">
        <v>660446000</v>
      </c>
      <c r="AX1654">
        <v>38</v>
      </c>
      <c r="AY1654">
        <v>44952000</v>
      </c>
      <c r="AZ1654">
        <v>50371000</v>
      </c>
      <c r="BA1654">
        <v>252592000</v>
      </c>
      <c r="BB1654">
        <v>-80675000</v>
      </c>
      <c r="BC1654">
        <v>-7343000</v>
      </c>
      <c r="BD1654">
        <v>-35192000</v>
      </c>
      <c r="BE1654">
        <v>59603000</v>
      </c>
      <c r="BF1654">
        <v>4135000</v>
      </c>
      <c r="BG1654">
        <v>142376000</v>
      </c>
      <c r="BH1654">
        <v>34</v>
      </c>
      <c r="BI1654">
        <v>280</v>
      </c>
      <c r="BJ1654">
        <v>23</v>
      </c>
      <c r="BK1654">
        <v>50</v>
      </c>
      <c r="BL1654">
        <v>0</v>
      </c>
      <c r="BM1654">
        <v>1654149000</v>
      </c>
      <c r="BN1654">
        <v>-753836000</v>
      </c>
      <c r="BO1654">
        <v>227306000</v>
      </c>
      <c r="BP1654">
        <v>336058000</v>
      </c>
      <c r="BQ1654">
        <v>3801000</v>
      </c>
      <c r="BR1654">
        <v>2345330000</v>
      </c>
      <c r="BS1654">
        <v>384483000</v>
      </c>
      <c r="BT1654">
        <v>771270000</v>
      </c>
      <c r="BU1654">
        <v>211043000</v>
      </c>
      <c r="BV1654">
        <v>2134287000</v>
      </c>
      <c r="BW1654">
        <v>2345330000</v>
      </c>
      <c r="BX1654">
        <v>1746726000</v>
      </c>
      <c r="BY1654">
        <v>-2533764000</v>
      </c>
      <c r="BZ1654">
        <v>2014</v>
      </c>
      <c r="CA1654">
        <v>2.41</v>
      </c>
      <c r="CB1654">
        <v>165992531.12</v>
      </c>
      <c r="CC1654" t="str">
        <f>VLOOKUP(B1654,Securities_csv_Sector!$A$1:$H$506,4)</f>
        <v>Industrials</v>
      </c>
      <c r="CD1654" t="str">
        <f>VLOOKUP(B1654,Securities_csv_Sector!$A$1:$H$506,5)</f>
        <v>Research &amp; Consulting Services</v>
      </c>
    </row>
    <row r="1655" spans="1:82">
      <c r="A1655">
        <v>1653</v>
      </c>
      <c r="B1655" t="s">
        <v>493</v>
      </c>
      <c r="C1655" t="s">
        <v>532</v>
      </c>
      <c r="D1655" s="1">
        <v>42369</v>
      </c>
      <c r="E1655">
        <v>247495000</v>
      </c>
      <c r="F1655">
        <v>-14609000</v>
      </c>
      <c r="G1655">
        <v>17003000</v>
      </c>
      <c r="H1655">
        <v>37</v>
      </c>
      <c r="I1655">
        <v>-166138000</v>
      </c>
      <c r="J1655">
        <v>2023390000</v>
      </c>
      <c r="K1655">
        <v>10</v>
      </c>
      <c r="L1655">
        <v>138348000</v>
      </c>
      <c r="M1655">
        <v>0</v>
      </c>
      <c r="N1655">
        <v>137000</v>
      </c>
      <c r="O1655">
        <v>803274000</v>
      </c>
      <c r="P1655">
        <v>41</v>
      </c>
      <c r="Q1655">
        <v>0</v>
      </c>
      <c r="R1655">
        <v>396430000</v>
      </c>
      <c r="S1655">
        <v>228383000</v>
      </c>
      <c r="T1655">
        <v>838752000</v>
      </c>
      <c r="U1655">
        <v>717436000</v>
      </c>
      <c r="V1655">
        <v>606000</v>
      </c>
      <c r="W1655">
        <v>0</v>
      </c>
      <c r="X1655">
        <v>418168000</v>
      </c>
      <c r="Y1655">
        <v>3134826000</v>
      </c>
      <c r="Z1655">
        <v>61</v>
      </c>
      <c r="AA1655">
        <v>1264736000</v>
      </c>
      <c r="AB1655">
        <v>209859000</v>
      </c>
      <c r="AC1655">
        <v>1376745000</v>
      </c>
      <c r="AD1655">
        <v>121316000</v>
      </c>
      <c r="AE1655">
        <v>0</v>
      </c>
      <c r="AF1655">
        <v>85309000</v>
      </c>
      <c r="AG1655">
        <v>-63307000</v>
      </c>
      <c r="AH1655">
        <v>2293179000</v>
      </c>
      <c r="AI1655">
        <v>0</v>
      </c>
      <c r="AJ1655">
        <v>0</v>
      </c>
      <c r="AK1655">
        <v>0</v>
      </c>
      <c r="AL1655">
        <v>1733966000</v>
      </c>
      <c r="AM1655">
        <v>98989000</v>
      </c>
      <c r="AN1655">
        <v>623687000</v>
      </c>
      <c r="AO1655">
        <v>2481013000</v>
      </c>
      <c r="AP1655">
        <v>-3006317000</v>
      </c>
      <c r="AQ1655">
        <v>507577000</v>
      </c>
      <c r="AR1655">
        <v>-97937000</v>
      </c>
      <c r="AS1655">
        <v>507577000</v>
      </c>
      <c r="AT1655">
        <v>507577000</v>
      </c>
      <c r="AU1655">
        <v>368952000</v>
      </c>
      <c r="AV1655">
        <v>0</v>
      </c>
      <c r="AW1655">
        <v>736562000</v>
      </c>
      <c r="AX1655">
        <v>36</v>
      </c>
      <c r="AY1655">
        <v>81619000</v>
      </c>
      <c r="AZ1655">
        <v>93693000</v>
      </c>
      <c r="BA1655">
        <v>356951000</v>
      </c>
      <c r="BB1655">
        <v>-242052000</v>
      </c>
      <c r="BC1655">
        <v>-8381000</v>
      </c>
      <c r="BD1655">
        <v>-2925488000</v>
      </c>
      <c r="BE1655">
        <v>75050000</v>
      </c>
      <c r="BF1655">
        <v>63580000</v>
      </c>
      <c r="BG1655">
        <v>215484000</v>
      </c>
      <c r="BH1655">
        <v>35</v>
      </c>
      <c r="BI1655">
        <v>52</v>
      </c>
      <c r="BJ1655">
        <v>25</v>
      </c>
      <c r="BK1655">
        <v>41</v>
      </c>
      <c r="BL1655">
        <v>0</v>
      </c>
      <c r="BM1655">
        <v>2161726000</v>
      </c>
      <c r="BN1655">
        <v>739223000</v>
      </c>
      <c r="BO1655">
        <v>312690000</v>
      </c>
      <c r="BP1655">
        <v>874811000</v>
      </c>
      <c r="BQ1655">
        <v>3576000</v>
      </c>
      <c r="BR1655">
        <v>5615927000</v>
      </c>
      <c r="BS1655">
        <v>604569000</v>
      </c>
      <c r="BT1655">
        <v>1479257000</v>
      </c>
      <c r="BU1655">
        <v>1372011000</v>
      </c>
      <c r="BV1655">
        <v>4243916000</v>
      </c>
      <c r="BW1655">
        <v>5615927000</v>
      </c>
      <c r="BX1655">
        <v>2068010000</v>
      </c>
      <c r="BY1655">
        <v>-2571190000</v>
      </c>
      <c r="BZ1655">
        <v>2015</v>
      </c>
      <c r="CA1655">
        <v>3.07</v>
      </c>
      <c r="CB1655">
        <v>165334527.68700001</v>
      </c>
      <c r="CC1655" t="str">
        <f>VLOOKUP(B1655,Securities_csv_Sector!$A$1:$H$506,4)</f>
        <v>Industrials</v>
      </c>
      <c r="CD1655" t="str">
        <f>VLOOKUP(B1655,Securities_csv_Sector!$A$1:$H$506,5)</f>
        <v>Research &amp; Consulting Services</v>
      </c>
    </row>
    <row r="1656" spans="1:82">
      <c r="A1656">
        <v>1654</v>
      </c>
      <c r="B1656" t="s">
        <v>494</v>
      </c>
      <c r="C1656" t="s">
        <v>527</v>
      </c>
      <c r="D1656" s="1">
        <v>41274</v>
      </c>
      <c r="E1656">
        <v>130391000</v>
      </c>
      <c r="F1656">
        <v>3327000</v>
      </c>
      <c r="G1656">
        <v>5564000</v>
      </c>
      <c r="H1656">
        <v>3433</v>
      </c>
      <c r="I1656">
        <v>-53023000</v>
      </c>
      <c r="J1656">
        <v>19891291000</v>
      </c>
      <c r="K1656">
        <v>224</v>
      </c>
      <c r="L1656">
        <v>130736000</v>
      </c>
      <c r="M1656">
        <v>0</v>
      </c>
      <c r="N1656">
        <v>319000</v>
      </c>
      <c r="O1656">
        <v>167600000</v>
      </c>
      <c r="P1656">
        <v>236</v>
      </c>
      <c r="Q1656">
        <v>7299000</v>
      </c>
      <c r="R1656">
        <v>634869000</v>
      </c>
      <c r="S1656">
        <v>54819000</v>
      </c>
      <c r="T1656">
        <v>462891000</v>
      </c>
      <c r="U1656">
        <v>412695000</v>
      </c>
      <c r="V1656">
        <v>-138000</v>
      </c>
      <c r="W1656">
        <v>0</v>
      </c>
      <c r="X1656">
        <v>333861000</v>
      </c>
      <c r="Y1656">
        <v>52527000</v>
      </c>
      <c r="Z1656">
        <v>81</v>
      </c>
      <c r="AA1656">
        <v>705992000</v>
      </c>
      <c r="AB1656">
        <v>100210000</v>
      </c>
      <c r="AC1656">
        <v>0</v>
      </c>
      <c r="AD1656">
        <v>50196000</v>
      </c>
      <c r="AE1656">
        <v>0</v>
      </c>
      <c r="AF1656">
        <v>-1388742000</v>
      </c>
      <c r="AG1656">
        <v>70477000</v>
      </c>
      <c r="AH1656">
        <v>697614000</v>
      </c>
      <c r="AI1656">
        <v>0</v>
      </c>
      <c r="AJ1656">
        <v>0</v>
      </c>
      <c r="AK1656">
        <v>0</v>
      </c>
      <c r="AL1656">
        <v>0</v>
      </c>
      <c r="AM1656">
        <v>-1182613000</v>
      </c>
      <c r="AN1656">
        <v>537630000</v>
      </c>
      <c r="AO1656">
        <v>-277752000</v>
      </c>
      <c r="AP1656">
        <v>-1442353000</v>
      </c>
      <c r="AQ1656">
        <v>320032000</v>
      </c>
      <c r="AR1656">
        <v>25907000</v>
      </c>
      <c r="AS1656">
        <v>320032000</v>
      </c>
      <c r="AT1656">
        <v>312485000</v>
      </c>
      <c r="AU1656">
        <v>56233000</v>
      </c>
      <c r="AV1656">
        <v>0</v>
      </c>
      <c r="AW1656">
        <v>457327000</v>
      </c>
      <c r="AX1656">
        <v>52</v>
      </c>
      <c r="AY1656">
        <v>25325000</v>
      </c>
      <c r="AZ1656">
        <v>30795000</v>
      </c>
      <c r="BA1656">
        <v>564627000</v>
      </c>
      <c r="BB1656">
        <v>-388000</v>
      </c>
      <c r="BC1656">
        <v>189000</v>
      </c>
      <c r="BD1656">
        <v>-588000</v>
      </c>
      <c r="BE1656">
        <v>44298000</v>
      </c>
      <c r="BF1656">
        <v>63068000</v>
      </c>
      <c r="BG1656">
        <v>0</v>
      </c>
      <c r="BH1656">
        <v>47</v>
      </c>
      <c r="BI1656">
        <v>4427</v>
      </c>
      <c r="BJ1656">
        <v>37</v>
      </c>
      <c r="BK1656">
        <v>236</v>
      </c>
      <c r="BL1656">
        <v>61694000</v>
      </c>
      <c r="BM1656">
        <v>-19900545000</v>
      </c>
      <c r="BN1656">
        <v>-296377000</v>
      </c>
      <c r="BO1656">
        <v>186971000</v>
      </c>
      <c r="BP1656">
        <v>0</v>
      </c>
      <c r="BQ1656">
        <v>1425700000</v>
      </c>
      <c r="BR1656">
        <v>2062476000</v>
      </c>
      <c r="BS1656">
        <v>1643464000</v>
      </c>
      <c r="BT1656">
        <v>695018000</v>
      </c>
      <c r="BU1656">
        <v>-9323000</v>
      </c>
      <c r="BV1656">
        <v>2071799000</v>
      </c>
      <c r="BW1656">
        <v>2062476000</v>
      </c>
      <c r="BX1656">
        <v>873592000</v>
      </c>
      <c r="BY1656">
        <v>0</v>
      </c>
      <c r="BZ1656">
        <v>2012</v>
      </c>
      <c r="CA1656">
        <v>2.04</v>
      </c>
      <c r="CB1656">
        <v>156878431.373</v>
      </c>
      <c r="CC1656" t="str">
        <f>VLOOKUP(B1656,Securities_csv_Sector!$A$1:$H$506,4)</f>
        <v>Information Technology</v>
      </c>
      <c r="CD1656" t="str">
        <f>VLOOKUP(B1656,Securities_csv_Sector!$A$1:$H$506,5)</f>
        <v>Internet Software &amp; Services</v>
      </c>
    </row>
    <row r="1657" spans="1:82">
      <c r="A1657">
        <v>1655</v>
      </c>
      <c r="B1657" t="s">
        <v>494</v>
      </c>
      <c r="C1657" t="s">
        <v>529</v>
      </c>
      <c r="D1657" s="1">
        <v>41639</v>
      </c>
      <c r="E1657">
        <v>809909000</v>
      </c>
      <c r="F1657">
        <v>-2500000</v>
      </c>
      <c r="G1657">
        <v>3300000</v>
      </c>
      <c r="H1657">
        <v>129</v>
      </c>
      <c r="I1657">
        <v>-65594000</v>
      </c>
      <c r="J1657">
        <v>18935302000</v>
      </c>
      <c r="K1657">
        <v>85</v>
      </c>
      <c r="L1657">
        <v>339223000</v>
      </c>
      <c r="M1657">
        <v>0</v>
      </c>
      <c r="N1657">
        <v>320000</v>
      </c>
      <c r="O1657">
        <v>187013000</v>
      </c>
      <c r="P1657">
        <v>89</v>
      </c>
      <c r="Q1657">
        <v>437643000</v>
      </c>
      <c r="R1657">
        <v>260615000</v>
      </c>
      <c r="S1657">
        <v>70403000</v>
      </c>
      <c r="T1657">
        <v>531532000</v>
      </c>
      <c r="U1657">
        <v>456771000</v>
      </c>
      <c r="V1657">
        <v>-2515000</v>
      </c>
      <c r="W1657">
        <v>0</v>
      </c>
      <c r="X1657">
        <v>339653000</v>
      </c>
      <c r="Y1657">
        <v>52527000</v>
      </c>
      <c r="Z1657">
        <v>81</v>
      </c>
      <c r="AA1657">
        <v>778074000</v>
      </c>
      <c r="AB1657">
        <v>-87679000</v>
      </c>
      <c r="AC1657">
        <v>0</v>
      </c>
      <c r="AD1657">
        <v>74761000</v>
      </c>
      <c r="AE1657">
        <v>0</v>
      </c>
      <c r="AF1657">
        <v>58501000</v>
      </c>
      <c r="AG1657">
        <v>62319000</v>
      </c>
      <c r="AH1657">
        <v>750000000</v>
      </c>
      <c r="AI1657">
        <v>0</v>
      </c>
      <c r="AJ1657">
        <v>0</v>
      </c>
      <c r="AK1657">
        <v>0</v>
      </c>
      <c r="AL1657">
        <v>638297000</v>
      </c>
      <c r="AM1657">
        <v>208487000</v>
      </c>
      <c r="AN1657">
        <v>579397000</v>
      </c>
      <c r="AO1657">
        <v>-357333000</v>
      </c>
      <c r="AP1657">
        <v>-11062000</v>
      </c>
      <c r="AQ1657">
        <v>544450000</v>
      </c>
      <c r="AR1657">
        <v>20703000</v>
      </c>
      <c r="AS1657">
        <v>544450000</v>
      </c>
      <c r="AT1657">
        <v>544450000</v>
      </c>
      <c r="AU1657">
        <v>13631000</v>
      </c>
      <c r="AV1657">
        <v>0</v>
      </c>
      <c r="AW1657">
        <v>528232000</v>
      </c>
      <c r="AX1657">
        <v>55</v>
      </c>
      <c r="AY1657">
        <v>27745000</v>
      </c>
      <c r="AZ1657">
        <v>66283000</v>
      </c>
      <c r="BA1657">
        <v>595221000</v>
      </c>
      <c r="BB1657">
        <v>-3085000</v>
      </c>
      <c r="BC1657">
        <v>0</v>
      </c>
      <c r="BD1657">
        <v>-3969000</v>
      </c>
      <c r="BE1657">
        <v>44524000</v>
      </c>
      <c r="BF1657">
        <v>-115978000</v>
      </c>
      <c r="BG1657">
        <v>0</v>
      </c>
      <c r="BH1657">
        <v>47</v>
      </c>
      <c r="BI1657">
        <v>108</v>
      </c>
      <c r="BJ1657">
        <v>56</v>
      </c>
      <c r="BK1657">
        <v>89</v>
      </c>
      <c r="BL1657">
        <v>70297000</v>
      </c>
      <c r="BM1657">
        <v>-19356095000</v>
      </c>
      <c r="BN1657">
        <v>-1014950000</v>
      </c>
      <c r="BO1657">
        <v>179545000</v>
      </c>
      <c r="BP1657">
        <v>624056000</v>
      </c>
      <c r="BQ1657">
        <v>1384062000</v>
      </c>
      <c r="BR1657">
        <v>2660767000</v>
      </c>
      <c r="BS1657">
        <v>1803199000</v>
      </c>
      <c r="BT1657">
        <v>2029186000</v>
      </c>
      <c r="BU1657">
        <v>-423558000</v>
      </c>
      <c r="BV1657">
        <v>3084325000</v>
      </c>
      <c r="BW1657">
        <v>2660767000</v>
      </c>
      <c r="BX1657">
        <v>965087000</v>
      </c>
      <c r="BY1657">
        <v>0</v>
      </c>
      <c r="BZ1657">
        <v>2013</v>
      </c>
      <c r="CA1657">
        <v>3.77</v>
      </c>
      <c r="CB1657">
        <v>144416445.623</v>
      </c>
      <c r="CC1657" t="str">
        <f>VLOOKUP(B1657,Securities_csv_Sector!$A$1:$H$506,4)</f>
        <v>Information Technology</v>
      </c>
      <c r="CD1657" t="str">
        <f>VLOOKUP(B1657,Securities_csv_Sector!$A$1:$H$506,5)</f>
        <v>Internet Software &amp; Services</v>
      </c>
    </row>
    <row r="1658" spans="1:82">
      <c r="A1658">
        <v>1656</v>
      </c>
      <c r="B1658" t="s">
        <v>494</v>
      </c>
      <c r="C1658" t="s">
        <v>531</v>
      </c>
      <c r="D1658" s="1">
        <v>42004</v>
      </c>
      <c r="E1658">
        <v>190278000</v>
      </c>
      <c r="F1658">
        <v>-73000</v>
      </c>
      <c r="G1658">
        <v>4878000</v>
      </c>
      <c r="H1658">
        <v>40</v>
      </c>
      <c r="I1658">
        <v>-39327000</v>
      </c>
      <c r="J1658">
        <v>18120045000</v>
      </c>
      <c r="K1658">
        <v>99</v>
      </c>
      <c r="L1658">
        <v>191608000</v>
      </c>
      <c r="M1658">
        <v>0</v>
      </c>
      <c r="N1658">
        <v>322000</v>
      </c>
      <c r="O1658">
        <v>188425000</v>
      </c>
      <c r="P1658">
        <v>103</v>
      </c>
      <c r="Q1658">
        <v>33887000</v>
      </c>
      <c r="R1658">
        <v>513514000</v>
      </c>
      <c r="S1658">
        <v>74568000</v>
      </c>
      <c r="T1658">
        <v>569305000</v>
      </c>
      <c r="U1658">
        <v>483311000</v>
      </c>
      <c r="V1658">
        <v>-1500000</v>
      </c>
      <c r="W1658">
        <v>0</v>
      </c>
      <c r="X1658">
        <v>319028000</v>
      </c>
      <c r="Y1658">
        <v>52527000</v>
      </c>
      <c r="Z1658">
        <v>81</v>
      </c>
      <c r="AA1658">
        <v>821692000</v>
      </c>
      <c r="AB1658">
        <v>128051000</v>
      </c>
      <c r="AC1658">
        <v>0</v>
      </c>
      <c r="AD1658">
        <v>85994000</v>
      </c>
      <c r="AE1658">
        <v>0</v>
      </c>
      <c r="AF1658">
        <v>151563000</v>
      </c>
      <c r="AG1658">
        <v>79937000</v>
      </c>
      <c r="AH1658">
        <v>740175000</v>
      </c>
      <c r="AI1658">
        <v>0</v>
      </c>
      <c r="AJ1658">
        <v>0</v>
      </c>
      <c r="AK1658">
        <v>0</v>
      </c>
      <c r="AL1658">
        <v>0</v>
      </c>
      <c r="AM1658">
        <v>-147615000</v>
      </c>
      <c r="AN1658">
        <v>600949000</v>
      </c>
      <c r="AO1658">
        <v>-859752000</v>
      </c>
      <c r="AP1658">
        <v>112688000</v>
      </c>
      <c r="AQ1658">
        <v>355260000</v>
      </c>
      <c r="AR1658">
        <v>36154000</v>
      </c>
      <c r="AS1658">
        <v>355260000</v>
      </c>
      <c r="AT1658">
        <v>355260000</v>
      </c>
      <c r="AU1658">
        <v>13448000</v>
      </c>
      <c r="AV1658">
        <v>0</v>
      </c>
      <c r="AW1658">
        <v>564427000</v>
      </c>
      <c r="AX1658">
        <v>56</v>
      </c>
      <c r="AY1658">
        <v>15918000</v>
      </c>
      <c r="AZ1658">
        <v>41658000</v>
      </c>
      <c r="BA1658">
        <v>621307000</v>
      </c>
      <c r="BB1658">
        <v>-2998000</v>
      </c>
      <c r="BC1658">
        <v>0</v>
      </c>
      <c r="BD1658">
        <v>452000</v>
      </c>
      <c r="BE1658">
        <v>98722000</v>
      </c>
      <c r="BF1658">
        <v>55103000</v>
      </c>
      <c r="BG1658">
        <v>0</v>
      </c>
      <c r="BH1658">
        <v>48</v>
      </c>
      <c r="BI1658">
        <v>55</v>
      </c>
      <c r="BJ1658">
        <v>35</v>
      </c>
      <c r="BK1658">
        <v>103</v>
      </c>
      <c r="BL1658">
        <v>67777000</v>
      </c>
      <c r="BM1658">
        <v>-19000835000</v>
      </c>
      <c r="BN1658">
        <v>-865806000</v>
      </c>
      <c r="BO1658">
        <v>189488000</v>
      </c>
      <c r="BP1658">
        <v>620620000</v>
      </c>
      <c r="BQ1658">
        <v>1233076000</v>
      </c>
      <c r="BR1658">
        <v>1901150000</v>
      </c>
      <c r="BS1658">
        <v>1479790000</v>
      </c>
      <c r="BT1658">
        <v>1432205000</v>
      </c>
      <c r="BU1658">
        <v>-883466000</v>
      </c>
      <c r="BV1658">
        <v>2784616000</v>
      </c>
      <c r="BW1658">
        <v>1901150000</v>
      </c>
      <c r="BX1658">
        <v>1010117000</v>
      </c>
      <c r="BY1658">
        <v>0</v>
      </c>
      <c r="BZ1658">
        <v>2014</v>
      </c>
      <c r="CA1658">
        <v>2.8</v>
      </c>
      <c r="CB1658">
        <v>126878571.42900001</v>
      </c>
      <c r="CC1658" t="str">
        <f>VLOOKUP(B1658,Securities_csv_Sector!$A$1:$H$506,4)</f>
        <v>Information Technology</v>
      </c>
      <c r="CD1658" t="str">
        <f>VLOOKUP(B1658,Securities_csv_Sector!$A$1:$H$506,5)</f>
        <v>Internet Software &amp; Services</v>
      </c>
    </row>
    <row r="1659" spans="1:82">
      <c r="A1659">
        <v>1657</v>
      </c>
      <c r="B1659" t="s">
        <v>494</v>
      </c>
      <c r="C1659" t="s">
        <v>532</v>
      </c>
      <c r="D1659" s="1">
        <v>42369</v>
      </c>
      <c r="E1659">
        <v>188171000</v>
      </c>
      <c r="F1659">
        <v>661000</v>
      </c>
      <c r="G1659">
        <v>-10665000</v>
      </c>
      <c r="H1659">
        <v>35</v>
      </c>
      <c r="I1659">
        <v>-40656000</v>
      </c>
      <c r="J1659">
        <v>17558822000</v>
      </c>
      <c r="K1659">
        <v>127</v>
      </c>
      <c r="L1659">
        <v>228659000</v>
      </c>
      <c r="M1659">
        <v>0</v>
      </c>
      <c r="N1659">
        <v>323000</v>
      </c>
      <c r="O1659">
        <v>192788000</v>
      </c>
      <c r="P1659">
        <v>131</v>
      </c>
      <c r="Q1659">
        <v>17361000</v>
      </c>
      <c r="R1659">
        <v>575053000</v>
      </c>
      <c r="S1659">
        <v>73783000</v>
      </c>
      <c r="T1659">
        <v>595281000</v>
      </c>
      <c r="U1659">
        <v>487650000</v>
      </c>
      <c r="V1659">
        <v>246000</v>
      </c>
      <c r="W1659">
        <v>0</v>
      </c>
      <c r="X1659">
        <v>295570000</v>
      </c>
      <c r="Y1659">
        <v>52527000</v>
      </c>
      <c r="Z1659">
        <v>82</v>
      </c>
      <c r="AA1659">
        <v>866578000</v>
      </c>
      <c r="AB1659">
        <v>112414000</v>
      </c>
      <c r="AC1659">
        <v>0</v>
      </c>
      <c r="AD1659">
        <v>107631000</v>
      </c>
      <c r="AE1659">
        <v>0</v>
      </c>
      <c r="AF1659">
        <v>-452302000</v>
      </c>
      <c r="AG1659">
        <v>92001000</v>
      </c>
      <c r="AH1659">
        <v>1235354000</v>
      </c>
      <c r="AI1659">
        <v>0</v>
      </c>
      <c r="AJ1659">
        <v>0</v>
      </c>
      <c r="AK1659">
        <v>0</v>
      </c>
      <c r="AL1659">
        <v>492237000</v>
      </c>
      <c r="AM1659">
        <v>37051000</v>
      </c>
      <c r="AN1659">
        <v>651482000</v>
      </c>
      <c r="AO1659">
        <v>-117778000</v>
      </c>
      <c r="AP1659">
        <v>-496899000</v>
      </c>
      <c r="AQ1659">
        <v>375236000</v>
      </c>
      <c r="AR1659">
        <v>29201000</v>
      </c>
      <c r="AS1659">
        <v>375236000</v>
      </c>
      <c r="AT1659">
        <v>375236000</v>
      </c>
      <c r="AU1659">
        <v>12638000</v>
      </c>
      <c r="AV1659">
        <v>0</v>
      </c>
      <c r="AW1659">
        <v>605946000</v>
      </c>
      <c r="AX1659">
        <v>57</v>
      </c>
      <c r="AY1659">
        <v>24355000</v>
      </c>
      <c r="AZ1659">
        <v>39856000</v>
      </c>
      <c r="BA1659">
        <v>680483000</v>
      </c>
      <c r="BB1659">
        <v>-3993000</v>
      </c>
      <c r="BC1659">
        <v>0</v>
      </c>
      <c r="BD1659">
        <v>-3941000</v>
      </c>
      <c r="BE1659">
        <v>114797000</v>
      </c>
      <c r="BF1659">
        <v>80600000</v>
      </c>
      <c r="BG1659">
        <v>0</v>
      </c>
      <c r="BH1659">
        <v>46</v>
      </c>
      <c r="BI1659">
        <v>46</v>
      </c>
      <c r="BJ1659">
        <v>35</v>
      </c>
      <c r="BK1659">
        <v>131</v>
      </c>
      <c r="BL1659">
        <v>63718000</v>
      </c>
      <c r="BM1659">
        <v>-18625599000</v>
      </c>
      <c r="BN1659">
        <v>-628479000</v>
      </c>
      <c r="BO1659">
        <v>196914000</v>
      </c>
      <c r="BP1659">
        <v>634326000</v>
      </c>
      <c r="BQ1659">
        <v>1686771000</v>
      </c>
      <c r="BR1659">
        <v>2357737000</v>
      </c>
      <c r="BS1659">
        <v>1967924000</v>
      </c>
      <c r="BT1659">
        <v>1502980000</v>
      </c>
      <c r="BU1659">
        <v>-1070447000</v>
      </c>
      <c r="BV1659">
        <v>3428184000</v>
      </c>
      <c r="BW1659">
        <v>2357737000</v>
      </c>
      <c r="BX1659">
        <v>1059366000</v>
      </c>
      <c r="BY1659">
        <v>0</v>
      </c>
      <c r="BZ1659">
        <v>2015</v>
      </c>
      <c r="CA1659">
        <v>3.29</v>
      </c>
      <c r="CB1659">
        <v>114053495.441</v>
      </c>
      <c r="CC1659" t="str">
        <f>VLOOKUP(B1659,Securities_csv_Sector!$A$1:$H$506,4)</f>
        <v>Information Technology</v>
      </c>
      <c r="CD1659" t="str">
        <f>VLOOKUP(B1659,Securities_csv_Sector!$A$1:$H$506,5)</f>
        <v>Internet Software &amp; Services</v>
      </c>
    </row>
    <row r="1660" spans="1:82">
      <c r="A1660">
        <v>1658</v>
      </c>
      <c r="B1660" t="s">
        <v>495</v>
      </c>
      <c r="C1660" t="s">
        <v>527</v>
      </c>
      <c r="D1660" s="1">
        <v>41274</v>
      </c>
      <c r="E1660">
        <v>366891000</v>
      </c>
      <c r="F1660">
        <v>39912000</v>
      </c>
      <c r="G1660">
        <v>309000</v>
      </c>
      <c r="H1660">
        <v>11</v>
      </c>
      <c r="I1660">
        <v>-71140000</v>
      </c>
      <c r="J1660">
        <v>4519448000</v>
      </c>
      <c r="K1660">
        <v>322</v>
      </c>
      <c r="L1660">
        <v>559390000</v>
      </c>
      <c r="M1660">
        <v>-29925000</v>
      </c>
      <c r="N1660">
        <v>2149000</v>
      </c>
      <c r="O1660">
        <v>279885000</v>
      </c>
      <c r="P1660">
        <v>367</v>
      </c>
      <c r="Q1660">
        <v>0</v>
      </c>
      <c r="R1660">
        <v>376609000</v>
      </c>
      <c r="S1660">
        <v>38191000</v>
      </c>
      <c r="T1660">
        <v>47036000</v>
      </c>
      <c r="U1660">
        <v>31996000</v>
      </c>
      <c r="V1660">
        <v>-141000</v>
      </c>
      <c r="W1660">
        <v>0</v>
      </c>
      <c r="X1660">
        <v>433609000</v>
      </c>
      <c r="Y1660">
        <v>30992000</v>
      </c>
      <c r="Z1660">
        <v>82</v>
      </c>
      <c r="AA1660">
        <v>1247157000</v>
      </c>
      <c r="AB1660">
        <v>-275000</v>
      </c>
      <c r="AC1660">
        <v>663500000</v>
      </c>
      <c r="AD1660">
        <v>15040000</v>
      </c>
      <c r="AE1660">
        <v>30464000</v>
      </c>
      <c r="AF1660">
        <v>-337902000</v>
      </c>
      <c r="AG1660">
        <v>1815000</v>
      </c>
      <c r="AH1660">
        <v>683201000</v>
      </c>
      <c r="AI1660">
        <v>0</v>
      </c>
      <c r="AJ1660">
        <v>196672000</v>
      </c>
      <c r="AK1660">
        <v>38530000</v>
      </c>
      <c r="AL1660">
        <v>-21488000</v>
      </c>
      <c r="AM1660">
        <v>14087000</v>
      </c>
      <c r="AN1660">
        <v>267841000</v>
      </c>
      <c r="AO1660">
        <v>172204000</v>
      </c>
      <c r="AP1660">
        <v>-425817000</v>
      </c>
      <c r="AQ1660">
        <v>-107032000</v>
      </c>
      <c r="AR1660">
        <v>292602000</v>
      </c>
      <c r="AS1660">
        <v>-107032000</v>
      </c>
      <c r="AT1660">
        <v>32271000</v>
      </c>
      <c r="AU1660">
        <v>143250000</v>
      </c>
      <c r="AV1660">
        <v>1844000</v>
      </c>
      <c r="AW1660">
        <v>46727000</v>
      </c>
      <c r="AX1660">
        <v>3</v>
      </c>
      <c r="AY1660">
        <v>41602000</v>
      </c>
      <c r="AZ1660">
        <v>24673000</v>
      </c>
      <c r="BA1660">
        <v>52026000</v>
      </c>
      <c r="BB1660">
        <v>-550000</v>
      </c>
      <c r="BC1660">
        <v>0</v>
      </c>
      <c r="BD1660">
        <v>-16775000</v>
      </c>
      <c r="BE1660">
        <v>32472000</v>
      </c>
      <c r="BF1660">
        <v>-23619000</v>
      </c>
      <c r="BG1660">
        <v>0</v>
      </c>
      <c r="BH1660">
        <v>2</v>
      </c>
      <c r="BI1660">
        <v>3</v>
      </c>
      <c r="BJ1660">
        <v>7</v>
      </c>
      <c r="BK1660">
        <v>360</v>
      </c>
      <c r="BL1660">
        <v>765905000</v>
      </c>
      <c r="BM1660">
        <v>-3521867000</v>
      </c>
      <c r="BN1660">
        <v>191721000</v>
      </c>
      <c r="BO1660">
        <v>432681000</v>
      </c>
      <c r="BP1660">
        <v>13707000</v>
      </c>
      <c r="BQ1660">
        <v>831808000</v>
      </c>
      <c r="BR1660">
        <v>2759288000</v>
      </c>
      <c r="BS1660">
        <v>1589585000</v>
      </c>
      <c r="BT1660">
        <v>432624000</v>
      </c>
      <c r="BU1660">
        <v>999180000</v>
      </c>
      <c r="BV1660">
        <v>1760108000</v>
      </c>
      <c r="BW1660">
        <v>2759288000</v>
      </c>
      <c r="BX1660">
        <v>1527042000</v>
      </c>
      <c r="BY1660">
        <v>0</v>
      </c>
      <c r="BZ1660">
        <v>2012</v>
      </c>
      <c r="CA1660">
        <v>-0.5</v>
      </c>
      <c r="CB1660">
        <v>214064000</v>
      </c>
      <c r="CC1660" t="str">
        <f>VLOOKUP(B1660,Securities_csv_Sector!$A$1:$H$506,4)</f>
        <v>Health Care</v>
      </c>
      <c r="CD1660" t="str">
        <f>VLOOKUP(B1660,Securities_csv_Sector!$A$1:$H$506,5)</f>
        <v>Biotechnology</v>
      </c>
    </row>
    <row r="1661" spans="1:82">
      <c r="A1661">
        <v>1659</v>
      </c>
      <c r="B1661" t="s">
        <v>495</v>
      </c>
      <c r="C1661" t="s">
        <v>529</v>
      </c>
      <c r="D1661" s="1">
        <v>41639</v>
      </c>
      <c r="E1661">
        <v>320404000</v>
      </c>
      <c r="F1661">
        <v>53363000</v>
      </c>
      <c r="G1661">
        <v>6890000</v>
      </c>
      <c r="H1661">
        <v>33</v>
      </c>
      <c r="I1661">
        <v>-51393000</v>
      </c>
      <c r="J1661">
        <v>5321286000</v>
      </c>
      <c r="K1661">
        <v>368</v>
      </c>
      <c r="L1661">
        <v>569299000</v>
      </c>
      <c r="M1661">
        <v>7142000</v>
      </c>
      <c r="N1661">
        <v>2320000</v>
      </c>
      <c r="O1661">
        <v>130277000</v>
      </c>
      <c r="P1661">
        <v>399</v>
      </c>
      <c r="Q1661">
        <v>0</v>
      </c>
      <c r="R1661">
        <v>49459000</v>
      </c>
      <c r="S1661">
        <v>48365000</v>
      </c>
      <c r="T1661">
        <v>-603118000</v>
      </c>
      <c r="U1661">
        <v>-626044000</v>
      </c>
      <c r="V1661">
        <v>4708000</v>
      </c>
      <c r="W1661">
        <v>0</v>
      </c>
      <c r="X1661">
        <v>696911000</v>
      </c>
      <c r="Y1661">
        <v>30992000</v>
      </c>
      <c r="Z1661">
        <v>89</v>
      </c>
      <c r="AA1661">
        <v>1081698000</v>
      </c>
      <c r="AB1661">
        <v>-122422000</v>
      </c>
      <c r="AC1661">
        <v>0</v>
      </c>
      <c r="AD1661">
        <v>22926000</v>
      </c>
      <c r="AE1661">
        <v>14147000</v>
      </c>
      <c r="AF1661">
        <v>-64123000</v>
      </c>
      <c r="AG1661">
        <v>-62591000</v>
      </c>
      <c r="AH1661">
        <v>489691000</v>
      </c>
      <c r="AI1661">
        <v>0</v>
      </c>
      <c r="AJ1661">
        <v>0</v>
      </c>
      <c r="AK1661">
        <v>0</v>
      </c>
      <c r="AL1661">
        <v>-16215000</v>
      </c>
      <c r="AM1661">
        <v>79892000</v>
      </c>
      <c r="AN1661">
        <v>-60666000</v>
      </c>
      <c r="AO1661">
        <v>248411000</v>
      </c>
      <c r="AP1661">
        <v>-112561000</v>
      </c>
      <c r="AQ1661">
        <v>-445028000</v>
      </c>
      <c r="AR1661">
        <v>592666000</v>
      </c>
      <c r="AS1661">
        <v>-445028000</v>
      </c>
      <c r="AT1661">
        <v>-503622000</v>
      </c>
      <c r="AU1661">
        <v>85517000</v>
      </c>
      <c r="AV1661">
        <v>453421000</v>
      </c>
      <c r="AW1661">
        <v>-610008000</v>
      </c>
      <c r="AX1661">
        <v>50</v>
      </c>
      <c r="AY1661">
        <v>2562000</v>
      </c>
      <c r="AZ1661">
        <v>23836000</v>
      </c>
      <c r="BA1661">
        <v>60532000</v>
      </c>
      <c r="BB1661">
        <v>-306000</v>
      </c>
      <c r="BC1661">
        <v>0</v>
      </c>
      <c r="BD1661">
        <v>2955000</v>
      </c>
      <c r="BE1661">
        <v>25657000</v>
      </c>
      <c r="BF1661">
        <v>-12061000</v>
      </c>
      <c r="BG1661">
        <v>0</v>
      </c>
      <c r="BH1661">
        <v>52</v>
      </c>
      <c r="BI1661">
        <v>46</v>
      </c>
      <c r="BJ1661">
        <v>37</v>
      </c>
      <c r="BK1661">
        <v>396</v>
      </c>
      <c r="BL1661">
        <v>882097000</v>
      </c>
      <c r="BM1661">
        <v>-3966895000</v>
      </c>
      <c r="BN1661">
        <v>265878000</v>
      </c>
      <c r="BO1661">
        <v>356188000</v>
      </c>
      <c r="BP1661">
        <v>16893000</v>
      </c>
      <c r="BQ1661">
        <v>895777000</v>
      </c>
      <c r="BR1661">
        <v>2319041000</v>
      </c>
      <c r="BS1661">
        <v>1588576000</v>
      </c>
      <c r="BT1661">
        <v>397829000</v>
      </c>
      <c r="BU1661">
        <v>1356405000</v>
      </c>
      <c r="BV1661">
        <v>962636000</v>
      </c>
      <c r="BW1661">
        <v>2319041000</v>
      </c>
      <c r="BX1661">
        <v>1211975000</v>
      </c>
      <c r="BY1661">
        <v>0</v>
      </c>
      <c r="BZ1661">
        <v>2013</v>
      </c>
      <c r="CA1661">
        <v>-1.98</v>
      </c>
      <c r="CB1661">
        <v>224761616.162</v>
      </c>
      <c r="CC1661" t="str">
        <f>VLOOKUP(B1661,Securities_csv_Sector!$A$1:$H$506,4)</f>
        <v>Health Care</v>
      </c>
      <c r="CD1661" t="str">
        <f>VLOOKUP(B1661,Securities_csv_Sector!$A$1:$H$506,5)</f>
        <v>Biotechnology</v>
      </c>
    </row>
    <row r="1662" spans="1:82">
      <c r="A1662">
        <v>1660</v>
      </c>
      <c r="B1662" t="s">
        <v>495</v>
      </c>
      <c r="C1662" t="s">
        <v>531</v>
      </c>
      <c r="D1662" s="1">
        <v>42004</v>
      </c>
      <c r="E1662">
        <v>280870000</v>
      </c>
      <c r="F1662">
        <v>7428000</v>
      </c>
      <c r="G1662">
        <v>30400000</v>
      </c>
      <c r="H1662">
        <v>69</v>
      </c>
      <c r="I1662">
        <v>-51201000</v>
      </c>
      <c r="J1662">
        <v>5777154000</v>
      </c>
      <c r="K1662">
        <v>379</v>
      </c>
      <c r="L1662">
        <v>633677000</v>
      </c>
      <c r="M1662">
        <v>-16469000</v>
      </c>
      <c r="N1662">
        <v>2385000</v>
      </c>
      <c r="O1662">
        <v>60987000</v>
      </c>
      <c r="P1662">
        <v>420</v>
      </c>
      <c r="Q1662">
        <v>0</v>
      </c>
      <c r="R1662">
        <v>42852000</v>
      </c>
      <c r="S1662">
        <v>63257000</v>
      </c>
      <c r="T1662">
        <v>-662012000</v>
      </c>
      <c r="U1662">
        <v>-734875000</v>
      </c>
      <c r="V1662">
        <v>-2176000</v>
      </c>
      <c r="W1662">
        <v>0</v>
      </c>
      <c r="X1662">
        <v>715812000</v>
      </c>
      <c r="Y1662">
        <v>39915000</v>
      </c>
      <c r="Z1662">
        <v>89</v>
      </c>
      <c r="AA1662">
        <v>519428000</v>
      </c>
      <c r="AB1662">
        <v>6958000</v>
      </c>
      <c r="AC1662">
        <v>29000000</v>
      </c>
      <c r="AD1662">
        <v>72863000</v>
      </c>
      <c r="AE1662">
        <v>30848000</v>
      </c>
      <c r="AF1662">
        <v>133766000</v>
      </c>
      <c r="AG1662">
        <v>-46164000</v>
      </c>
      <c r="AH1662">
        <v>792935000</v>
      </c>
      <c r="AI1662">
        <v>0</v>
      </c>
      <c r="AJ1662">
        <v>21177000</v>
      </c>
      <c r="AK1662">
        <v>0</v>
      </c>
      <c r="AL1662">
        <v>272464000</v>
      </c>
      <c r="AM1662">
        <v>55960000</v>
      </c>
      <c r="AN1662">
        <v>-573112000</v>
      </c>
      <c r="AO1662">
        <v>549239000</v>
      </c>
      <c r="AP1662">
        <v>82009000</v>
      </c>
      <c r="AQ1662">
        <v>-738555000</v>
      </c>
      <c r="AR1662">
        <v>177352000</v>
      </c>
      <c r="AS1662">
        <v>-738555000</v>
      </c>
      <c r="AT1662">
        <v>-741833000</v>
      </c>
      <c r="AU1662">
        <v>75964000</v>
      </c>
      <c r="AV1662">
        <v>50925000</v>
      </c>
      <c r="AW1662">
        <v>-692412000</v>
      </c>
      <c r="AX1662">
        <v>119</v>
      </c>
      <c r="AY1662">
        <v>3441000</v>
      </c>
      <c r="AZ1662">
        <v>44175000</v>
      </c>
      <c r="BA1662">
        <v>55372000</v>
      </c>
      <c r="BB1662">
        <v>917000</v>
      </c>
      <c r="BC1662">
        <v>0</v>
      </c>
      <c r="BD1662">
        <v>-556000</v>
      </c>
      <c r="BE1662">
        <v>34455000</v>
      </c>
      <c r="BF1662">
        <v>-15771000</v>
      </c>
      <c r="BG1662">
        <v>0</v>
      </c>
      <c r="BH1662">
        <v>127</v>
      </c>
      <c r="BI1662">
        <v>68</v>
      </c>
      <c r="BJ1662">
        <v>127</v>
      </c>
      <c r="BK1662">
        <v>412</v>
      </c>
      <c r="BL1662">
        <v>855506000</v>
      </c>
      <c r="BM1662">
        <v>-4705450000</v>
      </c>
      <c r="BN1662">
        <v>274615000</v>
      </c>
      <c r="BO1662">
        <v>305409000</v>
      </c>
      <c r="BP1662">
        <v>32012000</v>
      </c>
      <c r="BQ1662">
        <v>761847000</v>
      </c>
      <c r="BR1662">
        <v>2334679000</v>
      </c>
      <c r="BS1662">
        <v>1546511000</v>
      </c>
      <c r="BT1662">
        <v>368254000</v>
      </c>
      <c r="BU1662">
        <v>1075006000</v>
      </c>
      <c r="BV1662">
        <v>1259673000</v>
      </c>
      <c r="BW1662">
        <v>2334679000</v>
      </c>
      <c r="BX1662">
        <v>580415000</v>
      </c>
      <c r="BY1662">
        <v>0</v>
      </c>
      <c r="BZ1662">
        <v>2014</v>
      </c>
      <c r="CA1662">
        <v>-3.14</v>
      </c>
      <c r="CB1662">
        <v>235208598.72600001</v>
      </c>
      <c r="CC1662" t="str">
        <f>VLOOKUP(B1662,Securities_csv_Sector!$A$1:$H$506,4)</f>
        <v>Health Care</v>
      </c>
      <c r="CD1662" t="str">
        <f>VLOOKUP(B1662,Securities_csv_Sector!$A$1:$H$506,5)</f>
        <v>Biotechnology</v>
      </c>
    </row>
    <row r="1663" spans="1:82">
      <c r="A1663">
        <v>1661</v>
      </c>
      <c r="B1663" t="s">
        <v>495</v>
      </c>
      <c r="C1663" t="s">
        <v>532</v>
      </c>
      <c r="D1663" s="1">
        <v>42369</v>
      </c>
      <c r="E1663">
        <v>380762000</v>
      </c>
      <c r="F1663">
        <v>-104847000</v>
      </c>
      <c r="G1663">
        <v>-6715000</v>
      </c>
      <c r="H1663">
        <v>59</v>
      </c>
      <c r="I1663">
        <v>-45302000</v>
      </c>
      <c r="J1663">
        <v>6197500000</v>
      </c>
      <c r="K1663">
        <v>221</v>
      </c>
      <c r="L1663">
        <v>793678000</v>
      </c>
      <c r="M1663">
        <v>-23146000</v>
      </c>
      <c r="N1663">
        <v>2427000</v>
      </c>
      <c r="O1663">
        <v>124512000</v>
      </c>
      <c r="P1663">
        <v>278</v>
      </c>
      <c r="Q1663">
        <v>0</v>
      </c>
      <c r="R1663">
        <v>120153000</v>
      </c>
      <c r="S1663">
        <v>62343000</v>
      </c>
      <c r="T1663">
        <v>-473594000</v>
      </c>
      <c r="U1663">
        <v>-557800000</v>
      </c>
      <c r="V1663">
        <v>-2834000</v>
      </c>
      <c r="W1663">
        <v>0</v>
      </c>
      <c r="X1663">
        <v>697715000</v>
      </c>
      <c r="Y1663">
        <v>50384000</v>
      </c>
      <c r="Z1663">
        <v>88</v>
      </c>
      <c r="AA1663">
        <v>907824000</v>
      </c>
      <c r="AB1663">
        <v>30381000</v>
      </c>
      <c r="AC1663">
        <v>284340000</v>
      </c>
      <c r="AD1663">
        <v>84206000</v>
      </c>
      <c r="AE1663">
        <v>57207000</v>
      </c>
      <c r="AF1663">
        <v>404402000</v>
      </c>
      <c r="AG1663">
        <v>51303000</v>
      </c>
      <c r="AH1663">
        <v>739503000</v>
      </c>
      <c r="AI1663">
        <v>30000000</v>
      </c>
      <c r="AJ1663">
        <v>153661000</v>
      </c>
      <c r="AK1663">
        <v>0</v>
      </c>
      <c r="AL1663">
        <v>3327000</v>
      </c>
      <c r="AM1663">
        <v>89509000</v>
      </c>
      <c r="AN1663">
        <v>-365432000</v>
      </c>
      <c r="AO1663">
        <v>188919000</v>
      </c>
      <c r="AP1663">
        <v>268856000</v>
      </c>
      <c r="AQ1663">
        <v>-556334000</v>
      </c>
      <c r="AR1663">
        <v>246356000</v>
      </c>
      <c r="AS1663">
        <v>-556334000</v>
      </c>
      <c r="AT1663">
        <v>-588181000</v>
      </c>
      <c r="AU1663">
        <v>177639000</v>
      </c>
      <c r="AV1663">
        <v>2206000</v>
      </c>
      <c r="AW1663">
        <v>-466879000</v>
      </c>
      <c r="AX1663">
        <v>45</v>
      </c>
      <c r="AY1663">
        <v>29283000</v>
      </c>
      <c r="AZ1663">
        <v>50935000</v>
      </c>
      <c r="BA1663">
        <v>38564000</v>
      </c>
      <c r="BB1663">
        <v>1824000</v>
      </c>
      <c r="BC1663">
        <v>0</v>
      </c>
      <c r="BD1663">
        <v>-90244000</v>
      </c>
      <c r="BE1663">
        <v>39242000</v>
      </c>
      <c r="BF1663">
        <v>-9260000</v>
      </c>
      <c r="BG1663">
        <v>0</v>
      </c>
      <c r="BH1663">
        <v>54</v>
      </c>
      <c r="BI1663">
        <v>59</v>
      </c>
      <c r="BJ1663">
        <v>54</v>
      </c>
      <c r="BK1663">
        <v>267</v>
      </c>
      <c r="BL1663">
        <v>995922000</v>
      </c>
      <c r="BM1663">
        <v>-5261784000</v>
      </c>
      <c r="BN1663">
        <v>185592000</v>
      </c>
      <c r="BO1663">
        <v>376575000</v>
      </c>
      <c r="BP1663">
        <v>87023000</v>
      </c>
      <c r="BQ1663">
        <v>327694000</v>
      </c>
      <c r="BR1663">
        <v>2498875000</v>
      </c>
      <c r="BS1663">
        <v>1407153000</v>
      </c>
      <c r="BT1663">
        <v>506349000</v>
      </c>
      <c r="BU1663">
        <v>939967000</v>
      </c>
      <c r="BV1663">
        <v>1558908000</v>
      </c>
      <c r="BW1663">
        <v>2498875000</v>
      </c>
      <c r="BX1663">
        <v>1032336000</v>
      </c>
      <c r="BY1663">
        <v>0</v>
      </c>
      <c r="BZ1663">
        <v>2015</v>
      </c>
      <c r="CA1663">
        <v>-2.31</v>
      </c>
      <c r="CB1663">
        <v>240837229.43700001</v>
      </c>
      <c r="CC1663" t="str">
        <f>VLOOKUP(B1663,Securities_csv_Sector!$A$1:$H$506,4)</f>
        <v>Health Care</v>
      </c>
      <c r="CD1663" t="str">
        <f>VLOOKUP(B1663,Securities_csv_Sector!$A$1:$H$506,5)</f>
        <v>Biotechnology</v>
      </c>
    </row>
    <row r="1664" spans="1:82">
      <c r="A1664">
        <v>1662</v>
      </c>
      <c r="B1664" t="s">
        <v>496</v>
      </c>
      <c r="C1664" t="s">
        <v>527</v>
      </c>
      <c r="D1664" s="1">
        <v>41639</v>
      </c>
      <c r="E1664">
        <v>1055864000</v>
      </c>
      <c r="F1664">
        <v>0</v>
      </c>
      <c r="G1664">
        <v>821000</v>
      </c>
      <c r="H1664">
        <v>5</v>
      </c>
      <c r="I1664">
        <v>-1614357000</v>
      </c>
      <c r="J1664">
        <v>10078592000</v>
      </c>
      <c r="L1664">
        <v>94816000</v>
      </c>
      <c r="M1664">
        <v>0</v>
      </c>
      <c r="N1664">
        <v>74488000</v>
      </c>
      <c r="O1664">
        <v>1118240000</v>
      </c>
      <c r="Q1664">
        <v>62215000</v>
      </c>
      <c r="R1664">
        <v>250167000</v>
      </c>
      <c r="S1664">
        <v>737343000</v>
      </c>
      <c r="T1664">
        <v>614388000</v>
      </c>
      <c r="U1664">
        <v>365379000</v>
      </c>
      <c r="V1664">
        <v>-83000</v>
      </c>
      <c r="W1664">
        <v>-508000</v>
      </c>
      <c r="X1664">
        <v>17065405000</v>
      </c>
      <c r="Y1664">
        <v>0</v>
      </c>
      <c r="Z1664">
        <v>56</v>
      </c>
      <c r="AA1664">
        <v>1396355000</v>
      </c>
      <c r="AB1664">
        <v>-11828000</v>
      </c>
      <c r="AC1664">
        <v>1010181000</v>
      </c>
      <c r="AD1664">
        <v>249009000</v>
      </c>
      <c r="AE1664">
        <v>0</v>
      </c>
      <c r="AF1664">
        <v>310337000</v>
      </c>
      <c r="AG1664">
        <v>24495000</v>
      </c>
      <c r="AH1664">
        <v>9364992000</v>
      </c>
      <c r="AI1664">
        <v>91656000</v>
      </c>
      <c r="AJ1664">
        <v>79530000</v>
      </c>
      <c r="AK1664">
        <v>156660000</v>
      </c>
      <c r="AL1664">
        <v>779748000</v>
      </c>
      <c r="AM1664">
        <v>26991000</v>
      </c>
      <c r="AN1664">
        <v>1194755000</v>
      </c>
      <c r="AO1664">
        <v>114996000</v>
      </c>
      <c r="AP1664">
        <v>-1282760000</v>
      </c>
      <c r="AQ1664">
        <v>454669000</v>
      </c>
      <c r="AR1664">
        <v>-21062000</v>
      </c>
      <c r="AS1664">
        <v>453509000</v>
      </c>
      <c r="AT1664">
        <v>375498000</v>
      </c>
      <c r="AU1664">
        <v>376229000</v>
      </c>
      <c r="AV1664">
        <v>21634000</v>
      </c>
      <c r="AW1664">
        <v>612366000</v>
      </c>
      <c r="AX1664">
        <v>24</v>
      </c>
      <c r="AY1664">
        <v>946335000</v>
      </c>
      <c r="AZ1664">
        <v>0</v>
      </c>
      <c r="BA1664">
        <v>0</v>
      </c>
      <c r="BB1664">
        <v>19659000</v>
      </c>
      <c r="BC1664">
        <v>8618000</v>
      </c>
      <c r="BD1664">
        <v>21260000</v>
      </c>
      <c r="BE1664">
        <v>0</v>
      </c>
      <c r="BF1664">
        <v>-690000</v>
      </c>
      <c r="BG1664">
        <v>629908000</v>
      </c>
      <c r="BH1664">
        <v>15</v>
      </c>
      <c r="BI1664">
        <v>4</v>
      </c>
      <c r="BJ1664">
        <v>18</v>
      </c>
      <c r="BL1664">
        <v>0</v>
      </c>
      <c r="BM1664">
        <v>-1126541000</v>
      </c>
      <c r="BN1664">
        <v>143079000</v>
      </c>
      <c r="BO1664">
        <v>132447000</v>
      </c>
      <c r="BP1664">
        <v>0</v>
      </c>
      <c r="BQ1664">
        <v>84657000</v>
      </c>
      <c r="BR1664">
        <v>19731494000</v>
      </c>
      <c r="BS1664">
        <v>0</v>
      </c>
      <c r="BT1664">
        <v>0</v>
      </c>
      <c r="BU1664">
        <v>8824281000</v>
      </c>
      <c r="BV1664">
        <v>10907213000</v>
      </c>
      <c r="BW1664">
        <v>19731494000</v>
      </c>
      <c r="BX1664">
        <v>2514595000</v>
      </c>
      <c r="BY1664">
        <v>-221917000</v>
      </c>
      <c r="BZ1664">
        <v>2013</v>
      </c>
      <c r="CA1664">
        <v>1.55</v>
      </c>
      <c r="CB1664">
        <v>293334838.70999998</v>
      </c>
      <c r="CC1664" t="str">
        <f>VLOOKUP(B1664,Securities_csv_Sector!$A$1:$H$506,4)</f>
        <v>Real Estate</v>
      </c>
      <c r="CD1664" t="str">
        <f>VLOOKUP(B1664,Securities_csv_Sector!$A$1:$H$506,5)</f>
        <v>REITs</v>
      </c>
    </row>
    <row r="1665" spans="1:82">
      <c r="A1665">
        <v>1663</v>
      </c>
      <c r="B1665" t="s">
        <v>496</v>
      </c>
      <c r="C1665" t="s">
        <v>529</v>
      </c>
      <c r="D1665" s="1">
        <v>42004</v>
      </c>
      <c r="E1665">
        <v>812839000</v>
      </c>
      <c r="F1665">
        <v>0</v>
      </c>
      <c r="G1665">
        <v>-1301000</v>
      </c>
      <c r="H1665">
        <v>5</v>
      </c>
      <c r="I1665">
        <v>-1662728000</v>
      </c>
      <c r="J1665">
        <v>10119306000</v>
      </c>
      <c r="L1665">
        <v>55348000</v>
      </c>
      <c r="M1665">
        <v>0</v>
      </c>
      <c r="N1665">
        <v>74656000</v>
      </c>
      <c r="O1665">
        <v>1212480000</v>
      </c>
      <c r="Q1665">
        <v>0</v>
      </c>
      <c r="R1665">
        <v>344337000</v>
      </c>
      <c r="S1665">
        <v>809284000</v>
      </c>
      <c r="T1665">
        <v>648332000</v>
      </c>
      <c r="U1665">
        <v>356267000</v>
      </c>
      <c r="V1665">
        <v>2670000</v>
      </c>
      <c r="W1665">
        <v>-139000</v>
      </c>
      <c r="X1665">
        <v>15817955000</v>
      </c>
      <c r="Y1665">
        <v>363971000</v>
      </c>
      <c r="Z1665">
        <v>56</v>
      </c>
      <c r="AA1665">
        <v>1560070000</v>
      </c>
      <c r="AB1665">
        <v>-8732000</v>
      </c>
      <c r="AC1665">
        <v>955035000</v>
      </c>
      <c r="AD1665">
        <v>292065000</v>
      </c>
      <c r="AE1665">
        <v>0</v>
      </c>
      <c r="AF1665">
        <v>-501443000</v>
      </c>
      <c r="AG1665">
        <v>-10622000</v>
      </c>
      <c r="AH1665">
        <v>10844351000</v>
      </c>
      <c r="AI1665">
        <v>91872000</v>
      </c>
      <c r="AJ1665">
        <v>74213000</v>
      </c>
      <c r="AK1665">
        <v>172016000</v>
      </c>
      <c r="AL1665">
        <v>1382295000</v>
      </c>
      <c r="AM1665">
        <v>-42138000</v>
      </c>
      <c r="AN1665">
        <v>1254845000</v>
      </c>
      <c r="AO1665">
        <v>758057000</v>
      </c>
      <c r="AP1665">
        <v>-2055040000</v>
      </c>
      <c r="AQ1665">
        <v>477001000</v>
      </c>
      <c r="AR1665">
        <v>-26135000</v>
      </c>
      <c r="AS1665">
        <v>475767000</v>
      </c>
      <c r="AT1665">
        <v>359296000</v>
      </c>
      <c r="AU1665">
        <v>802881000</v>
      </c>
      <c r="AV1665">
        <v>43304000</v>
      </c>
      <c r="AW1665">
        <v>644069000</v>
      </c>
      <c r="AX1665">
        <v>23</v>
      </c>
      <c r="AY1665">
        <v>451758000</v>
      </c>
      <c r="AZ1665">
        <v>0</v>
      </c>
      <c r="BA1665">
        <v>0</v>
      </c>
      <c r="BB1665">
        <v>13121000</v>
      </c>
      <c r="BC1665">
        <v>24602000</v>
      </c>
      <c r="BD1665">
        <v>109131000</v>
      </c>
      <c r="BE1665">
        <v>237973000</v>
      </c>
      <c r="BF1665">
        <v>5317000</v>
      </c>
      <c r="BG1665">
        <v>725216000</v>
      </c>
      <c r="BH1665">
        <v>13</v>
      </c>
      <c r="BI1665">
        <v>4</v>
      </c>
      <c r="BJ1665">
        <v>17</v>
      </c>
      <c r="BL1665">
        <v>0</v>
      </c>
      <c r="BM1665">
        <v>-1526388000</v>
      </c>
      <c r="BN1665">
        <v>242095000</v>
      </c>
      <c r="BO1665">
        <v>147481000</v>
      </c>
      <c r="BP1665">
        <v>0</v>
      </c>
      <c r="BQ1665">
        <v>71771000</v>
      </c>
      <c r="BR1665">
        <v>21165913000</v>
      </c>
      <c r="BS1665">
        <v>0</v>
      </c>
      <c r="BT1665">
        <v>0</v>
      </c>
      <c r="BU1665">
        <v>8680184000</v>
      </c>
      <c r="BV1665">
        <v>12485729000</v>
      </c>
      <c r="BW1665">
        <v>21165913000</v>
      </c>
      <c r="BX1665">
        <v>2772550000</v>
      </c>
      <c r="BY1665">
        <v>-511000</v>
      </c>
      <c r="BZ1665">
        <v>2014</v>
      </c>
      <c r="CA1665">
        <v>1.62</v>
      </c>
      <c r="CB1665">
        <v>294445061.72799999</v>
      </c>
      <c r="CC1665" t="str">
        <f>VLOOKUP(B1665,Securities_csv_Sector!$A$1:$H$506,4)</f>
        <v>Real Estate</v>
      </c>
      <c r="CD1665" t="str">
        <f>VLOOKUP(B1665,Securities_csv_Sector!$A$1:$H$506,5)</f>
        <v>REITs</v>
      </c>
    </row>
    <row r="1666" spans="1:82">
      <c r="A1666">
        <v>1664</v>
      </c>
      <c r="B1666" t="s">
        <v>496</v>
      </c>
      <c r="C1666" t="s">
        <v>531</v>
      </c>
      <c r="D1666" s="1">
        <v>42369</v>
      </c>
      <c r="E1666">
        <v>860244000</v>
      </c>
      <c r="F1666">
        <v>0</v>
      </c>
      <c r="G1666">
        <v>-13359000</v>
      </c>
      <c r="H1666">
        <v>4</v>
      </c>
      <c r="I1666">
        <v>-2877949000</v>
      </c>
      <c r="J1666">
        <v>11602838000</v>
      </c>
      <c r="L1666">
        <v>53023000</v>
      </c>
      <c r="M1666">
        <v>0</v>
      </c>
      <c r="N1666">
        <v>83579000</v>
      </c>
      <c r="O1666">
        <v>1410205000</v>
      </c>
      <c r="Q1666">
        <v>0</v>
      </c>
      <c r="R1666">
        <v>338382000</v>
      </c>
      <c r="S1666">
        <v>954982000</v>
      </c>
      <c r="T1666">
        <v>733200000</v>
      </c>
      <c r="U1666">
        <v>366086000</v>
      </c>
      <c r="V1666">
        <v>-522000</v>
      </c>
      <c r="W1666">
        <v>-1420000</v>
      </c>
      <c r="X1666">
        <v>18280798000</v>
      </c>
      <c r="Y1666">
        <v>1047497000</v>
      </c>
      <c r="Z1666">
        <v>57</v>
      </c>
      <c r="AA1666">
        <v>1875141000</v>
      </c>
      <c r="AB1666">
        <v>-39284000</v>
      </c>
      <c r="AC1666">
        <v>1344422000</v>
      </c>
      <c r="AD1666">
        <v>367114000</v>
      </c>
      <c r="AE1666">
        <v>0</v>
      </c>
      <c r="AF1666">
        <v>-38151000</v>
      </c>
      <c r="AG1666">
        <v>10687000</v>
      </c>
      <c r="AH1666">
        <v>11206996000</v>
      </c>
      <c r="AI1666">
        <v>95707000</v>
      </c>
      <c r="AJ1666">
        <v>61100000</v>
      </c>
      <c r="AK1666">
        <v>196529000</v>
      </c>
      <c r="AL1666">
        <v>329029000</v>
      </c>
      <c r="AM1666">
        <v>-1803000</v>
      </c>
      <c r="AN1666">
        <v>1391767000</v>
      </c>
      <c r="AO1666">
        <v>1030122000</v>
      </c>
      <c r="AP1666">
        <v>-2423692000</v>
      </c>
      <c r="AQ1666">
        <v>419222000</v>
      </c>
      <c r="AR1666">
        <v>-35440000</v>
      </c>
      <c r="AS1666">
        <v>417843000</v>
      </c>
      <c r="AT1666">
        <v>389539000</v>
      </c>
      <c r="AU1666">
        <v>857112000</v>
      </c>
      <c r="AV1666">
        <v>102944000</v>
      </c>
      <c r="AW1666">
        <v>732148000</v>
      </c>
      <c r="AX1666">
        <v>22</v>
      </c>
      <c r="AY1666">
        <v>412403000</v>
      </c>
      <c r="AZ1666">
        <v>0</v>
      </c>
      <c r="BA1666">
        <v>0</v>
      </c>
      <c r="BB1666">
        <v>-7565000</v>
      </c>
      <c r="BC1666">
        <v>1278234000</v>
      </c>
      <c r="BD1666">
        <v>492408000</v>
      </c>
      <c r="BE1666">
        <v>34340000</v>
      </c>
      <c r="BF1666">
        <v>42316000</v>
      </c>
      <c r="BG1666">
        <v>894057000</v>
      </c>
      <c r="BH1666">
        <v>11</v>
      </c>
      <c r="BI1666">
        <v>4</v>
      </c>
      <c r="BJ1666">
        <v>13</v>
      </c>
      <c r="BL1666">
        <v>0</v>
      </c>
      <c r="BM1666">
        <v>-2111958000</v>
      </c>
      <c r="BN1666">
        <v>454016000</v>
      </c>
      <c r="BO1666">
        <v>145992000</v>
      </c>
      <c r="BP1666">
        <v>0</v>
      </c>
      <c r="BQ1666">
        <v>77896000</v>
      </c>
      <c r="BR1666">
        <v>22261918000</v>
      </c>
      <c r="BS1666">
        <v>0</v>
      </c>
      <c r="BT1666">
        <v>0</v>
      </c>
      <c r="BU1666">
        <v>9564327000</v>
      </c>
      <c r="BV1666">
        <v>12697591000</v>
      </c>
      <c r="BW1666">
        <v>22261918000</v>
      </c>
      <c r="BX1666">
        <v>3285346000</v>
      </c>
      <c r="BY1666">
        <v>-2567000</v>
      </c>
      <c r="BZ1666">
        <v>2015</v>
      </c>
      <c r="CA1666">
        <v>1.26</v>
      </c>
      <c r="CB1666">
        <v>332715873.01599997</v>
      </c>
      <c r="CC1666" t="str">
        <f>VLOOKUP(B1666,Securities_csv_Sector!$A$1:$H$506,4)</f>
        <v>Real Estate</v>
      </c>
      <c r="CD1666" t="str">
        <f>VLOOKUP(B1666,Securities_csv_Sector!$A$1:$H$506,5)</f>
        <v>REITs</v>
      </c>
    </row>
    <row r="1667" spans="1:82">
      <c r="A1667">
        <v>1665</v>
      </c>
      <c r="B1667" t="s">
        <v>496</v>
      </c>
      <c r="C1667" t="s">
        <v>532</v>
      </c>
      <c r="D1667" s="1">
        <v>42735</v>
      </c>
      <c r="E1667">
        <v>991690000</v>
      </c>
      <c r="F1667">
        <v>0</v>
      </c>
      <c r="G1667">
        <v>-1903000</v>
      </c>
      <c r="H1667">
        <v>6</v>
      </c>
      <c r="I1667">
        <v>-1690215000</v>
      </c>
      <c r="J1667">
        <v>12917002000</v>
      </c>
      <c r="L1667">
        <v>286707000</v>
      </c>
      <c r="M1667">
        <v>0</v>
      </c>
      <c r="N1667">
        <v>88514000</v>
      </c>
      <c r="O1667">
        <v>1442073000</v>
      </c>
      <c r="Q1667">
        <v>0</v>
      </c>
      <c r="R1667">
        <v>316641000</v>
      </c>
      <c r="S1667">
        <v>888945000</v>
      </c>
      <c r="T1667">
        <v>941027000</v>
      </c>
      <c r="U1667">
        <v>521287000</v>
      </c>
      <c r="V1667">
        <v>-852000</v>
      </c>
      <c r="W1667">
        <v>4358000</v>
      </c>
      <c r="X1667">
        <v>18884125000</v>
      </c>
      <c r="Y1667">
        <v>1033225000</v>
      </c>
      <c r="Z1667">
        <v>58</v>
      </c>
      <c r="AA1667">
        <v>2000573000</v>
      </c>
      <c r="AB1667">
        <v>-31343000</v>
      </c>
      <c r="AC1667">
        <v>1510629000</v>
      </c>
      <c r="AD1667">
        <v>419740000</v>
      </c>
      <c r="AE1667">
        <v>0</v>
      </c>
      <c r="AF1667">
        <v>161447000</v>
      </c>
      <c r="AG1667">
        <v>-40979000</v>
      </c>
      <c r="AH1667">
        <v>11127326000</v>
      </c>
      <c r="AI1667">
        <v>95921000</v>
      </c>
      <c r="AJ1667">
        <v>68513000</v>
      </c>
      <c r="AK1667">
        <v>200728000</v>
      </c>
      <c r="AL1667">
        <v>-171087000</v>
      </c>
      <c r="AM1667">
        <v>234536000</v>
      </c>
      <c r="AN1667">
        <v>1367457000</v>
      </c>
      <c r="AO1667">
        <v>101722000</v>
      </c>
      <c r="AP1667">
        <v>-1234643000</v>
      </c>
      <c r="AQ1667">
        <v>651490000</v>
      </c>
      <c r="AR1667">
        <v>-137559000</v>
      </c>
      <c r="AS1667">
        <v>649231000</v>
      </c>
      <c r="AT1667">
        <v>554209000</v>
      </c>
      <c r="AU1667">
        <v>702021000</v>
      </c>
      <c r="AV1667">
        <v>24635000</v>
      </c>
      <c r="AW1667">
        <v>940151000</v>
      </c>
      <c r="AX1667">
        <v>27</v>
      </c>
      <c r="AY1667">
        <v>518364000</v>
      </c>
      <c r="AZ1667">
        <v>0</v>
      </c>
      <c r="BA1667">
        <v>0</v>
      </c>
      <c r="BB1667">
        <v>-57534000</v>
      </c>
      <c r="BC1667">
        <v>22136000</v>
      </c>
      <c r="BD1667">
        <v>294125000</v>
      </c>
      <c r="BE1667">
        <v>1462000</v>
      </c>
      <c r="BF1667">
        <v>5560000</v>
      </c>
      <c r="BG1667">
        <v>898924000</v>
      </c>
      <c r="BH1667">
        <v>15</v>
      </c>
      <c r="BI1667">
        <v>5</v>
      </c>
      <c r="BJ1667">
        <v>19</v>
      </c>
      <c r="BL1667">
        <v>0</v>
      </c>
      <c r="BM1667">
        <v>-2487695000</v>
      </c>
      <c r="BN1667">
        <v>1291160000</v>
      </c>
      <c r="BO1667">
        <v>136863000</v>
      </c>
      <c r="BP1667">
        <v>0</v>
      </c>
      <c r="BQ1667">
        <v>80647000</v>
      </c>
      <c r="BR1667">
        <v>23166600000</v>
      </c>
      <c r="BS1667">
        <v>0</v>
      </c>
      <c r="BT1667">
        <v>0</v>
      </c>
      <c r="BU1667">
        <v>10460240000</v>
      </c>
      <c r="BV1667">
        <v>12706360000</v>
      </c>
      <c r="BW1667">
        <v>23166600000</v>
      </c>
      <c r="BX1667">
        <v>3442646000</v>
      </c>
      <c r="BY1667">
        <v>-47000</v>
      </c>
      <c r="CC1667" t="str">
        <f>VLOOKUP(B1667,Securities_csv_Sector!$A$1:$H$506,4)</f>
        <v>Real Estate</v>
      </c>
      <c r="CD1667" t="str">
        <f>VLOOKUP(B1667,Securities_csv_Sector!$A$1:$H$506,5)</f>
        <v>REITs</v>
      </c>
    </row>
    <row r="1668" spans="1:82">
      <c r="A1668">
        <v>1666</v>
      </c>
      <c r="B1668" t="s">
        <v>497</v>
      </c>
      <c r="C1668" t="s">
        <v>527</v>
      </c>
      <c r="D1668" s="1">
        <v>41274</v>
      </c>
      <c r="E1668">
        <v>16182000000</v>
      </c>
      <c r="F1668">
        <v>-1717000000</v>
      </c>
      <c r="G1668">
        <v>-1016000000</v>
      </c>
      <c r="H1668">
        <v>3</v>
      </c>
      <c r="I1668">
        <v>-16175000000</v>
      </c>
      <c r="J1668">
        <v>37990000000</v>
      </c>
      <c r="K1668">
        <v>13</v>
      </c>
      <c r="L1668">
        <v>3093000000</v>
      </c>
      <c r="M1668">
        <v>-136000000</v>
      </c>
      <c r="N1668">
        <v>297000000</v>
      </c>
      <c r="O1668">
        <v>46275000000</v>
      </c>
      <c r="P1668">
        <v>79</v>
      </c>
      <c r="Q1668">
        <v>0</v>
      </c>
      <c r="R1668">
        <v>24677000000</v>
      </c>
      <c r="S1668">
        <v>16460000000</v>
      </c>
      <c r="T1668">
        <v>12468000000</v>
      </c>
      <c r="U1668">
        <v>9897000000</v>
      </c>
      <c r="V1668">
        <v>0</v>
      </c>
      <c r="W1668">
        <v>324000000</v>
      </c>
      <c r="X1668">
        <v>88642000000</v>
      </c>
      <c r="Y1668">
        <v>24139000000</v>
      </c>
      <c r="Z1668">
        <v>60</v>
      </c>
      <c r="AA1668">
        <v>69571000000</v>
      </c>
      <c r="AB1668">
        <v>-660000000</v>
      </c>
      <c r="AC1668">
        <v>83677000000</v>
      </c>
      <c r="AD1668">
        <v>2571000000</v>
      </c>
      <c r="AE1668">
        <v>1075000000</v>
      </c>
      <c r="AF1668">
        <v>0</v>
      </c>
      <c r="AG1668">
        <v>1144000000</v>
      </c>
      <c r="AH1668">
        <v>47618000000</v>
      </c>
      <c r="AI1668">
        <v>3401000000</v>
      </c>
      <c r="AJ1668">
        <v>52376000000</v>
      </c>
      <c r="AK1668">
        <v>0</v>
      </c>
      <c r="AL1668">
        <v>-3351000000</v>
      </c>
      <c r="AM1668">
        <v>-10269000000</v>
      </c>
      <c r="AN1668">
        <v>31486000000</v>
      </c>
      <c r="AO1668">
        <v>-21253000000</v>
      </c>
      <c r="AP1668">
        <v>-20502000000</v>
      </c>
      <c r="AQ1668">
        <v>875000000</v>
      </c>
      <c r="AR1668">
        <v>8295000000</v>
      </c>
      <c r="AS1668">
        <v>875000000</v>
      </c>
      <c r="AT1668">
        <v>1199000000</v>
      </c>
      <c r="AU1668">
        <v>12576000000</v>
      </c>
      <c r="AV1668">
        <v>0</v>
      </c>
      <c r="AW1668">
        <v>13160000000</v>
      </c>
      <c r="AX1668">
        <v>11</v>
      </c>
      <c r="AY1668">
        <v>4128000000</v>
      </c>
      <c r="AZ1668">
        <v>4021000000</v>
      </c>
      <c r="BA1668">
        <v>6405000000</v>
      </c>
      <c r="BB1668">
        <v>2675000000</v>
      </c>
      <c r="BC1668">
        <v>-4662000000</v>
      </c>
      <c r="BD1668">
        <v>-4327000000</v>
      </c>
      <c r="BE1668">
        <v>40438000000</v>
      </c>
      <c r="BF1668">
        <v>-3117000000</v>
      </c>
      <c r="BG1668">
        <v>16460000000</v>
      </c>
      <c r="BH1668">
        <v>9</v>
      </c>
      <c r="BI1668">
        <v>30</v>
      </c>
      <c r="BJ1668">
        <v>1</v>
      </c>
      <c r="BK1668">
        <v>75</v>
      </c>
      <c r="BL1668">
        <v>0</v>
      </c>
      <c r="BM1668">
        <v>-3734000000</v>
      </c>
      <c r="BN1668">
        <v>315000000</v>
      </c>
      <c r="BO1668">
        <v>39951000000</v>
      </c>
      <c r="BP1668">
        <v>4369000000</v>
      </c>
      <c r="BQ1668">
        <v>470000000</v>
      </c>
      <c r="BR1668" s="2">
        <v>225222000000</v>
      </c>
      <c r="BS1668">
        <v>21235000000</v>
      </c>
      <c r="BT1668">
        <v>26956000000</v>
      </c>
      <c r="BU1668">
        <v>33157000000</v>
      </c>
      <c r="BV1668" s="2">
        <v>192065000000</v>
      </c>
      <c r="BW1668" s="2">
        <v>225222000000</v>
      </c>
      <c r="BX1668" s="2">
        <v>115846000000</v>
      </c>
      <c r="BY1668">
        <v>-4071000000</v>
      </c>
      <c r="BZ1668">
        <v>2012</v>
      </c>
      <c r="CA1668">
        <v>0.31</v>
      </c>
      <c r="CB1668">
        <v>2822580645.1599998</v>
      </c>
      <c r="CC1668" t="str">
        <f>VLOOKUP(B1668,Securities_csv_Sector!$A$1:$H$506,4)</f>
        <v>Telecommunications Services</v>
      </c>
      <c r="CD1668" t="str">
        <f>VLOOKUP(B1668,Securities_csv_Sector!$A$1:$H$506,5)</f>
        <v>Integrated Telecommunications Services</v>
      </c>
    </row>
    <row r="1669" spans="1:82">
      <c r="A1669">
        <v>1667</v>
      </c>
      <c r="B1669" t="s">
        <v>497</v>
      </c>
      <c r="C1669" t="s">
        <v>529</v>
      </c>
      <c r="D1669" s="1">
        <v>41639</v>
      </c>
      <c r="E1669">
        <v>16453000000</v>
      </c>
      <c r="F1669">
        <v>-843000000</v>
      </c>
      <c r="G1669">
        <v>-166000000</v>
      </c>
      <c r="H1669">
        <v>30</v>
      </c>
      <c r="I1669">
        <v>-16604000000</v>
      </c>
      <c r="J1669">
        <v>37939000000</v>
      </c>
      <c r="K1669">
        <v>200</v>
      </c>
      <c r="L1669">
        <v>53528000000</v>
      </c>
      <c r="M1669">
        <v>56000000</v>
      </c>
      <c r="N1669">
        <v>297000000</v>
      </c>
      <c r="O1669">
        <v>44887000000</v>
      </c>
      <c r="P1669">
        <v>262</v>
      </c>
      <c r="Q1669">
        <v>0</v>
      </c>
      <c r="R1669">
        <v>28639000000</v>
      </c>
      <c r="S1669">
        <v>16606000000</v>
      </c>
      <c r="T1669">
        <v>31944000000</v>
      </c>
      <c r="U1669">
        <v>29277000000</v>
      </c>
      <c r="V1669">
        <v>0</v>
      </c>
      <c r="W1669">
        <v>142000000</v>
      </c>
      <c r="X1669">
        <v>88956000000</v>
      </c>
      <c r="Y1669">
        <v>24634000000</v>
      </c>
      <c r="Z1669">
        <v>63</v>
      </c>
      <c r="AA1669">
        <v>75663000000</v>
      </c>
      <c r="AB1669">
        <v>5730000000</v>
      </c>
      <c r="AC1669">
        <v>81547000000</v>
      </c>
      <c r="AD1669">
        <v>2667000000</v>
      </c>
      <c r="AE1669">
        <v>1020000000</v>
      </c>
      <c r="AF1669">
        <v>0</v>
      </c>
      <c r="AG1669">
        <v>925000000</v>
      </c>
      <c r="AH1669">
        <v>89658000000</v>
      </c>
      <c r="AI1669">
        <v>3432000000</v>
      </c>
      <c r="AJ1669">
        <v>56580000000</v>
      </c>
      <c r="AK1669">
        <v>0</v>
      </c>
      <c r="AL1669">
        <v>40861000000</v>
      </c>
      <c r="AM1669">
        <v>50435000000</v>
      </c>
      <c r="AN1669">
        <v>38818000000</v>
      </c>
      <c r="AO1669">
        <v>26450000000</v>
      </c>
      <c r="AP1669">
        <v>-14833000000</v>
      </c>
      <c r="AQ1669">
        <v>11497000000</v>
      </c>
      <c r="AR1669">
        <v>1624000000</v>
      </c>
      <c r="AS1669">
        <v>11497000000</v>
      </c>
      <c r="AT1669">
        <v>11639000000</v>
      </c>
      <c r="AU1669">
        <v>12439000000</v>
      </c>
      <c r="AV1669">
        <v>0</v>
      </c>
      <c r="AW1669">
        <v>31968000000</v>
      </c>
      <c r="AX1669">
        <v>27</v>
      </c>
      <c r="AY1669">
        <v>4535000000</v>
      </c>
      <c r="AZ1669">
        <v>3406000000</v>
      </c>
      <c r="BA1669">
        <v>6664000000</v>
      </c>
      <c r="BB1669">
        <v>2779000000</v>
      </c>
      <c r="BC1669">
        <v>-5257000000</v>
      </c>
      <c r="BD1669">
        <v>1771000000</v>
      </c>
      <c r="BE1669">
        <v>33335000000</v>
      </c>
      <c r="BF1669">
        <v>-3097000000</v>
      </c>
      <c r="BG1669">
        <v>16606000000</v>
      </c>
      <c r="BH1669">
        <v>24</v>
      </c>
      <c r="BI1669">
        <v>75</v>
      </c>
      <c r="BJ1669">
        <v>10</v>
      </c>
      <c r="BK1669">
        <v>259</v>
      </c>
      <c r="BL1669">
        <v>0</v>
      </c>
      <c r="BM1669">
        <v>1782000000</v>
      </c>
      <c r="BN1669">
        <v>-68000000</v>
      </c>
      <c r="BO1669">
        <v>27089000000</v>
      </c>
      <c r="BP1669">
        <v>3933000000</v>
      </c>
      <c r="BQ1669">
        <v>601000000</v>
      </c>
      <c r="BR1669" s="2">
        <v>274098000000</v>
      </c>
      <c r="BS1669">
        <v>70994000000</v>
      </c>
      <c r="BT1669">
        <v>27050000000</v>
      </c>
      <c r="BU1669">
        <v>38836000000</v>
      </c>
      <c r="BV1669" s="2">
        <v>235262000000</v>
      </c>
      <c r="BW1669" s="2">
        <v>274098000000</v>
      </c>
      <c r="BX1669" s="2">
        <v>120550000000</v>
      </c>
      <c r="BY1669">
        <v>-3961000000</v>
      </c>
      <c r="BZ1669">
        <v>2013</v>
      </c>
      <c r="CA1669">
        <v>4.01</v>
      </c>
      <c r="CB1669">
        <v>2867082294.2600002</v>
      </c>
      <c r="CC1669" t="str">
        <f>VLOOKUP(B1669,Securities_csv_Sector!$A$1:$H$506,4)</f>
        <v>Telecommunications Services</v>
      </c>
      <c r="CD1669" t="str">
        <f>VLOOKUP(B1669,Securities_csv_Sector!$A$1:$H$506,5)</f>
        <v>Integrated Telecommunications Services</v>
      </c>
    </row>
    <row r="1670" spans="1:82">
      <c r="A1670">
        <v>1668</v>
      </c>
      <c r="B1670" t="s">
        <v>497</v>
      </c>
      <c r="C1670" t="s">
        <v>531</v>
      </c>
      <c r="D1670" s="1">
        <v>42004</v>
      </c>
      <c r="E1670">
        <v>16680000000</v>
      </c>
      <c r="F1670">
        <v>-2745000000</v>
      </c>
      <c r="G1670">
        <v>-1194000000</v>
      </c>
      <c r="H1670">
        <v>78</v>
      </c>
      <c r="I1670">
        <v>-17191000000</v>
      </c>
      <c r="J1670">
        <v>11155000000</v>
      </c>
      <c r="K1670">
        <v>40</v>
      </c>
      <c r="L1670">
        <v>10598000000</v>
      </c>
      <c r="M1670">
        <v>-132000000</v>
      </c>
      <c r="N1670">
        <v>424000000</v>
      </c>
      <c r="O1670">
        <v>49931000000</v>
      </c>
      <c r="P1670">
        <v>105</v>
      </c>
      <c r="Q1670">
        <v>0</v>
      </c>
      <c r="R1670">
        <v>41563000000</v>
      </c>
      <c r="S1670">
        <v>16533000000</v>
      </c>
      <c r="T1670">
        <v>20185000000</v>
      </c>
      <c r="U1670">
        <v>15270000000</v>
      </c>
      <c r="V1670">
        <v>0</v>
      </c>
      <c r="W1670">
        <v>1780000000</v>
      </c>
      <c r="X1670">
        <v>89947000000</v>
      </c>
      <c r="Y1670">
        <v>24639000000</v>
      </c>
      <c r="Z1670">
        <v>61</v>
      </c>
      <c r="AA1670">
        <v>77148000000</v>
      </c>
      <c r="AB1670">
        <v>3314000000</v>
      </c>
      <c r="AC1670">
        <v>81069000000</v>
      </c>
      <c r="AD1670">
        <v>4915000000</v>
      </c>
      <c r="AE1670">
        <v>1153000000</v>
      </c>
      <c r="AF1670">
        <v>0</v>
      </c>
      <c r="AG1670">
        <v>1412000000</v>
      </c>
      <c r="AH1670" s="2">
        <v>110536000000</v>
      </c>
      <c r="AI1670">
        <v>802000000</v>
      </c>
      <c r="AJ1670">
        <v>1378000000</v>
      </c>
      <c r="AK1670">
        <v>0</v>
      </c>
      <c r="AL1670">
        <v>12823000000</v>
      </c>
      <c r="AM1670">
        <v>-42930000000</v>
      </c>
      <c r="AN1670">
        <v>30631000000</v>
      </c>
      <c r="AO1670">
        <v>-57705000000</v>
      </c>
      <c r="AP1670">
        <v>-15856000000</v>
      </c>
      <c r="AQ1670">
        <v>9625000000</v>
      </c>
      <c r="AR1670">
        <v>7390000000</v>
      </c>
      <c r="AS1670">
        <v>9625000000</v>
      </c>
      <c r="AT1670">
        <v>11405000000</v>
      </c>
      <c r="AU1670">
        <v>13993000000</v>
      </c>
      <c r="AV1670">
        <v>0</v>
      </c>
      <c r="AW1670">
        <v>19599000000</v>
      </c>
      <c r="AX1670">
        <v>15</v>
      </c>
      <c r="AY1670">
        <v>6660000000</v>
      </c>
      <c r="AZ1670">
        <v>3200000000</v>
      </c>
      <c r="BA1670">
        <v>8572000000</v>
      </c>
      <c r="BB1670">
        <v>1535000000</v>
      </c>
      <c r="BC1670">
        <v>-3873000000</v>
      </c>
      <c r="BD1670">
        <v>1335000000</v>
      </c>
      <c r="BE1670">
        <v>38854000000</v>
      </c>
      <c r="BF1670">
        <v>-3783000000</v>
      </c>
      <c r="BG1670">
        <v>16533000000</v>
      </c>
      <c r="BH1670">
        <v>12</v>
      </c>
      <c r="BI1670">
        <v>124</v>
      </c>
      <c r="BJ1670">
        <v>8</v>
      </c>
      <c r="BK1670">
        <v>101</v>
      </c>
      <c r="BL1670">
        <v>0</v>
      </c>
      <c r="BM1670">
        <v>2447000000</v>
      </c>
      <c r="BN1670">
        <v>-58852000000</v>
      </c>
      <c r="BO1670">
        <v>41016000000</v>
      </c>
      <c r="BP1670">
        <v>2735000000</v>
      </c>
      <c r="BQ1670">
        <v>555000000</v>
      </c>
      <c r="BR1670" s="2">
        <v>232616000000</v>
      </c>
      <c r="BS1670">
        <v>29499000000</v>
      </c>
      <c r="BT1670">
        <v>27987000000</v>
      </c>
      <c r="BU1670">
        <v>12298000000</v>
      </c>
      <c r="BV1670" s="2">
        <v>220318000000</v>
      </c>
      <c r="BW1670" s="2">
        <v>232616000000</v>
      </c>
      <c r="BX1670" s="2">
        <v>127079000000</v>
      </c>
      <c r="BY1670">
        <v>-3263000000</v>
      </c>
      <c r="BZ1670">
        <v>2014</v>
      </c>
      <c r="CA1670">
        <v>2.42</v>
      </c>
      <c r="CB1670">
        <v>3977272727.27</v>
      </c>
      <c r="CC1670" t="str">
        <f>VLOOKUP(B1670,Securities_csv_Sector!$A$1:$H$506,4)</f>
        <v>Telecommunications Services</v>
      </c>
      <c r="CD1670" t="str">
        <f>VLOOKUP(B1670,Securities_csv_Sector!$A$1:$H$506,5)</f>
        <v>Integrated Telecommunications Services</v>
      </c>
    </row>
    <row r="1671" spans="1:82">
      <c r="A1671">
        <v>1669</v>
      </c>
      <c r="B1671" t="s">
        <v>497</v>
      </c>
      <c r="C1671" t="s">
        <v>532</v>
      </c>
      <c r="D1671" s="1">
        <v>42369</v>
      </c>
      <c r="E1671">
        <v>19362000000</v>
      </c>
      <c r="F1671">
        <v>-945000000</v>
      </c>
      <c r="G1671">
        <v>186000000</v>
      </c>
      <c r="H1671">
        <v>109</v>
      </c>
      <c r="I1671">
        <v>-17775000000</v>
      </c>
      <c r="J1671">
        <v>11196000000</v>
      </c>
      <c r="K1671">
        <v>14</v>
      </c>
      <c r="L1671">
        <v>4470000000</v>
      </c>
      <c r="M1671">
        <v>-99000000</v>
      </c>
      <c r="N1671">
        <v>424000000</v>
      </c>
      <c r="O1671">
        <v>52557000000</v>
      </c>
      <c r="P1671">
        <v>64</v>
      </c>
      <c r="Q1671">
        <v>0</v>
      </c>
      <c r="R1671">
        <v>45484000000</v>
      </c>
      <c r="S1671">
        <v>16017000000</v>
      </c>
      <c r="T1671">
        <v>33160000000</v>
      </c>
      <c r="U1671">
        <v>28240000000</v>
      </c>
      <c r="V1671">
        <v>0</v>
      </c>
      <c r="W1671">
        <v>-86000000</v>
      </c>
      <c r="X1671">
        <v>93808000000</v>
      </c>
      <c r="Y1671">
        <v>25331000000</v>
      </c>
      <c r="Z1671">
        <v>60</v>
      </c>
      <c r="AA1671">
        <v>79063000000</v>
      </c>
      <c r="AB1671">
        <v>9865000000</v>
      </c>
      <c r="AC1671">
        <v>94913000000</v>
      </c>
      <c r="AD1671">
        <v>4920000000</v>
      </c>
      <c r="AE1671">
        <v>1252000000</v>
      </c>
      <c r="AF1671">
        <v>0</v>
      </c>
      <c r="AG1671">
        <v>2545000000</v>
      </c>
      <c r="AH1671" s="2">
        <v>103705000000</v>
      </c>
      <c r="AI1671">
        <v>796000000</v>
      </c>
      <c r="AJ1671">
        <v>1414000000</v>
      </c>
      <c r="AK1671">
        <v>0</v>
      </c>
      <c r="AL1671">
        <v>-3017000000</v>
      </c>
      <c r="AM1671">
        <v>-6128000000</v>
      </c>
      <c r="AN1671">
        <v>38930000000</v>
      </c>
      <c r="AO1671">
        <v>-15015000000</v>
      </c>
      <c r="AP1671">
        <v>-30043000000</v>
      </c>
      <c r="AQ1671">
        <v>17879000000</v>
      </c>
      <c r="AR1671">
        <v>3506000000</v>
      </c>
      <c r="AS1671">
        <v>17879000000</v>
      </c>
      <c r="AT1671">
        <v>17793000000</v>
      </c>
      <c r="AU1671">
        <v>13457000000</v>
      </c>
      <c r="AV1671">
        <v>0</v>
      </c>
      <c r="AW1671">
        <v>33060000000</v>
      </c>
      <c r="AX1671">
        <v>25</v>
      </c>
      <c r="AY1671">
        <v>7512000000</v>
      </c>
      <c r="AZ1671">
        <v>2751000000</v>
      </c>
      <c r="BA1671">
        <v>9201000000</v>
      </c>
      <c r="BB1671">
        <v>978000000</v>
      </c>
      <c r="BC1671">
        <v>1634000000</v>
      </c>
      <c r="BD1671">
        <v>-12268000000</v>
      </c>
      <c r="BE1671">
        <v>42557000000</v>
      </c>
      <c r="BF1671">
        <v>-469000000</v>
      </c>
      <c r="BG1671">
        <v>16017000000</v>
      </c>
      <c r="BH1671">
        <v>21</v>
      </c>
      <c r="BI1671">
        <v>172</v>
      </c>
      <c r="BJ1671">
        <v>14</v>
      </c>
      <c r="BK1671">
        <v>60</v>
      </c>
      <c r="BL1671">
        <v>0</v>
      </c>
      <c r="BM1671">
        <v>11246000000</v>
      </c>
      <c r="BN1671">
        <v>-5094000000</v>
      </c>
      <c r="BO1671">
        <v>29986000000</v>
      </c>
      <c r="BP1671">
        <v>6489000000</v>
      </c>
      <c r="BQ1671">
        <v>350000000</v>
      </c>
      <c r="BR1671" s="2">
        <v>244640000000</v>
      </c>
      <c r="BS1671">
        <v>22280000000</v>
      </c>
      <c r="BT1671">
        <v>35052000000</v>
      </c>
      <c r="BU1671">
        <v>16428000000</v>
      </c>
      <c r="BV1671" s="2">
        <v>228212000000</v>
      </c>
      <c r="BW1671" s="2">
        <v>244640000000</v>
      </c>
      <c r="BX1671" s="2">
        <v>131620000000</v>
      </c>
      <c r="BY1671">
        <v>-7416000000</v>
      </c>
      <c r="BZ1671">
        <v>2015</v>
      </c>
      <c r="CA1671">
        <v>4.38</v>
      </c>
      <c r="CB1671">
        <v>4081963470.3200002</v>
      </c>
      <c r="CC1671" t="str">
        <f>VLOOKUP(B1671,Securities_csv_Sector!$A$1:$H$506,4)</f>
        <v>Telecommunications Services</v>
      </c>
      <c r="CD1671" t="str">
        <f>VLOOKUP(B1671,Securities_csv_Sector!$A$1:$H$506,5)</f>
        <v>Integrated Telecommunications Services</v>
      </c>
    </row>
    <row r="1672" spans="1:82">
      <c r="A1672">
        <v>1670</v>
      </c>
      <c r="B1672" t="s">
        <v>498</v>
      </c>
      <c r="C1672" t="s">
        <v>527</v>
      </c>
      <c r="D1672" s="1">
        <v>41274</v>
      </c>
      <c r="E1672">
        <v>159875000</v>
      </c>
      <c r="F1672">
        <v>-39836000</v>
      </c>
      <c r="G1672">
        <v>4208000</v>
      </c>
      <c r="H1672">
        <v>31</v>
      </c>
      <c r="I1672">
        <v>-104749000</v>
      </c>
      <c r="J1672">
        <v>1155504000</v>
      </c>
      <c r="K1672">
        <v>305</v>
      </c>
      <c r="L1672">
        <v>481035000</v>
      </c>
      <c r="M1672">
        <v>-10930000</v>
      </c>
      <c r="N1672">
        <v>1537000</v>
      </c>
      <c r="O1672">
        <v>737614000</v>
      </c>
      <c r="P1672">
        <v>448</v>
      </c>
      <c r="Q1672">
        <v>0</v>
      </c>
      <c r="R1672">
        <v>0</v>
      </c>
      <c r="S1672">
        <v>68831000</v>
      </c>
      <c r="T1672">
        <v>515698000</v>
      </c>
      <c r="U1672">
        <v>487625000</v>
      </c>
      <c r="V1672">
        <v>10694000</v>
      </c>
      <c r="W1672">
        <v>0</v>
      </c>
      <c r="X1672">
        <v>273279000</v>
      </c>
      <c r="Y1672">
        <v>316834000</v>
      </c>
      <c r="Z1672">
        <v>60</v>
      </c>
      <c r="AA1672">
        <v>1106027000</v>
      </c>
      <c r="AB1672">
        <v>26182000</v>
      </c>
      <c r="AC1672">
        <v>220145000</v>
      </c>
      <c r="AD1672">
        <v>28073000</v>
      </c>
      <c r="AE1672">
        <v>229565000</v>
      </c>
      <c r="AF1672">
        <v>-160629000</v>
      </c>
      <c r="AG1672">
        <v>-3785000</v>
      </c>
      <c r="AH1672">
        <v>1045000000</v>
      </c>
      <c r="AI1672">
        <v>0</v>
      </c>
      <c r="AJ1672">
        <v>0</v>
      </c>
      <c r="AK1672">
        <v>0</v>
      </c>
      <c r="AL1672">
        <v>186217000</v>
      </c>
      <c r="AM1672">
        <v>97045000</v>
      </c>
      <c r="AN1672">
        <v>449280000</v>
      </c>
      <c r="AO1672">
        <v>-66535000</v>
      </c>
      <c r="AP1672">
        <v>-296394000</v>
      </c>
      <c r="AQ1672">
        <v>461443000</v>
      </c>
      <c r="AR1672">
        <v>-20780000</v>
      </c>
      <c r="AS1672">
        <v>461443000</v>
      </c>
      <c r="AT1672">
        <v>461443000</v>
      </c>
      <c r="AU1672">
        <v>404556000</v>
      </c>
      <c r="AV1672">
        <v>7434000</v>
      </c>
      <c r="AW1672">
        <v>511490000</v>
      </c>
      <c r="AX1672">
        <v>28</v>
      </c>
      <c r="AY1672">
        <v>100166000</v>
      </c>
      <c r="AZ1672">
        <v>84580000</v>
      </c>
      <c r="BA1672">
        <v>211586000</v>
      </c>
      <c r="BB1672">
        <v>-26395000</v>
      </c>
      <c r="BC1672">
        <v>0</v>
      </c>
      <c r="BD1672">
        <v>-31016000</v>
      </c>
      <c r="BE1672">
        <v>151551000</v>
      </c>
      <c r="BF1672">
        <v>-5663000</v>
      </c>
      <c r="BG1672">
        <v>13829000</v>
      </c>
      <c r="BH1672">
        <v>26</v>
      </c>
      <c r="BI1672">
        <v>33</v>
      </c>
      <c r="BJ1672">
        <v>25</v>
      </c>
      <c r="BK1672">
        <v>402</v>
      </c>
      <c r="BL1672">
        <v>96004000</v>
      </c>
      <c r="BM1672">
        <v>3512890000</v>
      </c>
      <c r="BN1672">
        <v>-267009000</v>
      </c>
      <c r="BO1672">
        <v>477270000</v>
      </c>
      <c r="BP1672">
        <v>132781000</v>
      </c>
      <c r="BQ1672">
        <v>1057990000</v>
      </c>
      <c r="BR1672">
        <v>3168150000</v>
      </c>
      <c r="BS1672">
        <v>2257726000</v>
      </c>
      <c r="BT1672">
        <v>504242000</v>
      </c>
      <c r="BU1672">
        <v>1467357000</v>
      </c>
      <c r="BV1672">
        <v>1700793000</v>
      </c>
      <c r="BW1672">
        <v>3168150000</v>
      </c>
      <c r="BX1672">
        <v>1843641000</v>
      </c>
      <c r="BY1672">
        <v>-3176179000</v>
      </c>
      <c r="BZ1672">
        <v>2012</v>
      </c>
      <c r="CC1672" t="str">
        <f>VLOOKUP(B1672,Securities_csv_Sector!$A$1:$H$506,4)</f>
        <v>Health Care</v>
      </c>
      <c r="CD1672" t="str">
        <f>VLOOKUP(B1672,Securities_csv_Sector!$A$1:$H$506,5)</f>
        <v>Health Care Distributors</v>
      </c>
    </row>
    <row r="1673" spans="1:82">
      <c r="A1673">
        <v>1671</v>
      </c>
      <c r="B1673" t="s">
        <v>498</v>
      </c>
      <c r="C1673" t="s">
        <v>529</v>
      </c>
      <c r="D1673" s="1">
        <v>41639</v>
      </c>
      <c r="E1673">
        <v>140998000</v>
      </c>
      <c r="F1673">
        <v>-35233000</v>
      </c>
      <c r="G1673">
        <v>2812000</v>
      </c>
      <c r="H1673">
        <v>26</v>
      </c>
      <c r="I1673">
        <v>-118450000</v>
      </c>
      <c r="J1673">
        <v>1270608000</v>
      </c>
      <c r="K1673">
        <v>370</v>
      </c>
      <c r="L1673">
        <v>440796000</v>
      </c>
      <c r="M1673">
        <v>-11389000</v>
      </c>
      <c r="N1673">
        <v>1552000</v>
      </c>
      <c r="O1673">
        <v>783456000</v>
      </c>
      <c r="P1673">
        <v>524</v>
      </c>
      <c r="Q1673">
        <v>0</v>
      </c>
      <c r="R1673">
        <v>0</v>
      </c>
      <c r="S1673">
        <v>79695000</v>
      </c>
      <c r="T1673">
        <v>520155000</v>
      </c>
      <c r="U1673">
        <v>490105000</v>
      </c>
      <c r="V1673">
        <v>4202000</v>
      </c>
      <c r="W1673">
        <v>0</v>
      </c>
      <c r="X1673">
        <v>324932000</v>
      </c>
      <c r="Y1673">
        <v>350350000</v>
      </c>
      <c r="Z1673">
        <v>59</v>
      </c>
      <c r="AA1673">
        <v>1120762000</v>
      </c>
      <c r="AB1673">
        <v>40102000</v>
      </c>
      <c r="AC1673">
        <v>239112000</v>
      </c>
      <c r="AD1673">
        <v>30050000</v>
      </c>
      <c r="AE1673">
        <v>242800000</v>
      </c>
      <c r="AF1673">
        <v>-304884000</v>
      </c>
      <c r="AG1673">
        <v>-27299000</v>
      </c>
      <c r="AH1673">
        <v>1190000000</v>
      </c>
      <c r="AI1673">
        <v>0</v>
      </c>
      <c r="AJ1673">
        <v>0</v>
      </c>
      <c r="AK1673">
        <v>0</v>
      </c>
      <c r="AL1673">
        <v>145565000</v>
      </c>
      <c r="AM1673">
        <v>-40239000</v>
      </c>
      <c r="AN1673">
        <v>484876000</v>
      </c>
      <c r="AO1673">
        <v>-64588000</v>
      </c>
      <c r="AP1673">
        <v>-464729000</v>
      </c>
      <c r="AQ1673">
        <v>450003000</v>
      </c>
      <c r="AR1673">
        <v>35533000</v>
      </c>
      <c r="AS1673">
        <v>450003000</v>
      </c>
      <c r="AT1673">
        <v>450003000</v>
      </c>
      <c r="AU1673">
        <v>430985000</v>
      </c>
      <c r="AV1673">
        <v>0</v>
      </c>
      <c r="AW1673">
        <v>517343000</v>
      </c>
      <c r="AX1673">
        <v>27</v>
      </c>
      <c r="AY1673">
        <v>111980000</v>
      </c>
      <c r="AZ1673">
        <v>78800000</v>
      </c>
      <c r="BA1673">
        <v>213188000</v>
      </c>
      <c r="BB1673">
        <v>5879000</v>
      </c>
      <c r="BC1673">
        <v>0</v>
      </c>
      <c r="BD1673">
        <v>-41395000</v>
      </c>
      <c r="BE1673">
        <v>141924000</v>
      </c>
      <c r="BF1673">
        <v>-6434000</v>
      </c>
      <c r="BG1673">
        <v>9918000</v>
      </c>
      <c r="BH1673">
        <v>26</v>
      </c>
      <c r="BI1673">
        <v>28</v>
      </c>
      <c r="BJ1673">
        <v>24</v>
      </c>
      <c r="BK1673">
        <v>475</v>
      </c>
      <c r="BL1673">
        <v>100536000</v>
      </c>
      <c r="BM1673">
        <v>3962893000</v>
      </c>
      <c r="BN1673">
        <v>-232622000</v>
      </c>
      <c r="BO1673">
        <v>492965000</v>
      </c>
      <c r="BP1673">
        <v>133346000</v>
      </c>
      <c r="BQ1673">
        <v>1362874000</v>
      </c>
      <c r="BR1673">
        <v>3582629000</v>
      </c>
      <c r="BS1673">
        <v>2556255000</v>
      </c>
      <c r="BT1673">
        <v>487532000</v>
      </c>
      <c r="BU1673">
        <v>1763173000</v>
      </c>
      <c r="BV1673">
        <v>1819456000</v>
      </c>
      <c r="BW1673">
        <v>3582629000</v>
      </c>
      <c r="BX1673">
        <v>1904218000</v>
      </c>
      <c r="BY1673">
        <v>-3477759000</v>
      </c>
      <c r="BZ1673">
        <v>2013</v>
      </c>
      <c r="CC1673" t="str">
        <f>VLOOKUP(B1673,Securities_csv_Sector!$A$1:$H$506,4)</f>
        <v>Health Care</v>
      </c>
      <c r="CD1673" t="str">
        <f>VLOOKUP(B1673,Securities_csv_Sector!$A$1:$H$506,5)</f>
        <v>Health Care Distributors</v>
      </c>
    </row>
    <row r="1674" spans="1:82">
      <c r="A1674">
        <v>1672</v>
      </c>
      <c r="B1674" t="s">
        <v>498</v>
      </c>
      <c r="C1674" t="s">
        <v>531</v>
      </c>
      <c r="D1674" s="1">
        <v>42004</v>
      </c>
      <c r="E1674">
        <v>141311000</v>
      </c>
      <c r="F1674">
        <v>-29435000</v>
      </c>
      <c r="G1674">
        <v>7023000</v>
      </c>
      <c r="H1674">
        <v>23</v>
      </c>
      <c r="I1674">
        <v>-91122000</v>
      </c>
      <c r="J1674">
        <v>1392494000</v>
      </c>
      <c r="K1674">
        <v>354</v>
      </c>
      <c r="L1674">
        <v>422177000</v>
      </c>
      <c r="M1674">
        <v>-15984000</v>
      </c>
      <c r="N1674">
        <v>1567000</v>
      </c>
      <c r="O1674">
        <v>824913000</v>
      </c>
      <c r="P1674">
        <v>485</v>
      </c>
      <c r="Q1674">
        <v>0</v>
      </c>
      <c r="R1674">
        <v>0</v>
      </c>
      <c r="S1674">
        <v>94231000</v>
      </c>
      <c r="T1674">
        <v>524931000</v>
      </c>
      <c r="U1674">
        <v>490740000</v>
      </c>
      <c r="V1674">
        <v>-21016000</v>
      </c>
      <c r="W1674">
        <v>0</v>
      </c>
      <c r="X1674">
        <v>321583000</v>
      </c>
      <c r="Y1674">
        <v>354838000</v>
      </c>
      <c r="Z1674">
        <v>59</v>
      </c>
      <c r="AA1674">
        <v>1164431000</v>
      </c>
      <c r="AB1674">
        <v>59120000</v>
      </c>
      <c r="AC1674">
        <v>229822000</v>
      </c>
      <c r="AD1674">
        <v>34191000</v>
      </c>
      <c r="AE1674">
        <v>246430000</v>
      </c>
      <c r="AF1674">
        <v>-270337000</v>
      </c>
      <c r="AG1674">
        <v>-6408000</v>
      </c>
      <c r="AH1674">
        <v>1237463000</v>
      </c>
      <c r="AI1674">
        <v>0</v>
      </c>
      <c r="AJ1674">
        <v>0</v>
      </c>
      <c r="AK1674">
        <v>0</v>
      </c>
      <c r="AL1674">
        <v>141897000</v>
      </c>
      <c r="AM1674">
        <v>-18619000</v>
      </c>
      <c r="AN1674">
        <v>511648000</v>
      </c>
      <c r="AO1674">
        <v>-107221000</v>
      </c>
      <c r="AP1674">
        <v>-402030000</v>
      </c>
      <c r="AQ1674">
        <v>431620000</v>
      </c>
      <c r="AR1674">
        <v>57817000</v>
      </c>
      <c r="AS1674">
        <v>431620000</v>
      </c>
      <c r="AT1674">
        <v>431620000</v>
      </c>
      <c r="AU1674">
        <v>433616000</v>
      </c>
      <c r="AV1674">
        <v>15456000</v>
      </c>
      <c r="AW1674">
        <v>517908000</v>
      </c>
      <c r="AX1674">
        <v>26</v>
      </c>
      <c r="AY1674">
        <v>151403000</v>
      </c>
      <c r="AZ1674">
        <v>81610000</v>
      </c>
      <c r="BA1674">
        <v>213945000</v>
      </c>
      <c r="BB1674">
        <v>-78705000</v>
      </c>
      <c r="BC1674">
        <v>0</v>
      </c>
      <c r="BD1674">
        <v>-40571000</v>
      </c>
      <c r="BE1674">
        <v>162075000</v>
      </c>
      <c r="BF1674">
        <v>-20193000</v>
      </c>
      <c r="BG1674">
        <v>10634000</v>
      </c>
      <c r="BH1674">
        <v>25</v>
      </c>
      <c r="BI1674">
        <v>26</v>
      </c>
      <c r="BJ1674">
        <v>22</v>
      </c>
      <c r="BK1674">
        <v>443</v>
      </c>
      <c r="BL1674">
        <v>107726000</v>
      </c>
      <c r="BM1674">
        <v>4394513000</v>
      </c>
      <c r="BN1674">
        <v>-263595000</v>
      </c>
      <c r="BO1674">
        <v>512707000</v>
      </c>
      <c r="BP1674">
        <v>225230000</v>
      </c>
      <c r="BQ1674">
        <v>1633211000</v>
      </c>
      <c r="BR1674">
        <v>3874690000</v>
      </c>
      <c r="BS1674">
        <v>2817044000</v>
      </c>
      <c r="BT1674">
        <v>580486000</v>
      </c>
      <c r="BU1674">
        <v>1894666000</v>
      </c>
      <c r="BV1674">
        <v>1980024000</v>
      </c>
      <c r="BW1674">
        <v>3874690000</v>
      </c>
      <c r="BX1674">
        <v>1989344000</v>
      </c>
      <c r="BY1674">
        <v>-3815203000</v>
      </c>
      <c r="BZ1674">
        <v>2014</v>
      </c>
      <c r="CC1674" t="str">
        <f>VLOOKUP(B1674,Securities_csv_Sector!$A$1:$H$506,4)</f>
        <v>Health Care</v>
      </c>
      <c r="CD1674" t="str">
        <f>VLOOKUP(B1674,Securities_csv_Sector!$A$1:$H$506,5)</f>
        <v>Health Care Distributors</v>
      </c>
    </row>
    <row r="1675" spans="1:82">
      <c r="A1675">
        <v>1673</v>
      </c>
      <c r="B1675" t="s">
        <v>498</v>
      </c>
      <c r="C1675" t="s">
        <v>532</v>
      </c>
      <c r="D1675" s="1">
        <v>42369</v>
      </c>
      <c r="E1675">
        <v>153469000</v>
      </c>
      <c r="F1675">
        <v>-49888000</v>
      </c>
      <c r="G1675">
        <v>10711000</v>
      </c>
      <c r="H1675">
        <v>23</v>
      </c>
      <c r="I1675">
        <v>-100012000</v>
      </c>
      <c r="J1675">
        <v>1490342000</v>
      </c>
      <c r="K1675">
        <v>425</v>
      </c>
      <c r="L1675">
        <v>487665000</v>
      </c>
      <c r="M1675">
        <v>-19967000</v>
      </c>
      <c r="N1675">
        <v>1577000</v>
      </c>
      <c r="O1675">
        <v>842672000</v>
      </c>
      <c r="P1675">
        <v>570</v>
      </c>
      <c r="Q1675">
        <v>0</v>
      </c>
      <c r="R1675">
        <v>0</v>
      </c>
      <c r="S1675">
        <v>89987000</v>
      </c>
      <c r="T1675">
        <v>578162000</v>
      </c>
      <c r="U1675">
        <v>541919000</v>
      </c>
      <c r="V1675">
        <v>-25472000</v>
      </c>
      <c r="W1675">
        <v>0</v>
      </c>
      <c r="X1675">
        <v>333355000</v>
      </c>
      <c r="Y1675">
        <v>356864000</v>
      </c>
      <c r="Z1675">
        <v>59</v>
      </c>
      <c r="AA1675">
        <v>1199660000</v>
      </c>
      <c r="AB1675">
        <v>72866000</v>
      </c>
      <c r="AC1675">
        <v>218022000</v>
      </c>
      <c r="AD1675">
        <v>36243000</v>
      </c>
      <c r="AE1675">
        <v>263415000</v>
      </c>
      <c r="AF1675">
        <v>-278387000</v>
      </c>
      <c r="AG1675">
        <v>54738000</v>
      </c>
      <c r="AH1675">
        <v>1493027000</v>
      </c>
      <c r="AI1675">
        <v>0</v>
      </c>
      <c r="AJ1675">
        <v>0</v>
      </c>
      <c r="AK1675">
        <v>0</v>
      </c>
      <c r="AL1675">
        <v>205079000</v>
      </c>
      <c r="AM1675">
        <v>65488000</v>
      </c>
      <c r="AN1675">
        <v>560293000</v>
      </c>
      <c r="AO1675">
        <v>-69594000</v>
      </c>
      <c r="AP1675">
        <v>-399739000</v>
      </c>
      <c r="AQ1675">
        <v>469053000</v>
      </c>
      <c r="AR1675">
        <v>44501000</v>
      </c>
      <c r="AS1675">
        <v>469053000</v>
      </c>
      <c r="AT1675">
        <v>469053000</v>
      </c>
      <c r="AU1675">
        <v>468315000</v>
      </c>
      <c r="AV1675">
        <v>7794000</v>
      </c>
      <c r="AW1675">
        <v>567451000</v>
      </c>
      <c r="AX1675">
        <v>28</v>
      </c>
      <c r="AY1675">
        <v>146903000</v>
      </c>
      <c r="AZ1675">
        <v>82540000</v>
      </c>
      <c r="BA1675">
        <v>235298000</v>
      </c>
      <c r="BB1675">
        <v>-146726000</v>
      </c>
      <c r="BC1675">
        <v>0</v>
      </c>
      <c r="BD1675">
        <v>-21340000</v>
      </c>
      <c r="BE1675">
        <v>152723000</v>
      </c>
      <c r="BF1675">
        <v>-28131000</v>
      </c>
      <c r="BG1675">
        <v>10123000</v>
      </c>
      <c r="BH1675">
        <v>27</v>
      </c>
      <c r="BI1675">
        <v>26</v>
      </c>
      <c r="BJ1675">
        <v>23</v>
      </c>
      <c r="BK1675">
        <v>523</v>
      </c>
      <c r="BL1675">
        <v>118545000</v>
      </c>
      <c r="BM1675">
        <v>4863566000</v>
      </c>
      <c r="BN1675">
        <v>-282645000</v>
      </c>
      <c r="BO1675">
        <v>495747000</v>
      </c>
      <c r="BP1675">
        <v>175309000</v>
      </c>
      <c r="BQ1675">
        <v>1911598000</v>
      </c>
      <c r="BR1675">
        <v>4268677000</v>
      </c>
      <c r="BS1675">
        <v>3213533000</v>
      </c>
      <c r="BT1675">
        <v>564076000</v>
      </c>
      <c r="BU1675">
        <v>2058851000</v>
      </c>
      <c r="BV1675">
        <v>2209826000</v>
      </c>
      <c r="BW1675">
        <v>4268677000</v>
      </c>
      <c r="BX1675">
        <v>2042332000</v>
      </c>
      <c r="BY1675">
        <v>-4149908000</v>
      </c>
      <c r="BZ1675">
        <v>2015</v>
      </c>
      <c r="CA1675">
        <v>5.7</v>
      </c>
      <c r="CB1675">
        <v>82290000</v>
      </c>
      <c r="CC1675" t="str">
        <f>VLOOKUP(B1675,Securities_csv_Sector!$A$1:$H$506,4)</f>
        <v>Health Care</v>
      </c>
      <c r="CD1675" t="str">
        <f>VLOOKUP(B1675,Securities_csv_Sector!$A$1:$H$506,5)</f>
        <v>Health Care Distributors</v>
      </c>
    </row>
    <row r="1676" spans="1:82">
      <c r="A1676">
        <v>1674</v>
      </c>
      <c r="B1676" t="s">
        <v>499</v>
      </c>
      <c r="C1676" t="s">
        <v>527</v>
      </c>
      <c r="D1676" s="1">
        <v>41453</v>
      </c>
      <c r="E1676">
        <v>3743000000</v>
      </c>
      <c r="F1676">
        <v>584000000</v>
      </c>
      <c r="G1676">
        <v>11000000</v>
      </c>
      <c r="H1676">
        <v>12</v>
      </c>
      <c r="I1676">
        <v>-952000000</v>
      </c>
      <c r="J1676">
        <v>2188000000</v>
      </c>
      <c r="K1676">
        <v>108</v>
      </c>
      <c r="L1676">
        <v>4309000000</v>
      </c>
      <c r="M1676">
        <v>22000000</v>
      </c>
      <c r="N1676">
        <v>3000000</v>
      </c>
      <c r="O1676">
        <v>10988000000</v>
      </c>
      <c r="P1676">
        <v>191</v>
      </c>
      <c r="Q1676">
        <v>0</v>
      </c>
      <c r="R1676">
        <v>0</v>
      </c>
      <c r="S1676">
        <v>1233000000</v>
      </c>
      <c r="T1676">
        <v>1277000000</v>
      </c>
      <c r="U1676">
        <v>1222000000</v>
      </c>
      <c r="V1676">
        <v>0</v>
      </c>
      <c r="W1676">
        <v>0</v>
      </c>
      <c r="X1676">
        <v>3700000000</v>
      </c>
      <c r="Y1676">
        <v>1954000000</v>
      </c>
      <c r="Z1676">
        <v>28</v>
      </c>
      <c r="AA1676">
        <v>4363000000</v>
      </c>
      <c r="AB1676">
        <v>242000000</v>
      </c>
      <c r="AC1676">
        <v>605000000</v>
      </c>
      <c r="AD1676">
        <v>55000000</v>
      </c>
      <c r="AE1676">
        <v>1188000000</v>
      </c>
      <c r="AF1676">
        <v>-17000000</v>
      </c>
      <c r="AG1676">
        <v>125000000</v>
      </c>
      <c r="AH1676">
        <v>1725000000</v>
      </c>
      <c r="AI1676">
        <v>0</v>
      </c>
      <c r="AJ1676">
        <v>0</v>
      </c>
      <c r="AK1676">
        <v>0</v>
      </c>
      <c r="AL1676">
        <v>-230000000</v>
      </c>
      <c r="AM1676">
        <v>1101000000</v>
      </c>
      <c r="AN1676">
        <v>3119000000</v>
      </c>
      <c r="AO1676">
        <v>-1048000000</v>
      </c>
      <c r="AP1676">
        <v>-970000000</v>
      </c>
      <c r="AQ1676">
        <v>980000000</v>
      </c>
      <c r="AR1676">
        <v>191000000</v>
      </c>
      <c r="AS1676">
        <v>980000000</v>
      </c>
      <c r="AT1676">
        <v>980000000</v>
      </c>
      <c r="AU1676">
        <v>1793000000</v>
      </c>
      <c r="AV1676">
        <v>0</v>
      </c>
      <c r="AW1676">
        <v>1266000000</v>
      </c>
      <c r="AX1676">
        <v>8</v>
      </c>
      <c r="AY1676">
        <v>179000000</v>
      </c>
      <c r="AZ1676">
        <v>308000000</v>
      </c>
      <c r="BA1676">
        <v>0</v>
      </c>
      <c r="BB1676">
        <v>-35000000</v>
      </c>
      <c r="BC1676">
        <v>-25000000</v>
      </c>
      <c r="BD1676">
        <v>-1000000</v>
      </c>
      <c r="BE1676">
        <v>445000000</v>
      </c>
      <c r="BF1676">
        <v>-16000000</v>
      </c>
      <c r="BG1676">
        <v>0</v>
      </c>
      <c r="BH1676">
        <v>8</v>
      </c>
      <c r="BI1676">
        <v>15</v>
      </c>
      <c r="BJ1676">
        <v>6</v>
      </c>
      <c r="BK1676">
        <v>161</v>
      </c>
      <c r="BL1676">
        <v>1572000000</v>
      </c>
      <c r="BM1676">
        <v>6749000000</v>
      </c>
      <c r="BN1676">
        <v>-657000000</v>
      </c>
      <c r="BO1676">
        <v>1525000000</v>
      </c>
      <c r="BP1676">
        <v>230000000</v>
      </c>
      <c r="BQ1676">
        <v>0</v>
      </c>
      <c r="BR1676">
        <v>14036000000</v>
      </c>
      <c r="BS1676">
        <v>7598000000</v>
      </c>
      <c r="BT1676">
        <v>3973000000</v>
      </c>
      <c r="BU1676">
        <v>7893000000</v>
      </c>
      <c r="BV1676">
        <v>6143000000</v>
      </c>
      <c r="BW1676">
        <v>14036000000</v>
      </c>
      <c r="BX1676">
        <v>15351000000</v>
      </c>
      <c r="BY1676">
        <v>-1012000000</v>
      </c>
      <c r="BZ1676">
        <v>2013</v>
      </c>
      <c r="CA1676">
        <v>4.07</v>
      </c>
      <c r="CB1676">
        <v>240786240.78600001</v>
      </c>
      <c r="CC1676" t="str">
        <f>VLOOKUP(B1676,Securities_csv_Sector!$A$1:$H$506,4)</f>
        <v>Information Technology</v>
      </c>
      <c r="CD1676" t="str">
        <f>VLOOKUP(B1676,Securities_csv_Sector!$A$1:$H$506,5)</f>
        <v>Computer Storage &amp; Peripherals</v>
      </c>
    </row>
    <row r="1677" spans="1:82">
      <c r="A1677">
        <v>1675</v>
      </c>
      <c r="B1677" t="s">
        <v>499</v>
      </c>
      <c r="C1677" t="s">
        <v>529</v>
      </c>
      <c r="D1677" s="1">
        <v>41817</v>
      </c>
      <c r="E1677">
        <v>3720000000</v>
      </c>
      <c r="F1677">
        <v>-175000000</v>
      </c>
      <c r="G1677">
        <v>17000000</v>
      </c>
      <c r="H1677">
        <v>18</v>
      </c>
      <c r="I1677">
        <v>-628000000</v>
      </c>
      <c r="J1677">
        <v>2331000000</v>
      </c>
      <c r="K1677">
        <v>132</v>
      </c>
      <c r="L1677">
        <v>4804000000</v>
      </c>
      <c r="M1677">
        <v>0</v>
      </c>
      <c r="N1677">
        <v>3000000</v>
      </c>
      <c r="O1677">
        <v>10770000000</v>
      </c>
      <c r="P1677">
        <v>227</v>
      </c>
      <c r="Q1677">
        <v>0</v>
      </c>
      <c r="R1677">
        <v>0</v>
      </c>
      <c r="S1677">
        <v>1244000000</v>
      </c>
      <c r="T1677">
        <v>1808000000</v>
      </c>
      <c r="U1677">
        <v>1752000000</v>
      </c>
      <c r="V1677">
        <v>0</v>
      </c>
      <c r="W1677">
        <v>0</v>
      </c>
      <c r="X1677">
        <v>3293000000</v>
      </c>
      <c r="Y1677">
        <v>2559000000</v>
      </c>
      <c r="Z1677">
        <v>29</v>
      </c>
      <c r="AA1677">
        <v>4360000000</v>
      </c>
      <c r="AB1677">
        <v>135000000</v>
      </c>
      <c r="AC1677">
        <v>454000000</v>
      </c>
      <c r="AD1677">
        <v>56000000</v>
      </c>
      <c r="AE1677">
        <v>1226000000</v>
      </c>
      <c r="AF1677">
        <v>-485000000</v>
      </c>
      <c r="AG1677">
        <v>-29000000</v>
      </c>
      <c r="AH1677">
        <v>2313000000</v>
      </c>
      <c r="AI1677">
        <v>0</v>
      </c>
      <c r="AJ1677">
        <v>0</v>
      </c>
      <c r="AK1677">
        <v>0</v>
      </c>
      <c r="AL1677">
        <v>475000000</v>
      </c>
      <c r="AM1677">
        <v>495000000</v>
      </c>
      <c r="AN1677">
        <v>2816000000</v>
      </c>
      <c r="AO1677">
        <v>-385000000</v>
      </c>
      <c r="AP1677">
        <v>-1936000000</v>
      </c>
      <c r="AQ1677">
        <v>1617000000</v>
      </c>
      <c r="AR1677">
        <v>189000000</v>
      </c>
      <c r="AS1677">
        <v>1617000000</v>
      </c>
      <c r="AT1677">
        <v>1617000000</v>
      </c>
      <c r="AU1677">
        <v>1989000000</v>
      </c>
      <c r="AV1677">
        <v>0</v>
      </c>
      <c r="AW1677">
        <v>1791000000</v>
      </c>
      <c r="AX1677">
        <v>12</v>
      </c>
      <c r="AY1677">
        <v>473000000</v>
      </c>
      <c r="AZ1677">
        <v>417000000</v>
      </c>
      <c r="BA1677">
        <v>0</v>
      </c>
      <c r="BB1677">
        <v>12000000</v>
      </c>
      <c r="BC1677">
        <v>-32000000</v>
      </c>
      <c r="BD1677">
        <v>-823000000</v>
      </c>
      <c r="BE1677">
        <v>499000000</v>
      </c>
      <c r="BF1677">
        <v>-30000000</v>
      </c>
      <c r="BG1677">
        <v>0</v>
      </c>
      <c r="BH1677">
        <v>12</v>
      </c>
      <c r="BI1677">
        <v>20</v>
      </c>
      <c r="BJ1677">
        <v>11</v>
      </c>
      <c r="BK1677">
        <v>195</v>
      </c>
      <c r="BL1677">
        <v>1661000000</v>
      </c>
      <c r="BM1677">
        <v>8066000000</v>
      </c>
      <c r="BN1677">
        <v>-629000000</v>
      </c>
      <c r="BO1677">
        <v>908000000</v>
      </c>
      <c r="BP1677">
        <v>125000000</v>
      </c>
      <c r="BQ1677">
        <v>284000000</v>
      </c>
      <c r="BR1677">
        <v>15499000000</v>
      </c>
      <c r="BS1677">
        <v>8720000000</v>
      </c>
      <c r="BT1677">
        <v>3845000000</v>
      </c>
      <c r="BU1677">
        <v>8842000000</v>
      </c>
      <c r="BV1677">
        <v>6657000000</v>
      </c>
      <c r="BW1677">
        <v>15499000000</v>
      </c>
      <c r="BX1677">
        <v>15130000000</v>
      </c>
      <c r="BY1677">
        <v>-1570000000</v>
      </c>
      <c r="BZ1677">
        <v>2014</v>
      </c>
      <c r="CA1677">
        <v>6.88</v>
      </c>
      <c r="CB1677">
        <v>235029069.76699999</v>
      </c>
      <c r="CC1677" t="str">
        <f>VLOOKUP(B1677,Securities_csv_Sector!$A$1:$H$506,4)</f>
        <v>Information Technology</v>
      </c>
      <c r="CD1677" t="str">
        <f>VLOOKUP(B1677,Securities_csv_Sector!$A$1:$H$506,5)</f>
        <v>Computer Storage &amp; Peripherals</v>
      </c>
    </row>
    <row r="1678" spans="1:82">
      <c r="A1678">
        <v>1676</v>
      </c>
      <c r="B1678" t="s">
        <v>499</v>
      </c>
      <c r="C1678" t="s">
        <v>531</v>
      </c>
      <c r="D1678" s="1">
        <v>42188</v>
      </c>
      <c r="E1678">
        <v>2831000000</v>
      </c>
      <c r="F1678">
        <v>458000000</v>
      </c>
      <c r="G1678">
        <v>15000000</v>
      </c>
      <c r="H1678">
        <v>16</v>
      </c>
      <c r="I1678">
        <v>-612000000</v>
      </c>
      <c r="J1678">
        <v>2428000000</v>
      </c>
      <c r="K1678">
        <v>163</v>
      </c>
      <c r="L1678">
        <v>5024000000</v>
      </c>
      <c r="M1678">
        <v>-143000000</v>
      </c>
      <c r="N1678">
        <v>3000000</v>
      </c>
      <c r="O1678">
        <v>10351000000</v>
      </c>
      <c r="P1678">
        <v>263</v>
      </c>
      <c r="Q1678">
        <v>0</v>
      </c>
      <c r="R1678">
        <v>0</v>
      </c>
      <c r="S1678">
        <v>1114000000</v>
      </c>
      <c r="T1678">
        <v>1626000000</v>
      </c>
      <c r="U1678">
        <v>1577000000</v>
      </c>
      <c r="V1678">
        <v>0</v>
      </c>
      <c r="W1678">
        <v>0</v>
      </c>
      <c r="X1678">
        <v>2965000000</v>
      </c>
      <c r="Y1678">
        <v>2766000000</v>
      </c>
      <c r="Z1678">
        <v>29</v>
      </c>
      <c r="AA1678">
        <v>4221000000</v>
      </c>
      <c r="AB1678">
        <v>112000000</v>
      </c>
      <c r="AC1678">
        <v>332000000</v>
      </c>
      <c r="AD1678">
        <v>49000000</v>
      </c>
      <c r="AE1678">
        <v>1368000000</v>
      </c>
      <c r="AF1678">
        <v>-84000000</v>
      </c>
      <c r="AG1678">
        <v>-1005000000</v>
      </c>
      <c r="AH1678">
        <v>2149000000</v>
      </c>
      <c r="AI1678">
        <v>0</v>
      </c>
      <c r="AJ1678">
        <v>0</v>
      </c>
      <c r="AK1678">
        <v>0</v>
      </c>
      <c r="AL1678">
        <v>130000000</v>
      </c>
      <c r="AM1678">
        <v>220000000</v>
      </c>
      <c r="AN1678">
        <v>2242000000</v>
      </c>
      <c r="AO1678">
        <v>-1069000000</v>
      </c>
      <c r="AP1678">
        <v>-953000000</v>
      </c>
      <c r="AQ1678">
        <v>1465000000</v>
      </c>
      <c r="AR1678">
        <v>256000000</v>
      </c>
      <c r="AS1678">
        <v>1465000000</v>
      </c>
      <c r="AT1678">
        <v>1465000000</v>
      </c>
      <c r="AU1678">
        <v>1532000000</v>
      </c>
      <c r="AV1678">
        <v>0</v>
      </c>
      <c r="AW1678">
        <v>1611000000</v>
      </c>
      <c r="AX1678">
        <v>11</v>
      </c>
      <c r="AY1678">
        <v>594000000</v>
      </c>
      <c r="AZ1678">
        <v>327000000</v>
      </c>
      <c r="BA1678">
        <v>0</v>
      </c>
      <c r="BB1678">
        <v>-20000000</v>
      </c>
      <c r="BC1678">
        <v>-64000000</v>
      </c>
      <c r="BD1678">
        <v>-257000000</v>
      </c>
      <c r="BE1678">
        <v>564000000</v>
      </c>
      <c r="BF1678">
        <v>97000000</v>
      </c>
      <c r="BG1678">
        <v>0</v>
      </c>
      <c r="BH1678">
        <v>11</v>
      </c>
      <c r="BI1678">
        <v>17</v>
      </c>
      <c r="BJ1678">
        <v>10</v>
      </c>
      <c r="BK1678">
        <v>221</v>
      </c>
      <c r="BL1678">
        <v>1646000000</v>
      </c>
      <c r="BM1678">
        <v>9107000000</v>
      </c>
      <c r="BN1678">
        <v>-758000000</v>
      </c>
      <c r="BO1678">
        <v>964000000</v>
      </c>
      <c r="BP1678">
        <v>407000000</v>
      </c>
      <c r="BQ1678">
        <v>262000000</v>
      </c>
      <c r="BR1678">
        <v>15170000000</v>
      </c>
      <c r="BS1678">
        <v>8513000000</v>
      </c>
      <c r="BT1678">
        <v>3238000000</v>
      </c>
      <c r="BU1678">
        <v>9219000000</v>
      </c>
      <c r="BV1678">
        <v>5951000000</v>
      </c>
      <c r="BW1678">
        <v>15170000000</v>
      </c>
      <c r="BX1678">
        <v>14572000000</v>
      </c>
      <c r="BY1678">
        <v>-2299000000</v>
      </c>
      <c r="BZ1678">
        <v>2015</v>
      </c>
      <c r="CA1678">
        <v>6.31</v>
      </c>
      <c r="CB1678">
        <v>232171156.89399999</v>
      </c>
      <c r="CC1678" t="str">
        <f>VLOOKUP(B1678,Securities_csv_Sector!$A$1:$H$506,4)</f>
        <v>Information Technology</v>
      </c>
      <c r="CD1678" t="str">
        <f>VLOOKUP(B1678,Securities_csv_Sector!$A$1:$H$506,5)</f>
        <v>Computer Storage &amp; Peripherals</v>
      </c>
    </row>
    <row r="1679" spans="1:82">
      <c r="A1679">
        <v>1677</v>
      </c>
      <c r="B1679" t="s">
        <v>499</v>
      </c>
      <c r="C1679" t="s">
        <v>532</v>
      </c>
      <c r="D1679" s="1">
        <v>42552</v>
      </c>
      <c r="E1679">
        <v>3615000000</v>
      </c>
      <c r="F1679">
        <v>351000000</v>
      </c>
      <c r="G1679">
        <v>-47000000</v>
      </c>
      <c r="H1679">
        <v>2</v>
      </c>
      <c r="I1679">
        <v>-584000000</v>
      </c>
      <c r="J1679">
        <v>4429000000</v>
      </c>
      <c r="K1679">
        <v>121</v>
      </c>
      <c r="L1679">
        <v>8151000000</v>
      </c>
      <c r="M1679">
        <v>306000000</v>
      </c>
      <c r="N1679">
        <v>3000000</v>
      </c>
      <c r="O1679">
        <v>9559000000</v>
      </c>
      <c r="P1679">
        <v>181</v>
      </c>
      <c r="Q1679">
        <v>0</v>
      </c>
      <c r="R1679">
        <v>0</v>
      </c>
      <c r="S1679">
        <v>1190000000</v>
      </c>
      <c r="T1679">
        <v>419000000</v>
      </c>
      <c r="U1679">
        <v>153000000</v>
      </c>
      <c r="V1679">
        <v>1000000</v>
      </c>
      <c r="W1679">
        <v>0</v>
      </c>
      <c r="X1679">
        <v>3503000000</v>
      </c>
      <c r="Y1679">
        <v>9951000000</v>
      </c>
      <c r="Z1679">
        <v>26</v>
      </c>
      <c r="AA1679">
        <v>3435000000</v>
      </c>
      <c r="AB1679">
        <v>-89000000</v>
      </c>
      <c r="AC1679">
        <v>5034000000</v>
      </c>
      <c r="AD1679">
        <v>266000000</v>
      </c>
      <c r="AE1679">
        <v>2129000000</v>
      </c>
      <c r="AF1679">
        <v>811000000</v>
      </c>
      <c r="AG1679">
        <v>-291000000</v>
      </c>
      <c r="AH1679">
        <v>13660000000</v>
      </c>
      <c r="AI1679">
        <v>1171000000</v>
      </c>
      <c r="AJ1679">
        <v>0</v>
      </c>
      <c r="AK1679">
        <v>0</v>
      </c>
      <c r="AL1679">
        <v>11929000000</v>
      </c>
      <c r="AM1679">
        <v>3127000000</v>
      </c>
      <c r="AN1679">
        <v>1983000000</v>
      </c>
      <c r="AO1679">
        <v>10751000000</v>
      </c>
      <c r="AP1679">
        <v>-9608000000</v>
      </c>
      <c r="AQ1679">
        <v>242000000</v>
      </c>
      <c r="AR1679">
        <v>174000000</v>
      </c>
      <c r="AS1679">
        <v>242000000</v>
      </c>
      <c r="AT1679">
        <v>242000000</v>
      </c>
      <c r="AU1679">
        <v>1461000000</v>
      </c>
      <c r="AV1679">
        <v>0</v>
      </c>
      <c r="AW1679">
        <v>466000000</v>
      </c>
      <c r="AX1679">
        <v>4</v>
      </c>
      <c r="AY1679">
        <v>619000000</v>
      </c>
      <c r="AZ1679">
        <v>616000000</v>
      </c>
      <c r="BA1679">
        <v>0</v>
      </c>
      <c r="BB1679">
        <v>103000000</v>
      </c>
      <c r="BC1679">
        <v>-50000000</v>
      </c>
      <c r="BD1679">
        <v>-9835000000</v>
      </c>
      <c r="BE1679">
        <v>1108000000</v>
      </c>
      <c r="BF1679">
        <v>11000000</v>
      </c>
      <c r="BG1679">
        <v>0</v>
      </c>
      <c r="BH1679">
        <v>1</v>
      </c>
      <c r="BI1679">
        <v>1</v>
      </c>
      <c r="BJ1679">
        <v>2</v>
      </c>
      <c r="BK1679">
        <v>150</v>
      </c>
      <c r="BL1679">
        <v>1627000000</v>
      </c>
      <c r="BM1679">
        <v>8848000000</v>
      </c>
      <c r="BN1679">
        <v>-556000000</v>
      </c>
      <c r="BO1679">
        <v>1342000000</v>
      </c>
      <c r="BP1679">
        <v>3334000000</v>
      </c>
      <c r="BQ1679">
        <v>227000000</v>
      </c>
      <c r="BR1679">
        <v>32862000000</v>
      </c>
      <c r="BS1679">
        <v>12584000000</v>
      </c>
      <c r="BT1679">
        <v>6949000000</v>
      </c>
      <c r="BU1679">
        <v>11145000000</v>
      </c>
      <c r="BV1679">
        <v>21717000000</v>
      </c>
      <c r="BW1679">
        <v>32862000000</v>
      </c>
      <c r="BX1679">
        <v>12994000000</v>
      </c>
      <c r="BY1679">
        <v>-2238000000</v>
      </c>
      <c r="BZ1679">
        <v>2016</v>
      </c>
      <c r="CA1679">
        <v>1.01</v>
      </c>
      <c r="CB1679">
        <v>239603960.396</v>
      </c>
      <c r="CC1679" t="str">
        <f>VLOOKUP(B1679,Securities_csv_Sector!$A$1:$H$506,4)</f>
        <v>Information Technology</v>
      </c>
      <c r="CD1679" t="str">
        <f>VLOOKUP(B1679,Securities_csv_Sector!$A$1:$H$506,5)</f>
        <v>Computer Storage &amp; Peripherals</v>
      </c>
    </row>
    <row r="1680" spans="1:82">
      <c r="A1680">
        <v>1678</v>
      </c>
      <c r="B1680" t="s">
        <v>500</v>
      </c>
      <c r="C1680" t="s">
        <v>527</v>
      </c>
      <c r="D1680" s="1">
        <v>41274</v>
      </c>
      <c r="E1680">
        <v>469300000</v>
      </c>
      <c r="F1680">
        <v>38300000</v>
      </c>
      <c r="G1680">
        <v>34800000</v>
      </c>
      <c r="H1680">
        <v>13</v>
      </c>
      <c r="I1680">
        <v>-707000000</v>
      </c>
      <c r="J1680">
        <v>0</v>
      </c>
      <c r="K1680">
        <v>2</v>
      </c>
      <c r="L1680">
        <v>35600000</v>
      </c>
      <c r="M1680">
        <v>21300000</v>
      </c>
      <c r="N1680">
        <v>0</v>
      </c>
      <c r="O1680">
        <v>2760500000</v>
      </c>
      <c r="P1680">
        <v>88</v>
      </c>
      <c r="Q1680">
        <v>0</v>
      </c>
      <c r="R1680">
        <v>2826700000</v>
      </c>
      <c r="S1680">
        <v>371700000</v>
      </c>
      <c r="T1680">
        <v>1100800000</v>
      </c>
      <c r="U1680">
        <v>852600000</v>
      </c>
      <c r="V1680">
        <v>0</v>
      </c>
      <c r="W1680">
        <v>65700000</v>
      </c>
      <c r="X1680">
        <v>10572200000</v>
      </c>
      <c r="Y1680">
        <v>441900000</v>
      </c>
      <c r="Z1680">
        <v>35</v>
      </c>
      <c r="AA1680">
        <v>1485900000</v>
      </c>
      <c r="AB1680">
        <v>306300000</v>
      </c>
      <c r="AC1680">
        <v>0</v>
      </c>
      <c r="AD1680">
        <v>248200000</v>
      </c>
      <c r="AE1680">
        <v>360700000</v>
      </c>
      <c r="AF1680">
        <v>-15700000</v>
      </c>
      <c r="AG1680">
        <v>145800000</v>
      </c>
      <c r="AH1680">
        <v>4453800000</v>
      </c>
      <c r="AI1680">
        <v>413800000</v>
      </c>
      <c r="AJ1680">
        <v>0</v>
      </c>
      <c r="AK1680">
        <v>0</v>
      </c>
      <c r="AL1680">
        <v>-43800000</v>
      </c>
      <c r="AM1680">
        <v>21500000</v>
      </c>
      <c r="AN1680">
        <v>1173900000</v>
      </c>
      <c r="AO1680">
        <v>-422800000</v>
      </c>
      <c r="AP1680">
        <v>-729600000</v>
      </c>
      <c r="AQ1680">
        <v>546300000</v>
      </c>
      <c r="AR1680">
        <v>193200000</v>
      </c>
      <c r="AS1680">
        <v>546300000</v>
      </c>
      <c r="AT1680">
        <v>612000000</v>
      </c>
      <c r="AU1680">
        <v>668700000</v>
      </c>
      <c r="AV1680">
        <v>0</v>
      </c>
      <c r="AW1680">
        <v>1000300000</v>
      </c>
      <c r="AX1680">
        <v>24</v>
      </c>
      <c r="AY1680">
        <v>1584500000</v>
      </c>
      <c r="AZ1680">
        <v>207600000</v>
      </c>
      <c r="BA1680">
        <v>165400000</v>
      </c>
      <c r="BB1680">
        <v>0</v>
      </c>
      <c r="BC1680">
        <v>700000</v>
      </c>
      <c r="BD1680">
        <v>-6900000</v>
      </c>
      <c r="BE1680">
        <v>1397600000</v>
      </c>
      <c r="BF1680">
        <v>-142700000</v>
      </c>
      <c r="BG1680">
        <v>364200000</v>
      </c>
      <c r="BH1680">
        <v>20</v>
      </c>
      <c r="BI1680">
        <v>20</v>
      </c>
      <c r="BJ1680">
        <v>13</v>
      </c>
      <c r="BK1680">
        <v>63</v>
      </c>
      <c r="BL1680">
        <v>0</v>
      </c>
      <c r="BM1680">
        <v>0</v>
      </c>
      <c r="BN1680">
        <v>-103400000</v>
      </c>
      <c r="BO1680">
        <v>121400000</v>
      </c>
      <c r="BP1680">
        <v>806700000</v>
      </c>
      <c r="BQ1680">
        <v>0</v>
      </c>
      <c r="BR1680">
        <v>14285000000</v>
      </c>
      <c r="BS1680">
        <v>1272600000</v>
      </c>
      <c r="BT1680">
        <v>1441400000</v>
      </c>
      <c r="BU1680">
        <v>4165500000</v>
      </c>
      <c r="BV1680">
        <v>10119500000</v>
      </c>
      <c r="BW1680">
        <v>14285000000</v>
      </c>
      <c r="BX1680">
        <v>4246400000</v>
      </c>
      <c r="BY1680">
        <v>0</v>
      </c>
      <c r="BZ1680">
        <v>2012</v>
      </c>
      <c r="CA1680">
        <v>2.37</v>
      </c>
      <c r="CB1680">
        <v>230506329.11399999</v>
      </c>
      <c r="CC1680" t="str">
        <f>VLOOKUP(B1680,Securities_csv_Sector!$A$1:$H$506,4)</f>
        <v>Utilities</v>
      </c>
      <c r="CD1680" t="str">
        <f>VLOOKUP(B1680,Securities_csv_Sector!$A$1:$H$506,5)</f>
        <v>Electric Utilities</v>
      </c>
    </row>
    <row r="1681" spans="1:82">
      <c r="A1681">
        <v>1679</v>
      </c>
      <c r="B1681" t="s">
        <v>500</v>
      </c>
      <c r="C1681" t="s">
        <v>529</v>
      </c>
      <c r="D1681" s="1">
        <v>41639</v>
      </c>
      <c r="E1681">
        <v>439500000</v>
      </c>
      <c r="F1681">
        <v>-162900000</v>
      </c>
      <c r="G1681">
        <v>18800000</v>
      </c>
      <c r="H1681">
        <v>14</v>
      </c>
      <c r="I1681">
        <v>-725200000</v>
      </c>
      <c r="J1681">
        <v>0</v>
      </c>
      <c r="K1681">
        <v>2</v>
      </c>
      <c r="L1681">
        <v>26000000</v>
      </c>
      <c r="M1681">
        <v>31300000</v>
      </c>
      <c r="N1681">
        <v>0</v>
      </c>
      <c r="O1681">
        <v>2982100000</v>
      </c>
      <c r="P1681">
        <v>104</v>
      </c>
      <c r="Q1681">
        <v>0</v>
      </c>
      <c r="R1681">
        <v>3298200000</v>
      </c>
      <c r="S1681">
        <v>396000000</v>
      </c>
      <c r="T1681">
        <v>1167400000</v>
      </c>
      <c r="U1681">
        <v>916500000</v>
      </c>
      <c r="V1681">
        <v>0</v>
      </c>
      <c r="W1681">
        <v>68500000</v>
      </c>
      <c r="X1681">
        <v>10906600000</v>
      </c>
      <c r="Y1681">
        <v>441900000</v>
      </c>
      <c r="Z1681">
        <v>34</v>
      </c>
      <c r="AA1681">
        <v>1536900000</v>
      </c>
      <c r="AB1681">
        <v>337900000</v>
      </c>
      <c r="AC1681">
        <v>0</v>
      </c>
      <c r="AD1681">
        <v>250900000</v>
      </c>
      <c r="AE1681">
        <v>329400000</v>
      </c>
      <c r="AF1681">
        <v>-10500000</v>
      </c>
      <c r="AG1681">
        <v>20300000</v>
      </c>
      <c r="AH1681">
        <v>4363200000</v>
      </c>
      <c r="AI1681">
        <v>438800000</v>
      </c>
      <c r="AJ1681">
        <v>0</v>
      </c>
      <c r="AK1681">
        <v>0</v>
      </c>
      <c r="AL1681">
        <v>-3400000</v>
      </c>
      <c r="AM1681">
        <v>-9600000</v>
      </c>
      <c r="AN1681">
        <v>1232200000</v>
      </c>
      <c r="AO1681">
        <v>-496000000</v>
      </c>
      <c r="AP1681">
        <v>-745800000</v>
      </c>
      <c r="AQ1681">
        <v>578600000</v>
      </c>
      <c r="AR1681">
        <v>289900000</v>
      </c>
      <c r="AS1681">
        <v>577400000</v>
      </c>
      <c r="AT1681">
        <v>647100000</v>
      </c>
      <c r="AU1681">
        <v>1037100000</v>
      </c>
      <c r="AV1681">
        <v>0</v>
      </c>
      <c r="AW1681">
        <v>1080100000</v>
      </c>
      <c r="AX1681">
        <v>24</v>
      </c>
      <c r="AY1681">
        <v>1431000000</v>
      </c>
      <c r="AZ1681">
        <v>158600000</v>
      </c>
      <c r="BA1681">
        <v>177300000</v>
      </c>
      <c r="BB1681">
        <v>0</v>
      </c>
      <c r="BC1681">
        <v>11200000</v>
      </c>
      <c r="BD1681">
        <v>-10100000</v>
      </c>
      <c r="BE1681">
        <v>1348200000</v>
      </c>
      <c r="BF1681">
        <v>79000000</v>
      </c>
      <c r="BG1681">
        <v>340100000</v>
      </c>
      <c r="BH1681">
        <v>20</v>
      </c>
      <c r="BI1681">
        <v>21</v>
      </c>
      <c r="BJ1681">
        <v>13</v>
      </c>
      <c r="BK1681">
        <v>82</v>
      </c>
      <c r="BL1681">
        <v>0</v>
      </c>
      <c r="BM1681">
        <v>0</v>
      </c>
      <c r="BN1681">
        <v>-174900000</v>
      </c>
      <c r="BO1681">
        <v>116700000</v>
      </c>
      <c r="BP1681">
        <v>879600000</v>
      </c>
      <c r="BQ1681">
        <v>0</v>
      </c>
      <c r="BR1681">
        <v>14769400000</v>
      </c>
      <c r="BS1681">
        <v>1551100000</v>
      </c>
      <c r="BT1681">
        <v>1496400000</v>
      </c>
      <c r="BU1681">
        <v>4263400000</v>
      </c>
      <c r="BV1681">
        <v>10506000000</v>
      </c>
      <c r="BW1681">
        <v>14769400000</v>
      </c>
      <c r="BX1681">
        <v>4519000000</v>
      </c>
      <c r="BY1681">
        <v>0</v>
      </c>
      <c r="BZ1681">
        <v>2013</v>
      </c>
      <c r="CA1681">
        <v>2.54</v>
      </c>
      <c r="CB1681">
        <v>227795275.59099999</v>
      </c>
      <c r="CC1681" t="str">
        <f>VLOOKUP(B1681,Securities_csv_Sector!$A$1:$H$506,4)</f>
        <v>Utilities</v>
      </c>
      <c r="CD1681" t="str">
        <f>VLOOKUP(B1681,Securities_csv_Sector!$A$1:$H$506,5)</f>
        <v>Electric Utilities</v>
      </c>
    </row>
    <row r="1682" spans="1:82">
      <c r="A1682">
        <v>1680</v>
      </c>
      <c r="B1682" t="s">
        <v>500</v>
      </c>
      <c r="C1682" t="s">
        <v>531</v>
      </c>
      <c r="D1682" s="1">
        <v>42004</v>
      </c>
      <c r="E1682">
        <v>458400000</v>
      </c>
      <c r="F1682">
        <v>80700000</v>
      </c>
      <c r="G1682">
        <v>13400000</v>
      </c>
      <c r="H1682">
        <v>13</v>
      </c>
      <c r="I1682">
        <v>-761200000</v>
      </c>
      <c r="J1682">
        <v>300100000</v>
      </c>
      <c r="K1682">
        <v>4</v>
      </c>
      <c r="L1682">
        <v>61900000</v>
      </c>
      <c r="M1682">
        <v>-71200000</v>
      </c>
      <c r="N1682">
        <v>2300000</v>
      </c>
      <c r="O1682">
        <v>3371800000</v>
      </c>
      <c r="P1682">
        <v>77</v>
      </c>
      <c r="Q1682">
        <v>0</v>
      </c>
      <c r="R1682">
        <v>3278100000</v>
      </c>
      <c r="S1682">
        <v>417000000</v>
      </c>
      <c r="T1682">
        <v>1191500000</v>
      </c>
      <c r="U1682">
        <v>951200000</v>
      </c>
      <c r="V1682">
        <v>0</v>
      </c>
      <c r="W1682">
        <v>66000000</v>
      </c>
      <c r="X1682">
        <v>11257700000</v>
      </c>
      <c r="Y1682">
        <v>441900000</v>
      </c>
      <c r="Z1682">
        <v>33</v>
      </c>
      <c r="AA1682">
        <v>1625300000</v>
      </c>
      <c r="AB1682">
        <v>361700000</v>
      </c>
      <c r="AC1682">
        <v>0</v>
      </c>
      <c r="AD1682">
        <v>240300000</v>
      </c>
      <c r="AE1682">
        <v>400600000</v>
      </c>
      <c r="AF1682">
        <v>-13100000</v>
      </c>
      <c r="AG1682">
        <v>-21600000</v>
      </c>
      <c r="AH1682">
        <v>4170700000</v>
      </c>
      <c r="AI1682">
        <v>456900000</v>
      </c>
      <c r="AJ1682">
        <v>0</v>
      </c>
      <c r="AK1682">
        <v>0</v>
      </c>
      <c r="AL1682">
        <v>5900000</v>
      </c>
      <c r="AM1682">
        <v>35900000</v>
      </c>
      <c r="AN1682">
        <v>1198900000</v>
      </c>
      <c r="AO1682">
        <v>-406200000</v>
      </c>
      <c r="AP1682">
        <v>-756800000</v>
      </c>
      <c r="AQ1682">
        <v>589500000</v>
      </c>
      <c r="AR1682">
        <v>314200000</v>
      </c>
      <c r="AS1682">
        <v>588300000</v>
      </c>
      <c r="AT1682">
        <v>655500000</v>
      </c>
      <c r="AU1682">
        <v>643400000</v>
      </c>
      <c r="AV1682">
        <v>0</v>
      </c>
      <c r="AW1682">
        <v>1112100000</v>
      </c>
      <c r="AX1682">
        <v>22</v>
      </c>
      <c r="AY1682">
        <v>1455800000</v>
      </c>
      <c r="AZ1682">
        <v>186800000</v>
      </c>
      <c r="BA1682">
        <v>168600000</v>
      </c>
      <c r="BB1682">
        <v>300000</v>
      </c>
      <c r="BC1682">
        <v>12800000</v>
      </c>
      <c r="BD1682">
        <v>17500000</v>
      </c>
      <c r="BE1682">
        <v>1337400000</v>
      </c>
      <c r="BF1682">
        <v>-109700000</v>
      </c>
      <c r="BG1682">
        <v>391400000</v>
      </c>
      <c r="BH1682">
        <v>19</v>
      </c>
      <c r="BI1682">
        <v>21</v>
      </c>
      <c r="BJ1682">
        <v>12</v>
      </c>
      <c r="BK1682">
        <v>53</v>
      </c>
      <c r="BL1682">
        <v>0</v>
      </c>
      <c r="BM1682">
        <v>4117000000</v>
      </c>
      <c r="BN1682">
        <v>-72900000</v>
      </c>
      <c r="BO1682">
        <v>121800000</v>
      </c>
      <c r="BP1682">
        <v>1041700000</v>
      </c>
      <c r="BQ1682">
        <v>0</v>
      </c>
      <c r="BR1682">
        <v>14905000000</v>
      </c>
      <c r="BS1682">
        <v>1292700000</v>
      </c>
      <c r="BT1682">
        <v>1668700000</v>
      </c>
      <c r="BU1682">
        <v>4450100000</v>
      </c>
      <c r="BV1682">
        <v>10454900000</v>
      </c>
      <c r="BW1682">
        <v>14905000000</v>
      </c>
      <c r="BX1682">
        <v>4997100000</v>
      </c>
      <c r="BY1682">
        <v>0</v>
      </c>
      <c r="BZ1682">
        <v>2014</v>
      </c>
      <c r="CA1682">
        <v>2.61</v>
      </c>
      <c r="CB1682">
        <v>225862068.96599999</v>
      </c>
      <c r="CC1682" t="str">
        <f>VLOOKUP(B1682,Securities_csv_Sector!$A$1:$H$506,4)</f>
        <v>Utilities</v>
      </c>
      <c r="CD1682" t="str">
        <f>VLOOKUP(B1682,Securities_csv_Sector!$A$1:$H$506,5)</f>
        <v>Electric Utilities</v>
      </c>
    </row>
    <row r="1683" spans="1:82">
      <c r="A1683">
        <v>1681</v>
      </c>
      <c r="B1683" t="s">
        <v>500</v>
      </c>
      <c r="C1683" t="s">
        <v>532</v>
      </c>
      <c r="D1683" s="1">
        <v>42369</v>
      </c>
      <c r="E1683">
        <v>985100000</v>
      </c>
      <c r="F1683">
        <v>84000000</v>
      </c>
      <c r="G1683">
        <v>58900000</v>
      </c>
      <c r="H1683">
        <v>7</v>
      </c>
      <c r="I1683">
        <v>-1266200000</v>
      </c>
      <c r="J1683">
        <v>4347200000</v>
      </c>
      <c r="K1683">
        <v>2</v>
      </c>
      <c r="L1683">
        <v>49800000</v>
      </c>
      <c r="M1683">
        <v>-69400000</v>
      </c>
      <c r="N1683">
        <v>3200000</v>
      </c>
      <c r="O1683">
        <v>3949400000</v>
      </c>
      <c r="P1683">
        <v>81</v>
      </c>
      <c r="Q1683">
        <v>0</v>
      </c>
      <c r="R1683">
        <v>5201700000</v>
      </c>
      <c r="S1683">
        <v>583500000</v>
      </c>
      <c r="T1683">
        <v>1405500000</v>
      </c>
      <c r="U1683">
        <v>1074100000</v>
      </c>
      <c r="V1683">
        <v>0</v>
      </c>
      <c r="W1683">
        <v>96100000</v>
      </c>
      <c r="X1683">
        <v>19189700000</v>
      </c>
      <c r="Y1683">
        <v>3023500000</v>
      </c>
      <c r="Z1683">
        <v>33</v>
      </c>
      <c r="AA1683">
        <v>1976700000</v>
      </c>
      <c r="AB1683">
        <v>433800000</v>
      </c>
      <c r="AC1683">
        <v>0</v>
      </c>
      <c r="AD1683">
        <v>331400000</v>
      </c>
      <c r="AE1683">
        <v>687000000</v>
      </c>
      <c r="AF1683">
        <v>-1338600000</v>
      </c>
      <c r="AG1683">
        <v>4800000</v>
      </c>
      <c r="AH1683">
        <v>9124100000</v>
      </c>
      <c r="AI1683">
        <v>1466700000</v>
      </c>
      <c r="AJ1683">
        <v>0</v>
      </c>
      <c r="AK1683">
        <v>0</v>
      </c>
      <c r="AL1683">
        <v>1783400000</v>
      </c>
      <c r="AM1683">
        <v>-12100000</v>
      </c>
      <c r="AN1683">
        <v>1293600000</v>
      </c>
      <c r="AO1683">
        <v>1211800000</v>
      </c>
      <c r="AP1683">
        <v>-2517500000</v>
      </c>
      <c r="AQ1683">
        <v>640300000</v>
      </c>
      <c r="AR1683">
        <v>297700000</v>
      </c>
      <c r="AS1683">
        <v>638500000</v>
      </c>
      <c r="AT1683">
        <v>736400000</v>
      </c>
      <c r="AU1683">
        <v>1028600000</v>
      </c>
      <c r="AV1683">
        <v>0</v>
      </c>
      <c r="AW1683">
        <v>1250500000</v>
      </c>
      <c r="AX1683">
        <v>21</v>
      </c>
      <c r="AY1683">
        <v>3468500000</v>
      </c>
      <c r="AZ1683">
        <v>441400000</v>
      </c>
      <c r="BA1683">
        <v>471200000</v>
      </c>
      <c r="BB1683">
        <v>4600000</v>
      </c>
      <c r="BC1683">
        <v>-18900000</v>
      </c>
      <c r="BD1683">
        <v>87300000</v>
      </c>
      <c r="BE1683">
        <v>3635200000</v>
      </c>
      <c r="BF1683">
        <v>-247300000</v>
      </c>
      <c r="BG1683">
        <v>561800000</v>
      </c>
      <c r="BH1683">
        <v>18</v>
      </c>
      <c r="BI1683">
        <v>12</v>
      </c>
      <c r="BJ1683">
        <v>11</v>
      </c>
      <c r="BK1683">
        <v>56</v>
      </c>
      <c r="BL1683">
        <v>0</v>
      </c>
      <c r="BM1683">
        <v>4299800000</v>
      </c>
      <c r="BN1683">
        <v>-97300000</v>
      </c>
      <c r="BO1683">
        <v>164400000</v>
      </c>
      <c r="BP1683">
        <v>1252700000</v>
      </c>
      <c r="BQ1683">
        <v>0</v>
      </c>
      <c r="BR1683">
        <v>29355200000</v>
      </c>
      <c r="BS1683">
        <v>2206800000</v>
      </c>
      <c r="BT1683">
        <v>2709000000</v>
      </c>
      <c r="BU1683">
        <v>8685200000</v>
      </c>
      <c r="BV1683">
        <v>20670000000</v>
      </c>
      <c r="BW1683">
        <v>29355200000</v>
      </c>
      <c r="BX1683">
        <v>5926100000</v>
      </c>
      <c r="BY1683">
        <v>0</v>
      </c>
      <c r="BZ1683">
        <v>2015</v>
      </c>
      <c r="CA1683">
        <v>2.36</v>
      </c>
      <c r="CB1683">
        <v>271313559.32200003</v>
      </c>
      <c r="CC1683" t="str">
        <f>VLOOKUP(B1683,Securities_csv_Sector!$A$1:$H$506,4)</f>
        <v>Utilities</v>
      </c>
      <c r="CD1683" t="str">
        <f>VLOOKUP(B1683,Securities_csv_Sector!$A$1:$H$506,5)</f>
        <v>Electric Utilities</v>
      </c>
    </row>
    <row r="1684" spans="1:82">
      <c r="A1684">
        <v>1682</v>
      </c>
      <c r="B1684" t="s">
        <v>501</v>
      </c>
      <c r="C1684" t="s">
        <v>527</v>
      </c>
      <c r="D1684" s="1">
        <v>41274</v>
      </c>
      <c r="E1684">
        <v>76668000000</v>
      </c>
      <c r="F1684">
        <v>293000000</v>
      </c>
      <c r="G1684">
        <v>0</v>
      </c>
      <c r="H1684">
        <v>12</v>
      </c>
      <c r="I1684">
        <v>0</v>
      </c>
      <c r="J1684">
        <v>59802000000</v>
      </c>
      <c r="L1684" s="2">
        <v>451854000000</v>
      </c>
      <c r="M1684">
        <v>0</v>
      </c>
      <c r="N1684">
        <v>9136000000</v>
      </c>
      <c r="O1684">
        <v>1727000000</v>
      </c>
      <c r="Q1684">
        <v>0</v>
      </c>
      <c r="R1684">
        <v>0</v>
      </c>
      <c r="S1684">
        <v>2807000000</v>
      </c>
      <c r="T1684">
        <v>31905000000</v>
      </c>
      <c r="U1684">
        <v>28471000000</v>
      </c>
      <c r="V1684">
        <v>0</v>
      </c>
      <c r="W1684">
        <v>0</v>
      </c>
      <c r="X1684">
        <v>9428000000</v>
      </c>
      <c r="Y1684">
        <v>25637000000</v>
      </c>
      <c r="Z1684">
        <v>0</v>
      </c>
      <c r="AA1684">
        <v>0</v>
      </c>
      <c r="AB1684">
        <v>9103000000</v>
      </c>
      <c r="AC1684">
        <v>0</v>
      </c>
      <c r="AD1684">
        <v>3434000000</v>
      </c>
      <c r="AE1684">
        <v>0</v>
      </c>
      <c r="AF1684" s="2">
        <v>-147089000000</v>
      </c>
      <c r="AG1684">
        <v>-12037000000</v>
      </c>
      <c r="AH1684">
        <v>0</v>
      </c>
      <c r="AI1684" s="2">
        <v>1133992000000</v>
      </c>
      <c r="AJ1684">
        <v>1357000000</v>
      </c>
      <c r="AK1684">
        <v>0</v>
      </c>
      <c r="AL1684">
        <v>7301000000</v>
      </c>
      <c r="AM1684">
        <v>2420000000</v>
      </c>
      <c r="AN1684">
        <v>58540000000</v>
      </c>
      <c r="AO1684">
        <v>83770000000</v>
      </c>
      <c r="AP1684" s="2">
        <v>-139890000000</v>
      </c>
      <c r="AQ1684">
        <v>18897000000</v>
      </c>
      <c r="AR1684">
        <v>-58098000000</v>
      </c>
      <c r="AS1684">
        <v>17999000000</v>
      </c>
      <c r="AT1684">
        <v>18897000000</v>
      </c>
      <c r="AU1684">
        <v>0</v>
      </c>
      <c r="AV1684">
        <v>0</v>
      </c>
      <c r="AW1684">
        <v>0</v>
      </c>
      <c r="AX1684">
        <v>0</v>
      </c>
      <c r="AY1684">
        <v>94738000000</v>
      </c>
      <c r="AZ1684">
        <v>0</v>
      </c>
      <c r="BA1684" s="2">
        <v>1002835000000</v>
      </c>
      <c r="BB1684">
        <v>4664000000</v>
      </c>
      <c r="BC1684">
        <v>82988000000</v>
      </c>
      <c r="BD1684">
        <v>7199000000</v>
      </c>
      <c r="BE1684">
        <v>0</v>
      </c>
      <c r="BF1684">
        <v>767000000</v>
      </c>
      <c r="BG1684">
        <v>8891000000</v>
      </c>
      <c r="BH1684">
        <v>31</v>
      </c>
      <c r="BI1684">
        <v>18</v>
      </c>
      <c r="BJ1684">
        <v>21</v>
      </c>
      <c r="BL1684">
        <v>0</v>
      </c>
      <c r="BM1684">
        <v>77679000000</v>
      </c>
      <c r="BN1684">
        <v>-1062000000</v>
      </c>
      <c r="BO1684">
        <v>48724000000</v>
      </c>
      <c r="BP1684">
        <v>57175000000</v>
      </c>
      <c r="BQ1684">
        <v>0</v>
      </c>
      <c r="BR1684" s="2">
        <v>1422968000000</v>
      </c>
      <c r="BS1684">
        <v>0</v>
      </c>
      <c r="BT1684">
        <v>0</v>
      </c>
      <c r="BU1684" s="2">
        <v>157554000000</v>
      </c>
      <c r="BV1684" s="2">
        <v>1265414000000</v>
      </c>
      <c r="BW1684" s="2">
        <v>1422968000000</v>
      </c>
      <c r="BX1684">
        <v>91247000000</v>
      </c>
      <c r="BY1684">
        <v>-6610000000</v>
      </c>
      <c r="BZ1684">
        <v>2012</v>
      </c>
      <c r="CA1684">
        <v>3.4</v>
      </c>
      <c r="CB1684">
        <v>5557941176.4700003</v>
      </c>
      <c r="CC1684" t="str">
        <f>VLOOKUP(B1684,Securities_csv_Sector!$A$1:$H$506,4)</f>
        <v>Financials</v>
      </c>
      <c r="CD1684" t="str">
        <f>VLOOKUP(B1684,Securities_csv_Sector!$A$1:$H$506,5)</f>
        <v>Banks</v>
      </c>
    </row>
    <row r="1685" spans="1:82">
      <c r="A1685">
        <v>1683</v>
      </c>
      <c r="B1685" t="s">
        <v>501</v>
      </c>
      <c r="C1685" t="s">
        <v>529</v>
      </c>
      <c r="D1685" s="1">
        <v>41639</v>
      </c>
      <c r="E1685">
        <v>66436000000</v>
      </c>
      <c r="F1685">
        <v>-13000000</v>
      </c>
      <c r="G1685">
        <v>0</v>
      </c>
      <c r="H1685">
        <v>13</v>
      </c>
      <c r="I1685">
        <v>0</v>
      </c>
      <c r="J1685">
        <v>60296000000</v>
      </c>
      <c r="L1685" s="2">
        <v>560878000000</v>
      </c>
      <c r="M1685">
        <v>0</v>
      </c>
      <c r="N1685">
        <v>9136000000</v>
      </c>
      <c r="O1685">
        <v>1337000000</v>
      </c>
      <c r="Q1685">
        <v>0</v>
      </c>
      <c r="R1685">
        <v>0</v>
      </c>
      <c r="S1685">
        <v>3293000000</v>
      </c>
      <c r="T1685">
        <v>35581000000</v>
      </c>
      <c r="U1685">
        <v>32629000000</v>
      </c>
      <c r="V1685">
        <v>0</v>
      </c>
      <c r="W1685">
        <v>0</v>
      </c>
      <c r="X1685">
        <v>9156000000</v>
      </c>
      <c r="Y1685">
        <v>25637000000</v>
      </c>
      <c r="Z1685">
        <v>0</v>
      </c>
      <c r="AA1685">
        <v>0</v>
      </c>
      <c r="AB1685">
        <v>10405000000</v>
      </c>
      <c r="AC1685">
        <v>0</v>
      </c>
      <c r="AD1685">
        <v>2952000000</v>
      </c>
      <c r="AE1685">
        <v>0</v>
      </c>
      <c r="AF1685" s="2">
        <v>-165094000000</v>
      </c>
      <c r="AG1685">
        <v>-7177000000</v>
      </c>
      <c r="AH1685">
        <v>0</v>
      </c>
      <c r="AI1685" s="2">
        <v>1167426000000</v>
      </c>
      <c r="AJ1685">
        <v>866000000</v>
      </c>
      <c r="AK1685">
        <v>0</v>
      </c>
      <c r="AL1685">
        <v>24414000000</v>
      </c>
      <c r="AM1685">
        <v>-1941000000</v>
      </c>
      <c r="AN1685">
        <v>57641000000</v>
      </c>
      <c r="AO1685">
        <v>93910000000</v>
      </c>
      <c r="AP1685" s="2">
        <v>-153492000000</v>
      </c>
      <c r="AQ1685">
        <v>21878000000</v>
      </c>
      <c r="AR1685">
        <v>-13994000000</v>
      </c>
      <c r="AS1685">
        <v>20889000000</v>
      </c>
      <c r="AT1685">
        <v>21878000000</v>
      </c>
      <c r="AU1685">
        <v>0</v>
      </c>
      <c r="AV1685">
        <v>0</v>
      </c>
      <c r="AW1685">
        <v>0</v>
      </c>
      <c r="AX1685">
        <v>0</v>
      </c>
      <c r="AY1685">
        <v>87571000000</v>
      </c>
      <c r="AZ1685">
        <v>0</v>
      </c>
      <c r="BA1685" s="2">
        <v>1079177000000</v>
      </c>
      <c r="BB1685">
        <v>186000000</v>
      </c>
      <c r="BC1685">
        <v>76749000000</v>
      </c>
      <c r="BD1685">
        <v>11602000000</v>
      </c>
      <c r="BE1685">
        <v>0</v>
      </c>
      <c r="BF1685">
        <v>9670000000</v>
      </c>
      <c r="BG1685">
        <v>3813000000</v>
      </c>
      <c r="BH1685">
        <v>37</v>
      </c>
      <c r="BI1685">
        <v>19</v>
      </c>
      <c r="BJ1685">
        <v>25</v>
      </c>
      <c r="BL1685">
        <v>0</v>
      </c>
      <c r="BM1685">
        <v>92361000000</v>
      </c>
      <c r="BN1685">
        <v>-283000000</v>
      </c>
      <c r="BO1685">
        <v>47338000000</v>
      </c>
      <c r="BP1685">
        <v>53883000000</v>
      </c>
      <c r="BQ1685">
        <v>0</v>
      </c>
      <c r="BR1685" s="2">
        <v>1523502000000</v>
      </c>
      <c r="BS1685">
        <v>0</v>
      </c>
      <c r="BT1685">
        <v>0</v>
      </c>
      <c r="BU1685" s="2">
        <v>170142000000</v>
      </c>
      <c r="BV1685" s="2">
        <v>1353360000000</v>
      </c>
      <c r="BW1685" s="2">
        <v>1523502000000</v>
      </c>
      <c r="BX1685">
        <v>88069000000</v>
      </c>
      <c r="BY1685">
        <v>-8104000000</v>
      </c>
      <c r="BZ1685">
        <v>2013</v>
      </c>
      <c r="CA1685">
        <v>3.95</v>
      </c>
      <c r="CB1685">
        <v>5538734177.2200003</v>
      </c>
      <c r="CC1685" t="str">
        <f>VLOOKUP(B1685,Securities_csv_Sector!$A$1:$H$506,4)</f>
        <v>Financials</v>
      </c>
      <c r="CD1685" t="str">
        <f>VLOOKUP(B1685,Securities_csv_Sector!$A$1:$H$506,5)</f>
        <v>Banks</v>
      </c>
    </row>
    <row r="1686" spans="1:82">
      <c r="A1686">
        <v>1684</v>
      </c>
      <c r="B1686" t="s">
        <v>501</v>
      </c>
      <c r="C1686" t="s">
        <v>531</v>
      </c>
      <c r="D1686" s="1">
        <v>42004</v>
      </c>
      <c r="E1686">
        <v>86122000000</v>
      </c>
      <c r="F1686">
        <v>-372000000</v>
      </c>
      <c r="G1686">
        <v>0</v>
      </c>
      <c r="H1686">
        <v>13</v>
      </c>
      <c r="I1686">
        <v>0</v>
      </c>
      <c r="J1686">
        <v>60537000000</v>
      </c>
      <c r="L1686" s="2">
        <v>669180000000</v>
      </c>
      <c r="M1686">
        <v>0</v>
      </c>
      <c r="N1686">
        <v>9136000000</v>
      </c>
      <c r="O1686">
        <v>1096000000</v>
      </c>
      <c r="Q1686">
        <v>0</v>
      </c>
      <c r="R1686">
        <v>0</v>
      </c>
      <c r="S1686">
        <v>2515000000</v>
      </c>
      <c r="T1686">
        <v>36844000000</v>
      </c>
      <c r="U1686">
        <v>33915000000</v>
      </c>
      <c r="V1686">
        <v>0</v>
      </c>
      <c r="W1686">
        <v>0</v>
      </c>
      <c r="X1686">
        <v>8743000000</v>
      </c>
      <c r="Y1686">
        <v>25705000000</v>
      </c>
      <c r="Z1686">
        <v>0</v>
      </c>
      <c r="AA1686">
        <v>0</v>
      </c>
      <c r="AB1686">
        <v>10307000000</v>
      </c>
      <c r="AC1686">
        <v>0</v>
      </c>
      <c r="AD1686">
        <v>2929000000</v>
      </c>
      <c r="AE1686">
        <v>0</v>
      </c>
      <c r="AF1686" s="2">
        <v>-135162000000</v>
      </c>
      <c r="AG1686">
        <v>15667000000</v>
      </c>
      <c r="AH1686">
        <v>0</v>
      </c>
      <c r="AI1686" s="2">
        <v>1274408000000</v>
      </c>
      <c r="AJ1686">
        <v>868000000</v>
      </c>
      <c r="AK1686">
        <v>0</v>
      </c>
      <c r="AL1686">
        <v>34360000000</v>
      </c>
      <c r="AM1686">
        <v>-348000000</v>
      </c>
      <c r="AN1686">
        <v>17529000000</v>
      </c>
      <c r="AO1686" s="2">
        <v>110503000000</v>
      </c>
      <c r="AP1686" s="2">
        <v>-128380000000</v>
      </c>
      <c r="AQ1686">
        <v>23057000000</v>
      </c>
      <c r="AR1686">
        <v>-26748000000</v>
      </c>
      <c r="AS1686">
        <v>21821000000</v>
      </c>
      <c r="AT1686">
        <v>23057000000</v>
      </c>
      <c r="AU1686">
        <v>0</v>
      </c>
      <c r="AV1686">
        <v>0</v>
      </c>
      <c r="AW1686">
        <v>0</v>
      </c>
      <c r="AX1686">
        <v>0</v>
      </c>
      <c r="AY1686" s="2">
        <v>100299000000</v>
      </c>
      <c r="AZ1686">
        <v>0</v>
      </c>
      <c r="BA1686" s="2">
        <v>1168310000000</v>
      </c>
      <c r="BB1686">
        <v>2158000000</v>
      </c>
      <c r="BC1686">
        <v>89637000000</v>
      </c>
      <c r="BD1686">
        <v>6782000000</v>
      </c>
      <c r="BE1686">
        <v>0</v>
      </c>
      <c r="BF1686">
        <v>-8327000000</v>
      </c>
      <c r="BG1686">
        <v>2765000000</v>
      </c>
      <c r="BH1686">
        <v>38</v>
      </c>
      <c r="BI1686">
        <v>18</v>
      </c>
      <c r="BJ1686">
        <v>26</v>
      </c>
      <c r="BL1686">
        <v>0</v>
      </c>
      <c r="BM1686" s="2">
        <v>107040000000</v>
      </c>
      <c r="BN1686">
        <v>-5351000000</v>
      </c>
      <c r="BO1686">
        <v>47667000000</v>
      </c>
      <c r="BP1686">
        <v>63518000000</v>
      </c>
      <c r="BQ1686">
        <v>0</v>
      </c>
      <c r="BR1686" s="2">
        <v>1687155000000</v>
      </c>
      <c r="BS1686">
        <v>0</v>
      </c>
      <c r="BT1686">
        <v>0</v>
      </c>
      <c r="BU1686" s="2">
        <v>184394000000</v>
      </c>
      <c r="BV1686" s="2">
        <v>1502761000000</v>
      </c>
      <c r="BW1686" s="2">
        <v>1687155000000</v>
      </c>
      <c r="BX1686">
        <v>88372000000</v>
      </c>
      <c r="BY1686">
        <v>-13690000000</v>
      </c>
      <c r="BZ1686">
        <v>2014</v>
      </c>
      <c r="CA1686">
        <v>4.17</v>
      </c>
      <c r="CB1686">
        <v>5529256594.7200003</v>
      </c>
      <c r="CC1686" t="str">
        <f>VLOOKUP(B1686,Securities_csv_Sector!$A$1:$H$506,4)</f>
        <v>Financials</v>
      </c>
      <c r="CD1686" t="str">
        <f>VLOOKUP(B1686,Securities_csv_Sector!$A$1:$H$506,5)</f>
        <v>Banks</v>
      </c>
    </row>
    <row r="1687" spans="1:82">
      <c r="A1687">
        <v>1685</v>
      </c>
      <c r="B1687" t="s">
        <v>501</v>
      </c>
      <c r="C1687" t="s">
        <v>532</v>
      </c>
      <c r="D1687" s="1">
        <v>42369</v>
      </c>
      <c r="E1687">
        <v>73365000000</v>
      </c>
      <c r="F1687">
        <v>-623000000</v>
      </c>
      <c r="G1687">
        <v>0</v>
      </c>
      <c r="H1687">
        <v>12</v>
      </c>
      <c r="I1687">
        <v>0</v>
      </c>
      <c r="J1687">
        <v>60714000000</v>
      </c>
      <c r="L1687" s="2">
        <v>713998000000</v>
      </c>
      <c r="M1687">
        <v>0</v>
      </c>
      <c r="N1687">
        <v>9136000000</v>
      </c>
      <c r="O1687">
        <v>963000000</v>
      </c>
      <c r="Q1687">
        <v>0</v>
      </c>
      <c r="R1687">
        <v>0</v>
      </c>
      <c r="S1687">
        <v>3288000000</v>
      </c>
      <c r="T1687">
        <v>36654000000</v>
      </c>
      <c r="U1687">
        <v>33641000000</v>
      </c>
      <c r="V1687">
        <v>0</v>
      </c>
      <c r="W1687">
        <v>0</v>
      </c>
      <c r="X1687">
        <v>8704000000</v>
      </c>
      <c r="Y1687">
        <v>25529000000</v>
      </c>
      <c r="Z1687">
        <v>0</v>
      </c>
      <c r="AA1687">
        <v>0</v>
      </c>
      <c r="AB1687">
        <v>10365000000</v>
      </c>
      <c r="AC1687">
        <v>0</v>
      </c>
      <c r="AD1687">
        <v>3013000000</v>
      </c>
      <c r="AE1687">
        <v>0</v>
      </c>
      <c r="AF1687" s="2">
        <v>-112947000000</v>
      </c>
      <c r="AG1687">
        <v>-6804000000</v>
      </c>
      <c r="AH1687">
        <v>0</v>
      </c>
      <c r="AI1687" s="2">
        <v>1362068000000</v>
      </c>
      <c r="AJ1687">
        <v>893000000</v>
      </c>
      <c r="AK1687">
        <v>0</v>
      </c>
      <c r="AL1687">
        <v>49707000000</v>
      </c>
      <c r="AM1687">
        <v>-460000000</v>
      </c>
      <c r="AN1687">
        <v>14772000000</v>
      </c>
      <c r="AO1687">
        <v>92003000000</v>
      </c>
      <c r="AP1687" s="2">
        <v>-107235000000</v>
      </c>
      <c r="AQ1687">
        <v>22894000000</v>
      </c>
      <c r="AR1687">
        <v>-47580000000</v>
      </c>
      <c r="AS1687">
        <v>21470000000</v>
      </c>
      <c r="AT1687">
        <v>22894000000</v>
      </c>
      <c r="AU1687">
        <v>0</v>
      </c>
      <c r="AV1687">
        <v>0</v>
      </c>
      <c r="AW1687">
        <v>0</v>
      </c>
      <c r="AX1687">
        <v>0</v>
      </c>
      <c r="AY1687" s="2">
        <v>102090000000</v>
      </c>
      <c r="AZ1687">
        <v>0</v>
      </c>
      <c r="BA1687" s="2">
        <v>1223312000000</v>
      </c>
      <c r="BB1687">
        <v>-1065000000</v>
      </c>
      <c r="BC1687">
        <v>55353000000</v>
      </c>
      <c r="BD1687">
        <v>5712000000</v>
      </c>
      <c r="BE1687">
        <v>0</v>
      </c>
      <c r="BF1687">
        <v>-4029000000</v>
      </c>
      <c r="BG1687">
        <v>3688000000</v>
      </c>
      <c r="BH1687">
        <v>37</v>
      </c>
      <c r="BI1687">
        <v>17</v>
      </c>
      <c r="BJ1687">
        <v>25</v>
      </c>
      <c r="BL1687">
        <v>0</v>
      </c>
      <c r="BM1687" s="2">
        <v>120866000000</v>
      </c>
      <c r="BN1687">
        <v>-4231000000</v>
      </c>
      <c r="BO1687">
        <v>48728000000</v>
      </c>
      <c r="BP1687">
        <v>97528000000</v>
      </c>
      <c r="BQ1687">
        <v>0</v>
      </c>
      <c r="BR1687" s="2">
        <v>1787632000000</v>
      </c>
      <c r="BS1687">
        <v>0</v>
      </c>
      <c r="BT1687">
        <v>0</v>
      </c>
      <c r="BU1687" s="2">
        <v>192998000000</v>
      </c>
      <c r="BV1687" s="2">
        <v>1594634000000</v>
      </c>
      <c r="BW1687" s="2">
        <v>1787632000000</v>
      </c>
      <c r="BX1687">
        <v>90033000000</v>
      </c>
      <c r="BY1687">
        <v>-18867000000</v>
      </c>
      <c r="BZ1687">
        <v>2015</v>
      </c>
      <c r="CA1687">
        <v>4.18</v>
      </c>
      <c r="CB1687">
        <v>5477033492.8199997</v>
      </c>
      <c r="CC1687" t="str">
        <f>VLOOKUP(B1687,Securities_csv_Sector!$A$1:$H$506,4)</f>
        <v>Financials</v>
      </c>
      <c r="CD1687" t="str">
        <f>VLOOKUP(B1687,Securities_csv_Sector!$A$1:$H$506,5)</f>
        <v>Banks</v>
      </c>
    </row>
    <row r="1688" spans="1:82">
      <c r="A1688">
        <v>1686</v>
      </c>
      <c r="B1688" t="s">
        <v>502</v>
      </c>
      <c r="C1688" t="s">
        <v>527</v>
      </c>
      <c r="D1688" s="1">
        <v>41546</v>
      </c>
      <c r="E1688">
        <v>651000000</v>
      </c>
      <c r="F1688">
        <v>9000000</v>
      </c>
      <c r="G1688">
        <v>11000000</v>
      </c>
      <c r="H1688">
        <v>14</v>
      </c>
      <c r="I1688">
        <v>-198000000</v>
      </c>
      <c r="J1688">
        <v>0</v>
      </c>
      <c r="K1688">
        <v>104</v>
      </c>
      <c r="L1688">
        <v>401000000</v>
      </c>
      <c r="M1688">
        <v>-42000000</v>
      </c>
      <c r="N1688">
        <v>2765000000</v>
      </c>
      <c r="O1688">
        <v>8288000000</v>
      </c>
      <c r="P1688">
        <v>182</v>
      </c>
      <c r="Q1688">
        <v>72000000</v>
      </c>
      <c r="R1688">
        <v>500000000</v>
      </c>
      <c r="S1688">
        <v>370000000</v>
      </c>
      <c r="T1688">
        <v>894000000</v>
      </c>
      <c r="U1688">
        <v>894000000</v>
      </c>
      <c r="V1688">
        <v>-2000000</v>
      </c>
      <c r="W1688">
        <v>0</v>
      </c>
      <c r="X1688">
        <v>2428000000</v>
      </c>
      <c r="Y1688">
        <v>679000000</v>
      </c>
      <c r="Z1688">
        <v>36</v>
      </c>
      <c r="AA1688">
        <v>4629000000</v>
      </c>
      <c r="AB1688">
        <v>343000000</v>
      </c>
      <c r="AC1688">
        <v>65000000</v>
      </c>
      <c r="AD1688">
        <v>0</v>
      </c>
      <c r="AE1688">
        <v>414000000</v>
      </c>
      <c r="AF1688">
        <v>282000000</v>
      </c>
      <c r="AG1688">
        <v>107000000</v>
      </c>
      <c r="AH1688">
        <v>26000000</v>
      </c>
      <c r="AI1688">
        <v>302000000</v>
      </c>
      <c r="AJ1688">
        <v>0</v>
      </c>
      <c r="AK1688">
        <v>0</v>
      </c>
      <c r="AL1688">
        <v>0</v>
      </c>
      <c r="AM1688">
        <v>201000000</v>
      </c>
      <c r="AN1688">
        <v>1009000000</v>
      </c>
      <c r="AO1688">
        <v>-517000000</v>
      </c>
      <c r="AP1688">
        <v>-289000000</v>
      </c>
      <c r="AQ1688">
        <v>551000000</v>
      </c>
      <c r="AR1688">
        <v>31000000</v>
      </c>
      <c r="AS1688">
        <v>551000000</v>
      </c>
      <c r="AT1688">
        <v>551000000</v>
      </c>
      <c r="AU1688">
        <v>339000000</v>
      </c>
      <c r="AV1688">
        <v>64000000</v>
      </c>
      <c r="AW1688">
        <v>883000000</v>
      </c>
      <c r="AX1688">
        <v>7</v>
      </c>
      <c r="AY1688">
        <v>12000000</v>
      </c>
      <c r="AZ1688">
        <v>93000000</v>
      </c>
      <c r="BA1688">
        <v>436000000</v>
      </c>
      <c r="BB1688">
        <v>1000000</v>
      </c>
      <c r="BC1688">
        <v>-2000000</v>
      </c>
      <c r="BD1688">
        <v>-373000000</v>
      </c>
      <c r="BE1688">
        <v>46000000</v>
      </c>
      <c r="BF1688">
        <v>-17000000</v>
      </c>
      <c r="BG1688">
        <v>0</v>
      </c>
      <c r="BH1688">
        <v>7</v>
      </c>
      <c r="BI1688">
        <v>23</v>
      </c>
      <c r="BJ1688">
        <v>4</v>
      </c>
      <c r="BK1688">
        <v>144</v>
      </c>
      <c r="BL1688">
        <v>0</v>
      </c>
      <c r="BM1688">
        <v>1265000000</v>
      </c>
      <c r="BN1688">
        <v>-44000000</v>
      </c>
      <c r="BO1688">
        <v>3682000000</v>
      </c>
      <c r="BP1688">
        <v>1000000</v>
      </c>
      <c r="BQ1688">
        <v>733000000</v>
      </c>
      <c r="BR1688">
        <v>5538000000</v>
      </c>
      <c r="BS1688">
        <v>1980000000</v>
      </c>
      <c r="BT1688">
        <v>1088000000</v>
      </c>
      <c r="BU1688">
        <v>3878000000</v>
      </c>
      <c r="BV1688">
        <v>1660000000</v>
      </c>
      <c r="BW1688">
        <v>5538000000</v>
      </c>
      <c r="BX1688">
        <v>12917000000</v>
      </c>
      <c r="BY1688">
        <v>-153000000</v>
      </c>
      <c r="BZ1688">
        <v>2013</v>
      </c>
      <c r="CA1688">
        <v>1.48</v>
      </c>
      <c r="CB1688">
        <v>372297297.29699999</v>
      </c>
      <c r="CC1688" t="str">
        <f>VLOOKUP(B1688,Securities_csv_Sector!$A$1:$H$506,4)</f>
        <v>Consumer Staples</v>
      </c>
      <c r="CD1688" t="str">
        <f>VLOOKUP(B1688,Securities_csv_Sector!$A$1:$H$506,5)</f>
        <v>Food Retail</v>
      </c>
    </row>
    <row r="1689" spans="1:82">
      <c r="A1689">
        <v>1687</v>
      </c>
      <c r="B1689" t="s">
        <v>502</v>
      </c>
      <c r="C1689" t="s">
        <v>529</v>
      </c>
      <c r="D1689" s="1">
        <v>41910</v>
      </c>
      <c r="E1689">
        <v>698000000</v>
      </c>
      <c r="F1689">
        <v>-14000000</v>
      </c>
      <c r="G1689">
        <v>12000000</v>
      </c>
      <c r="H1689">
        <v>15</v>
      </c>
      <c r="I1689">
        <v>-263000000</v>
      </c>
      <c r="J1689">
        <v>0</v>
      </c>
      <c r="K1689">
        <v>68</v>
      </c>
      <c r="L1689">
        <v>299000000</v>
      </c>
      <c r="M1689">
        <v>-41000000</v>
      </c>
      <c r="N1689">
        <v>2863000000</v>
      </c>
      <c r="O1689">
        <v>9150000000</v>
      </c>
      <c r="P1689">
        <v>140</v>
      </c>
      <c r="Q1689">
        <v>132000000</v>
      </c>
      <c r="R1689">
        <v>548000000</v>
      </c>
      <c r="S1689">
        <v>404000000</v>
      </c>
      <c r="T1689">
        <v>946000000</v>
      </c>
      <c r="U1689">
        <v>946000000</v>
      </c>
      <c r="V1689">
        <v>-6000000</v>
      </c>
      <c r="W1689">
        <v>0</v>
      </c>
      <c r="X1689">
        <v>2923000000</v>
      </c>
      <c r="Y1689">
        <v>708000000</v>
      </c>
      <c r="Z1689">
        <v>36</v>
      </c>
      <c r="AA1689">
        <v>5044000000</v>
      </c>
      <c r="AB1689">
        <v>367000000</v>
      </c>
      <c r="AC1689">
        <v>81000000</v>
      </c>
      <c r="AD1689">
        <v>0</v>
      </c>
      <c r="AE1689">
        <v>441000000</v>
      </c>
      <c r="AF1689">
        <v>334000000</v>
      </c>
      <c r="AG1689">
        <v>119000000</v>
      </c>
      <c r="AH1689">
        <v>60000000</v>
      </c>
      <c r="AI1689">
        <v>120000000</v>
      </c>
      <c r="AJ1689">
        <v>0</v>
      </c>
      <c r="AK1689">
        <v>0</v>
      </c>
      <c r="AL1689">
        <v>-1000000</v>
      </c>
      <c r="AM1689">
        <v>-100000000</v>
      </c>
      <c r="AN1689">
        <v>1088000000</v>
      </c>
      <c r="AO1689">
        <v>-698000000</v>
      </c>
      <c r="AP1689">
        <v>-484000000</v>
      </c>
      <c r="AQ1689">
        <v>579000000</v>
      </c>
      <c r="AR1689">
        <v>45000000</v>
      </c>
      <c r="AS1689">
        <v>579000000</v>
      </c>
      <c r="AT1689">
        <v>579000000</v>
      </c>
      <c r="AU1689">
        <v>366000000</v>
      </c>
      <c r="AV1689">
        <v>78000000</v>
      </c>
      <c r="AW1689">
        <v>934000000</v>
      </c>
      <c r="AX1689">
        <v>7</v>
      </c>
      <c r="AY1689">
        <v>24000000</v>
      </c>
      <c r="AZ1689">
        <v>97000000</v>
      </c>
      <c r="BA1689">
        <v>557000000</v>
      </c>
      <c r="BB1689">
        <v>-7000000</v>
      </c>
      <c r="BC1689">
        <v>0</v>
      </c>
      <c r="BD1689">
        <v>-555000000</v>
      </c>
      <c r="BE1689">
        <v>66000000</v>
      </c>
      <c r="BF1689">
        <v>-4000000</v>
      </c>
      <c r="BG1689">
        <v>0</v>
      </c>
      <c r="BH1689">
        <v>7</v>
      </c>
      <c r="BI1689">
        <v>25</v>
      </c>
      <c r="BJ1689">
        <v>4</v>
      </c>
      <c r="BK1689">
        <v>105</v>
      </c>
      <c r="BL1689">
        <v>0</v>
      </c>
      <c r="BM1689">
        <v>1668000000</v>
      </c>
      <c r="BN1689">
        <v>-536000000</v>
      </c>
      <c r="BO1689">
        <v>4032000000</v>
      </c>
      <c r="BP1689">
        <v>2000000</v>
      </c>
      <c r="BQ1689">
        <v>553000000</v>
      </c>
      <c r="BR1689">
        <v>5744000000</v>
      </c>
      <c r="BS1689">
        <v>1756000000</v>
      </c>
      <c r="BT1689">
        <v>1257000000</v>
      </c>
      <c r="BU1689">
        <v>3813000000</v>
      </c>
      <c r="BV1689">
        <v>1931000000</v>
      </c>
      <c r="BW1689">
        <v>5744000000</v>
      </c>
      <c r="BX1689">
        <v>14194000000</v>
      </c>
      <c r="BY1689">
        <v>-711000000</v>
      </c>
      <c r="BZ1689">
        <v>2014</v>
      </c>
      <c r="CA1689">
        <v>1.57</v>
      </c>
      <c r="CB1689">
        <v>368789808.917</v>
      </c>
      <c r="CC1689" t="str">
        <f>VLOOKUP(B1689,Securities_csv_Sector!$A$1:$H$506,4)</f>
        <v>Consumer Staples</v>
      </c>
      <c r="CD1689" t="str">
        <f>VLOOKUP(B1689,Securities_csv_Sector!$A$1:$H$506,5)</f>
        <v>Food Retail</v>
      </c>
    </row>
    <row r="1690" spans="1:82">
      <c r="A1690">
        <v>1688</v>
      </c>
      <c r="B1690" t="s">
        <v>502</v>
      </c>
      <c r="C1690" t="s">
        <v>531</v>
      </c>
      <c r="D1690" s="1">
        <v>42274</v>
      </c>
      <c r="E1690">
        <v>776000000</v>
      </c>
      <c r="F1690">
        <v>-21000000</v>
      </c>
      <c r="G1690">
        <v>17000000</v>
      </c>
      <c r="H1690">
        <v>14</v>
      </c>
      <c r="I1690">
        <v>-335000000</v>
      </c>
      <c r="J1690">
        <v>0</v>
      </c>
      <c r="K1690">
        <v>41</v>
      </c>
      <c r="L1690">
        <v>364000000</v>
      </c>
      <c r="M1690">
        <v>-61000000</v>
      </c>
      <c r="N1690">
        <v>2904000000</v>
      </c>
      <c r="O1690">
        <v>9973000000</v>
      </c>
      <c r="P1690">
        <v>123</v>
      </c>
      <c r="Q1690">
        <v>144000000</v>
      </c>
      <c r="R1690">
        <v>587000000</v>
      </c>
      <c r="S1690">
        <v>456000000</v>
      </c>
      <c r="T1690">
        <v>878000000</v>
      </c>
      <c r="U1690">
        <v>878000000</v>
      </c>
      <c r="V1690">
        <v>-5000000</v>
      </c>
      <c r="W1690">
        <v>0</v>
      </c>
      <c r="X1690">
        <v>3163000000</v>
      </c>
      <c r="Y1690">
        <v>710000000</v>
      </c>
      <c r="Z1690">
        <v>35</v>
      </c>
      <c r="AA1690">
        <v>5416000000</v>
      </c>
      <c r="AB1690">
        <v>342000000</v>
      </c>
      <c r="AC1690">
        <v>79000000</v>
      </c>
      <c r="AD1690">
        <v>0</v>
      </c>
      <c r="AE1690">
        <v>500000000</v>
      </c>
      <c r="AF1690">
        <v>434000000</v>
      </c>
      <c r="AG1690">
        <v>132000000</v>
      </c>
      <c r="AH1690">
        <v>62000000</v>
      </c>
      <c r="AI1690">
        <v>63000000</v>
      </c>
      <c r="AJ1690">
        <v>0</v>
      </c>
      <c r="AK1690">
        <v>0</v>
      </c>
      <c r="AL1690">
        <v>-1000000</v>
      </c>
      <c r="AM1690">
        <v>47000000</v>
      </c>
      <c r="AN1690">
        <v>1129000000</v>
      </c>
      <c r="AO1690">
        <v>-622000000</v>
      </c>
      <c r="AP1690">
        <v>-455000000</v>
      </c>
      <c r="AQ1690">
        <v>536000000</v>
      </c>
      <c r="AR1690">
        <v>96000000</v>
      </c>
      <c r="AS1690">
        <v>536000000</v>
      </c>
      <c r="AT1690">
        <v>536000000</v>
      </c>
      <c r="AU1690">
        <v>417000000</v>
      </c>
      <c r="AV1690">
        <v>83000000</v>
      </c>
      <c r="AW1690">
        <v>861000000</v>
      </c>
      <c r="AX1690">
        <v>6</v>
      </c>
      <c r="AY1690">
        <v>38000000</v>
      </c>
      <c r="AZ1690">
        <v>108000000</v>
      </c>
      <c r="BA1690">
        <v>473000000</v>
      </c>
      <c r="BB1690">
        <v>-28000000</v>
      </c>
      <c r="BC1690">
        <v>-1000000</v>
      </c>
      <c r="BD1690">
        <v>-554000000</v>
      </c>
      <c r="BE1690">
        <v>71000000</v>
      </c>
      <c r="BF1690">
        <v>-9000000</v>
      </c>
      <c r="BG1690">
        <v>0</v>
      </c>
      <c r="BH1690">
        <v>6</v>
      </c>
      <c r="BI1690">
        <v>23</v>
      </c>
      <c r="BJ1690">
        <v>3</v>
      </c>
      <c r="BK1690">
        <v>83</v>
      </c>
      <c r="BL1690">
        <v>0</v>
      </c>
      <c r="BM1690">
        <v>2017000000</v>
      </c>
      <c r="BN1690">
        <v>-447000000</v>
      </c>
      <c r="BO1690">
        <v>4472000000</v>
      </c>
      <c r="BP1690">
        <v>3000000</v>
      </c>
      <c r="BQ1690">
        <v>155000000</v>
      </c>
      <c r="BR1690">
        <v>5741000000</v>
      </c>
      <c r="BS1690">
        <v>1544000000</v>
      </c>
      <c r="BT1690">
        <v>1252000000</v>
      </c>
      <c r="BU1690">
        <v>3769000000</v>
      </c>
      <c r="BV1690">
        <v>1972000000</v>
      </c>
      <c r="BW1690">
        <v>5741000000</v>
      </c>
      <c r="BX1690">
        <v>15389000000</v>
      </c>
      <c r="BY1690">
        <v>-1124000000</v>
      </c>
      <c r="BZ1690">
        <v>2015</v>
      </c>
      <c r="CA1690">
        <v>1.49</v>
      </c>
      <c r="CB1690">
        <v>359731543.62400001</v>
      </c>
      <c r="CC1690" t="str">
        <f>VLOOKUP(B1690,Securities_csv_Sector!$A$1:$H$506,4)</f>
        <v>Consumer Staples</v>
      </c>
      <c r="CD1690" t="str">
        <f>VLOOKUP(B1690,Securities_csv_Sector!$A$1:$H$506,5)</f>
        <v>Food Retail</v>
      </c>
    </row>
    <row r="1691" spans="1:82">
      <c r="A1691">
        <v>1689</v>
      </c>
      <c r="B1691" t="s">
        <v>502</v>
      </c>
      <c r="C1691" t="s">
        <v>532</v>
      </c>
      <c r="D1691" s="1">
        <v>42638</v>
      </c>
      <c r="E1691">
        <v>757000000</v>
      </c>
      <c r="F1691">
        <v>-24000000</v>
      </c>
      <c r="G1691">
        <v>11000000</v>
      </c>
      <c r="H1691">
        <v>16</v>
      </c>
      <c r="I1691">
        <v>-321000000</v>
      </c>
      <c r="J1691">
        <v>0</v>
      </c>
      <c r="K1691">
        <v>64</v>
      </c>
      <c r="L1691">
        <v>473000000</v>
      </c>
      <c r="M1691">
        <v>-11000000</v>
      </c>
      <c r="N1691">
        <v>2933000000</v>
      </c>
      <c r="O1691">
        <v>10313000000</v>
      </c>
      <c r="P1691">
        <v>147</v>
      </c>
      <c r="Q1691">
        <v>100000000</v>
      </c>
      <c r="R1691">
        <v>640000000</v>
      </c>
      <c r="S1691">
        <v>499000000</v>
      </c>
      <c r="T1691">
        <v>868000000</v>
      </c>
      <c r="U1691">
        <v>827000000</v>
      </c>
      <c r="V1691">
        <v>6000000</v>
      </c>
      <c r="W1691">
        <v>0</v>
      </c>
      <c r="X1691">
        <v>3442000000</v>
      </c>
      <c r="Y1691">
        <v>710000000</v>
      </c>
      <c r="Z1691">
        <v>34</v>
      </c>
      <c r="AA1691">
        <v>5411000000</v>
      </c>
      <c r="AB1691">
        <v>320000000</v>
      </c>
      <c r="AC1691">
        <v>74000000</v>
      </c>
      <c r="AD1691">
        <v>41000000</v>
      </c>
      <c r="AE1691">
        <v>517000000</v>
      </c>
      <c r="AF1691">
        <v>-162000000</v>
      </c>
      <c r="AG1691">
        <v>60000000</v>
      </c>
      <c r="AH1691">
        <v>1048000000</v>
      </c>
      <c r="AI1691">
        <v>0</v>
      </c>
      <c r="AJ1691">
        <v>0</v>
      </c>
      <c r="AK1691">
        <v>0</v>
      </c>
      <c r="AL1691">
        <v>993000000</v>
      </c>
      <c r="AM1691">
        <v>114000000</v>
      </c>
      <c r="AN1691">
        <v>1116000000</v>
      </c>
      <c r="AO1691">
        <v>-113000000</v>
      </c>
      <c r="AP1691">
        <v>-895000000</v>
      </c>
      <c r="AQ1691">
        <v>507000000</v>
      </c>
      <c r="AR1691">
        <v>144000000</v>
      </c>
      <c r="AS1691">
        <v>507000000</v>
      </c>
      <c r="AT1691">
        <v>507000000</v>
      </c>
      <c r="AU1691">
        <v>439000000</v>
      </c>
      <c r="AV1691">
        <v>77000000</v>
      </c>
      <c r="AW1691">
        <v>857000000</v>
      </c>
      <c r="AX1691">
        <v>5</v>
      </c>
      <c r="AY1691">
        <v>40000000</v>
      </c>
      <c r="AZ1691">
        <v>167000000</v>
      </c>
      <c r="BA1691">
        <v>581000000</v>
      </c>
      <c r="BB1691">
        <v>-32000000</v>
      </c>
      <c r="BC1691">
        <v>-8000000</v>
      </c>
      <c r="BD1691">
        <v>-412000000</v>
      </c>
      <c r="BE1691">
        <v>88000000</v>
      </c>
      <c r="BF1691">
        <v>-59000000</v>
      </c>
      <c r="BG1691">
        <v>0</v>
      </c>
      <c r="BH1691">
        <v>5</v>
      </c>
      <c r="BI1691">
        <v>26</v>
      </c>
      <c r="BJ1691">
        <v>3</v>
      </c>
      <c r="BK1691">
        <v>109</v>
      </c>
      <c r="BL1691">
        <v>0</v>
      </c>
      <c r="BM1691">
        <v>2349000000</v>
      </c>
      <c r="BN1691">
        <v>-925000000</v>
      </c>
      <c r="BO1691">
        <v>4477000000</v>
      </c>
      <c r="BP1691">
        <v>3000000</v>
      </c>
      <c r="BQ1691">
        <v>379000000</v>
      </c>
      <c r="BR1691">
        <v>6341000000</v>
      </c>
      <c r="BS1691">
        <v>1975000000</v>
      </c>
      <c r="BT1691">
        <v>1341000000</v>
      </c>
      <c r="BU1691">
        <v>3224000000</v>
      </c>
      <c r="BV1691">
        <v>3117000000</v>
      </c>
      <c r="BW1691">
        <v>6341000000</v>
      </c>
      <c r="BX1691">
        <v>15724000000</v>
      </c>
      <c r="BY1691">
        <v>-2026000000</v>
      </c>
      <c r="BZ1691">
        <v>2016</v>
      </c>
      <c r="CA1691">
        <v>1.55</v>
      </c>
      <c r="CB1691">
        <v>327096774.19400001</v>
      </c>
      <c r="CC1691" t="str">
        <f>VLOOKUP(B1691,Securities_csv_Sector!$A$1:$H$506,4)</f>
        <v>Consumer Staples</v>
      </c>
      <c r="CD1691" t="str">
        <f>VLOOKUP(B1691,Securities_csv_Sector!$A$1:$H$506,5)</f>
        <v>Food Retail</v>
      </c>
    </row>
    <row r="1692" spans="1:82">
      <c r="A1692">
        <v>1690</v>
      </c>
      <c r="B1692" t="s">
        <v>503</v>
      </c>
      <c r="C1692" t="s">
        <v>527</v>
      </c>
      <c r="D1692" s="1">
        <v>41639</v>
      </c>
      <c r="E1692">
        <v>5472000000</v>
      </c>
      <c r="F1692">
        <v>-65000000</v>
      </c>
      <c r="G1692">
        <v>-155000000</v>
      </c>
      <c r="H1692">
        <v>17</v>
      </c>
      <c r="I1692">
        <v>-578000000</v>
      </c>
      <c r="J1692">
        <v>2453000000</v>
      </c>
      <c r="K1692">
        <v>20</v>
      </c>
      <c r="L1692">
        <v>1380000000</v>
      </c>
      <c r="M1692">
        <v>-112000000</v>
      </c>
      <c r="N1692">
        <v>109000000</v>
      </c>
      <c r="O1692">
        <v>15471000000</v>
      </c>
      <c r="P1692">
        <v>103</v>
      </c>
      <c r="Q1692">
        <v>1764000000</v>
      </c>
      <c r="R1692">
        <v>0</v>
      </c>
      <c r="S1692">
        <v>540000000</v>
      </c>
      <c r="T1692">
        <v>1094000000</v>
      </c>
      <c r="U1692">
        <v>917000000</v>
      </c>
      <c r="V1692">
        <v>-34000000</v>
      </c>
      <c r="W1692">
        <v>0</v>
      </c>
      <c r="X1692">
        <v>3041000000</v>
      </c>
      <c r="Y1692">
        <v>1724000000</v>
      </c>
      <c r="Z1692">
        <v>18</v>
      </c>
      <c r="AA1692">
        <v>3298000000</v>
      </c>
      <c r="AB1692">
        <v>68000000</v>
      </c>
      <c r="AC1692">
        <v>1702000000</v>
      </c>
      <c r="AD1692">
        <v>177000000</v>
      </c>
      <c r="AE1692">
        <v>2408000000</v>
      </c>
      <c r="AF1692">
        <v>-6000000</v>
      </c>
      <c r="AG1692">
        <v>178000000</v>
      </c>
      <c r="AH1692">
        <v>1846000000</v>
      </c>
      <c r="AI1692">
        <v>0</v>
      </c>
      <c r="AJ1692">
        <v>110000000</v>
      </c>
      <c r="AK1692">
        <v>0</v>
      </c>
      <c r="AL1692">
        <v>10000000</v>
      </c>
      <c r="AM1692">
        <v>212000000</v>
      </c>
      <c r="AN1692">
        <v>1262000000</v>
      </c>
      <c r="AO1692">
        <v>-434000000</v>
      </c>
      <c r="AP1692">
        <v>-582000000</v>
      </c>
      <c r="AQ1692">
        <v>827000000</v>
      </c>
      <c r="AR1692">
        <v>0</v>
      </c>
      <c r="AS1692">
        <v>827000000</v>
      </c>
      <c r="AT1692">
        <v>827000000</v>
      </c>
      <c r="AU1692">
        <v>2554000000</v>
      </c>
      <c r="AV1692">
        <v>196000000</v>
      </c>
      <c r="AW1692">
        <v>1249000000</v>
      </c>
      <c r="AX1692">
        <v>7</v>
      </c>
      <c r="AY1692">
        <v>291000000</v>
      </c>
      <c r="AZ1692">
        <v>680000000</v>
      </c>
      <c r="BA1692">
        <v>705000000</v>
      </c>
      <c r="BB1692">
        <v>-1298000000</v>
      </c>
      <c r="BC1692">
        <v>-2000000</v>
      </c>
      <c r="BD1692">
        <v>2000000</v>
      </c>
      <c r="BE1692">
        <v>1870000000</v>
      </c>
      <c r="BF1692">
        <v>-128000000</v>
      </c>
      <c r="BG1692">
        <v>25000000</v>
      </c>
      <c r="BH1692">
        <v>5</v>
      </c>
      <c r="BI1692">
        <v>19</v>
      </c>
      <c r="BJ1692">
        <v>4</v>
      </c>
      <c r="BK1692">
        <v>68</v>
      </c>
      <c r="BL1692">
        <v>0</v>
      </c>
      <c r="BM1692">
        <v>5784000000</v>
      </c>
      <c r="BN1692">
        <v>-255000000</v>
      </c>
      <c r="BO1692">
        <v>1828000000</v>
      </c>
      <c r="BP1692">
        <v>617000000</v>
      </c>
      <c r="BQ1692">
        <v>0</v>
      </c>
      <c r="BR1692">
        <v>15544000000</v>
      </c>
      <c r="BS1692">
        <v>7022000000</v>
      </c>
      <c r="BT1692">
        <v>6794000000</v>
      </c>
      <c r="BU1692">
        <v>4924000000</v>
      </c>
      <c r="BV1692">
        <v>10510000000</v>
      </c>
      <c r="BW1692">
        <v>15434000000</v>
      </c>
      <c r="BX1692">
        <v>18769000000</v>
      </c>
      <c r="BY1692">
        <v>-2124000000</v>
      </c>
      <c r="BZ1692">
        <v>2013</v>
      </c>
      <c r="CA1692">
        <v>10.42</v>
      </c>
      <c r="CB1692">
        <v>79366602.687099993</v>
      </c>
      <c r="CC1692" t="str">
        <f>VLOOKUP(B1692,Securities_csv_Sector!$A$1:$H$506,4)</f>
        <v>Consumer Discretionary</v>
      </c>
      <c r="CD1692" t="str">
        <f>VLOOKUP(B1692,Securities_csv_Sector!$A$1:$H$506,5)</f>
        <v>Household Appliances</v>
      </c>
    </row>
    <row r="1693" spans="1:82">
      <c r="A1693">
        <v>1691</v>
      </c>
      <c r="B1693" t="s">
        <v>503</v>
      </c>
      <c r="C1693" t="s">
        <v>529</v>
      </c>
      <c r="D1693" s="1">
        <v>42004</v>
      </c>
      <c r="E1693">
        <v>6754000000</v>
      </c>
      <c r="F1693">
        <v>-90000000</v>
      </c>
      <c r="G1693">
        <v>-142000000</v>
      </c>
      <c r="H1693">
        <v>13</v>
      </c>
      <c r="I1693">
        <v>-720000000</v>
      </c>
      <c r="J1693">
        <v>2555000000</v>
      </c>
      <c r="K1693">
        <v>12</v>
      </c>
      <c r="L1693">
        <v>1026000000</v>
      </c>
      <c r="M1693">
        <v>49000000</v>
      </c>
      <c r="N1693">
        <v>110000000</v>
      </c>
      <c r="O1693">
        <v>16477000000</v>
      </c>
      <c r="P1693">
        <v>96</v>
      </c>
      <c r="Q1693">
        <v>1900000000</v>
      </c>
      <c r="R1693">
        <v>0</v>
      </c>
      <c r="S1693">
        <v>560000000</v>
      </c>
      <c r="T1693">
        <v>1046000000</v>
      </c>
      <c r="U1693">
        <v>881000000</v>
      </c>
      <c r="V1693">
        <v>-82000000</v>
      </c>
      <c r="W1693">
        <v>0</v>
      </c>
      <c r="X1693">
        <v>3981000000</v>
      </c>
      <c r="Y1693">
        <v>2807000000</v>
      </c>
      <c r="Z1693">
        <v>17</v>
      </c>
      <c r="AA1693">
        <v>3395000000</v>
      </c>
      <c r="AB1693">
        <v>189000000</v>
      </c>
      <c r="AC1693">
        <v>2803000000</v>
      </c>
      <c r="AD1693">
        <v>165000000</v>
      </c>
      <c r="AE1693">
        <v>2740000000</v>
      </c>
      <c r="AF1693">
        <v>-16000000</v>
      </c>
      <c r="AG1693">
        <v>50000000</v>
      </c>
      <c r="AH1693">
        <v>3544000000</v>
      </c>
      <c r="AI1693">
        <v>0</v>
      </c>
      <c r="AJ1693">
        <v>911000000</v>
      </c>
      <c r="AK1693">
        <v>0</v>
      </c>
      <c r="AL1693">
        <v>940000000</v>
      </c>
      <c r="AM1693">
        <v>-354000000</v>
      </c>
      <c r="AN1693">
        <v>1479000000</v>
      </c>
      <c r="AO1693">
        <v>705000000</v>
      </c>
      <c r="AP1693">
        <v>-2456000000</v>
      </c>
      <c r="AQ1693">
        <v>650000000</v>
      </c>
      <c r="AR1693">
        <v>0</v>
      </c>
      <c r="AS1693">
        <v>650000000</v>
      </c>
      <c r="AT1693">
        <v>650000000</v>
      </c>
      <c r="AU1693">
        <v>3185000000</v>
      </c>
      <c r="AV1693">
        <v>136000000</v>
      </c>
      <c r="AW1693">
        <v>1188000000</v>
      </c>
      <c r="AX1693">
        <v>6</v>
      </c>
      <c r="AY1693">
        <v>413000000</v>
      </c>
      <c r="AZ1693">
        <v>1147000000</v>
      </c>
      <c r="BA1693">
        <v>846000000</v>
      </c>
      <c r="BB1693">
        <v>-1840000000</v>
      </c>
      <c r="BC1693">
        <v>-19000000</v>
      </c>
      <c r="BD1693">
        <v>-1720000000</v>
      </c>
      <c r="BE1693">
        <v>2259000000</v>
      </c>
      <c r="BF1693">
        <v>218000000</v>
      </c>
      <c r="BG1693">
        <v>33000000</v>
      </c>
      <c r="BH1693">
        <v>4</v>
      </c>
      <c r="BI1693">
        <v>18</v>
      </c>
      <c r="BJ1693">
        <v>3</v>
      </c>
      <c r="BK1693">
        <v>64</v>
      </c>
      <c r="BL1693">
        <v>0</v>
      </c>
      <c r="BM1693">
        <v>6209000000</v>
      </c>
      <c r="BN1693">
        <v>8000000</v>
      </c>
      <c r="BO1693">
        <v>2038000000</v>
      </c>
      <c r="BP1693">
        <v>803000000</v>
      </c>
      <c r="BQ1693">
        <v>0</v>
      </c>
      <c r="BR1693">
        <v>20002000000</v>
      </c>
      <c r="BS1693">
        <v>8098000000</v>
      </c>
      <c r="BT1693">
        <v>8403000000</v>
      </c>
      <c r="BU1693">
        <v>4885000000</v>
      </c>
      <c r="BV1693">
        <v>14206000000</v>
      </c>
      <c r="BW1693">
        <v>19091000000</v>
      </c>
      <c r="BX1693">
        <v>19872000000</v>
      </c>
      <c r="BY1693">
        <v>-2149000000</v>
      </c>
      <c r="BZ1693">
        <v>2014</v>
      </c>
      <c r="CA1693">
        <v>8.3000000000000007</v>
      </c>
      <c r="CB1693">
        <v>78313253.011999995</v>
      </c>
      <c r="CC1693" t="str">
        <f>VLOOKUP(B1693,Securities_csv_Sector!$A$1:$H$506,4)</f>
        <v>Consumer Discretionary</v>
      </c>
      <c r="CD1693" t="str">
        <f>VLOOKUP(B1693,Securities_csv_Sector!$A$1:$H$506,5)</f>
        <v>Household Appliances</v>
      </c>
    </row>
    <row r="1694" spans="1:82">
      <c r="A1694">
        <v>1692</v>
      </c>
      <c r="B1694" t="s">
        <v>503</v>
      </c>
      <c r="C1694" t="s">
        <v>531</v>
      </c>
      <c r="D1694" s="1">
        <v>42369</v>
      </c>
      <c r="E1694">
        <v>6236000000</v>
      </c>
      <c r="F1694">
        <v>-89000000</v>
      </c>
      <c r="G1694">
        <v>-89000000</v>
      </c>
      <c r="H1694">
        <v>17</v>
      </c>
      <c r="I1694">
        <v>-689000000</v>
      </c>
      <c r="J1694">
        <v>2641000000</v>
      </c>
      <c r="K1694">
        <v>10</v>
      </c>
      <c r="L1694">
        <v>772000000</v>
      </c>
      <c r="M1694">
        <v>-141000000</v>
      </c>
      <c r="N1694">
        <v>111000000</v>
      </c>
      <c r="O1694">
        <v>17201000000</v>
      </c>
      <c r="P1694">
        <v>89</v>
      </c>
      <c r="Q1694">
        <v>2301000000</v>
      </c>
      <c r="R1694">
        <v>0</v>
      </c>
      <c r="S1694">
        <v>668000000</v>
      </c>
      <c r="T1694">
        <v>1196000000</v>
      </c>
      <c r="U1694">
        <v>1031000000</v>
      </c>
      <c r="V1694">
        <v>-91000000</v>
      </c>
      <c r="W1694">
        <v>0</v>
      </c>
      <c r="X1694">
        <v>3774000000</v>
      </c>
      <c r="Y1694">
        <v>3006000000</v>
      </c>
      <c r="Z1694">
        <v>18</v>
      </c>
      <c r="AA1694">
        <v>3690000000</v>
      </c>
      <c r="AB1694">
        <v>209000000</v>
      </c>
      <c r="AC1694">
        <v>2678000000</v>
      </c>
      <c r="AD1694">
        <v>165000000</v>
      </c>
      <c r="AE1694">
        <v>2619000000</v>
      </c>
      <c r="AF1694">
        <v>-70000000</v>
      </c>
      <c r="AG1694">
        <v>-76000000</v>
      </c>
      <c r="AH1694">
        <v>3470000000</v>
      </c>
      <c r="AI1694">
        <v>0</v>
      </c>
      <c r="AJ1694">
        <v>931000000</v>
      </c>
      <c r="AK1694">
        <v>0</v>
      </c>
      <c r="AL1694">
        <v>-217000000</v>
      </c>
      <c r="AM1694">
        <v>-254000000</v>
      </c>
      <c r="AN1694">
        <v>1225000000</v>
      </c>
      <c r="AO1694">
        <v>-707000000</v>
      </c>
      <c r="AP1694">
        <v>-681000000</v>
      </c>
      <c r="AQ1694">
        <v>783000000</v>
      </c>
      <c r="AR1694">
        <v>-63000000</v>
      </c>
      <c r="AS1694">
        <v>783000000</v>
      </c>
      <c r="AT1694">
        <v>783000000</v>
      </c>
      <c r="AU1694">
        <v>2530000000</v>
      </c>
      <c r="AV1694">
        <v>201000000</v>
      </c>
      <c r="AW1694">
        <v>1285000000</v>
      </c>
      <c r="AX1694">
        <v>6</v>
      </c>
      <c r="AY1694">
        <v>377000000</v>
      </c>
      <c r="AZ1694">
        <v>953000000</v>
      </c>
      <c r="BA1694">
        <v>980000000</v>
      </c>
      <c r="BB1694">
        <v>-2332000000</v>
      </c>
      <c r="BC1694">
        <v>-9000000</v>
      </c>
      <c r="BD1694">
        <v>78000000</v>
      </c>
      <c r="BE1694">
        <v>2122000000</v>
      </c>
      <c r="BF1694">
        <v>104000000</v>
      </c>
      <c r="BG1694">
        <v>74000000</v>
      </c>
      <c r="BH1694">
        <v>5</v>
      </c>
      <c r="BI1694">
        <v>22</v>
      </c>
      <c r="BJ1694">
        <v>4</v>
      </c>
      <c r="BK1694">
        <v>55</v>
      </c>
      <c r="BL1694">
        <v>0</v>
      </c>
      <c r="BM1694">
        <v>6722000000</v>
      </c>
      <c r="BN1694">
        <v>-212000000</v>
      </c>
      <c r="BO1694">
        <v>2130000000</v>
      </c>
      <c r="BP1694">
        <v>528000000</v>
      </c>
      <c r="BQ1694">
        <v>0</v>
      </c>
      <c r="BR1694">
        <v>19010000000</v>
      </c>
      <c r="BS1694">
        <v>6874000000</v>
      </c>
      <c r="BT1694">
        <v>7744000000</v>
      </c>
      <c r="BU1694">
        <v>4743000000</v>
      </c>
      <c r="BV1694">
        <v>13336000000</v>
      </c>
      <c r="BW1694">
        <v>18079000000</v>
      </c>
      <c r="BX1694">
        <v>20891000000</v>
      </c>
      <c r="BY1694">
        <v>-2399000000</v>
      </c>
      <c r="BZ1694">
        <v>2015</v>
      </c>
      <c r="CA1694">
        <v>9.9499999999999993</v>
      </c>
      <c r="CB1694">
        <v>78693467.336700007</v>
      </c>
      <c r="CC1694" t="str">
        <f>VLOOKUP(B1694,Securities_csv_Sector!$A$1:$H$506,4)</f>
        <v>Consumer Discretionary</v>
      </c>
      <c r="CD1694" t="str">
        <f>VLOOKUP(B1694,Securities_csv_Sector!$A$1:$H$506,5)</f>
        <v>Household Appliances</v>
      </c>
    </row>
    <row r="1695" spans="1:82">
      <c r="A1695">
        <v>1693</v>
      </c>
      <c r="B1695" t="s">
        <v>503</v>
      </c>
      <c r="C1695" t="s">
        <v>532</v>
      </c>
      <c r="D1695" s="1">
        <v>42735</v>
      </c>
      <c r="E1695">
        <v>6197000000</v>
      </c>
      <c r="F1695">
        <v>-291000000</v>
      </c>
      <c r="G1695">
        <v>-79000000</v>
      </c>
      <c r="H1695">
        <v>19</v>
      </c>
      <c r="I1695">
        <v>-660000000</v>
      </c>
      <c r="J1695">
        <v>2672000000</v>
      </c>
      <c r="K1695">
        <v>14</v>
      </c>
      <c r="L1695">
        <v>1085000000</v>
      </c>
      <c r="M1695">
        <v>-18000000</v>
      </c>
      <c r="N1695">
        <v>111000000</v>
      </c>
      <c r="O1695">
        <v>17036000000</v>
      </c>
      <c r="P1695">
        <v>96</v>
      </c>
      <c r="Q1695">
        <v>2154000000</v>
      </c>
      <c r="R1695">
        <v>0</v>
      </c>
      <c r="S1695">
        <v>655000000</v>
      </c>
      <c r="T1695">
        <v>1275000000</v>
      </c>
      <c r="U1695">
        <v>1114000000</v>
      </c>
      <c r="V1695">
        <v>-24000000</v>
      </c>
      <c r="W1695">
        <v>0</v>
      </c>
      <c r="X1695">
        <v>3810000000</v>
      </c>
      <c r="Y1695">
        <v>2956000000</v>
      </c>
      <c r="Z1695">
        <v>18</v>
      </c>
      <c r="AA1695">
        <v>3682000000</v>
      </c>
      <c r="AB1695">
        <v>186000000</v>
      </c>
      <c r="AC1695">
        <v>2552000000</v>
      </c>
      <c r="AD1695">
        <v>161000000</v>
      </c>
      <c r="AE1695">
        <v>2623000000</v>
      </c>
      <c r="AF1695">
        <v>-12000000</v>
      </c>
      <c r="AG1695">
        <v>48000000</v>
      </c>
      <c r="AH1695">
        <v>3876000000</v>
      </c>
      <c r="AI1695">
        <v>0</v>
      </c>
      <c r="AJ1695">
        <v>955000000</v>
      </c>
      <c r="AK1695">
        <v>0</v>
      </c>
      <c r="AL1695">
        <v>545000000</v>
      </c>
      <c r="AM1695">
        <v>313000000</v>
      </c>
      <c r="AN1695">
        <v>1203000000</v>
      </c>
      <c r="AO1695">
        <v>-278000000</v>
      </c>
      <c r="AP1695">
        <v>-588000000</v>
      </c>
      <c r="AQ1695">
        <v>888000000</v>
      </c>
      <c r="AR1695">
        <v>0</v>
      </c>
      <c r="AS1695">
        <v>888000000</v>
      </c>
      <c r="AT1695">
        <v>888000000</v>
      </c>
      <c r="AU1695">
        <v>2711000000</v>
      </c>
      <c r="AV1695">
        <v>173000000</v>
      </c>
      <c r="AW1695">
        <v>1354000000</v>
      </c>
      <c r="AX1695">
        <v>7</v>
      </c>
      <c r="AY1695">
        <v>342000000</v>
      </c>
      <c r="AZ1695">
        <v>920000000</v>
      </c>
      <c r="BA1695">
        <v>871000000</v>
      </c>
      <c r="BB1695">
        <v>-2400000000</v>
      </c>
      <c r="BC1695">
        <v>-5000000</v>
      </c>
      <c r="BD1695">
        <v>84000000</v>
      </c>
      <c r="BE1695">
        <v>1887000000</v>
      </c>
      <c r="BF1695">
        <v>-119000000</v>
      </c>
      <c r="BG1695">
        <v>71000000</v>
      </c>
      <c r="BH1695">
        <v>5</v>
      </c>
      <c r="BI1695">
        <v>23</v>
      </c>
      <c r="BJ1695">
        <v>4</v>
      </c>
      <c r="BK1695">
        <v>62</v>
      </c>
      <c r="BL1695">
        <v>0</v>
      </c>
      <c r="BM1695">
        <v>7314000000</v>
      </c>
      <c r="BN1695">
        <v>-524000000</v>
      </c>
      <c r="BO1695">
        <v>2084000000</v>
      </c>
      <c r="BP1695">
        <v>594000000</v>
      </c>
      <c r="BQ1695">
        <v>0</v>
      </c>
      <c r="BR1695">
        <v>19153000000</v>
      </c>
      <c r="BS1695">
        <v>7339000000</v>
      </c>
      <c r="BT1695">
        <v>7662000000</v>
      </c>
      <c r="BU1695">
        <v>4773000000</v>
      </c>
      <c r="BV1695">
        <v>13425000000</v>
      </c>
      <c r="BW1695">
        <v>18198000000</v>
      </c>
      <c r="BX1695">
        <v>20718000000</v>
      </c>
      <c r="BY1695">
        <v>-2924000000</v>
      </c>
      <c r="CC1695" t="str">
        <f>VLOOKUP(B1695,Securities_csv_Sector!$A$1:$H$506,4)</f>
        <v>Consumer Discretionary</v>
      </c>
      <c r="CD1695" t="str">
        <f>VLOOKUP(B1695,Securities_csv_Sector!$A$1:$H$506,5)</f>
        <v>Household Appliances</v>
      </c>
    </row>
    <row r="1696" spans="1:82">
      <c r="A1696">
        <v>1694</v>
      </c>
      <c r="B1696" t="s">
        <v>504</v>
      </c>
      <c r="C1696" t="s">
        <v>527</v>
      </c>
      <c r="D1696" s="1">
        <v>41274</v>
      </c>
      <c r="E1696">
        <v>19000000</v>
      </c>
      <c r="F1696">
        <v>-17000000</v>
      </c>
      <c r="G1696">
        <v>16000000</v>
      </c>
      <c r="H1696">
        <v>26</v>
      </c>
      <c r="I1696">
        <v>-135000000</v>
      </c>
      <c r="J1696">
        <v>1125000000</v>
      </c>
      <c r="L1696">
        <v>500000000</v>
      </c>
      <c r="M1696">
        <v>0</v>
      </c>
      <c r="N1696">
        <v>0</v>
      </c>
      <c r="O1696">
        <v>0</v>
      </c>
      <c r="Q1696">
        <v>31000000</v>
      </c>
      <c r="R1696">
        <v>580000000</v>
      </c>
      <c r="S1696">
        <v>554000000</v>
      </c>
      <c r="T1696">
        <v>-209000000</v>
      </c>
      <c r="U1696">
        <v>-337000000</v>
      </c>
      <c r="V1696">
        <v>2000000</v>
      </c>
      <c r="W1696">
        <v>5000000</v>
      </c>
      <c r="X1696">
        <v>468000000</v>
      </c>
      <c r="Y1696">
        <v>2827000000</v>
      </c>
      <c r="Z1696">
        <v>100</v>
      </c>
      <c r="AA1696">
        <v>3480000000</v>
      </c>
      <c r="AB1696">
        <v>101000000</v>
      </c>
      <c r="AC1696">
        <v>385000000</v>
      </c>
      <c r="AD1696">
        <v>128000000</v>
      </c>
      <c r="AE1696">
        <v>0</v>
      </c>
      <c r="AF1696">
        <v>-7000000</v>
      </c>
      <c r="AG1696">
        <v>45000000</v>
      </c>
      <c r="AH1696">
        <v>2353000000</v>
      </c>
      <c r="AI1696">
        <v>174000000</v>
      </c>
      <c r="AJ1696">
        <v>26000000</v>
      </c>
      <c r="AK1696">
        <v>0</v>
      </c>
      <c r="AL1696">
        <v>-14000000</v>
      </c>
      <c r="AM1696">
        <v>62000000</v>
      </c>
      <c r="AN1696">
        <v>525000000</v>
      </c>
      <c r="AO1696">
        <v>-291000000</v>
      </c>
      <c r="AP1696">
        <v>-172000000</v>
      </c>
      <c r="AQ1696">
        <v>-446000000</v>
      </c>
      <c r="AR1696">
        <v>589000000</v>
      </c>
      <c r="AS1696">
        <v>-446000000</v>
      </c>
      <c r="AT1696">
        <v>-438000000</v>
      </c>
      <c r="AU1696">
        <v>933000000</v>
      </c>
      <c r="AV1696">
        <v>492000000</v>
      </c>
      <c r="AW1696">
        <v>-225000000</v>
      </c>
      <c r="AX1696">
        <v>6</v>
      </c>
      <c r="AY1696">
        <v>9794000000</v>
      </c>
      <c r="AZ1696">
        <v>0</v>
      </c>
      <c r="BA1696">
        <v>0</v>
      </c>
      <c r="BB1696">
        <v>-850000000</v>
      </c>
      <c r="BC1696">
        <v>2000000</v>
      </c>
      <c r="BD1696">
        <v>-30000000</v>
      </c>
      <c r="BE1696">
        <v>10435000000</v>
      </c>
      <c r="BF1696">
        <v>-213000000</v>
      </c>
      <c r="BG1696">
        <v>738000000</v>
      </c>
      <c r="BH1696">
        <v>10</v>
      </c>
      <c r="BI1696">
        <v>20</v>
      </c>
      <c r="BJ1696">
        <v>13</v>
      </c>
      <c r="BL1696">
        <v>0</v>
      </c>
      <c r="BM1696">
        <v>1427000000</v>
      </c>
      <c r="BN1696">
        <v>-83000000</v>
      </c>
      <c r="BO1696">
        <v>2475000000</v>
      </c>
      <c r="BP1696">
        <v>15000000</v>
      </c>
      <c r="BQ1696">
        <v>0</v>
      </c>
      <c r="BR1696">
        <v>15112000000</v>
      </c>
      <c r="BS1696">
        <v>0</v>
      </c>
      <c r="BT1696">
        <v>0</v>
      </c>
      <c r="BU1696">
        <v>1699000000</v>
      </c>
      <c r="BV1696">
        <v>13413000000</v>
      </c>
      <c r="BW1696">
        <v>15112000000</v>
      </c>
      <c r="BX1696">
        <v>3480000000</v>
      </c>
      <c r="BY1696">
        <v>-3000000</v>
      </c>
      <c r="BZ1696">
        <v>2012</v>
      </c>
      <c r="CC1696" t="str">
        <f>VLOOKUP(B1696,Securities_csv_Sector!$A$1:$H$506,4)</f>
        <v>Financials</v>
      </c>
      <c r="CD1696" t="str">
        <f>VLOOKUP(B1696,Securities_csv_Sector!$A$1:$H$506,5)</f>
        <v>Insurance Brokers</v>
      </c>
    </row>
    <row r="1697" spans="1:82">
      <c r="A1697">
        <v>1695</v>
      </c>
      <c r="B1697" t="s">
        <v>504</v>
      </c>
      <c r="C1697" t="s">
        <v>529</v>
      </c>
      <c r="D1697" s="1">
        <v>41639</v>
      </c>
      <c r="E1697">
        <v>21000000</v>
      </c>
      <c r="F1697">
        <v>-116000000</v>
      </c>
      <c r="G1697">
        <v>-38000000</v>
      </c>
      <c r="H1697">
        <v>16</v>
      </c>
      <c r="I1697">
        <v>-112000000</v>
      </c>
      <c r="J1697">
        <v>1316000000</v>
      </c>
      <c r="L1697">
        <v>796000000</v>
      </c>
      <c r="M1697">
        <v>0</v>
      </c>
      <c r="N1697">
        <v>0</v>
      </c>
      <c r="O1697">
        <v>0</v>
      </c>
      <c r="Q1697">
        <v>22000000</v>
      </c>
      <c r="R1697">
        <v>667000000</v>
      </c>
      <c r="S1697">
        <v>155000000</v>
      </c>
      <c r="T1697">
        <v>625000000</v>
      </c>
      <c r="U1697">
        <v>499000000</v>
      </c>
      <c r="V1697">
        <v>-8000000</v>
      </c>
      <c r="W1697">
        <v>0</v>
      </c>
      <c r="X1697">
        <v>481000000</v>
      </c>
      <c r="Y1697">
        <v>2838000000</v>
      </c>
      <c r="Z1697">
        <v>100</v>
      </c>
      <c r="AA1697">
        <v>3655000000</v>
      </c>
      <c r="AB1697">
        <v>122000000</v>
      </c>
      <c r="AC1697">
        <v>353000000</v>
      </c>
      <c r="AD1697">
        <v>126000000</v>
      </c>
      <c r="AE1697">
        <v>0</v>
      </c>
      <c r="AF1697">
        <v>-3000000</v>
      </c>
      <c r="AG1697">
        <v>-485000000</v>
      </c>
      <c r="AH1697">
        <v>2311000000</v>
      </c>
      <c r="AI1697">
        <v>176000000</v>
      </c>
      <c r="AJ1697">
        <v>28000000</v>
      </c>
      <c r="AK1697">
        <v>0</v>
      </c>
      <c r="AL1697">
        <v>-87000000</v>
      </c>
      <c r="AM1697">
        <v>304000000</v>
      </c>
      <c r="AN1697">
        <v>561000000</v>
      </c>
      <c r="AO1697">
        <v>-137000000</v>
      </c>
      <c r="AP1697">
        <v>-120000000</v>
      </c>
      <c r="AQ1697">
        <v>365000000</v>
      </c>
      <c r="AR1697">
        <v>158000000</v>
      </c>
      <c r="AS1697">
        <v>365000000</v>
      </c>
      <c r="AT1697">
        <v>377000000</v>
      </c>
      <c r="AU1697">
        <v>1041000000</v>
      </c>
      <c r="AV1697">
        <v>0</v>
      </c>
      <c r="AW1697">
        <v>663000000</v>
      </c>
      <c r="AX1697">
        <v>18</v>
      </c>
      <c r="AY1697">
        <v>9093000000</v>
      </c>
      <c r="AZ1697">
        <v>0</v>
      </c>
      <c r="BA1697">
        <v>0</v>
      </c>
      <c r="BB1697">
        <v>-693000000</v>
      </c>
      <c r="BC1697">
        <v>2000000</v>
      </c>
      <c r="BD1697">
        <v>-5000000</v>
      </c>
      <c r="BE1697">
        <v>9558000000</v>
      </c>
      <c r="BF1697">
        <v>472000000</v>
      </c>
      <c r="BG1697">
        <v>785000000</v>
      </c>
      <c r="BH1697">
        <v>14</v>
      </c>
      <c r="BI1697">
        <v>23</v>
      </c>
      <c r="BJ1697">
        <v>10</v>
      </c>
      <c r="BL1697">
        <v>0</v>
      </c>
      <c r="BM1697">
        <v>1595000000</v>
      </c>
      <c r="BN1697">
        <v>151000000</v>
      </c>
      <c r="BO1697">
        <v>2207000000</v>
      </c>
      <c r="BP1697">
        <v>0</v>
      </c>
      <c r="BQ1697">
        <v>0</v>
      </c>
      <c r="BR1697">
        <v>14800000000</v>
      </c>
      <c r="BS1697">
        <v>0</v>
      </c>
      <c r="BT1697">
        <v>0</v>
      </c>
      <c r="BU1697">
        <v>2215000000</v>
      </c>
      <c r="BV1697">
        <v>12585000000</v>
      </c>
      <c r="BW1697">
        <v>14800000000</v>
      </c>
      <c r="BX1697">
        <v>3655000000</v>
      </c>
      <c r="BY1697">
        <v>-3000000</v>
      </c>
      <c r="BZ1697">
        <v>2013</v>
      </c>
      <c r="CC1697" t="str">
        <f>VLOOKUP(B1697,Securities_csv_Sector!$A$1:$H$506,4)</f>
        <v>Financials</v>
      </c>
      <c r="CD1697" t="str">
        <f>VLOOKUP(B1697,Securities_csv_Sector!$A$1:$H$506,5)</f>
        <v>Insurance Brokers</v>
      </c>
    </row>
    <row r="1698" spans="1:82">
      <c r="A1698">
        <v>1696</v>
      </c>
      <c r="B1698" t="s">
        <v>504</v>
      </c>
      <c r="C1698" t="s">
        <v>531</v>
      </c>
      <c r="D1698" s="1">
        <v>42004</v>
      </c>
      <c r="E1698">
        <v>33000000</v>
      </c>
      <c r="F1698">
        <v>-66000000</v>
      </c>
      <c r="G1698">
        <v>6000000</v>
      </c>
      <c r="H1698">
        <v>18</v>
      </c>
      <c r="I1698">
        <v>-113000000</v>
      </c>
      <c r="J1698">
        <v>1524000000</v>
      </c>
      <c r="L1698">
        <v>635000000</v>
      </c>
      <c r="M1698">
        <v>0</v>
      </c>
      <c r="N1698">
        <v>0</v>
      </c>
      <c r="O1698">
        <v>0</v>
      </c>
      <c r="Q1698">
        <v>19000000</v>
      </c>
      <c r="R1698">
        <v>766000000</v>
      </c>
      <c r="S1698">
        <v>156000000</v>
      </c>
      <c r="T1698">
        <v>653000000</v>
      </c>
      <c r="U1698">
        <v>518000000</v>
      </c>
      <c r="V1698">
        <v>-39000000</v>
      </c>
      <c r="W1698">
        <v>14000000</v>
      </c>
      <c r="X1698">
        <v>483000000</v>
      </c>
      <c r="Y1698">
        <v>2937000000</v>
      </c>
      <c r="Z1698">
        <v>100</v>
      </c>
      <c r="AA1698">
        <v>3802000000</v>
      </c>
      <c r="AB1698">
        <v>159000000</v>
      </c>
      <c r="AC1698">
        <v>450000000</v>
      </c>
      <c r="AD1698">
        <v>135000000</v>
      </c>
      <c r="AE1698">
        <v>0</v>
      </c>
      <c r="AF1698">
        <v>-10000000</v>
      </c>
      <c r="AG1698">
        <v>1185000000</v>
      </c>
      <c r="AH1698">
        <v>2297000000</v>
      </c>
      <c r="AI1698">
        <v>169000000</v>
      </c>
      <c r="AJ1698">
        <v>22000000</v>
      </c>
      <c r="AK1698">
        <v>59000000</v>
      </c>
      <c r="AL1698">
        <v>-18000000</v>
      </c>
      <c r="AM1698">
        <v>-122000000</v>
      </c>
      <c r="AN1698">
        <v>477000000</v>
      </c>
      <c r="AO1698">
        <v>-323000000</v>
      </c>
      <c r="AP1698">
        <v>-276000000</v>
      </c>
      <c r="AQ1698">
        <v>362000000</v>
      </c>
      <c r="AR1698">
        <v>101000000</v>
      </c>
      <c r="AS1698">
        <v>362000000</v>
      </c>
      <c r="AT1698">
        <v>359000000</v>
      </c>
      <c r="AU1698">
        <v>1044000000</v>
      </c>
      <c r="AV1698">
        <v>36000000</v>
      </c>
      <c r="AW1698">
        <v>647000000</v>
      </c>
      <c r="AX1698">
        <v>17</v>
      </c>
      <c r="AY1698">
        <v>9684000000</v>
      </c>
      <c r="AZ1698">
        <v>0</v>
      </c>
      <c r="BA1698">
        <v>0</v>
      </c>
      <c r="BB1698">
        <v>-1066000000</v>
      </c>
      <c r="BC1698">
        <v>5000000</v>
      </c>
      <c r="BD1698">
        <v>-153000000</v>
      </c>
      <c r="BE1698">
        <v>10259000000</v>
      </c>
      <c r="BF1698">
        <v>-1272000000</v>
      </c>
      <c r="BG1698">
        <v>805000000</v>
      </c>
      <c r="BH1698">
        <v>14</v>
      </c>
      <c r="BI1698">
        <v>26</v>
      </c>
      <c r="BJ1698">
        <v>10</v>
      </c>
      <c r="BL1698">
        <v>0</v>
      </c>
      <c r="BM1698">
        <v>1530000000</v>
      </c>
      <c r="BN1698">
        <v>-83000000</v>
      </c>
      <c r="BO1698">
        <v>2314000000</v>
      </c>
      <c r="BP1698">
        <v>167000000</v>
      </c>
      <c r="BQ1698">
        <v>0</v>
      </c>
      <c r="BR1698">
        <v>15421000000</v>
      </c>
      <c r="BS1698">
        <v>0</v>
      </c>
      <c r="BT1698">
        <v>0</v>
      </c>
      <c r="BU1698">
        <v>1985000000</v>
      </c>
      <c r="BV1698">
        <v>13436000000</v>
      </c>
      <c r="BW1698">
        <v>15421000000</v>
      </c>
      <c r="BX1698">
        <v>3802000000</v>
      </c>
      <c r="BY1698">
        <v>-3000000</v>
      </c>
      <c r="BZ1698">
        <v>2014</v>
      </c>
      <c r="CC1698" t="str">
        <f>VLOOKUP(B1698,Securities_csv_Sector!$A$1:$H$506,4)</f>
        <v>Financials</v>
      </c>
      <c r="CD1698" t="str">
        <f>VLOOKUP(B1698,Securities_csv_Sector!$A$1:$H$506,5)</f>
        <v>Insurance Brokers</v>
      </c>
    </row>
    <row r="1699" spans="1:82">
      <c r="A1699">
        <v>1697</v>
      </c>
      <c r="B1699" t="s">
        <v>504</v>
      </c>
      <c r="C1699" t="s">
        <v>532</v>
      </c>
      <c r="D1699" s="1">
        <v>42369</v>
      </c>
      <c r="E1699">
        <v>45000000</v>
      </c>
      <c r="F1699">
        <v>-155000000</v>
      </c>
      <c r="G1699">
        <v>55000000</v>
      </c>
      <c r="H1699">
        <v>17</v>
      </c>
      <c r="I1699">
        <v>-146000000</v>
      </c>
      <c r="J1699">
        <v>1672000000</v>
      </c>
      <c r="L1699">
        <v>532000000</v>
      </c>
      <c r="M1699">
        <v>0</v>
      </c>
      <c r="N1699">
        <v>0</v>
      </c>
      <c r="O1699">
        <v>0</v>
      </c>
      <c r="Q1699">
        <v>76000000</v>
      </c>
      <c r="R1699">
        <v>992000000</v>
      </c>
      <c r="S1699">
        <v>182000000</v>
      </c>
      <c r="T1699">
        <v>482000000</v>
      </c>
      <c r="U1699">
        <v>340000000</v>
      </c>
      <c r="V1699">
        <v>-44000000</v>
      </c>
      <c r="W1699">
        <v>11000000</v>
      </c>
      <c r="X1699">
        <v>563000000</v>
      </c>
      <c r="Y1699">
        <v>3737000000</v>
      </c>
      <c r="Z1699">
        <v>100</v>
      </c>
      <c r="AA1699">
        <v>3829000000</v>
      </c>
      <c r="AB1699">
        <v>-33000000</v>
      </c>
      <c r="AC1699">
        <v>1115000000</v>
      </c>
      <c r="AD1699">
        <v>142000000</v>
      </c>
      <c r="AE1699">
        <v>0</v>
      </c>
      <c r="AF1699">
        <v>3000000</v>
      </c>
      <c r="AG1699">
        <v>928000000</v>
      </c>
      <c r="AH1699">
        <v>3266000000</v>
      </c>
      <c r="AI1699">
        <v>13000000</v>
      </c>
      <c r="AJ1699">
        <v>131000000</v>
      </c>
      <c r="AK1699">
        <v>53000000</v>
      </c>
      <c r="AL1699">
        <v>890000000</v>
      </c>
      <c r="AM1699">
        <v>-59000000</v>
      </c>
      <c r="AN1699">
        <v>243000000</v>
      </c>
      <c r="AO1699">
        <v>641000000</v>
      </c>
      <c r="AP1699">
        <v>-943000000</v>
      </c>
      <c r="AQ1699">
        <v>373000000</v>
      </c>
      <c r="AR1699">
        <v>-144000000</v>
      </c>
      <c r="AS1699">
        <v>373000000</v>
      </c>
      <c r="AT1699">
        <v>373000000</v>
      </c>
      <c r="AU1699">
        <v>1258000000</v>
      </c>
      <c r="AV1699">
        <v>126000000</v>
      </c>
      <c r="AW1699">
        <v>427000000</v>
      </c>
      <c r="AX1699">
        <v>11</v>
      </c>
      <c r="AY1699">
        <v>11545000000</v>
      </c>
      <c r="AZ1699">
        <v>0</v>
      </c>
      <c r="BA1699">
        <v>0</v>
      </c>
      <c r="BB1699">
        <v>-1037000000</v>
      </c>
      <c r="BC1699">
        <v>7000000</v>
      </c>
      <c r="BD1699">
        <v>-800000000</v>
      </c>
      <c r="BE1699">
        <v>12123000000</v>
      </c>
      <c r="BF1699">
        <v>-952000000</v>
      </c>
      <c r="BG1699">
        <v>970000000</v>
      </c>
      <c r="BH1699">
        <v>9</v>
      </c>
      <c r="BI1699">
        <v>15</v>
      </c>
      <c r="BJ1699">
        <v>10</v>
      </c>
      <c r="BL1699">
        <v>0</v>
      </c>
      <c r="BM1699">
        <v>1597000000</v>
      </c>
      <c r="BN1699">
        <v>37000000</v>
      </c>
      <c r="BO1699">
        <v>2306000000</v>
      </c>
      <c r="BP1699">
        <v>988000000</v>
      </c>
      <c r="BQ1699">
        <v>0</v>
      </c>
      <c r="BR1699">
        <v>18839000000</v>
      </c>
      <c r="BS1699">
        <v>0</v>
      </c>
      <c r="BT1699">
        <v>0</v>
      </c>
      <c r="BU1699">
        <v>2229000000</v>
      </c>
      <c r="BV1699">
        <v>16610000000</v>
      </c>
      <c r="BW1699">
        <v>18839000000</v>
      </c>
      <c r="BX1699">
        <v>3829000000</v>
      </c>
      <c r="BY1699">
        <v>-3000000</v>
      </c>
      <c r="BZ1699">
        <v>2015</v>
      </c>
      <c r="CC1699" t="str">
        <f>VLOOKUP(B1699,Securities_csv_Sector!$A$1:$H$506,4)</f>
        <v>Financials</v>
      </c>
      <c r="CD1699" t="str">
        <f>VLOOKUP(B1699,Securities_csv_Sector!$A$1:$H$506,5)</f>
        <v>Insurance Brokers</v>
      </c>
    </row>
    <row r="1700" spans="1:82">
      <c r="A1700">
        <v>1698</v>
      </c>
      <c r="B1700" t="s">
        <v>505</v>
      </c>
      <c r="C1700" t="s">
        <v>527</v>
      </c>
      <c r="D1700" s="1">
        <v>41639</v>
      </c>
      <c r="E1700">
        <v>1813000000</v>
      </c>
      <c r="F1700">
        <v>44000000</v>
      </c>
      <c r="G1700">
        <v>-74000000</v>
      </c>
      <c r="H1700">
        <v>2</v>
      </c>
      <c r="I1700">
        <v>-1271000000</v>
      </c>
      <c r="J1700">
        <v>4596000000</v>
      </c>
      <c r="K1700">
        <v>8</v>
      </c>
      <c r="L1700">
        <v>58000000</v>
      </c>
      <c r="M1700">
        <v>0</v>
      </c>
      <c r="N1700">
        <v>6000000</v>
      </c>
      <c r="O1700">
        <v>9112000000</v>
      </c>
      <c r="P1700">
        <v>83</v>
      </c>
      <c r="Q1700">
        <v>0</v>
      </c>
      <c r="R1700">
        <v>1842000000</v>
      </c>
      <c r="S1700">
        <v>1410000000</v>
      </c>
      <c r="T1700">
        <v>971000000</v>
      </c>
      <c r="U1700">
        <v>494000000</v>
      </c>
      <c r="V1700">
        <v>-4000000</v>
      </c>
      <c r="W1700">
        <v>-34000000</v>
      </c>
      <c r="X1700">
        <v>12344000000</v>
      </c>
      <c r="Y1700">
        <v>6070000000</v>
      </c>
      <c r="Z1700">
        <v>35</v>
      </c>
      <c r="AA1700">
        <v>4871000000</v>
      </c>
      <c r="AB1700">
        <v>364000000</v>
      </c>
      <c r="AC1700">
        <v>529000000</v>
      </c>
      <c r="AD1700">
        <v>477000000</v>
      </c>
      <c r="AE1700">
        <v>178000000</v>
      </c>
      <c r="AF1700">
        <v>-33000000</v>
      </c>
      <c r="AG1700">
        <v>-121000000</v>
      </c>
      <c r="AH1700">
        <v>9500000000</v>
      </c>
      <c r="AI1700">
        <v>414000000</v>
      </c>
      <c r="AJ1700">
        <v>295000000</v>
      </c>
      <c r="AK1700">
        <v>0</v>
      </c>
      <c r="AL1700">
        <v>155000000</v>
      </c>
      <c r="AM1700">
        <v>-136000000</v>
      </c>
      <c r="AN1700">
        <v>2455000000</v>
      </c>
      <c r="AO1700">
        <v>-687000000</v>
      </c>
      <c r="AP1700">
        <v>-1900000000</v>
      </c>
      <c r="AQ1700">
        <v>98000000</v>
      </c>
      <c r="AR1700">
        <v>995000000</v>
      </c>
      <c r="AS1700">
        <v>98000000</v>
      </c>
      <c r="AT1700">
        <v>64000000</v>
      </c>
      <c r="AU1700">
        <v>1923000000</v>
      </c>
      <c r="AV1700">
        <v>991000000</v>
      </c>
      <c r="AW1700">
        <v>1079000000</v>
      </c>
      <c r="AX1700">
        <v>8</v>
      </c>
      <c r="AY1700">
        <v>747000000</v>
      </c>
      <c r="AZ1700">
        <v>163000000</v>
      </c>
      <c r="BA1700">
        <v>475000000</v>
      </c>
      <c r="BB1700">
        <v>154000000</v>
      </c>
      <c r="BC1700">
        <v>-3000000</v>
      </c>
      <c r="BD1700">
        <v>-596000000</v>
      </c>
      <c r="BE1700">
        <v>2245000000</v>
      </c>
      <c r="BF1700">
        <v>-3000000</v>
      </c>
      <c r="BG1700">
        <v>1333000000</v>
      </c>
      <c r="BH1700">
        <v>4</v>
      </c>
      <c r="BI1700">
        <v>9</v>
      </c>
      <c r="BJ1700">
        <v>1</v>
      </c>
      <c r="BK1700">
        <v>77</v>
      </c>
      <c r="BL1700">
        <v>0</v>
      </c>
      <c r="BM1700">
        <v>6289000000</v>
      </c>
      <c r="BN1700">
        <v>-166000000</v>
      </c>
      <c r="BO1700">
        <v>1468000000</v>
      </c>
      <c r="BP1700">
        <v>726000000</v>
      </c>
      <c r="BQ1700">
        <v>177000000</v>
      </c>
      <c r="BR1700">
        <v>22603000000</v>
      </c>
      <c r="BS1700">
        <v>2499000000</v>
      </c>
      <c r="BT1700">
        <v>3014000000</v>
      </c>
      <c r="BU1700">
        <v>5707000000</v>
      </c>
      <c r="BV1700">
        <v>16896000000</v>
      </c>
      <c r="BW1700">
        <v>22603000000</v>
      </c>
      <c r="BX1700">
        <v>13983000000</v>
      </c>
      <c r="BY1700">
        <v>-5338000000</v>
      </c>
      <c r="BZ1700">
        <v>2013</v>
      </c>
      <c r="CA1700">
        <v>0.21</v>
      </c>
      <c r="CB1700">
        <v>466666666.667</v>
      </c>
      <c r="CC1700" t="str">
        <f>VLOOKUP(B1700,Securities_csv_Sector!$A$1:$H$506,4)</f>
        <v>Industrials</v>
      </c>
      <c r="CD1700" t="str">
        <f>VLOOKUP(B1700,Securities_csv_Sector!$A$1:$H$506,5)</f>
        <v>Environmental Services</v>
      </c>
    </row>
    <row r="1701" spans="1:82">
      <c r="A1701">
        <v>1699</v>
      </c>
      <c r="B1701" t="s">
        <v>505</v>
      </c>
      <c r="C1701" t="s">
        <v>529</v>
      </c>
      <c r="D1701" s="1">
        <v>42004</v>
      </c>
      <c r="E1701">
        <v>1920000000</v>
      </c>
      <c r="F1701">
        <v>-268000000</v>
      </c>
      <c r="G1701">
        <v>-29000000</v>
      </c>
      <c r="H1701">
        <v>22</v>
      </c>
      <c r="I1701">
        <v>-1151000000</v>
      </c>
      <c r="J1701">
        <v>4585000000</v>
      </c>
      <c r="K1701">
        <v>38</v>
      </c>
      <c r="L1701">
        <v>1307000000</v>
      </c>
      <c r="M1701">
        <v>0</v>
      </c>
      <c r="N1701">
        <v>6000000</v>
      </c>
      <c r="O1701">
        <v>9002000000</v>
      </c>
      <c r="P1701">
        <v>101</v>
      </c>
      <c r="Q1701">
        <v>0</v>
      </c>
      <c r="R1701">
        <v>1338000000</v>
      </c>
      <c r="S1701">
        <v>1394000000</v>
      </c>
      <c r="T1701">
        <v>2217000000</v>
      </c>
      <c r="U1701">
        <v>1751000000</v>
      </c>
      <c r="V1701">
        <v>-5000000</v>
      </c>
      <c r="W1701">
        <v>-53000000</v>
      </c>
      <c r="X1701">
        <v>10657000000</v>
      </c>
      <c r="Y1701">
        <v>5740000000</v>
      </c>
      <c r="Z1701">
        <v>36</v>
      </c>
      <c r="AA1701">
        <v>4994000000</v>
      </c>
      <c r="AB1701">
        <v>413000000</v>
      </c>
      <c r="AC1701">
        <v>440000000</v>
      </c>
      <c r="AD1701">
        <v>466000000</v>
      </c>
      <c r="AE1701">
        <v>106000000</v>
      </c>
      <c r="AF1701">
        <v>-33000000</v>
      </c>
      <c r="AG1701">
        <v>0</v>
      </c>
      <c r="AH1701">
        <v>8345000000</v>
      </c>
      <c r="AI1701">
        <v>408000000</v>
      </c>
      <c r="AJ1701">
        <v>23000000</v>
      </c>
      <c r="AK1701">
        <v>0</v>
      </c>
      <c r="AL1701">
        <v>-751000000</v>
      </c>
      <c r="AM1701">
        <v>1249000000</v>
      </c>
      <c r="AN1701">
        <v>2331000000</v>
      </c>
      <c r="AO1701">
        <v>-2072000000</v>
      </c>
      <c r="AP1701">
        <v>995000000</v>
      </c>
      <c r="AQ1701">
        <v>1298000000</v>
      </c>
      <c r="AR1701">
        <v>-136000000</v>
      </c>
      <c r="AS1701">
        <v>1298000000</v>
      </c>
      <c r="AT1701">
        <v>1245000000</v>
      </c>
      <c r="AU1701">
        <v>1937000000</v>
      </c>
      <c r="AV1701">
        <v>-78000000</v>
      </c>
      <c r="AW1701">
        <v>2299000000</v>
      </c>
      <c r="AX1701">
        <v>16</v>
      </c>
      <c r="AY1701">
        <v>526000000</v>
      </c>
      <c r="AZ1701">
        <v>176000000</v>
      </c>
      <c r="BA1701">
        <v>475000000</v>
      </c>
      <c r="BB1701">
        <v>23000000</v>
      </c>
      <c r="BC1701">
        <v>-1000000</v>
      </c>
      <c r="BD1701">
        <v>2179000000</v>
      </c>
      <c r="BE1701">
        <v>2240000000</v>
      </c>
      <c r="BF1701">
        <v>3000000</v>
      </c>
      <c r="BG1701">
        <v>1292000000</v>
      </c>
      <c r="BH1701">
        <v>13</v>
      </c>
      <c r="BI1701">
        <v>30</v>
      </c>
      <c r="BJ1701">
        <v>9</v>
      </c>
      <c r="BK1701">
        <v>98</v>
      </c>
      <c r="BL1701">
        <v>0</v>
      </c>
      <c r="BM1701">
        <v>6888000000</v>
      </c>
      <c r="BN1701">
        <v>-632000000</v>
      </c>
      <c r="BO1701">
        <v>1481000000</v>
      </c>
      <c r="BP1701">
        <v>1090000000</v>
      </c>
      <c r="BQ1701">
        <v>0</v>
      </c>
      <c r="BR1701">
        <v>21297000000</v>
      </c>
      <c r="BS1701">
        <v>3526000000</v>
      </c>
      <c r="BT1701">
        <v>3485000000</v>
      </c>
      <c r="BU1701">
        <v>5866000000</v>
      </c>
      <c r="BV1701">
        <v>15431000000</v>
      </c>
      <c r="BW1701">
        <v>21297000000</v>
      </c>
      <c r="BX1701">
        <v>13996000000</v>
      </c>
      <c r="BY1701">
        <v>-5636000000</v>
      </c>
      <c r="BZ1701">
        <v>2014</v>
      </c>
      <c r="CA1701">
        <v>2.8</v>
      </c>
      <c r="CB1701">
        <v>463571428.57099998</v>
      </c>
      <c r="CC1701" t="str">
        <f>VLOOKUP(B1701,Securities_csv_Sector!$A$1:$H$506,4)</f>
        <v>Industrials</v>
      </c>
      <c r="CD1701" t="str">
        <f>VLOOKUP(B1701,Securities_csv_Sector!$A$1:$H$506,5)</f>
        <v>Environmental Services</v>
      </c>
    </row>
    <row r="1702" spans="1:82">
      <c r="A1702">
        <v>1700</v>
      </c>
      <c r="B1702" t="s">
        <v>505</v>
      </c>
      <c r="C1702" t="s">
        <v>531</v>
      </c>
      <c r="D1702" s="1">
        <v>42369</v>
      </c>
      <c r="E1702">
        <v>1785000000</v>
      </c>
      <c r="F1702">
        <v>-178000000</v>
      </c>
      <c r="G1702">
        <v>-562000000</v>
      </c>
      <c r="H1702">
        <v>14</v>
      </c>
      <c r="I1702">
        <v>-1233000000</v>
      </c>
      <c r="J1702">
        <v>4827000000</v>
      </c>
      <c r="K1702">
        <v>2</v>
      </c>
      <c r="L1702">
        <v>39000000</v>
      </c>
      <c r="M1702">
        <v>0</v>
      </c>
      <c r="N1702">
        <v>6000000</v>
      </c>
      <c r="O1702">
        <v>8231000000</v>
      </c>
      <c r="P1702">
        <v>93</v>
      </c>
      <c r="Q1702">
        <v>0</v>
      </c>
      <c r="R1702">
        <v>1391000000</v>
      </c>
      <c r="S1702">
        <v>1335000000</v>
      </c>
      <c r="T1702">
        <v>1445000000</v>
      </c>
      <c r="U1702">
        <v>1060000000</v>
      </c>
      <c r="V1702">
        <v>-3000000</v>
      </c>
      <c r="W1702">
        <v>-38000000</v>
      </c>
      <c r="X1702">
        <v>10665000000</v>
      </c>
      <c r="Y1702">
        <v>5984000000</v>
      </c>
      <c r="Z1702">
        <v>36</v>
      </c>
      <c r="AA1702">
        <v>4730000000</v>
      </c>
      <c r="AB1702">
        <v>308000000</v>
      </c>
      <c r="AC1702">
        <v>477000000</v>
      </c>
      <c r="AD1702">
        <v>385000000</v>
      </c>
      <c r="AE1702">
        <v>92000000</v>
      </c>
      <c r="AF1702">
        <v>-20000000</v>
      </c>
      <c r="AG1702">
        <v>-209000000</v>
      </c>
      <c r="AH1702">
        <v>8676000000</v>
      </c>
      <c r="AI1702">
        <v>360000000</v>
      </c>
      <c r="AJ1702">
        <v>22000000</v>
      </c>
      <c r="AK1702">
        <v>0</v>
      </c>
      <c r="AL1702">
        <v>-982000000</v>
      </c>
      <c r="AM1702">
        <v>-1268000000</v>
      </c>
      <c r="AN1702">
        <v>2498000000</v>
      </c>
      <c r="AO1702">
        <v>-2155000000</v>
      </c>
      <c r="AP1702">
        <v>-1608000000</v>
      </c>
      <c r="AQ1702">
        <v>753000000</v>
      </c>
      <c r="AR1702">
        <v>789000000</v>
      </c>
      <c r="AS1702">
        <v>753000000</v>
      </c>
      <c r="AT1702">
        <v>160000000</v>
      </c>
      <c r="AU1702">
        <v>2094000000</v>
      </c>
      <c r="AV1702">
        <v>97000000</v>
      </c>
      <c r="AW1702">
        <v>2045000000</v>
      </c>
      <c r="AX1702">
        <v>16</v>
      </c>
      <c r="AY1702">
        <v>536000000</v>
      </c>
      <c r="AZ1702">
        <v>120000000</v>
      </c>
      <c r="BA1702">
        <v>472000000</v>
      </c>
      <c r="BB1702">
        <v>-127000000</v>
      </c>
      <c r="BC1702">
        <v>31000000</v>
      </c>
      <c r="BD1702">
        <v>-355000000</v>
      </c>
      <c r="BE1702">
        <v>2423000000</v>
      </c>
      <c r="BF1702">
        <v>9000000</v>
      </c>
      <c r="BG1702">
        <v>1245000000</v>
      </c>
      <c r="BH1702">
        <v>8</v>
      </c>
      <c r="BI1702">
        <v>20</v>
      </c>
      <c r="BJ1702">
        <v>6</v>
      </c>
      <c r="BK1702">
        <v>90</v>
      </c>
      <c r="BL1702">
        <v>0</v>
      </c>
      <c r="BM1702">
        <v>6939000000</v>
      </c>
      <c r="BN1702">
        <v>-524000000</v>
      </c>
      <c r="BO1702">
        <v>1343000000</v>
      </c>
      <c r="BP1702">
        <v>253000000</v>
      </c>
      <c r="BQ1702">
        <v>0</v>
      </c>
      <c r="BR1702">
        <v>20367000000</v>
      </c>
      <c r="BS1702">
        <v>2345000000</v>
      </c>
      <c r="BT1702">
        <v>2510000000</v>
      </c>
      <c r="BU1702">
        <v>5345000000</v>
      </c>
      <c r="BV1702">
        <v>15022000000</v>
      </c>
      <c r="BW1702">
        <v>20367000000</v>
      </c>
      <c r="BX1702">
        <v>12961000000</v>
      </c>
      <c r="BY1702">
        <v>-6300000000</v>
      </c>
      <c r="BZ1702">
        <v>2015</v>
      </c>
      <c r="CA1702">
        <v>1.66</v>
      </c>
      <c r="CB1702">
        <v>453614457.83099997</v>
      </c>
      <c r="CC1702" t="str">
        <f>VLOOKUP(B1702,Securities_csv_Sector!$A$1:$H$506,4)</f>
        <v>Industrials</v>
      </c>
      <c r="CD1702" t="str">
        <f>VLOOKUP(B1702,Securities_csv_Sector!$A$1:$H$506,5)</f>
        <v>Environmental Services</v>
      </c>
    </row>
    <row r="1703" spans="1:82">
      <c r="A1703">
        <v>1701</v>
      </c>
      <c r="B1703" t="s">
        <v>505</v>
      </c>
      <c r="C1703" t="s">
        <v>532</v>
      </c>
      <c r="D1703" s="1">
        <v>42735</v>
      </c>
      <c r="E1703">
        <v>1884000000</v>
      </c>
      <c r="F1703">
        <v>-78000000</v>
      </c>
      <c r="G1703">
        <v>-54000000</v>
      </c>
      <c r="H1703">
        <v>22</v>
      </c>
      <c r="I1703">
        <v>-1339000000</v>
      </c>
      <c r="J1703">
        <v>4850000000</v>
      </c>
      <c r="K1703">
        <v>1</v>
      </c>
      <c r="L1703">
        <v>32000000</v>
      </c>
      <c r="M1703">
        <v>0</v>
      </c>
      <c r="N1703">
        <v>6000000</v>
      </c>
      <c r="O1703">
        <v>8486000000</v>
      </c>
      <c r="P1703">
        <v>85</v>
      </c>
      <c r="Q1703">
        <v>0</v>
      </c>
      <c r="R1703">
        <v>1482000000</v>
      </c>
      <c r="S1703">
        <v>1392000000</v>
      </c>
      <c r="T1703">
        <v>2198000000</v>
      </c>
      <c r="U1703">
        <v>1822000000</v>
      </c>
      <c r="V1703">
        <v>0</v>
      </c>
      <c r="W1703">
        <v>-44000000</v>
      </c>
      <c r="X1703">
        <v>10950000000</v>
      </c>
      <c r="Y1703">
        <v>6215000000</v>
      </c>
      <c r="Z1703">
        <v>38</v>
      </c>
      <c r="AA1703">
        <v>5123000000</v>
      </c>
      <c r="AB1703">
        <v>642000000</v>
      </c>
      <c r="AC1703">
        <v>591000000</v>
      </c>
      <c r="AD1703">
        <v>376000000</v>
      </c>
      <c r="AE1703">
        <v>90000000</v>
      </c>
      <c r="AF1703">
        <v>-21000000</v>
      </c>
      <c r="AG1703">
        <v>89000000</v>
      </c>
      <c r="AH1703">
        <v>8893000000</v>
      </c>
      <c r="AI1703">
        <v>320000000</v>
      </c>
      <c r="AJ1703">
        <v>23000000</v>
      </c>
      <c r="AK1703">
        <v>0</v>
      </c>
      <c r="AL1703">
        <v>373000000</v>
      </c>
      <c r="AM1703">
        <v>-7000000</v>
      </c>
      <c r="AN1703">
        <v>2960000000</v>
      </c>
      <c r="AO1703">
        <v>-1035000000</v>
      </c>
      <c r="AP1703">
        <v>-1932000000</v>
      </c>
      <c r="AQ1703">
        <v>1182000000</v>
      </c>
      <c r="AR1703">
        <v>311000000</v>
      </c>
      <c r="AS1703">
        <v>1182000000</v>
      </c>
      <c r="AT1703">
        <v>1134000000</v>
      </c>
      <c r="AU1703">
        <v>2132000000</v>
      </c>
      <c r="AV1703">
        <v>116000000</v>
      </c>
      <c r="AW1703">
        <v>2296000000</v>
      </c>
      <c r="AX1703">
        <v>17</v>
      </c>
      <c r="AY1703">
        <v>407000000</v>
      </c>
      <c r="AZ1703">
        <v>122000000</v>
      </c>
      <c r="BA1703">
        <v>493000000</v>
      </c>
      <c r="BB1703">
        <v>-80000000</v>
      </c>
      <c r="BC1703">
        <v>-47000000</v>
      </c>
      <c r="BD1703">
        <v>-572000000</v>
      </c>
      <c r="BE1703">
        <v>2370000000</v>
      </c>
      <c r="BF1703">
        <v>66000000</v>
      </c>
      <c r="BG1703">
        <v>1301000000</v>
      </c>
      <c r="BH1703">
        <v>13</v>
      </c>
      <c r="BI1703">
        <v>34</v>
      </c>
      <c r="BJ1703">
        <v>9</v>
      </c>
      <c r="BK1703">
        <v>82</v>
      </c>
      <c r="BL1703">
        <v>0</v>
      </c>
      <c r="BM1703">
        <v>7388000000</v>
      </c>
      <c r="BN1703">
        <v>-663000000</v>
      </c>
      <c r="BO1703">
        <v>1410000000</v>
      </c>
      <c r="BP1703">
        <v>417000000</v>
      </c>
      <c r="BQ1703">
        <v>0</v>
      </c>
      <c r="BR1703">
        <v>20859000000</v>
      </c>
      <c r="BS1703">
        <v>2376000000</v>
      </c>
      <c r="BT1703">
        <v>2794000000</v>
      </c>
      <c r="BU1703">
        <v>5297000000</v>
      </c>
      <c r="BV1703">
        <v>15562000000</v>
      </c>
      <c r="BW1703">
        <v>20859000000</v>
      </c>
      <c r="BX1703">
        <v>13609000000</v>
      </c>
      <c r="BY1703">
        <v>-6867000000</v>
      </c>
      <c r="CC1703" t="str">
        <f>VLOOKUP(B1703,Securities_csv_Sector!$A$1:$H$506,4)</f>
        <v>Industrials</v>
      </c>
      <c r="CD1703" t="str">
        <f>VLOOKUP(B1703,Securities_csv_Sector!$A$1:$H$506,5)</f>
        <v>Environmental Services</v>
      </c>
    </row>
    <row r="1704" spans="1:82">
      <c r="A1704">
        <v>1702</v>
      </c>
      <c r="B1704" t="s">
        <v>506</v>
      </c>
      <c r="C1704" t="s">
        <v>527</v>
      </c>
      <c r="D1704" s="1">
        <v>41274</v>
      </c>
      <c r="E1704">
        <v>1548000000</v>
      </c>
      <c r="F1704">
        <v>27000000</v>
      </c>
      <c r="G1704">
        <v>75000000</v>
      </c>
      <c r="H1704">
        <v>18</v>
      </c>
      <c r="I1704">
        <v>-2529000000</v>
      </c>
      <c r="J1704">
        <v>11134000000</v>
      </c>
      <c r="K1704">
        <v>54</v>
      </c>
      <c r="L1704">
        <v>839000000</v>
      </c>
      <c r="M1704">
        <v>5000000</v>
      </c>
      <c r="N1704">
        <v>716000000</v>
      </c>
      <c r="O1704">
        <v>4523000000</v>
      </c>
      <c r="P1704">
        <v>124</v>
      </c>
      <c r="Q1704">
        <v>0</v>
      </c>
      <c r="R1704">
        <v>2841000000</v>
      </c>
      <c r="S1704">
        <v>792000000</v>
      </c>
      <c r="T1704">
        <v>1798000000</v>
      </c>
      <c r="U1704">
        <v>1289000000</v>
      </c>
      <c r="V1704">
        <v>0</v>
      </c>
      <c r="W1704">
        <v>111000000</v>
      </c>
      <c r="X1704">
        <v>15467000000</v>
      </c>
      <c r="Y1704">
        <v>649000000</v>
      </c>
      <c r="Z1704">
        <v>40</v>
      </c>
      <c r="AA1704">
        <v>2963000000</v>
      </c>
      <c r="AB1704">
        <v>360000000</v>
      </c>
      <c r="AC1704">
        <v>1704000000</v>
      </c>
      <c r="AD1704">
        <v>509000000</v>
      </c>
      <c r="AE1704">
        <v>175000000</v>
      </c>
      <c r="AF1704">
        <v>-4621000000</v>
      </c>
      <c r="AG1704">
        <v>-110000000</v>
      </c>
      <c r="AH1704">
        <v>10735000000</v>
      </c>
      <c r="AI1704">
        <v>3987000000</v>
      </c>
      <c r="AJ1704">
        <v>2675000000</v>
      </c>
      <c r="AK1704">
        <v>0</v>
      </c>
      <c r="AL1704">
        <v>2001000000</v>
      </c>
      <c r="AM1704">
        <v>-50000000</v>
      </c>
      <c r="AN1704">
        <v>1835000000</v>
      </c>
      <c r="AO1704">
        <v>5036000000</v>
      </c>
      <c r="AP1704">
        <v>-6921000000</v>
      </c>
      <c r="AQ1704">
        <v>859000000</v>
      </c>
      <c r="AR1704">
        <v>10000000</v>
      </c>
      <c r="AS1704">
        <v>859000000</v>
      </c>
      <c r="AT1704">
        <v>929000000</v>
      </c>
      <c r="AU1704">
        <v>805000000</v>
      </c>
      <c r="AV1704">
        <v>0</v>
      </c>
      <c r="AW1704">
        <v>1612000000</v>
      </c>
      <c r="AX1704">
        <v>22</v>
      </c>
      <c r="AY1704">
        <v>596000000</v>
      </c>
      <c r="AZ1704">
        <v>105000000</v>
      </c>
      <c r="BA1704">
        <v>0</v>
      </c>
      <c r="BB1704">
        <v>-362000000</v>
      </c>
      <c r="BC1704">
        <v>42000000</v>
      </c>
      <c r="BD1704">
        <v>229000000</v>
      </c>
      <c r="BE1704">
        <v>1775000000</v>
      </c>
      <c r="BF1704">
        <v>46000000</v>
      </c>
      <c r="BG1704">
        <v>756000000</v>
      </c>
      <c r="BH1704">
        <v>17</v>
      </c>
      <c r="BI1704">
        <v>27</v>
      </c>
      <c r="BJ1704">
        <v>11</v>
      </c>
      <c r="BK1704">
        <v>113</v>
      </c>
      <c r="BL1704">
        <v>0</v>
      </c>
      <c r="BM1704">
        <v>-5695000000</v>
      </c>
      <c r="BN1704">
        <v>4122000000</v>
      </c>
      <c r="BO1704">
        <v>595000000</v>
      </c>
      <c r="BP1704">
        <v>1000000</v>
      </c>
      <c r="BQ1704">
        <v>0</v>
      </c>
      <c r="BR1704">
        <v>24327000000</v>
      </c>
      <c r="BS1704">
        <v>1924000000</v>
      </c>
      <c r="BT1704">
        <v>1549000000</v>
      </c>
      <c r="BU1704">
        <v>4752000000</v>
      </c>
      <c r="BV1704">
        <v>19575000000</v>
      </c>
      <c r="BW1704">
        <v>24327000000</v>
      </c>
      <c r="BX1704">
        <v>7486000000</v>
      </c>
      <c r="BY1704">
        <v>-1041000000</v>
      </c>
      <c r="BZ1704">
        <v>2012</v>
      </c>
      <c r="CA1704">
        <v>1.39</v>
      </c>
      <c r="CB1704">
        <v>617985611.51100004</v>
      </c>
      <c r="CC1704" t="str">
        <f>VLOOKUP(B1704,Securities_csv_Sector!$A$1:$H$506,4)</f>
        <v>Energy</v>
      </c>
      <c r="CD1704" t="str">
        <f>VLOOKUP(B1704,Securities_csv_Sector!$A$1:$H$506,5)</f>
        <v>Oil &amp; Gas Exploration &amp; Production</v>
      </c>
    </row>
    <row r="1705" spans="1:82">
      <c r="A1705">
        <v>1703</v>
      </c>
      <c r="B1705" t="s">
        <v>506</v>
      </c>
      <c r="C1705" t="s">
        <v>529</v>
      </c>
      <c r="D1705" s="1">
        <v>41639</v>
      </c>
      <c r="E1705">
        <v>1757000000</v>
      </c>
      <c r="F1705">
        <v>35000000</v>
      </c>
      <c r="G1705">
        <v>81000000</v>
      </c>
      <c r="H1705">
        <v>9</v>
      </c>
      <c r="I1705">
        <v>-3572000000</v>
      </c>
      <c r="J1705">
        <v>11599000000</v>
      </c>
      <c r="K1705">
        <v>34</v>
      </c>
      <c r="L1705">
        <v>681000000</v>
      </c>
      <c r="M1705">
        <v>-17000000</v>
      </c>
      <c r="N1705">
        <v>718000000</v>
      </c>
      <c r="O1705">
        <v>4124000000</v>
      </c>
      <c r="P1705">
        <v>85</v>
      </c>
      <c r="Q1705">
        <v>0</v>
      </c>
      <c r="R1705">
        <v>3529000000</v>
      </c>
      <c r="S1705">
        <v>852000000</v>
      </c>
      <c r="T1705">
        <v>1590000000</v>
      </c>
      <c r="U1705">
        <v>1080000000</v>
      </c>
      <c r="V1705">
        <v>0</v>
      </c>
      <c r="W1705">
        <v>134000000</v>
      </c>
      <c r="X1705">
        <v>18210000000</v>
      </c>
      <c r="Y1705">
        <v>646000000</v>
      </c>
      <c r="Z1705">
        <v>40</v>
      </c>
      <c r="AA1705">
        <v>2736000000</v>
      </c>
      <c r="AB1705">
        <v>401000000</v>
      </c>
      <c r="AC1705">
        <v>1644000000</v>
      </c>
      <c r="AD1705">
        <v>510000000</v>
      </c>
      <c r="AE1705">
        <v>194000000</v>
      </c>
      <c r="AF1705">
        <v>-461000000</v>
      </c>
      <c r="AG1705">
        <v>140000000</v>
      </c>
      <c r="AH1705">
        <v>11353000000</v>
      </c>
      <c r="AI1705">
        <v>4360000000</v>
      </c>
      <c r="AJ1705">
        <v>4057000000</v>
      </c>
      <c r="AK1705">
        <v>0</v>
      </c>
      <c r="AL1705">
        <v>827000000</v>
      </c>
      <c r="AM1705">
        <v>-158000000</v>
      </c>
      <c r="AN1705">
        <v>2217000000</v>
      </c>
      <c r="AO1705">
        <v>1677000000</v>
      </c>
      <c r="AP1705">
        <v>-4052000000</v>
      </c>
      <c r="AQ1705">
        <v>430000000</v>
      </c>
      <c r="AR1705">
        <v>453000000</v>
      </c>
      <c r="AS1705">
        <v>430000000</v>
      </c>
      <c r="AT1705">
        <v>679000000</v>
      </c>
      <c r="AU1705">
        <v>701000000</v>
      </c>
      <c r="AV1705">
        <v>0</v>
      </c>
      <c r="AW1705">
        <v>1375000000</v>
      </c>
      <c r="AX1705">
        <v>20</v>
      </c>
      <c r="AY1705">
        <v>599000000</v>
      </c>
      <c r="AZ1705">
        <v>107000000</v>
      </c>
      <c r="BA1705">
        <v>0</v>
      </c>
      <c r="BB1705">
        <v>-164000000</v>
      </c>
      <c r="BC1705">
        <v>17000000</v>
      </c>
      <c r="BD1705">
        <v>-19000000</v>
      </c>
      <c r="BE1705">
        <v>1356000000</v>
      </c>
      <c r="BF1705">
        <v>86000000</v>
      </c>
      <c r="BG1705">
        <v>815000000</v>
      </c>
      <c r="BH1705">
        <v>16</v>
      </c>
      <c r="BI1705">
        <v>22</v>
      </c>
      <c r="BJ1705">
        <v>6</v>
      </c>
      <c r="BK1705">
        <v>75</v>
      </c>
      <c r="BL1705">
        <v>0</v>
      </c>
      <c r="BM1705">
        <v>-6248000000</v>
      </c>
      <c r="BN1705">
        <v>2304000000</v>
      </c>
      <c r="BO1705">
        <v>546000000</v>
      </c>
      <c r="BP1705">
        <v>226000000</v>
      </c>
      <c r="BQ1705">
        <v>0</v>
      </c>
      <c r="BR1705">
        <v>27142000000</v>
      </c>
      <c r="BS1705">
        <v>1683000000</v>
      </c>
      <c r="BT1705">
        <v>1983000000</v>
      </c>
      <c r="BU1705">
        <v>4864000000</v>
      </c>
      <c r="BV1705">
        <v>22278000000</v>
      </c>
      <c r="BW1705">
        <v>27142000000</v>
      </c>
      <c r="BX1705">
        <v>6860000000</v>
      </c>
      <c r="BY1705">
        <v>-1041000000</v>
      </c>
      <c r="BZ1705">
        <v>2013</v>
      </c>
      <c r="CA1705">
        <v>0.63</v>
      </c>
      <c r="CB1705">
        <v>682539682.53999996</v>
      </c>
      <c r="CC1705" t="str">
        <f>VLOOKUP(B1705,Securities_csv_Sector!$A$1:$H$506,4)</f>
        <v>Energy</v>
      </c>
      <c r="CD1705" t="str">
        <f>VLOOKUP(B1705,Securities_csv_Sector!$A$1:$H$506,5)</f>
        <v>Oil &amp; Gas Exploration &amp; Production</v>
      </c>
    </row>
    <row r="1706" spans="1:82">
      <c r="A1706">
        <v>1704</v>
      </c>
      <c r="B1706" t="s">
        <v>506</v>
      </c>
      <c r="C1706" t="s">
        <v>531</v>
      </c>
      <c r="D1706" s="1">
        <v>42004</v>
      </c>
      <c r="E1706">
        <v>1765000000</v>
      </c>
      <c r="F1706">
        <v>-276000000</v>
      </c>
      <c r="G1706">
        <v>74000000</v>
      </c>
      <c r="H1706">
        <v>24</v>
      </c>
      <c r="I1706">
        <v>-4031000000</v>
      </c>
      <c r="J1706">
        <v>14925000000</v>
      </c>
      <c r="K1706">
        <v>9</v>
      </c>
      <c r="L1706">
        <v>240000000</v>
      </c>
      <c r="M1706">
        <v>-36000000</v>
      </c>
      <c r="N1706">
        <v>782000000</v>
      </c>
      <c r="O1706">
        <v>4508000000</v>
      </c>
      <c r="P1706">
        <v>74</v>
      </c>
      <c r="Q1706">
        <v>0</v>
      </c>
      <c r="R1706">
        <v>4712000000</v>
      </c>
      <c r="S1706">
        <v>1229000000</v>
      </c>
      <c r="T1706">
        <v>4331000000</v>
      </c>
      <c r="U1706">
        <v>3584000000</v>
      </c>
      <c r="V1706">
        <v>0</v>
      </c>
      <c r="W1706">
        <v>2688000000</v>
      </c>
      <c r="X1706">
        <v>28081000000</v>
      </c>
      <c r="Y1706">
        <v>1120000000</v>
      </c>
      <c r="Z1706">
        <v>41</v>
      </c>
      <c r="AA1706">
        <v>3129000000</v>
      </c>
      <c r="AB1706">
        <v>1249000000</v>
      </c>
      <c r="AC1706">
        <v>10453000000</v>
      </c>
      <c r="AD1706">
        <v>747000000</v>
      </c>
      <c r="AE1706">
        <v>231000000</v>
      </c>
      <c r="AF1706">
        <v>-6440000000</v>
      </c>
      <c r="AG1706">
        <v>-211000000</v>
      </c>
      <c r="AH1706">
        <v>20780000000</v>
      </c>
      <c r="AI1706">
        <v>8400000000</v>
      </c>
      <c r="AJ1706">
        <v>11395000000</v>
      </c>
      <c r="AK1706">
        <v>0</v>
      </c>
      <c r="AL1706">
        <v>6025000000</v>
      </c>
      <c r="AM1706">
        <v>-441000000</v>
      </c>
      <c r="AN1706">
        <v>2115000000</v>
      </c>
      <c r="AO1706">
        <v>7601000000</v>
      </c>
      <c r="AP1706">
        <v>-10157000000</v>
      </c>
      <c r="AQ1706">
        <v>2114000000</v>
      </c>
      <c r="AR1706">
        <v>-1213000000</v>
      </c>
      <c r="AS1706">
        <v>2114000000</v>
      </c>
      <c r="AT1706">
        <v>2335000000</v>
      </c>
      <c r="AU1706">
        <v>1206000000</v>
      </c>
      <c r="AV1706">
        <v>0</v>
      </c>
      <c r="AW1706">
        <v>1569000000</v>
      </c>
      <c r="AX1706">
        <v>21</v>
      </c>
      <c r="AY1706">
        <v>511000000</v>
      </c>
      <c r="AZ1706">
        <v>213000000</v>
      </c>
      <c r="BA1706">
        <v>0</v>
      </c>
      <c r="BB1706">
        <v>-341000000</v>
      </c>
      <c r="BC1706">
        <v>17000000</v>
      </c>
      <c r="BD1706">
        <v>314000000</v>
      </c>
      <c r="BE1706">
        <v>2224000000</v>
      </c>
      <c r="BF1706">
        <v>283000000</v>
      </c>
      <c r="BG1706">
        <v>1176000000</v>
      </c>
      <c r="BH1706">
        <v>47</v>
      </c>
      <c r="BI1706">
        <v>41</v>
      </c>
      <c r="BJ1706">
        <v>28</v>
      </c>
      <c r="BK1706">
        <v>65</v>
      </c>
      <c r="BL1706">
        <v>0</v>
      </c>
      <c r="BM1706">
        <v>-5548000000</v>
      </c>
      <c r="BN1706">
        <v>3811000000</v>
      </c>
      <c r="BO1706">
        <v>384000000</v>
      </c>
      <c r="BP1706">
        <v>802000000</v>
      </c>
      <c r="BQ1706">
        <v>0</v>
      </c>
      <c r="BR1706">
        <v>50455000000</v>
      </c>
      <c r="BS1706">
        <v>1890000000</v>
      </c>
      <c r="BT1706">
        <v>2567000000</v>
      </c>
      <c r="BU1706">
        <v>8777000000</v>
      </c>
      <c r="BV1706">
        <v>41678000000</v>
      </c>
      <c r="BW1706">
        <v>50455000000</v>
      </c>
      <c r="BX1706">
        <v>7637000000</v>
      </c>
      <c r="BY1706">
        <v>-1041000000</v>
      </c>
      <c r="BZ1706">
        <v>2014</v>
      </c>
      <c r="CA1706">
        <v>2.94</v>
      </c>
      <c r="CB1706">
        <v>719047619.04799998</v>
      </c>
      <c r="CC1706" t="str">
        <f>VLOOKUP(B1706,Securities_csv_Sector!$A$1:$H$506,4)</f>
        <v>Energy</v>
      </c>
      <c r="CD1706" t="str">
        <f>VLOOKUP(B1706,Securities_csv_Sector!$A$1:$H$506,5)</f>
        <v>Oil &amp; Gas Exploration &amp; Production</v>
      </c>
    </row>
    <row r="1707" spans="1:82">
      <c r="A1707">
        <v>1705</v>
      </c>
      <c r="B1707" t="s">
        <v>506</v>
      </c>
      <c r="C1707" t="s">
        <v>532</v>
      </c>
      <c r="D1707" s="1">
        <v>42369</v>
      </c>
      <c r="E1707">
        <v>1822000000</v>
      </c>
      <c r="F1707">
        <v>39000000</v>
      </c>
      <c r="G1707">
        <v>129000000</v>
      </c>
      <c r="H1707">
        <v>9</v>
      </c>
      <c r="I1707">
        <v>-3167000000</v>
      </c>
      <c r="J1707">
        <v>14807000000</v>
      </c>
      <c r="K1707">
        <v>4</v>
      </c>
      <c r="L1707">
        <v>100000000</v>
      </c>
      <c r="M1707">
        <v>105000000</v>
      </c>
      <c r="N1707">
        <v>784000000</v>
      </c>
      <c r="O1707">
        <v>3434000000</v>
      </c>
      <c r="P1707">
        <v>61</v>
      </c>
      <c r="Q1707">
        <v>0</v>
      </c>
      <c r="R1707">
        <v>4218000000</v>
      </c>
      <c r="S1707">
        <v>1820000000</v>
      </c>
      <c r="T1707">
        <v>-669000000</v>
      </c>
      <c r="U1707">
        <v>-1713000000</v>
      </c>
      <c r="V1707">
        <v>0</v>
      </c>
      <c r="W1707">
        <v>-1024000000</v>
      </c>
      <c r="X1707">
        <v>29579000000</v>
      </c>
      <c r="Y1707">
        <v>47000000</v>
      </c>
      <c r="Z1707">
        <v>53</v>
      </c>
      <c r="AA1707">
        <v>3926000000</v>
      </c>
      <c r="AB1707">
        <v>-399000000</v>
      </c>
      <c r="AC1707">
        <v>9970000000</v>
      </c>
      <c r="AD1707">
        <v>1044000000</v>
      </c>
      <c r="AE1707">
        <v>127000000</v>
      </c>
      <c r="AF1707">
        <v>-707000000</v>
      </c>
      <c r="AG1707">
        <v>-64000000</v>
      </c>
      <c r="AH1707">
        <v>23812000000</v>
      </c>
      <c r="AI1707">
        <v>7336000000</v>
      </c>
      <c r="AJ1707">
        <v>10077000000</v>
      </c>
      <c r="AK1707">
        <v>0</v>
      </c>
      <c r="AL1707">
        <v>2915000000</v>
      </c>
      <c r="AM1707">
        <v>-140000000</v>
      </c>
      <c r="AN1707">
        <v>2678000000</v>
      </c>
      <c r="AO1707">
        <v>481000000</v>
      </c>
      <c r="AP1707">
        <v>-3299000000</v>
      </c>
      <c r="AQ1707">
        <v>-571000000</v>
      </c>
      <c r="AR1707">
        <v>2335000000</v>
      </c>
      <c r="AS1707">
        <v>-571000000</v>
      </c>
      <c r="AT1707">
        <v>-1314000000</v>
      </c>
      <c r="AU1707">
        <v>1083000000</v>
      </c>
      <c r="AV1707">
        <v>1098000000</v>
      </c>
      <c r="AW1707">
        <v>226000000</v>
      </c>
      <c r="AX1707">
        <v>3</v>
      </c>
      <c r="AY1707">
        <v>561000000</v>
      </c>
      <c r="AZ1707">
        <v>217000000</v>
      </c>
      <c r="BA1707">
        <v>0</v>
      </c>
      <c r="BB1707">
        <v>-442000000</v>
      </c>
      <c r="BC1707">
        <v>395000000</v>
      </c>
      <c r="BD1707">
        <v>575000000</v>
      </c>
      <c r="BE1707">
        <v>2268000000</v>
      </c>
      <c r="BF1707">
        <v>-243000000</v>
      </c>
      <c r="BG1707">
        <v>1738000000</v>
      </c>
      <c r="BH1707">
        <v>23</v>
      </c>
      <c r="BI1707">
        <v>28</v>
      </c>
      <c r="BJ1707">
        <v>8</v>
      </c>
      <c r="BK1707">
        <v>56</v>
      </c>
      <c r="BL1707">
        <v>0</v>
      </c>
      <c r="BM1707">
        <v>-7960000000</v>
      </c>
      <c r="BN1707">
        <v>197000000</v>
      </c>
      <c r="BO1707">
        <v>864000000</v>
      </c>
      <c r="BP1707">
        <v>675000000</v>
      </c>
      <c r="BQ1707">
        <v>0</v>
      </c>
      <c r="BR1707">
        <v>49020000000</v>
      </c>
      <c r="BS1707">
        <v>1527000000</v>
      </c>
      <c r="BT1707">
        <v>2497000000</v>
      </c>
      <c r="BU1707">
        <v>6148000000</v>
      </c>
      <c r="BV1707">
        <v>42872000000</v>
      </c>
      <c r="BW1707">
        <v>49020000000</v>
      </c>
      <c r="BX1707">
        <v>7360000000</v>
      </c>
      <c r="BY1707">
        <v>-1041000000</v>
      </c>
      <c r="BZ1707">
        <v>2015</v>
      </c>
      <c r="CA1707">
        <v>-0.76</v>
      </c>
      <c r="CB1707">
        <v>751315789.47399998</v>
      </c>
      <c r="CC1707" t="str">
        <f>VLOOKUP(B1707,Securities_csv_Sector!$A$1:$H$506,4)</f>
        <v>Energy</v>
      </c>
      <c r="CD1707" t="str">
        <f>VLOOKUP(B1707,Securities_csv_Sector!$A$1:$H$506,5)</f>
        <v>Oil &amp; Gas Exploration &amp; Production</v>
      </c>
    </row>
    <row r="1708" spans="1:82">
      <c r="A1708">
        <v>1706</v>
      </c>
      <c r="B1708" t="s">
        <v>507</v>
      </c>
      <c r="C1708" t="s">
        <v>527</v>
      </c>
      <c r="D1708" s="1">
        <v>41305</v>
      </c>
      <c r="E1708">
        <v>59099000000</v>
      </c>
      <c r="F1708">
        <v>-614000000</v>
      </c>
      <c r="G1708">
        <v>186000000</v>
      </c>
      <c r="H1708">
        <v>22</v>
      </c>
      <c r="I1708">
        <v>-12898000000</v>
      </c>
      <c r="J1708">
        <v>3620000000</v>
      </c>
      <c r="K1708">
        <v>11</v>
      </c>
      <c r="L1708">
        <v>7781000000</v>
      </c>
      <c r="M1708">
        <v>-2759000000</v>
      </c>
      <c r="N1708">
        <v>332000000</v>
      </c>
      <c r="O1708" s="2">
        <v>352297000000</v>
      </c>
      <c r="P1708">
        <v>83</v>
      </c>
      <c r="Q1708">
        <v>0</v>
      </c>
      <c r="R1708">
        <v>7613000000</v>
      </c>
      <c r="S1708">
        <v>8478000000</v>
      </c>
      <c r="T1708">
        <v>27911000000</v>
      </c>
      <c r="U1708">
        <v>25662000000</v>
      </c>
      <c r="V1708">
        <v>223000000</v>
      </c>
      <c r="W1708">
        <v>0</v>
      </c>
      <c r="X1708" s="2">
        <v>116681000000</v>
      </c>
      <c r="Y1708">
        <v>20497000000</v>
      </c>
      <c r="Z1708">
        <v>25</v>
      </c>
      <c r="AA1708" s="2">
        <v>116354000000</v>
      </c>
      <c r="AB1708">
        <v>7958000000</v>
      </c>
      <c r="AC1708">
        <v>0</v>
      </c>
      <c r="AD1708">
        <v>2249000000</v>
      </c>
      <c r="AE1708">
        <v>43803000000</v>
      </c>
      <c r="AF1708">
        <v>0</v>
      </c>
      <c r="AG1708">
        <v>2313000000</v>
      </c>
      <c r="AH1708">
        <v>41417000000</v>
      </c>
      <c r="AI1708">
        <v>0</v>
      </c>
      <c r="AJ1708">
        <v>5395000000</v>
      </c>
      <c r="AK1708">
        <v>519000000</v>
      </c>
      <c r="AL1708">
        <v>1487000000</v>
      </c>
      <c r="AM1708">
        <v>1231000000</v>
      </c>
      <c r="AN1708">
        <v>25591000000</v>
      </c>
      <c r="AO1708">
        <v>-11946000000</v>
      </c>
      <c r="AP1708">
        <v>-12637000000</v>
      </c>
      <c r="AQ1708">
        <v>16999000000</v>
      </c>
      <c r="AR1708">
        <v>417000000</v>
      </c>
      <c r="AS1708">
        <v>16999000000</v>
      </c>
      <c r="AT1708">
        <v>17704000000</v>
      </c>
      <c r="AU1708">
        <v>6768000000</v>
      </c>
      <c r="AV1708">
        <v>0</v>
      </c>
      <c r="AW1708">
        <v>27725000000</v>
      </c>
      <c r="AX1708">
        <v>6</v>
      </c>
      <c r="AY1708">
        <v>5987000000</v>
      </c>
      <c r="AZ1708">
        <v>1588000000</v>
      </c>
      <c r="BA1708">
        <v>0</v>
      </c>
      <c r="BB1708">
        <v>-587000000</v>
      </c>
      <c r="BC1708">
        <v>-58000000</v>
      </c>
      <c r="BD1708">
        <v>261000000</v>
      </c>
      <c r="BE1708">
        <v>0</v>
      </c>
      <c r="BF1708">
        <v>0</v>
      </c>
      <c r="BG1708">
        <v>0</v>
      </c>
      <c r="BH1708">
        <v>5</v>
      </c>
      <c r="BI1708">
        <v>34</v>
      </c>
      <c r="BJ1708">
        <v>4</v>
      </c>
      <c r="BK1708">
        <v>22</v>
      </c>
      <c r="BL1708">
        <v>0</v>
      </c>
      <c r="BM1708">
        <v>72978000000</v>
      </c>
      <c r="BN1708">
        <v>-7732000000</v>
      </c>
      <c r="BO1708">
        <v>88629000000</v>
      </c>
      <c r="BP1708">
        <v>12719000000</v>
      </c>
      <c r="BQ1708">
        <v>0</v>
      </c>
      <c r="BR1708" s="2">
        <v>203105000000</v>
      </c>
      <c r="BS1708">
        <v>59940000000</v>
      </c>
      <c r="BT1708">
        <v>71818000000</v>
      </c>
      <c r="BU1708">
        <v>76343000000</v>
      </c>
      <c r="BV1708" s="2">
        <v>126762000000</v>
      </c>
      <c r="BW1708" s="2">
        <v>203105000000</v>
      </c>
      <c r="BX1708" s="2">
        <v>468651000000</v>
      </c>
      <c r="BY1708">
        <v>0</v>
      </c>
      <c r="BZ1708">
        <v>2013</v>
      </c>
      <c r="CA1708">
        <v>5.04</v>
      </c>
      <c r="CB1708">
        <v>3372817460.3200002</v>
      </c>
      <c r="CC1708" t="str">
        <f>VLOOKUP(B1708,Securities_csv_Sector!$A$1:$H$506,4)</f>
        <v>Consumer Staples</v>
      </c>
      <c r="CD1708" t="str">
        <f>VLOOKUP(B1708,Securities_csv_Sector!$A$1:$H$506,5)</f>
        <v>Hypermarkets &amp; Super Centers</v>
      </c>
    </row>
    <row r="1709" spans="1:82">
      <c r="A1709">
        <v>1707</v>
      </c>
      <c r="B1709" t="s">
        <v>507</v>
      </c>
      <c r="C1709" t="s">
        <v>529</v>
      </c>
      <c r="D1709" s="1">
        <v>41670</v>
      </c>
      <c r="E1709">
        <v>57174000000</v>
      </c>
      <c r="F1709">
        <v>-566000000</v>
      </c>
      <c r="G1709">
        <v>119000000</v>
      </c>
      <c r="H1709">
        <v>21</v>
      </c>
      <c r="I1709">
        <v>-13115000000</v>
      </c>
      <c r="J1709">
        <v>2362000000</v>
      </c>
      <c r="K1709">
        <v>10</v>
      </c>
      <c r="L1709">
        <v>7281000000</v>
      </c>
      <c r="M1709">
        <v>-1667000000</v>
      </c>
      <c r="N1709">
        <v>323000000</v>
      </c>
      <c r="O1709" s="2">
        <v>358069000000</v>
      </c>
      <c r="P1709">
        <v>88</v>
      </c>
      <c r="Q1709">
        <v>0</v>
      </c>
      <c r="R1709">
        <v>8017000000</v>
      </c>
      <c r="S1709">
        <v>8870000000</v>
      </c>
      <c r="T1709">
        <v>26991000000</v>
      </c>
      <c r="U1709">
        <v>24656000000</v>
      </c>
      <c r="V1709">
        <v>-442000000</v>
      </c>
      <c r="W1709">
        <v>0</v>
      </c>
      <c r="X1709" s="2">
        <v>117907000000</v>
      </c>
      <c r="Y1709">
        <v>19510000000</v>
      </c>
      <c r="Z1709">
        <v>25</v>
      </c>
      <c r="AA1709" s="2">
        <v>118225000000</v>
      </c>
      <c r="AB1709">
        <v>8105000000</v>
      </c>
      <c r="AC1709">
        <v>0</v>
      </c>
      <c r="AD1709">
        <v>2335000000</v>
      </c>
      <c r="AE1709">
        <v>44858000000</v>
      </c>
      <c r="AF1709">
        <v>0</v>
      </c>
      <c r="AG1709">
        <v>-590000000</v>
      </c>
      <c r="AH1709">
        <v>44559000000</v>
      </c>
      <c r="AI1709">
        <v>0</v>
      </c>
      <c r="AJ1709">
        <v>5084000000</v>
      </c>
      <c r="AK1709">
        <v>1491000000</v>
      </c>
      <c r="AL1709">
        <v>3015000000</v>
      </c>
      <c r="AM1709">
        <v>-500000000</v>
      </c>
      <c r="AN1709">
        <v>23257000000</v>
      </c>
      <c r="AO1709">
        <v>-10789000000</v>
      </c>
      <c r="AP1709">
        <v>-12526000000</v>
      </c>
      <c r="AQ1709">
        <v>16022000000</v>
      </c>
      <c r="AR1709">
        <v>515000000</v>
      </c>
      <c r="AS1709">
        <v>16022000000</v>
      </c>
      <c r="AT1709">
        <v>16551000000</v>
      </c>
      <c r="AU1709">
        <v>6677000000</v>
      </c>
      <c r="AV1709">
        <v>0</v>
      </c>
      <c r="AW1709">
        <v>26872000000</v>
      </c>
      <c r="AX1709">
        <v>6</v>
      </c>
      <c r="AY1709">
        <v>6149000000</v>
      </c>
      <c r="AZ1709">
        <v>2369000000</v>
      </c>
      <c r="BA1709">
        <v>89000000</v>
      </c>
      <c r="BB1709">
        <v>-2996000000</v>
      </c>
      <c r="BC1709">
        <v>-260000000</v>
      </c>
      <c r="BD1709">
        <v>589000000</v>
      </c>
      <c r="BE1709">
        <v>0</v>
      </c>
      <c r="BF1709">
        <v>0</v>
      </c>
      <c r="BG1709">
        <v>0</v>
      </c>
      <c r="BH1709">
        <v>5</v>
      </c>
      <c r="BI1709">
        <v>32</v>
      </c>
      <c r="BJ1709">
        <v>3</v>
      </c>
      <c r="BK1709">
        <v>24</v>
      </c>
      <c r="BL1709">
        <v>0</v>
      </c>
      <c r="BM1709">
        <v>76566000000</v>
      </c>
      <c r="BN1709">
        <v>-6979000000</v>
      </c>
      <c r="BO1709">
        <v>91353000000</v>
      </c>
      <c r="BP1709">
        <v>12082000000</v>
      </c>
      <c r="BQ1709">
        <v>0</v>
      </c>
      <c r="BR1709" s="2">
        <v>204751000000</v>
      </c>
      <c r="BS1709">
        <v>61185000000</v>
      </c>
      <c r="BT1709">
        <v>69345000000</v>
      </c>
      <c r="BU1709">
        <v>76255000000</v>
      </c>
      <c r="BV1709" s="2">
        <v>128496000000</v>
      </c>
      <c r="BW1709" s="2">
        <v>204751000000</v>
      </c>
      <c r="BX1709" s="2">
        <v>476294000000</v>
      </c>
      <c r="BY1709">
        <v>0</v>
      </c>
      <c r="BZ1709">
        <v>2014</v>
      </c>
      <c r="CA1709">
        <v>4.9000000000000004</v>
      </c>
      <c r="CB1709">
        <v>3269795918.3699999</v>
      </c>
      <c r="CC1709" t="str">
        <f>VLOOKUP(B1709,Securities_csv_Sector!$A$1:$H$506,4)</f>
        <v>Consumer Staples</v>
      </c>
      <c r="CD1709" t="str">
        <f>VLOOKUP(B1709,Securities_csv_Sector!$A$1:$H$506,5)</f>
        <v>Hypermarkets &amp; Super Centers</v>
      </c>
    </row>
    <row r="1710" spans="1:82">
      <c r="A1710">
        <v>1708</v>
      </c>
      <c r="B1710" t="s">
        <v>507</v>
      </c>
      <c r="C1710" t="s">
        <v>531</v>
      </c>
      <c r="D1710" s="1">
        <v>42035</v>
      </c>
      <c r="E1710">
        <v>58583000000</v>
      </c>
      <c r="F1710">
        <v>-569000000</v>
      </c>
      <c r="G1710">
        <v>113000000</v>
      </c>
      <c r="H1710">
        <v>20</v>
      </c>
      <c r="I1710">
        <v>-12174000000</v>
      </c>
      <c r="J1710">
        <v>2462000000</v>
      </c>
      <c r="K1710">
        <v>14</v>
      </c>
      <c r="L1710">
        <v>9135000000</v>
      </c>
      <c r="M1710">
        <v>-1229000000</v>
      </c>
      <c r="N1710">
        <v>323000000</v>
      </c>
      <c r="O1710" s="2">
        <v>365086000000</v>
      </c>
      <c r="P1710">
        <v>97</v>
      </c>
      <c r="Q1710">
        <v>0</v>
      </c>
      <c r="R1710">
        <v>8805000000</v>
      </c>
      <c r="S1710">
        <v>9173000000</v>
      </c>
      <c r="T1710">
        <v>27260000000</v>
      </c>
      <c r="U1710">
        <v>24799000000</v>
      </c>
      <c r="V1710">
        <v>-514000000</v>
      </c>
      <c r="W1710">
        <v>0</v>
      </c>
      <c r="X1710" s="2">
        <v>116655000000</v>
      </c>
      <c r="Y1710">
        <v>18102000000</v>
      </c>
      <c r="Z1710">
        <v>25</v>
      </c>
      <c r="AA1710" s="2">
        <v>120565000000</v>
      </c>
      <c r="AB1710">
        <v>7985000000</v>
      </c>
      <c r="AC1710">
        <v>0</v>
      </c>
      <c r="AD1710">
        <v>2461000000</v>
      </c>
      <c r="AE1710">
        <v>45141000000</v>
      </c>
      <c r="AF1710">
        <v>0</v>
      </c>
      <c r="AG1710">
        <v>4093000000</v>
      </c>
      <c r="AH1710">
        <v>43495000000</v>
      </c>
      <c r="AI1710">
        <v>0</v>
      </c>
      <c r="AJ1710">
        <v>4543000000</v>
      </c>
      <c r="AK1710">
        <v>0</v>
      </c>
      <c r="AL1710">
        <v>-5018000000</v>
      </c>
      <c r="AM1710">
        <v>1854000000</v>
      </c>
      <c r="AN1710">
        <v>28564000000</v>
      </c>
      <c r="AO1710">
        <v>-15071000000</v>
      </c>
      <c r="AP1710">
        <v>-11125000000</v>
      </c>
      <c r="AQ1710">
        <v>16363000000</v>
      </c>
      <c r="AR1710">
        <v>-3000000</v>
      </c>
      <c r="AS1710">
        <v>16363000000</v>
      </c>
      <c r="AT1710">
        <v>16814000000</v>
      </c>
      <c r="AU1710">
        <v>6778000000</v>
      </c>
      <c r="AV1710">
        <v>0</v>
      </c>
      <c r="AW1710">
        <v>27147000000</v>
      </c>
      <c r="AX1710">
        <v>6</v>
      </c>
      <c r="AY1710">
        <v>5455000000</v>
      </c>
      <c r="AZ1710">
        <v>2224000000</v>
      </c>
      <c r="BA1710">
        <v>0</v>
      </c>
      <c r="BB1710">
        <v>-7168000000</v>
      </c>
      <c r="BC1710">
        <v>-409000000</v>
      </c>
      <c r="BD1710">
        <v>1049000000</v>
      </c>
      <c r="BE1710">
        <v>0</v>
      </c>
      <c r="BF1710">
        <v>0</v>
      </c>
      <c r="BG1710">
        <v>0</v>
      </c>
      <c r="BH1710">
        <v>5</v>
      </c>
      <c r="BI1710">
        <v>30</v>
      </c>
      <c r="BJ1710">
        <v>3</v>
      </c>
      <c r="BK1710">
        <v>28</v>
      </c>
      <c r="BL1710">
        <v>0</v>
      </c>
      <c r="BM1710">
        <v>85777000000</v>
      </c>
      <c r="BN1710">
        <v>-2859000000</v>
      </c>
      <c r="BO1710">
        <v>93418000000</v>
      </c>
      <c r="BP1710">
        <v>6670000000</v>
      </c>
      <c r="BQ1710">
        <v>0</v>
      </c>
      <c r="BR1710" s="2">
        <v>203490000000</v>
      </c>
      <c r="BS1710">
        <v>63278000000</v>
      </c>
      <c r="BT1710">
        <v>65253000000</v>
      </c>
      <c r="BU1710">
        <v>81394000000</v>
      </c>
      <c r="BV1710" s="2">
        <v>122096000000</v>
      </c>
      <c r="BW1710" s="2">
        <v>203490000000</v>
      </c>
      <c r="BX1710" s="2">
        <v>485651000000</v>
      </c>
      <c r="BY1710">
        <v>0</v>
      </c>
      <c r="BZ1710">
        <v>2015</v>
      </c>
      <c r="CA1710">
        <v>5.07</v>
      </c>
      <c r="CB1710">
        <v>3227416173.5700002</v>
      </c>
      <c r="CC1710" t="str">
        <f>VLOOKUP(B1710,Securities_csv_Sector!$A$1:$H$506,4)</f>
        <v>Consumer Staples</v>
      </c>
      <c r="CD1710" t="str">
        <f>VLOOKUP(B1710,Securities_csv_Sector!$A$1:$H$506,5)</f>
        <v>Hypermarkets &amp; Super Centers</v>
      </c>
    </row>
    <row r="1711" spans="1:82">
      <c r="A1711">
        <v>1709</v>
      </c>
      <c r="B1711" t="s">
        <v>507</v>
      </c>
      <c r="C1711" t="s">
        <v>532</v>
      </c>
      <c r="D1711" s="1">
        <v>42400</v>
      </c>
      <c r="E1711">
        <v>58615000000</v>
      </c>
      <c r="F1711">
        <v>-19000000</v>
      </c>
      <c r="G1711">
        <v>81000000</v>
      </c>
      <c r="H1711">
        <v>18</v>
      </c>
      <c r="I1711">
        <v>-11477000000</v>
      </c>
      <c r="J1711">
        <v>1805000000</v>
      </c>
      <c r="K1711">
        <v>13</v>
      </c>
      <c r="L1711">
        <v>8705000000</v>
      </c>
      <c r="M1711">
        <v>-703000000</v>
      </c>
      <c r="N1711">
        <v>317000000</v>
      </c>
      <c r="O1711" s="2">
        <v>360984000000</v>
      </c>
      <c r="P1711">
        <v>93</v>
      </c>
      <c r="Q1711">
        <v>0</v>
      </c>
      <c r="R1711">
        <v>7321000000</v>
      </c>
      <c r="S1711">
        <v>9454000000</v>
      </c>
      <c r="T1711">
        <v>24186000000</v>
      </c>
      <c r="U1711">
        <v>21638000000</v>
      </c>
      <c r="V1711">
        <v>-1022000000</v>
      </c>
      <c r="W1711">
        <v>0</v>
      </c>
      <c r="X1711" s="2">
        <v>116516000000</v>
      </c>
      <c r="Y1711">
        <v>16695000000</v>
      </c>
      <c r="Z1711">
        <v>25</v>
      </c>
      <c r="AA1711" s="2">
        <v>121146000000</v>
      </c>
      <c r="AB1711">
        <v>6558000000</v>
      </c>
      <c r="AC1711">
        <v>0</v>
      </c>
      <c r="AD1711">
        <v>2548000000</v>
      </c>
      <c r="AE1711">
        <v>44469000000</v>
      </c>
      <c r="AF1711">
        <v>0</v>
      </c>
      <c r="AG1711">
        <v>2839000000</v>
      </c>
      <c r="AH1711">
        <v>44030000000</v>
      </c>
      <c r="AI1711">
        <v>0</v>
      </c>
      <c r="AJ1711">
        <v>3065000000</v>
      </c>
      <c r="AK1711">
        <v>0</v>
      </c>
      <c r="AL1711">
        <v>-3158000000</v>
      </c>
      <c r="AM1711">
        <v>-430000000</v>
      </c>
      <c r="AN1711">
        <v>27389000000</v>
      </c>
      <c r="AO1711">
        <v>-16122000000</v>
      </c>
      <c r="AP1711">
        <v>-10675000000</v>
      </c>
      <c r="AQ1711">
        <v>14694000000</v>
      </c>
      <c r="AR1711">
        <v>738000000</v>
      </c>
      <c r="AS1711">
        <v>14694000000</v>
      </c>
      <c r="AT1711">
        <v>15080000000</v>
      </c>
      <c r="AU1711">
        <v>5624000000</v>
      </c>
      <c r="AV1711">
        <v>0</v>
      </c>
      <c r="AW1711">
        <v>24105000000</v>
      </c>
      <c r="AX1711">
        <v>5</v>
      </c>
      <c r="AY1711">
        <v>6131000000</v>
      </c>
      <c r="AZ1711">
        <v>1441000000</v>
      </c>
      <c r="BA1711">
        <v>0</v>
      </c>
      <c r="BB1711">
        <v>-11597000000</v>
      </c>
      <c r="BC1711">
        <v>-513000000</v>
      </c>
      <c r="BD1711">
        <v>802000000</v>
      </c>
      <c r="BE1711">
        <v>0</v>
      </c>
      <c r="BF1711">
        <v>0</v>
      </c>
      <c r="BG1711">
        <v>0</v>
      </c>
      <c r="BH1711">
        <v>4</v>
      </c>
      <c r="BI1711">
        <v>27</v>
      </c>
      <c r="BJ1711">
        <v>3</v>
      </c>
      <c r="BK1711">
        <v>24</v>
      </c>
      <c r="BL1711">
        <v>0</v>
      </c>
      <c r="BM1711">
        <v>90021000000</v>
      </c>
      <c r="BN1711">
        <v>-5438000000</v>
      </c>
      <c r="BO1711">
        <v>97041000000</v>
      </c>
      <c r="BP1711">
        <v>6004000000</v>
      </c>
      <c r="BQ1711">
        <v>0</v>
      </c>
      <c r="BR1711" s="2">
        <v>199581000000</v>
      </c>
      <c r="BS1711">
        <v>60239000000</v>
      </c>
      <c r="BT1711">
        <v>64619000000</v>
      </c>
      <c r="BU1711">
        <v>80546000000</v>
      </c>
      <c r="BV1711" s="2">
        <v>119035000000</v>
      </c>
      <c r="BW1711" s="2">
        <v>199581000000</v>
      </c>
      <c r="BX1711" s="2">
        <v>482130000000</v>
      </c>
      <c r="BY1711">
        <v>0</v>
      </c>
      <c r="BZ1711">
        <v>2016</v>
      </c>
      <c r="CA1711">
        <v>4.58</v>
      </c>
      <c r="CB1711">
        <v>3208296943.23</v>
      </c>
      <c r="CC1711" t="str">
        <f>VLOOKUP(B1711,Securities_csv_Sector!$A$1:$H$506,4)</f>
        <v>Consumer Staples</v>
      </c>
      <c r="CD1711" t="str">
        <f>VLOOKUP(B1711,Securities_csv_Sector!$A$1:$H$506,5)</f>
        <v>Hypermarkets &amp; Super Centers</v>
      </c>
    </row>
    <row r="1712" spans="1:82">
      <c r="A1712">
        <v>1710</v>
      </c>
      <c r="B1712" t="s">
        <v>508</v>
      </c>
      <c r="C1712" t="s">
        <v>527</v>
      </c>
      <c r="D1712" s="1">
        <v>41912</v>
      </c>
      <c r="E1712">
        <v>1037200000</v>
      </c>
      <c r="F1712">
        <v>67300000</v>
      </c>
      <c r="G1712">
        <v>2400000</v>
      </c>
      <c r="H1712">
        <v>11</v>
      </c>
      <c r="I1712">
        <v>-534200000</v>
      </c>
      <c r="J1712">
        <v>2839800000</v>
      </c>
      <c r="K1712">
        <v>3</v>
      </c>
      <c r="L1712">
        <v>41400000</v>
      </c>
      <c r="M1712">
        <v>-80500000</v>
      </c>
      <c r="N1712">
        <v>1400000</v>
      </c>
      <c r="O1712">
        <v>7961500000</v>
      </c>
      <c r="P1712">
        <v>179</v>
      </c>
      <c r="Q1712">
        <v>0</v>
      </c>
      <c r="R1712">
        <v>1132800000</v>
      </c>
      <c r="S1712">
        <v>584500000</v>
      </c>
      <c r="T1712">
        <v>865600000</v>
      </c>
      <c r="U1712">
        <v>770300000</v>
      </c>
      <c r="V1712">
        <v>-100000</v>
      </c>
      <c r="W1712">
        <v>8800000</v>
      </c>
      <c r="X1712">
        <v>5832600000</v>
      </c>
      <c r="Y1712">
        <v>1926400000</v>
      </c>
      <c r="Z1712">
        <v>20</v>
      </c>
      <c r="AA1712">
        <v>1933600000</v>
      </c>
      <c r="AB1712">
        <v>286500000</v>
      </c>
      <c r="AC1712">
        <v>691100000</v>
      </c>
      <c r="AD1712">
        <v>95300000</v>
      </c>
      <c r="AE1712">
        <v>1029200000</v>
      </c>
      <c r="AF1712">
        <v>7000000</v>
      </c>
      <c r="AG1712">
        <v>-18100000</v>
      </c>
      <c r="AH1712">
        <v>2852100000</v>
      </c>
      <c r="AI1712">
        <v>0</v>
      </c>
      <c r="AJ1712">
        <v>600000</v>
      </c>
      <c r="AK1712">
        <v>13700000</v>
      </c>
      <c r="AL1712">
        <v>144600000</v>
      </c>
      <c r="AM1712">
        <v>-3800000</v>
      </c>
      <c r="AN1712">
        <v>1151800000</v>
      </c>
      <c r="AO1712">
        <v>-188100000</v>
      </c>
      <c r="AP1712">
        <v>-967400000</v>
      </c>
      <c r="AQ1712">
        <v>483800000</v>
      </c>
      <c r="AR1712">
        <v>116700000</v>
      </c>
      <c r="AS1712">
        <v>479700000</v>
      </c>
      <c r="AT1712">
        <v>483800000</v>
      </c>
      <c r="AU1712">
        <v>1118700000</v>
      </c>
      <c r="AV1712">
        <v>55600000</v>
      </c>
      <c r="AW1712">
        <v>854400000</v>
      </c>
      <c r="AX1712">
        <v>9</v>
      </c>
      <c r="AY1712">
        <v>157100000</v>
      </c>
      <c r="AZ1712">
        <v>243200000</v>
      </c>
      <c r="BA1712">
        <v>190700000</v>
      </c>
      <c r="BB1712">
        <v>-495300000</v>
      </c>
      <c r="BC1712">
        <v>3800000</v>
      </c>
      <c r="BD1712">
        <v>-440200000</v>
      </c>
      <c r="BE1712">
        <v>1373200000</v>
      </c>
      <c r="BF1712">
        <v>-1900000</v>
      </c>
      <c r="BG1712">
        <v>86000000</v>
      </c>
      <c r="BH1712">
        <v>8</v>
      </c>
      <c r="BI1712">
        <v>18</v>
      </c>
      <c r="BJ1712">
        <v>5</v>
      </c>
      <c r="BK1712">
        <v>103</v>
      </c>
      <c r="BL1712">
        <v>0</v>
      </c>
      <c r="BM1712">
        <v>1960900000</v>
      </c>
      <c r="BN1712">
        <v>-247300000</v>
      </c>
      <c r="BO1712">
        <v>937600000</v>
      </c>
      <c r="BP1712">
        <v>132600000</v>
      </c>
      <c r="BQ1712">
        <v>0</v>
      </c>
      <c r="BR1712">
        <v>11039700000</v>
      </c>
      <c r="BS1712">
        <v>2432500000</v>
      </c>
      <c r="BT1712">
        <v>1360500000</v>
      </c>
      <c r="BU1712">
        <v>4306800000</v>
      </c>
      <c r="BV1712">
        <v>6732900000</v>
      </c>
      <c r="BW1712">
        <v>11039700000</v>
      </c>
      <c r="BX1712">
        <v>9895100000</v>
      </c>
      <c r="BY1712">
        <v>0</v>
      </c>
      <c r="CC1712" t="str">
        <f>VLOOKUP(B1712,Securities_csv_Sector!$A$1:$H$506,4)</f>
        <v>Materials</v>
      </c>
      <c r="CD1712" t="str">
        <f>VLOOKUP(B1712,Securities_csv_Sector!$A$1:$H$506,5)</f>
        <v>Paper Packaging</v>
      </c>
    </row>
    <row r="1713" spans="1:82">
      <c r="A1713">
        <v>1711</v>
      </c>
      <c r="B1713" t="s">
        <v>508</v>
      </c>
      <c r="C1713" t="s">
        <v>529</v>
      </c>
      <c r="D1713" s="1">
        <v>42277</v>
      </c>
      <c r="E1713">
        <v>1586300000</v>
      </c>
      <c r="F1713">
        <v>106100000</v>
      </c>
      <c r="G1713">
        <v>7100000</v>
      </c>
      <c r="H1713">
        <v>4</v>
      </c>
      <c r="I1713">
        <v>-585500000</v>
      </c>
      <c r="J1713">
        <v>10767800000</v>
      </c>
      <c r="K1713">
        <v>10</v>
      </c>
      <c r="L1713">
        <v>215100000</v>
      </c>
      <c r="M1713">
        <v>-27200000</v>
      </c>
      <c r="N1713">
        <v>2600000</v>
      </c>
      <c r="O1713">
        <v>8986500000</v>
      </c>
      <c r="P1713">
        <v>192</v>
      </c>
      <c r="Q1713">
        <v>0</v>
      </c>
      <c r="R1713">
        <v>3189700000</v>
      </c>
      <c r="S1713">
        <v>740800000</v>
      </c>
      <c r="T1713">
        <v>866700000</v>
      </c>
      <c r="U1713">
        <v>734200000</v>
      </c>
      <c r="V1713">
        <v>-7200000</v>
      </c>
      <c r="W1713">
        <v>7100000</v>
      </c>
      <c r="X1713">
        <v>9159800000</v>
      </c>
      <c r="Y1713">
        <v>4647100000</v>
      </c>
      <c r="Z1713">
        <v>19</v>
      </c>
      <c r="AA1713">
        <v>2138300000</v>
      </c>
      <c r="AB1713">
        <v>233000000</v>
      </c>
      <c r="AC1713">
        <v>2794900000</v>
      </c>
      <c r="AD1713">
        <v>132500000</v>
      </c>
      <c r="AE1713">
        <v>1761000000</v>
      </c>
      <c r="AF1713">
        <v>1100000</v>
      </c>
      <c r="AG1713">
        <v>-211800000</v>
      </c>
      <c r="AH1713">
        <v>5558200000</v>
      </c>
      <c r="AI1713">
        <v>0</v>
      </c>
      <c r="AJ1713">
        <v>132100000</v>
      </c>
      <c r="AK1713">
        <v>14200000</v>
      </c>
      <c r="AL1713">
        <v>540400000</v>
      </c>
      <c r="AM1713">
        <v>195700000</v>
      </c>
      <c r="AN1713">
        <v>1203600000</v>
      </c>
      <c r="AO1713">
        <v>-718000000</v>
      </c>
      <c r="AP1713">
        <v>-282700000</v>
      </c>
      <c r="AQ1713">
        <v>511800000</v>
      </c>
      <c r="AR1713">
        <v>93900000</v>
      </c>
      <c r="AS1713">
        <v>507100000</v>
      </c>
      <c r="AT1713">
        <v>501200000</v>
      </c>
      <c r="AU1713">
        <v>1575400000</v>
      </c>
      <c r="AV1713">
        <v>140800000</v>
      </c>
      <c r="AW1713">
        <v>852500000</v>
      </c>
      <c r="AX1713">
        <v>8</v>
      </c>
      <c r="AY1713">
        <v>4594600000</v>
      </c>
      <c r="AZ1713">
        <v>624500000</v>
      </c>
      <c r="BA1713">
        <v>528800000</v>
      </c>
      <c r="BB1713">
        <v>-780200000</v>
      </c>
      <c r="BC1713">
        <v>-600000</v>
      </c>
      <c r="BD1713">
        <v>301700000</v>
      </c>
      <c r="BE1713">
        <v>2647600000</v>
      </c>
      <c r="BF1713">
        <v>-10000000</v>
      </c>
      <c r="BG1713">
        <v>118900000</v>
      </c>
      <c r="BH1713">
        <v>7</v>
      </c>
      <c r="BI1713">
        <v>6</v>
      </c>
      <c r="BJ1713">
        <v>5</v>
      </c>
      <c r="BK1713">
        <v>111</v>
      </c>
      <c r="BL1713">
        <v>0</v>
      </c>
      <c r="BM1713">
        <v>1661600000</v>
      </c>
      <c r="BN1713">
        <v>-1023800000</v>
      </c>
      <c r="BO1713">
        <v>1026100000</v>
      </c>
      <c r="BP1713">
        <v>63700000</v>
      </c>
      <c r="BQ1713">
        <v>0</v>
      </c>
      <c r="BR1713">
        <v>25372400000</v>
      </c>
      <c r="BS1713">
        <v>4176000000</v>
      </c>
      <c r="BT1713">
        <v>2178800000</v>
      </c>
      <c r="BU1713">
        <v>11651800000</v>
      </c>
      <c r="BV1713">
        <v>13720600000</v>
      </c>
      <c r="BW1713">
        <v>25372400000</v>
      </c>
      <c r="BX1713">
        <v>11124800000</v>
      </c>
      <c r="BY1713">
        <v>0</v>
      </c>
      <c r="BZ1713">
        <v>2015</v>
      </c>
      <c r="CA1713">
        <v>2.97</v>
      </c>
      <c r="CB1713">
        <v>172323232.32300001</v>
      </c>
      <c r="CC1713" t="str">
        <f>VLOOKUP(B1713,Securities_csv_Sector!$A$1:$H$506,4)</f>
        <v>Materials</v>
      </c>
      <c r="CD1713" t="str">
        <f>VLOOKUP(B1713,Securities_csv_Sector!$A$1:$H$506,5)</f>
        <v>Paper Packaging</v>
      </c>
    </row>
    <row r="1714" spans="1:82">
      <c r="A1714">
        <v>1712</v>
      </c>
      <c r="B1714" t="s">
        <v>508</v>
      </c>
      <c r="C1714" t="s">
        <v>531</v>
      </c>
      <c r="D1714" s="1">
        <v>42643</v>
      </c>
      <c r="E1714">
        <v>1460300000</v>
      </c>
      <c r="F1714">
        <v>36600000</v>
      </c>
      <c r="G1714">
        <v>61300000</v>
      </c>
      <c r="H1714">
        <v>4</v>
      </c>
      <c r="I1714">
        <v>-796700000</v>
      </c>
      <c r="J1714">
        <v>10458600000</v>
      </c>
      <c r="K1714">
        <v>17</v>
      </c>
      <c r="L1714">
        <v>366400000</v>
      </c>
      <c r="M1714">
        <v>50600000</v>
      </c>
      <c r="N1714">
        <v>2500000</v>
      </c>
      <c r="O1714">
        <v>11413200000</v>
      </c>
      <c r="P1714">
        <v>179</v>
      </c>
      <c r="Q1714">
        <v>0</v>
      </c>
      <c r="R1714">
        <v>3130700000</v>
      </c>
      <c r="S1714">
        <v>1146500000</v>
      </c>
      <c r="T1714">
        <v>501300000</v>
      </c>
      <c r="U1714">
        <v>244600000</v>
      </c>
      <c r="V1714">
        <v>6600000</v>
      </c>
      <c r="W1714">
        <v>9700000</v>
      </c>
      <c r="X1714">
        <v>9294300000</v>
      </c>
      <c r="Y1714">
        <v>4778100000</v>
      </c>
      <c r="Z1714">
        <v>19</v>
      </c>
      <c r="AA1714">
        <v>2758600000</v>
      </c>
      <c r="AB1714">
        <v>89800000</v>
      </c>
      <c r="AC1714">
        <v>2599300000</v>
      </c>
      <c r="AD1714">
        <v>256700000</v>
      </c>
      <c r="AE1714">
        <v>1638200000</v>
      </c>
      <c r="AF1714">
        <v>-174200000</v>
      </c>
      <c r="AG1714">
        <v>-29300000</v>
      </c>
      <c r="AH1714">
        <v>5496300000</v>
      </c>
      <c r="AI1714">
        <v>0</v>
      </c>
      <c r="AJ1714">
        <v>101200000</v>
      </c>
      <c r="AK1714">
        <v>13700000</v>
      </c>
      <c r="AL1714">
        <v>561700000</v>
      </c>
      <c r="AM1714">
        <v>112600000</v>
      </c>
      <c r="AN1714">
        <v>1688400000</v>
      </c>
      <c r="AO1714">
        <v>-231000000</v>
      </c>
      <c r="AP1714">
        <v>-1351400000</v>
      </c>
      <c r="AQ1714">
        <v>-389900000</v>
      </c>
      <c r="AR1714">
        <v>957600000</v>
      </c>
      <c r="AS1714">
        <v>-396300000</v>
      </c>
      <c r="AT1714">
        <v>154800000</v>
      </c>
      <c r="AU1714">
        <v>1592200000</v>
      </c>
      <c r="AV1714">
        <v>366400000</v>
      </c>
      <c r="AW1714">
        <v>430300000</v>
      </c>
      <c r="AX1714">
        <v>3</v>
      </c>
      <c r="AY1714">
        <v>2453900000</v>
      </c>
      <c r="AZ1714">
        <v>315800000</v>
      </c>
      <c r="BA1714">
        <v>429800000</v>
      </c>
      <c r="BB1714">
        <v>-626400000</v>
      </c>
      <c r="BC1714">
        <v>-51700000</v>
      </c>
      <c r="BD1714">
        <v>-380500000</v>
      </c>
      <c r="BE1714">
        <v>2384500000</v>
      </c>
      <c r="BF1714">
        <v>-83700000</v>
      </c>
      <c r="BG1714">
        <v>211800000</v>
      </c>
      <c r="BH1714">
        <v>2</v>
      </c>
      <c r="BI1714">
        <v>3</v>
      </c>
      <c r="BJ1714">
        <v>3</v>
      </c>
      <c r="BK1714">
        <v>104</v>
      </c>
      <c r="BL1714">
        <v>0</v>
      </c>
      <c r="BM1714">
        <v>-105900000</v>
      </c>
      <c r="BN1714">
        <v>-323500000</v>
      </c>
      <c r="BO1714">
        <v>1750100000</v>
      </c>
      <c r="BP1714">
        <v>292900000</v>
      </c>
      <c r="BQ1714">
        <v>0</v>
      </c>
      <c r="BR1714">
        <v>23038200000</v>
      </c>
      <c r="BS1714">
        <v>3912600000</v>
      </c>
      <c r="BT1714">
        <v>2183000000</v>
      </c>
      <c r="BU1714">
        <v>9728800000</v>
      </c>
      <c r="BV1714">
        <v>13309400000</v>
      </c>
      <c r="BW1714">
        <v>23038200000</v>
      </c>
      <c r="BX1714">
        <v>14171800000</v>
      </c>
      <c r="BY1714">
        <v>0</v>
      </c>
      <c r="BZ1714">
        <v>2016</v>
      </c>
      <c r="CA1714">
        <v>-1.56</v>
      </c>
      <c r="CB1714">
        <v>249935897.43599999</v>
      </c>
      <c r="CC1714" t="str">
        <f>VLOOKUP(B1714,Securities_csv_Sector!$A$1:$H$506,4)</f>
        <v>Materials</v>
      </c>
      <c r="CD1714" t="str">
        <f>VLOOKUP(B1714,Securities_csv_Sector!$A$1:$H$506,5)</f>
        <v>Paper Packaging</v>
      </c>
    </row>
    <row r="1715" spans="1:82">
      <c r="A1715">
        <v>1713</v>
      </c>
      <c r="B1715" t="s">
        <v>509</v>
      </c>
      <c r="C1715" t="s">
        <v>527</v>
      </c>
      <c r="D1715" s="1">
        <v>41274</v>
      </c>
      <c r="E1715">
        <v>1126600000</v>
      </c>
      <c r="F1715">
        <v>0</v>
      </c>
      <c r="G1715">
        <v>18400000</v>
      </c>
      <c r="H1715">
        <v>109</v>
      </c>
      <c r="I1715">
        <v>-60900000</v>
      </c>
      <c r="J1715">
        <v>332800000</v>
      </c>
      <c r="K1715">
        <v>21</v>
      </c>
      <c r="L1715">
        <v>1776500000</v>
      </c>
      <c r="M1715">
        <v>0</v>
      </c>
      <c r="N1715">
        <v>5700000</v>
      </c>
      <c r="O1715">
        <v>3194200000</v>
      </c>
      <c r="P1715">
        <v>59</v>
      </c>
      <c r="Q1715">
        <v>0</v>
      </c>
      <c r="R1715">
        <v>0</v>
      </c>
      <c r="S1715">
        <v>246100000</v>
      </c>
      <c r="T1715">
        <v>1348400000</v>
      </c>
      <c r="U1715">
        <v>1168800000</v>
      </c>
      <c r="V1715">
        <v>0</v>
      </c>
      <c r="W1715">
        <v>0</v>
      </c>
      <c r="X1715">
        <v>196100000</v>
      </c>
      <c r="Y1715">
        <v>3179700000</v>
      </c>
      <c r="Z1715">
        <v>44</v>
      </c>
      <c r="AA1715">
        <v>2470600000</v>
      </c>
      <c r="AB1715">
        <v>142900000</v>
      </c>
      <c r="AC1715">
        <v>878900000</v>
      </c>
      <c r="AD1715">
        <v>179600000</v>
      </c>
      <c r="AE1715">
        <v>0</v>
      </c>
      <c r="AF1715">
        <v>0</v>
      </c>
      <c r="AG1715">
        <v>-100900000</v>
      </c>
      <c r="AH1715">
        <v>0</v>
      </c>
      <c r="AI1715">
        <v>0</v>
      </c>
      <c r="AJ1715">
        <v>0</v>
      </c>
      <c r="AK1715">
        <v>0</v>
      </c>
      <c r="AL1715">
        <v>445800000</v>
      </c>
      <c r="AM1715">
        <v>405600000</v>
      </c>
      <c r="AN1715">
        <v>1185300000</v>
      </c>
      <c r="AO1715">
        <v>-521500000</v>
      </c>
      <c r="AP1715">
        <v>-258200000</v>
      </c>
      <c r="AQ1715">
        <v>1025900000</v>
      </c>
      <c r="AR1715">
        <v>42000000</v>
      </c>
      <c r="AS1715">
        <v>1025900000</v>
      </c>
      <c r="AT1715">
        <v>1025900000</v>
      </c>
      <c r="AU1715">
        <v>0</v>
      </c>
      <c r="AV1715">
        <v>0</v>
      </c>
      <c r="AW1715">
        <v>1330000000</v>
      </c>
      <c r="AX1715">
        <v>23</v>
      </c>
      <c r="AY1715">
        <v>319900000</v>
      </c>
      <c r="AZ1715">
        <v>3114600000</v>
      </c>
      <c r="BA1715">
        <v>3114600000</v>
      </c>
      <c r="BB1715">
        <v>-152600000</v>
      </c>
      <c r="BC1715">
        <v>0</v>
      </c>
      <c r="BD1715">
        <v>-197300000</v>
      </c>
      <c r="BE1715">
        <v>254700000</v>
      </c>
      <c r="BF1715">
        <v>-27800000</v>
      </c>
      <c r="BG1715">
        <v>0</v>
      </c>
      <c r="BH1715">
        <v>21</v>
      </c>
      <c r="BI1715">
        <v>124</v>
      </c>
      <c r="BJ1715">
        <v>18</v>
      </c>
      <c r="BK1715">
        <v>59</v>
      </c>
      <c r="BL1715">
        <v>0</v>
      </c>
      <c r="BM1715">
        <v>754700000</v>
      </c>
      <c r="BN1715">
        <v>-713100000</v>
      </c>
      <c r="BO1715">
        <v>1140600000</v>
      </c>
      <c r="BP1715">
        <v>4029200000</v>
      </c>
      <c r="BQ1715">
        <v>0</v>
      </c>
      <c r="BR1715">
        <v>9465700000</v>
      </c>
      <c r="BS1715">
        <v>4891100000</v>
      </c>
      <c r="BT1715">
        <v>8270400000</v>
      </c>
      <c r="BU1715">
        <v>940600000</v>
      </c>
      <c r="BV1715">
        <v>8525100000</v>
      </c>
      <c r="BW1715">
        <v>9465700000</v>
      </c>
      <c r="BX1715">
        <v>5664800000</v>
      </c>
      <c r="BY1715">
        <v>0</v>
      </c>
      <c r="BZ1715">
        <v>2012</v>
      </c>
      <c r="CA1715">
        <v>1.7</v>
      </c>
      <c r="CB1715">
        <v>603470588.23500001</v>
      </c>
      <c r="CC1715" t="str">
        <f>VLOOKUP(B1715,Securities_csv_Sector!$A$1:$H$506,4)</f>
        <v>Information Technology</v>
      </c>
      <c r="CD1715" t="str">
        <f>VLOOKUP(B1715,Securities_csv_Sector!$A$1:$H$506,5)</f>
        <v>Internet Software &amp; Services</v>
      </c>
    </row>
    <row r="1716" spans="1:82">
      <c r="A1716">
        <v>1714</v>
      </c>
      <c r="B1716" t="s">
        <v>509</v>
      </c>
      <c r="C1716" t="s">
        <v>529</v>
      </c>
      <c r="D1716" s="1">
        <v>41639</v>
      </c>
      <c r="E1716">
        <v>1175000000</v>
      </c>
      <c r="F1716">
        <v>0</v>
      </c>
      <c r="G1716">
        <v>15100000</v>
      </c>
      <c r="H1716">
        <v>72</v>
      </c>
      <c r="I1716">
        <v>-80200000</v>
      </c>
      <c r="J1716">
        <v>390900000</v>
      </c>
      <c r="K1716">
        <v>24</v>
      </c>
      <c r="L1716">
        <v>2073100000</v>
      </c>
      <c r="M1716">
        <v>0</v>
      </c>
      <c r="N1716">
        <v>5500000</v>
      </c>
      <c r="O1716">
        <v>3235000000</v>
      </c>
      <c r="P1716">
        <v>62</v>
      </c>
      <c r="Q1716">
        <v>0</v>
      </c>
      <c r="R1716">
        <v>0</v>
      </c>
      <c r="S1716">
        <v>262800000</v>
      </c>
      <c r="T1716">
        <v>1122500000</v>
      </c>
      <c r="U1716">
        <v>926900000</v>
      </c>
      <c r="V1716">
        <v>0</v>
      </c>
      <c r="W1716">
        <v>0</v>
      </c>
      <c r="X1716">
        <v>209900000</v>
      </c>
      <c r="Y1716">
        <v>3172000000</v>
      </c>
      <c r="Z1716">
        <v>42</v>
      </c>
      <c r="AA1716">
        <v>2307000000</v>
      </c>
      <c r="AB1716">
        <v>128500000</v>
      </c>
      <c r="AC1716">
        <v>833800000</v>
      </c>
      <c r="AD1716">
        <v>195600000</v>
      </c>
      <c r="AE1716">
        <v>0</v>
      </c>
      <c r="AF1716">
        <v>-100000000</v>
      </c>
      <c r="AG1716">
        <v>68800000</v>
      </c>
      <c r="AH1716">
        <v>0</v>
      </c>
      <c r="AI1716">
        <v>0</v>
      </c>
      <c r="AJ1716">
        <v>0</v>
      </c>
      <c r="AK1716">
        <v>0</v>
      </c>
      <c r="AL1716">
        <v>197300000</v>
      </c>
      <c r="AM1716">
        <v>296600000</v>
      </c>
      <c r="AN1716">
        <v>1088600000</v>
      </c>
      <c r="AO1716">
        <v>-450700000</v>
      </c>
      <c r="AP1716">
        <v>-341300000</v>
      </c>
      <c r="AQ1716">
        <v>798400000</v>
      </c>
      <c r="AR1716">
        <v>14000000</v>
      </c>
      <c r="AS1716">
        <v>798400000</v>
      </c>
      <c r="AT1716">
        <v>798400000</v>
      </c>
      <c r="AU1716">
        <v>0</v>
      </c>
      <c r="AV1716">
        <v>0</v>
      </c>
      <c r="AW1716">
        <v>1107400000</v>
      </c>
      <c r="AX1716">
        <v>20</v>
      </c>
      <c r="AY1716">
        <v>562100000</v>
      </c>
      <c r="AZ1716">
        <v>3270400000</v>
      </c>
      <c r="BA1716">
        <v>3270400000</v>
      </c>
      <c r="BB1716">
        <v>-169000000</v>
      </c>
      <c r="BC1716">
        <v>0</v>
      </c>
      <c r="BD1716">
        <v>-161100000</v>
      </c>
      <c r="BE1716">
        <v>358200000</v>
      </c>
      <c r="BF1716">
        <v>-55400000</v>
      </c>
      <c r="BG1716">
        <v>0</v>
      </c>
      <c r="BH1716">
        <v>17</v>
      </c>
      <c r="BI1716">
        <v>84</v>
      </c>
      <c r="BJ1716">
        <v>14</v>
      </c>
      <c r="BK1716">
        <v>62</v>
      </c>
      <c r="BL1716">
        <v>0</v>
      </c>
      <c r="BM1716">
        <v>877300000</v>
      </c>
      <c r="BN1716">
        <v>-370800000</v>
      </c>
      <c r="BO1716">
        <v>1199600000</v>
      </c>
      <c r="BP1716">
        <v>4213000000</v>
      </c>
      <c r="BQ1716">
        <v>0</v>
      </c>
      <c r="BR1716">
        <v>10121300000</v>
      </c>
      <c r="BS1716">
        <v>5343500000</v>
      </c>
      <c r="BT1716">
        <v>8658400000</v>
      </c>
      <c r="BU1716">
        <v>1104700000</v>
      </c>
      <c r="BV1716">
        <v>9016600000</v>
      </c>
      <c r="BW1716">
        <v>10121300000</v>
      </c>
      <c r="BX1716">
        <v>5542000000</v>
      </c>
      <c r="BY1716">
        <v>0</v>
      </c>
      <c r="BZ1716">
        <v>2013</v>
      </c>
      <c r="CA1716">
        <v>1.43</v>
      </c>
      <c r="CB1716">
        <v>558321678.32200003</v>
      </c>
      <c r="CC1716" t="str">
        <f>VLOOKUP(B1716,Securities_csv_Sector!$A$1:$H$506,4)</f>
        <v>Information Technology</v>
      </c>
      <c r="CD1716" t="str">
        <f>VLOOKUP(B1716,Securities_csv_Sector!$A$1:$H$506,5)</f>
        <v>Internet Software &amp; Services</v>
      </c>
    </row>
    <row r="1717" spans="1:82">
      <c r="A1717">
        <v>1715</v>
      </c>
      <c r="B1717" t="s">
        <v>509</v>
      </c>
      <c r="C1717" t="s">
        <v>531</v>
      </c>
      <c r="D1717" s="1">
        <v>42004</v>
      </c>
      <c r="E1717">
        <v>1071700000</v>
      </c>
      <c r="F1717">
        <v>0</v>
      </c>
      <c r="G1717">
        <v>4300000</v>
      </c>
      <c r="H1717">
        <v>66</v>
      </c>
      <c r="I1717">
        <v>-67800000</v>
      </c>
      <c r="J1717">
        <v>445400000</v>
      </c>
      <c r="K1717">
        <v>21</v>
      </c>
      <c r="L1717">
        <v>1783200000</v>
      </c>
      <c r="M1717">
        <v>0</v>
      </c>
      <c r="N1717">
        <v>5200000</v>
      </c>
      <c r="O1717">
        <v>3297400000</v>
      </c>
      <c r="P1717">
        <v>59</v>
      </c>
      <c r="Q1717">
        <v>0</v>
      </c>
      <c r="R1717">
        <v>0</v>
      </c>
      <c r="S1717">
        <v>271900000</v>
      </c>
      <c r="T1717">
        <v>1144800000</v>
      </c>
      <c r="U1717">
        <v>968200000</v>
      </c>
      <c r="V1717">
        <v>0</v>
      </c>
      <c r="W1717">
        <v>0</v>
      </c>
      <c r="X1717">
        <v>206400000</v>
      </c>
      <c r="Y1717">
        <v>3169200000</v>
      </c>
      <c r="Z1717">
        <v>41</v>
      </c>
      <c r="AA1717">
        <v>2309800000</v>
      </c>
      <c r="AB1717">
        <v>115800000</v>
      </c>
      <c r="AC1717">
        <v>748100000</v>
      </c>
      <c r="AD1717">
        <v>176600000</v>
      </c>
      <c r="AE1717">
        <v>0</v>
      </c>
      <c r="AF1717">
        <v>100200000</v>
      </c>
      <c r="AG1717">
        <v>-70000000</v>
      </c>
      <c r="AH1717">
        <v>0</v>
      </c>
      <c r="AI1717">
        <v>0</v>
      </c>
      <c r="AJ1717">
        <v>0</v>
      </c>
      <c r="AK1717">
        <v>0</v>
      </c>
      <c r="AL1717">
        <v>-500000000</v>
      </c>
      <c r="AM1717">
        <v>-289900000</v>
      </c>
      <c r="AN1717">
        <v>1045900000</v>
      </c>
      <c r="AO1717">
        <v>-1246400000</v>
      </c>
      <c r="AP1717">
        <v>-89400000</v>
      </c>
      <c r="AQ1717">
        <v>852400000</v>
      </c>
      <c r="AR1717">
        <v>22700000</v>
      </c>
      <c r="AS1717">
        <v>852400000</v>
      </c>
      <c r="AT1717">
        <v>852400000</v>
      </c>
      <c r="AU1717">
        <v>0</v>
      </c>
      <c r="AV1717">
        <v>0</v>
      </c>
      <c r="AW1717">
        <v>1140500000</v>
      </c>
      <c r="AX1717">
        <v>20</v>
      </c>
      <c r="AY1717">
        <v>669800000</v>
      </c>
      <c r="AZ1717">
        <v>3313700000</v>
      </c>
      <c r="BA1717">
        <v>3797900000</v>
      </c>
      <c r="BB1717">
        <v>-118900000</v>
      </c>
      <c r="BC1717">
        <v>0</v>
      </c>
      <c r="BD1717">
        <v>-121800000</v>
      </c>
      <c r="BE1717">
        <v>0</v>
      </c>
      <c r="BF1717">
        <v>-31100000</v>
      </c>
      <c r="BG1717">
        <v>0</v>
      </c>
      <c r="BH1717">
        <v>17</v>
      </c>
      <c r="BI1717">
        <v>74</v>
      </c>
      <c r="BJ1717">
        <v>15</v>
      </c>
      <c r="BK1717">
        <v>59</v>
      </c>
      <c r="BL1717">
        <v>0</v>
      </c>
      <c r="BM1717">
        <v>968700000</v>
      </c>
      <c r="BN1717">
        <v>-481200000</v>
      </c>
      <c r="BO1717">
        <v>1169300000</v>
      </c>
      <c r="BP1717">
        <v>3720400000</v>
      </c>
      <c r="BQ1717">
        <v>0</v>
      </c>
      <c r="BR1717">
        <v>9890400000</v>
      </c>
      <c r="BS1717">
        <v>5096900000</v>
      </c>
      <c r="BT1717">
        <v>8590000000</v>
      </c>
      <c r="BU1717">
        <v>1300400000</v>
      </c>
      <c r="BV1717">
        <v>8590000000</v>
      </c>
      <c r="BW1717">
        <v>9890400000</v>
      </c>
      <c r="BX1717">
        <v>5607200000</v>
      </c>
      <c r="BY1717">
        <v>0</v>
      </c>
      <c r="BZ1717">
        <v>2014</v>
      </c>
      <c r="CA1717">
        <v>1.6</v>
      </c>
      <c r="CB1717">
        <v>532750000</v>
      </c>
      <c r="CC1717" t="str">
        <f>VLOOKUP(B1717,Securities_csv_Sector!$A$1:$H$506,4)</f>
        <v>Information Technology</v>
      </c>
      <c r="CD1717" t="str">
        <f>VLOOKUP(B1717,Securities_csv_Sector!$A$1:$H$506,5)</f>
        <v>Internet Software &amp; Services</v>
      </c>
    </row>
    <row r="1718" spans="1:82">
      <c r="A1718">
        <v>1716</v>
      </c>
      <c r="B1718" t="s">
        <v>509</v>
      </c>
      <c r="C1718" t="s">
        <v>532</v>
      </c>
      <c r="D1718" s="1">
        <v>42369</v>
      </c>
      <c r="E1718">
        <v>1090700000</v>
      </c>
      <c r="F1718">
        <v>0</v>
      </c>
      <c r="G1718">
        <v>300000</v>
      </c>
      <c r="H1718">
        <v>60</v>
      </c>
      <c r="I1718">
        <v>-94400000</v>
      </c>
      <c r="J1718">
        <v>566500000</v>
      </c>
      <c r="K1718">
        <v>16</v>
      </c>
      <c r="L1718">
        <v>1315900000</v>
      </c>
      <c r="M1718">
        <v>0</v>
      </c>
      <c r="N1718">
        <v>5000000</v>
      </c>
      <c r="O1718">
        <v>3199400000</v>
      </c>
      <c r="P1718">
        <v>57</v>
      </c>
      <c r="Q1718">
        <v>0</v>
      </c>
      <c r="R1718">
        <v>0</v>
      </c>
      <c r="S1718">
        <v>270200000</v>
      </c>
      <c r="T1718">
        <v>1109700000</v>
      </c>
      <c r="U1718">
        <v>941800000</v>
      </c>
      <c r="V1718">
        <v>0</v>
      </c>
      <c r="W1718">
        <v>0</v>
      </c>
      <c r="X1718">
        <v>231800000</v>
      </c>
      <c r="Y1718">
        <v>3163800000</v>
      </c>
      <c r="Z1718">
        <v>42</v>
      </c>
      <c r="AA1718">
        <v>2284300000</v>
      </c>
      <c r="AB1718">
        <v>104000000</v>
      </c>
      <c r="AC1718">
        <v>705000000</v>
      </c>
      <c r="AD1718">
        <v>167900000</v>
      </c>
      <c r="AE1718">
        <v>0</v>
      </c>
      <c r="AF1718">
        <v>-19900000</v>
      </c>
      <c r="AG1718">
        <v>46700000</v>
      </c>
      <c r="AH1718">
        <v>0</v>
      </c>
      <c r="AI1718">
        <v>0</v>
      </c>
      <c r="AJ1718">
        <v>0</v>
      </c>
      <c r="AK1718">
        <v>0</v>
      </c>
      <c r="AL1718">
        <v>-500000000</v>
      </c>
      <c r="AM1718">
        <v>-467300000</v>
      </c>
      <c r="AN1718">
        <v>1071100000</v>
      </c>
      <c r="AO1718">
        <v>-1252000000</v>
      </c>
      <c r="AP1718">
        <v>-286400000</v>
      </c>
      <c r="AQ1718">
        <v>837800000</v>
      </c>
      <c r="AR1718">
        <v>23800000</v>
      </c>
      <c r="AS1718">
        <v>837800000</v>
      </c>
      <c r="AT1718">
        <v>837800000</v>
      </c>
      <c r="AU1718">
        <v>0</v>
      </c>
      <c r="AV1718">
        <v>0</v>
      </c>
      <c r="AW1718">
        <v>1109400000</v>
      </c>
      <c r="AX1718">
        <v>20</v>
      </c>
      <c r="AY1718">
        <v>733700000</v>
      </c>
      <c r="AZ1718">
        <v>3308700000</v>
      </c>
      <c r="BA1718">
        <v>3737700000</v>
      </c>
      <c r="BB1718">
        <v>-143900000</v>
      </c>
      <c r="BC1718">
        <v>0</v>
      </c>
      <c r="BD1718">
        <v>-172100000</v>
      </c>
      <c r="BE1718">
        <v>0</v>
      </c>
      <c r="BF1718">
        <v>-107400000</v>
      </c>
      <c r="BG1718">
        <v>0</v>
      </c>
      <c r="BH1718">
        <v>17</v>
      </c>
      <c r="BI1718">
        <v>67</v>
      </c>
      <c r="BJ1718">
        <v>15</v>
      </c>
      <c r="BK1718">
        <v>57</v>
      </c>
      <c r="BL1718">
        <v>0</v>
      </c>
      <c r="BM1718">
        <v>977300000</v>
      </c>
      <c r="BN1718">
        <v>-435500000</v>
      </c>
      <c r="BO1718">
        <v>1174900000</v>
      </c>
      <c r="BP1718">
        <v>3225600000</v>
      </c>
      <c r="BQ1718">
        <v>0</v>
      </c>
      <c r="BR1718">
        <v>9458900000</v>
      </c>
      <c r="BS1718">
        <v>4624600000</v>
      </c>
      <c r="BT1718">
        <v>8054000000</v>
      </c>
      <c r="BU1718">
        <v>1404900000</v>
      </c>
      <c r="BV1718">
        <v>8054000000</v>
      </c>
      <c r="BW1718">
        <v>9458900000</v>
      </c>
      <c r="BX1718">
        <v>5483700000</v>
      </c>
      <c r="BY1718">
        <v>0</v>
      </c>
      <c r="BZ1718">
        <v>2015</v>
      </c>
      <c r="CA1718">
        <v>1.63</v>
      </c>
      <c r="CB1718">
        <v>513987730.06099999</v>
      </c>
      <c r="CC1718" t="str">
        <f>VLOOKUP(B1718,Securities_csv_Sector!$A$1:$H$506,4)</f>
        <v>Information Technology</v>
      </c>
      <c r="CD1718" t="str">
        <f>VLOOKUP(B1718,Securities_csv_Sector!$A$1:$H$506,5)</f>
        <v>Internet Software &amp; Services</v>
      </c>
    </row>
    <row r="1719" spans="1:82">
      <c r="A1719">
        <v>1717</v>
      </c>
      <c r="B1719" t="s">
        <v>510</v>
      </c>
      <c r="C1719" t="s">
        <v>527</v>
      </c>
      <c r="D1719" s="1">
        <v>41274</v>
      </c>
      <c r="E1719">
        <v>1035000000</v>
      </c>
      <c r="F1719">
        <v>-33000000</v>
      </c>
      <c r="G1719">
        <v>48000000</v>
      </c>
      <c r="H1719">
        <v>9</v>
      </c>
      <c r="I1719">
        <v>-256000000</v>
      </c>
      <c r="J1719">
        <v>0</v>
      </c>
      <c r="K1719">
        <v>56</v>
      </c>
      <c r="L1719">
        <v>898000000</v>
      </c>
      <c r="M1719">
        <v>-54000000</v>
      </c>
      <c r="N1719">
        <v>678000000</v>
      </c>
      <c r="O1719">
        <v>4993000000</v>
      </c>
      <c r="P1719">
        <v>150</v>
      </c>
      <c r="Q1719">
        <v>368000000</v>
      </c>
      <c r="R1719">
        <v>0</v>
      </c>
      <c r="S1719">
        <v>456000000</v>
      </c>
      <c r="T1719">
        <v>666000000</v>
      </c>
      <c r="U1719">
        <v>322000000</v>
      </c>
      <c r="V1719">
        <v>0</v>
      </c>
      <c r="W1719">
        <v>0</v>
      </c>
      <c r="X1719">
        <v>8549000000</v>
      </c>
      <c r="Y1719">
        <v>40000000</v>
      </c>
      <c r="Z1719">
        <v>17</v>
      </c>
      <c r="AA1719">
        <v>996000000</v>
      </c>
      <c r="AB1719">
        <v>10000000</v>
      </c>
      <c r="AC1719">
        <v>0</v>
      </c>
      <c r="AD1719">
        <v>344000000</v>
      </c>
      <c r="AE1719">
        <v>531000000</v>
      </c>
      <c r="AF1719">
        <v>0</v>
      </c>
      <c r="AG1719">
        <v>-127000000</v>
      </c>
      <c r="AH1719">
        <v>3882000000</v>
      </c>
      <c r="AI1719">
        <v>213000000</v>
      </c>
      <c r="AJ1719">
        <v>43000000</v>
      </c>
      <c r="AK1719">
        <v>0</v>
      </c>
      <c r="AL1719">
        <v>-219000000</v>
      </c>
      <c r="AM1719">
        <v>-55000000</v>
      </c>
      <c r="AN1719">
        <v>581000000</v>
      </c>
      <c r="AO1719">
        <v>-444000000</v>
      </c>
      <c r="AP1719">
        <v>-192000000</v>
      </c>
      <c r="AQ1719">
        <v>385000000</v>
      </c>
      <c r="AR1719">
        <v>76000000</v>
      </c>
      <c r="AS1719">
        <v>385000000</v>
      </c>
      <c r="AT1719">
        <v>312000000</v>
      </c>
      <c r="AU1719">
        <v>706000000</v>
      </c>
      <c r="AV1719">
        <v>26000000</v>
      </c>
      <c r="AW1719">
        <v>618000000</v>
      </c>
      <c r="AX1719">
        <v>10</v>
      </c>
      <c r="AY1719">
        <v>1015000000</v>
      </c>
      <c r="AZ1719">
        <v>272000000</v>
      </c>
      <c r="BA1719">
        <v>161000000</v>
      </c>
      <c r="BB1719">
        <v>3173000000</v>
      </c>
      <c r="BC1719">
        <v>-3000000</v>
      </c>
      <c r="BD1719">
        <v>64000000</v>
      </c>
      <c r="BE1719">
        <v>2992000000</v>
      </c>
      <c r="BF1719">
        <v>-121000000</v>
      </c>
      <c r="BG1719">
        <v>0</v>
      </c>
      <c r="BH1719">
        <v>5</v>
      </c>
      <c r="BI1719">
        <v>8</v>
      </c>
      <c r="BJ1719">
        <v>6</v>
      </c>
      <c r="BK1719">
        <v>117</v>
      </c>
      <c r="BL1719">
        <v>32000000</v>
      </c>
      <c r="BM1719">
        <v>219000000</v>
      </c>
      <c r="BN1719">
        <v>112000000</v>
      </c>
      <c r="BO1719">
        <v>320000000</v>
      </c>
      <c r="BP1719">
        <v>409000000</v>
      </c>
      <c r="BQ1719">
        <v>0</v>
      </c>
      <c r="BR1719">
        <v>12592000000</v>
      </c>
      <c r="BS1719">
        <v>2407000000</v>
      </c>
      <c r="BT1719">
        <v>1605000000</v>
      </c>
      <c r="BU1719">
        <v>4070000000</v>
      </c>
      <c r="BV1719">
        <v>8522000000</v>
      </c>
      <c r="BW1719">
        <v>12592000000</v>
      </c>
      <c r="BX1719">
        <v>5989000000</v>
      </c>
      <c r="BY1719">
        <v>0</v>
      </c>
      <c r="BZ1719">
        <v>2012</v>
      </c>
      <c r="CA1719">
        <v>0.71</v>
      </c>
      <c r="CB1719">
        <v>542253521.12699997</v>
      </c>
      <c r="CC1719" t="str">
        <f>VLOOKUP(B1719,Securities_csv_Sector!$A$1:$H$506,4)</f>
        <v>Real Estate</v>
      </c>
      <c r="CD1719" t="str">
        <f>VLOOKUP(B1719,Securities_csv_Sector!$A$1:$H$506,5)</f>
        <v>REITs</v>
      </c>
    </row>
    <row r="1720" spans="1:82">
      <c r="A1720">
        <v>1718</v>
      </c>
      <c r="B1720" t="s">
        <v>510</v>
      </c>
      <c r="C1720" t="s">
        <v>529</v>
      </c>
      <c r="D1720" s="1">
        <v>41639</v>
      </c>
      <c r="E1720">
        <v>972000000</v>
      </c>
      <c r="F1720">
        <v>-27000000</v>
      </c>
      <c r="G1720">
        <v>54000000</v>
      </c>
      <c r="H1720">
        <v>8</v>
      </c>
      <c r="I1720">
        <v>-261000000</v>
      </c>
      <c r="J1720">
        <v>0</v>
      </c>
      <c r="K1720">
        <v>74</v>
      </c>
      <c r="L1720">
        <v>830000000</v>
      </c>
      <c r="M1720">
        <v>-13000000</v>
      </c>
      <c r="N1720">
        <v>729000000</v>
      </c>
      <c r="O1720">
        <v>5716000000</v>
      </c>
      <c r="P1720">
        <v>206</v>
      </c>
      <c r="Q1720">
        <v>5000000</v>
      </c>
      <c r="R1720">
        <v>285000000</v>
      </c>
      <c r="S1720">
        <v>472000000</v>
      </c>
      <c r="T1720">
        <v>689000000</v>
      </c>
      <c r="U1720">
        <v>320000000</v>
      </c>
      <c r="V1720">
        <v>0</v>
      </c>
      <c r="W1720">
        <v>1000000</v>
      </c>
      <c r="X1720">
        <v>9381000000</v>
      </c>
      <c r="Y1720">
        <v>42000000</v>
      </c>
      <c r="Z1720">
        <v>21</v>
      </c>
      <c r="AA1720">
        <v>1538000000</v>
      </c>
      <c r="AB1720">
        <v>-171000000</v>
      </c>
      <c r="AC1720">
        <v>0</v>
      </c>
      <c r="AD1720">
        <v>369000000</v>
      </c>
      <c r="AE1720">
        <v>542000000</v>
      </c>
      <c r="AF1720">
        <v>0</v>
      </c>
      <c r="AG1720">
        <v>-188000000</v>
      </c>
      <c r="AH1720">
        <v>4891000000</v>
      </c>
      <c r="AI1720">
        <v>190000000</v>
      </c>
      <c r="AJ1720">
        <v>37000000</v>
      </c>
      <c r="AK1720">
        <v>0</v>
      </c>
      <c r="AL1720">
        <v>-516000000</v>
      </c>
      <c r="AM1720">
        <v>-63000000</v>
      </c>
      <c r="AN1720">
        <v>1004000000</v>
      </c>
      <c r="AO1720">
        <v>762000000</v>
      </c>
      <c r="AP1720">
        <v>-1829000000</v>
      </c>
      <c r="AQ1720">
        <v>563000000</v>
      </c>
      <c r="AR1720">
        <v>434000000</v>
      </c>
      <c r="AS1720">
        <v>540000000</v>
      </c>
      <c r="AT1720">
        <v>491000000</v>
      </c>
      <c r="AU1720">
        <v>749000000</v>
      </c>
      <c r="AV1720">
        <v>377000000</v>
      </c>
      <c r="AW1720">
        <v>634000000</v>
      </c>
      <c r="AX1720">
        <v>9</v>
      </c>
      <c r="AY1720">
        <v>2633000000</v>
      </c>
      <c r="AZ1720">
        <v>205000000</v>
      </c>
      <c r="BA1720">
        <v>154000000</v>
      </c>
      <c r="BB1720">
        <v>5758000000</v>
      </c>
      <c r="BC1720">
        <v>31000000</v>
      </c>
      <c r="BD1720">
        <v>-1568000000</v>
      </c>
      <c r="BE1720">
        <v>1441000000</v>
      </c>
      <c r="BF1720">
        <v>-237000000</v>
      </c>
      <c r="BG1720">
        <v>0</v>
      </c>
      <c r="BH1720">
        <v>4</v>
      </c>
      <c r="BI1720">
        <v>5</v>
      </c>
      <c r="BJ1720">
        <v>8</v>
      </c>
      <c r="BK1720">
        <v>158</v>
      </c>
      <c r="BL1720">
        <v>33000000</v>
      </c>
      <c r="BM1720">
        <v>294000000</v>
      </c>
      <c r="BN1720">
        <v>1728000000</v>
      </c>
      <c r="BO1720">
        <v>494000000</v>
      </c>
      <c r="BP1720">
        <v>2000000</v>
      </c>
      <c r="BQ1720">
        <v>0</v>
      </c>
      <c r="BR1720">
        <v>14577000000</v>
      </c>
      <c r="BS1720">
        <v>2326000000</v>
      </c>
      <c r="BT1720">
        <v>1128000000</v>
      </c>
      <c r="BU1720">
        <v>6795000000</v>
      </c>
      <c r="BV1720">
        <v>7782000000</v>
      </c>
      <c r="BW1720">
        <v>14577000000</v>
      </c>
      <c r="BX1720">
        <v>7254000000</v>
      </c>
      <c r="BY1720">
        <v>0</v>
      </c>
      <c r="BZ1720">
        <v>2013</v>
      </c>
      <c r="CA1720">
        <v>0.95</v>
      </c>
      <c r="CB1720">
        <v>592631578.94700003</v>
      </c>
      <c r="CC1720" t="str">
        <f>VLOOKUP(B1720,Securities_csv_Sector!$A$1:$H$506,4)</f>
        <v>Real Estate</v>
      </c>
      <c r="CD1720" t="str">
        <f>VLOOKUP(B1720,Securities_csv_Sector!$A$1:$H$506,5)</f>
        <v>REITs</v>
      </c>
    </row>
    <row r="1721" spans="1:82">
      <c r="A1721">
        <v>1719</v>
      </c>
      <c r="B1721" t="s">
        <v>510</v>
      </c>
      <c r="C1721" t="s">
        <v>531</v>
      </c>
      <c r="D1721" s="1">
        <v>42004</v>
      </c>
      <c r="E1721">
        <v>918000000</v>
      </c>
      <c r="F1721">
        <v>29000000</v>
      </c>
      <c r="G1721">
        <v>38000000</v>
      </c>
      <c r="H1721">
        <v>34</v>
      </c>
      <c r="I1721">
        <v>-354000000</v>
      </c>
      <c r="J1721">
        <v>0</v>
      </c>
      <c r="K1721">
        <v>172</v>
      </c>
      <c r="L1721">
        <v>1580000000</v>
      </c>
      <c r="M1721">
        <v>-66000000</v>
      </c>
      <c r="N1721">
        <v>656000000</v>
      </c>
      <c r="O1721">
        <v>5763000000</v>
      </c>
      <c r="P1721">
        <v>306</v>
      </c>
      <c r="Q1721">
        <v>44000000</v>
      </c>
      <c r="R1721">
        <v>14000000</v>
      </c>
      <c r="S1721">
        <v>500000000</v>
      </c>
      <c r="T1721">
        <v>1357000000</v>
      </c>
      <c r="U1721">
        <v>1013000000</v>
      </c>
      <c r="V1721">
        <v>0</v>
      </c>
      <c r="W1721">
        <v>-1000000</v>
      </c>
      <c r="X1721">
        <v>9284000000</v>
      </c>
      <c r="Y1721">
        <v>40000000</v>
      </c>
      <c r="Z1721">
        <v>22</v>
      </c>
      <c r="AA1721">
        <v>1640000000</v>
      </c>
      <c r="AB1721">
        <v>185000000</v>
      </c>
      <c r="AC1721">
        <v>0</v>
      </c>
      <c r="AD1721">
        <v>344000000</v>
      </c>
      <c r="AE1721">
        <v>595000000</v>
      </c>
      <c r="AF1721">
        <v>0</v>
      </c>
      <c r="AG1721">
        <v>-199000000</v>
      </c>
      <c r="AH1721">
        <v>4891000000</v>
      </c>
      <c r="AI1721">
        <v>188000000</v>
      </c>
      <c r="AJ1721">
        <v>0</v>
      </c>
      <c r="AK1721">
        <v>0</v>
      </c>
      <c r="AL1721">
        <v>-17000000</v>
      </c>
      <c r="AM1721">
        <v>745000000</v>
      </c>
      <c r="AN1721">
        <v>1088000000</v>
      </c>
      <c r="AO1721">
        <v>-704000000</v>
      </c>
      <c r="AP1721">
        <v>361000000</v>
      </c>
      <c r="AQ1721">
        <v>1826000000</v>
      </c>
      <c r="AR1721">
        <v>-927000000</v>
      </c>
      <c r="AS1721">
        <v>1782000000</v>
      </c>
      <c r="AT1721">
        <v>828000000</v>
      </c>
      <c r="AU1721">
        <v>550000000</v>
      </c>
      <c r="AV1721">
        <v>44000000</v>
      </c>
      <c r="AW1721">
        <v>1320000000</v>
      </c>
      <c r="AX1721">
        <v>18</v>
      </c>
      <c r="AY1721">
        <v>904000000</v>
      </c>
      <c r="AZ1721">
        <v>80000000</v>
      </c>
      <c r="BA1721">
        <v>0</v>
      </c>
      <c r="BB1721">
        <v>3126000000</v>
      </c>
      <c r="BC1721">
        <v>4000000</v>
      </c>
      <c r="BD1721">
        <v>715000000</v>
      </c>
      <c r="BE1721">
        <v>2138000000</v>
      </c>
      <c r="BF1721">
        <v>-75000000</v>
      </c>
      <c r="BG1721">
        <v>0</v>
      </c>
      <c r="BH1721">
        <v>14</v>
      </c>
      <c r="BI1721">
        <v>19</v>
      </c>
      <c r="BJ1721">
        <v>25</v>
      </c>
      <c r="BK1721">
        <v>241</v>
      </c>
      <c r="BL1721">
        <v>27000000</v>
      </c>
      <c r="BM1721">
        <v>1508000000</v>
      </c>
      <c r="BN1721">
        <v>-84000000</v>
      </c>
      <c r="BO1721">
        <v>249000000</v>
      </c>
      <c r="BP1721">
        <v>0</v>
      </c>
      <c r="BQ1721">
        <v>0</v>
      </c>
      <c r="BR1721">
        <v>13265000000</v>
      </c>
      <c r="BS1721">
        <v>2805000000</v>
      </c>
      <c r="BT1721">
        <v>918000000</v>
      </c>
      <c r="BU1721">
        <v>5304000000</v>
      </c>
      <c r="BV1721">
        <v>7961000000</v>
      </c>
      <c r="BW1721">
        <v>13265000000</v>
      </c>
      <c r="BX1721">
        <v>7403000000</v>
      </c>
      <c r="BY1721">
        <v>0</v>
      </c>
      <c r="BZ1721">
        <v>2014</v>
      </c>
      <c r="CA1721">
        <v>3.2</v>
      </c>
      <c r="CB1721">
        <v>570625000</v>
      </c>
      <c r="CC1721" t="str">
        <f>VLOOKUP(B1721,Securities_csv_Sector!$A$1:$H$506,4)</f>
        <v>Real Estate</v>
      </c>
      <c r="CD1721" t="str">
        <f>VLOOKUP(B1721,Securities_csv_Sector!$A$1:$H$506,5)</f>
        <v>REITs</v>
      </c>
    </row>
    <row r="1722" spans="1:82">
      <c r="A1722">
        <v>1720</v>
      </c>
      <c r="B1722" t="s">
        <v>510</v>
      </c>
      <c r="C1722" t="s">
        <v>532</v>
      </c>
      <c r="D1722" s="1">
        <v>42369</v>
      </c>
      <c r="E1722">
        <v>875000000</v>
      </c>
      <c r="F1722">
        <v>17000000</v>
      </c>
      <c r="G1722">
        <v>36000000</v>
      </c>
      <c r="H1722">
        <v>10</v>
      </c>
      <c r="I1722">
        <v>-479000000</v>
      </c>
      <c r="J1722">
        <v>0</v>
      </c>
      <c r="K1722">
        <v>116</v>
      </c>
      <c r="L1722">
        <v>1012000000</v>
      </c>
      <c r="M1722">
        <v>10000000</v>
      </c>
      <c r="N1722">
        <v>638000000</v>
      </c>
      <c r="O1722">
        <v>5694000000</v>
      </c>
      <c r="P1722">
        <v>248</v>
      </c>
      <c r="Q1722">
        <v>4000000</v>
      </c>
      <c r="R1722">
        <v>86000000</v>
      </c>
      <c r="S1722">
        <v>479000000</v>
      </c>
      <c r="T1722">
        <v>850000000</v>
      </c>
      <c r="U1722">
        <v>503000000</v>
      </c>
      <c r="V1722">
        <v>0</v>
      </c>
      <c r="W1722">
        <v>-105000000</v>
      </c>
      <c r="X1722">
        <v>9261000000</v>
      </c>
      <c r="Y1722">
        <v>40000000</v>
      </c>
      <c r="Z1722">
        <v>20</v>
      </c>
      <c r="AA1722">
        <v>1388000000</v>
      </c>
      <c r="AB1722">
        <v>-3000000</v>
      </c>
      <c r="AC1722">
        <v>0</v>
      </c>
      <c r="AD1722">
        <v>347000000</v>
      </c>
      <c r="AE1722">
        <v>568000000</v>
      </c>
      <c r="AF1722">
        <v>0</v>
      </c>
      <c r="AG1722">
        <v>-118000000</v>
      </c>
      <c r="AH1722">
        <v>4891000000</v>
      </c>
      <c r="AI1722">
        <v>74000000</v>
      </c>
      <c r="AJ1722">
        <v>0</v>
      </c>
      <c r="AK1722">
        <v>0</v>
      </c>
      <c r="AL1722">
        <v>0</v>
      </c>
      <c r="AM1722">
        <v>-568000000</v>
      </c>
      <c r="AN1722">
        <v>1064000000</v>
      </c>
      <c r="AO1722">
        <v>-1145000000</v>
      </c>
      <c r="AP1722">
        <v>-487000000</v>
      </c>
      <c r="AQ1722">
        <v>506000000</v>
      </c>
      <c r="AR1722">
        <v>202000000</v>
      </c>
      <c r="AS1722">
        <v>462000000</v>
      </c>
      <c r="AT1722">
        <v>506000000</v>
      </c>
      <c r="AU1722">
        <v>517000000</v>
      </c>
      <c r="AV1722">
        <v>25000000</v>
      </c>
      <c r="AW1722">
        <v>919000000</v>
      </c>
      <c r="AX1722">
        <v>13</v>
      </c>
      <c r="AY1722">
        <v>933000000</v>
      </c>
      <c r="AZ1722">
        <v>77000000</v>
      </c>
      <c r="BA1722">
        <v>0</v>
      </c>
      <c r="BB1722">
        <v>2868000000</v>
      </c>
      <c r="BC1722">
        <v>2000000</v>
      </c>
      <c r="BD1722">
        <v>-8000000</v>
      </c>
      <c r="BE1722">
        <v>1765000000</v>
      </c>
      <c r="BF1722">
        <v>-32000000</v>
      </c>
      <c r="BG1722">
        <v>0</v>
      </c>
      <c r="BH1722">
        <v>7</v>
      </c>
      <c r="BI1722">
        <v>10</v>
      </c>
      <c r="BJ1722">
        <v>7</v>
      </c>
      <c r="BK1722">
        <v>184</v>
      </c>
      <c r="BL1722">
        <v>24000000</v>
      </c>
      <c r="BM1722">
        <v>1349000000</v>
      </c>
      <c r="BN1722">
        <v>-484000000</v>
      </c>
      <c r="BO1722">
        <v>420000000</v>
      </c>
      <c r="BP1722">
        <v>0</v>
      </c>
      <c r="BQ1722">
        <v>0</v>
      </c>
      <c r="BR1722">
        <v>12486000000</v>
      </c>
      <c r="BS1722">
        <v>2174000000</v>
      </c>
      <c r="BT1722">
        <v>875000000</v>
      </c>
      <c r="BU1722">
        <v>4869000000</v>
      </c>
      <c r="BV1722">
        <v>7617000000</v>
      </c>
      <c r="BW1722">
        <v>12486000000</v>
      </c>
      <c r="BX1722">
        <v>7082000000</v>
      </c>
      <c r="BY1722">
        <v>0</v>
      </c>
      <c r="BZ1722">
        <v>2015</v>
      </c>
      <c r="CA1722">
        <v>0.89</v>
      </c>
      <c r="CB1722">
        <v>568539325.84300005</v>
      </c>
      <c r="CC1722" t="str">
        <f>VLOOKUP(B1722,Securities_csv_Sector!$A$1:$H$506,4)</f>
        <v>Real Estate</v>
      </c>
      <c r="CD1722" t="str">
        <f>VLOOKUP(B1722,Securities_csv_Sector!$A$1:$H$506,5)</f>
        <v>REITs</v>
      </c>
    </row>
    <row r="1723" spans="1:82">
      <c r="A1723">
        <v>1721</v>
      </c>
      <c r="B1723" t="s">
        <v>511</v>
      </c>
      <c r="C1723" t="s">
        <v>527</v>
      </c>
      <c r="D1723" s="1">
        <v>41274</v>
      </c>
      <c r="E1723">
        <v>1004000000</v>
      </c>
      <c r="F1723">
        <v>-322000000</v>
      </c>
      <c r="G1723">
        <v>-100000000</v>
      </c>
      <c r="H1723">
        <v>21</v>
      </c>
      <c r="I1723">
        <v>-208000000</v>
      </c>
      <c r="J1723">
        <v>3820000000</v>
      </c>
      <c r="K1723">
        <v>10</v>
      </c>
      <c r="L1723">
        <v>195000000</v>
      </c>
      <c r="M1723">
        <v>95000000</v>
      </c>
      <c r="N1723">
        <v>2000000</v>
      </c>
      <c r="O1723">
        <v>2093000000</v>
      </c>
      <c r="P1723">
        <v>97</v>
      </c>
      <c r="Q1723">
        <v>0</v>
      </c>
      <c r="R1723">
        <v>1348000000</v>
      </c>
      <c r="S1723">
        <v>185000000</v>
      </c>
      <c r="T1723">
        <v>760000000</v>
      </c>
      <c r="U1723">
        <v>628000000</v>
      </c>
      <c r="V1723">
        <v>-1000000</v>
      </c>
      <c r="W1723">
        <v>0</v>
      </c>
      <c r="X1723">
        <v>1990000000</v>
      </c>
      <c r="Y1723">
        <v>1566000000</v>
      </c>
      <c r="Z1723">
        <v>54</v>
      </c>
      <c r="AA1723">
        <v>2441000000</v>
      </c>
      <c r="AB1723">
        <v>229000000</v>
      </c>
      <c r="AC1723">
        <v>1189000000</v>
      </c>
      <c r="AD1723">
        <v>132000000</v>
      </c>
      <c r="AE1723">
        <v>379000000</v>
      </c>
      <c r="AF1723">
        <v>-56000000</v>
      </c>
      <c r="AG1723">
        <v>11000000</v>
      </c>
      <c r="AH1723">
        <v>4018000000</v>
      </c>
      <c r="AI1723">
        <v>2571000000</v>
      </c>
      <c r="AJ1723">
        <v>1000000</v>
      </c>
      <c r="AK1723">
        <v>0</v>
      </c>
      <c r="AL1723">
        <v>330000000</v>
      </c>
      <c r="AM1723">
        <v>53000000</v>
      </c>
      <c r="AN1723">
        <v>1004000000</v>
      </c>
      <c r="AO1723">
        <v>-431000000</v>
      </c>
      <c r="AP1723">
        <v>-519000000</v>
      </c>
      <c r="AQ1723">
        <v>400000000</v>
      </c>
      <c r="AR1723">
        <v>616000000</v>
      </c>
      <c r="AS1723">
        <v>400000000</v>
      </c>
      <c r="AT1723">
        <v>292000000</v>
      </c>
      <c r="AU1723">
        <v>917000000</v>
      </c>
      <c r="AV1723">
        <v>7000000</v>
      </c>
      <c r="AW1723">
        <v>852000000</v>
      </c>
      <c r="AX1723">
        <v>19</v>
      </c>
      <c r="AY1723">
        <v>281000000</v>
      </c>
      <c r="AZ1723">
        <v>375000000</v>
      </c>
      <c r="BA1723">
        <v>383000000</v>
      </c>
      <c r="BB1723">
        <v>151000000</v>
      </c>
      <c r="BC1723">
        <v>-22000000</v>
      </c>
      <c r="BD1723">
        <v>-255000000</v>
      </c>
      <c r="BE1723">
        <v>235000000</v>
      </c>
      <c r="BF1723">
        <v>20000000</v>
      </c>
      <c r="BG1723">
        <v>185000000</v>
      </c>
      <c r="BH1723">
        <v>14</v>
      </c>
      <c r="BI1723">
        <v>33</v>
      </c>
      <c r="BJ1723">
        <v>9</v>
      </c>
      <c r="BK1723">
        <v>77</v>
      </c>
      <c r="BL1723">
        <v>0</v>
      </c>
      <c r="BM1723">
        <v>558000000</v>
      </c>
      <c r="BN1723">
        <v>-618000000</v>
      </c>
      <c r="BO1723">
        <v>1389000000</v>
      </c>
      <c r="BP1723">
        <v>544000000</v>
      </c>
      <c r="BQ1723">
        <v>0</v>
      </c>
      <c r="BR1723">
        <v>9463000000</v>
      </c>
      <c r="BS1723">
        <v>1866000000</v>
      </c>
      <c r="BT1723">
        <v>1931000000</v>
      </c>
      <c r="BU1723">
        <v>1930000000</v>
      </c>
      <c r="BV1723">
        <v>7533000000</v>
      </c>
      <c r="BW1723">
        <v>9463000000</v>
      </c>
      <c r="BX1723">
        <v>4534000000</v>
      </c>
      <c r="BY1723">
        <v>-2601000000</v>
      </c>
      <c r="BZ1723">
        <v>2012</v>
      </c>
      <c r="CA1723">
        <v>2.8</v>
      </c>
      <c r="CB1723">
        <v>142857142.85699999</v>
      </c>
      <c r="CC1723" t="str">
        <f>VLOOKUP(B1723,Securities_csv_Sector!$A$1:$H$506,4)</f>
        <v>Consumer Discretionary</v>
      </c>
      <c r="CD1723" t="str">
        <f>VLOOKUP(B1723,Securities_csv_Sector!$A$1:$H$506,5)</f>
        <v>Hotels, Resorts &amp; Cruise Lines</v>
      </c>
    </row>
    <row r="1724" spans="1:82">
      <c r="A1724">
        <v>1722</v>
      </c>
      <c r="B1724" t="s">
        <v>511</v>
      </c>
      <c r="C1724" t="s">
        <v>529</v>
      </c>
      <c r="D1724" s="1">
        <v>41639</v>
      </c>
      <c r="E1724">
        <v>1106000000</v>
      </c>
      <c r="F1724">
        <v>-318000000</v>
      </c>
      <c r="G1724">
        <v>-104000000</v>
      </c>
      <c r="H1724">
        <v>27</v>
      </c>
      <c r="I1724">
        <v>-238000000</v>
      </c>
      <c r="J1724">
        <v>3858000000</v>
      </c>
      <c r="K1724">
        <v>11</v>
      </c>
      <c r="L1724">
        <v>194000000</v>
      </c>
      <c r="M1724">
        <v>32000000</v>
      </c>
      <c r="N1724">
        <v>2000000</v>
      </c>
      <c r="O1724">
        <v>2394000000</v>
      </c>
      <c r="P1724">
        <v>108</v>
      </c>
      <c r="Q1724">
        <v>0</v>
      </c>
      <c r="R1724">
        <v>1365000000</v>
      </c>
      <c r="S1724">
        <v>216000000</v>
      </c>
      <c r="T1724">
        <v>814000000</v>
      </c>
      <c r="U1724">
        <v>683000000</v>
      </c>
      <c r="V1724">
        <v>-3000000</v>
      </c>
      <c r="W1724">
        <v>0</v>
      </c>
      <c r="X1724">
        <v>2232000000</v>
      </c>
      <c r="Y1724">
        <v>1590000000</v>
      </c>
      <c r="Z1724">
        <v>52</v>
      </c>
      <c r="AA1724">
        <v>2615000000</v>
      </c>
      <c r="AB1724">
        <v>250000000</v>
      </c>
      <c r="AC1724">
        <v>1152000000</v>
      </c>
      <c r="AD1724">
        <v>131000000</v>
      </c>
      <c r="AE1724">
        <v>346000000</v>
      </c>
      <c r="AF1724">
        <v>-68000000</v>
      </c>
      <c r="AG1724">
        <v>85000000</v>
      </c>
      <c r="AH1724">
        <v>4608000000</v>
      </c>
      <c r="AI1724">
        <v>2448000000</v>
      </c>
      <c r="AJ1724">
        <v>2000000</v>
      </c>
      <c r="AK1724">
        <v>0</v>
      </c>
      <c r="AL1724">
        <v>87000000</v>
      </c>
      <c r="AM1724">
        <v>-1000000</v>
      </c>
      <c r="AN1724">
        <v>1008000000</v>
      </c>
      <c r="AO1724">
        <v>-605000000</v>
      </c>
      <c r="AP1724">
        <v>-401000000</v>
      </c>
      <c r="AQ1724">
        <v>432000000</v>
      </c>
      <c r="AR1724">
        <v>591000000</v>
      </c>
      <c r="AS1724">
        <v>432000000</v>
      </c>
      <c r="AT1724">
        <v>321000000</v>
      </c>
      <c r="AU1724">
        <v>918000000</v>
      </c>
      <c r="AV1724">
        <v>10000000</v>
      </c>
      <c r="AW1724">
        <v>910000000</v>
      </c>
      <c r="AX1724">
        <v>18</v>
      </c>
      <c r="AY1724">
        <v>379000000</v>
      </c>
      <c r="AZ1724">
        <v>482000000</v>
      </c>
      <c r="BA1724">
        <v>451000000</v>
      </c>
      <c r="BB1724">
        <v>122000000</v>
      </c>
      <c r="BC1724">
        <v>65000000</v>
      </c>
      <c r="BD1724">
        <v>-95000000</v>
      </c>
      <c r="BE1724">
        <v>353000000</v>
      </c>
      <c r="BF1724">
        <v>-31000000</v>
      </c>
      <c r="BG1724">
        <v>216000000</v>
      </c>
      <c r="BH1724">
        <v>14</v>
      </c>
      <c r="BI1724">
        <v>42</v>
      </c>
      <c r="BJ1724">
        <v>9</v>
      </c>
      <c r="BK1724">
        <v>89</v>
      </c>
      <c r="BL1724">
        <v>0</v>
      </c>
      <c r="BM1724">
        <v>832000000</v>
      </c>
      <c r="BN1724">
        <v>-593000000</v>
      </c>
      <c r="BO1724">
        <v>1471000000</v>
      </c>
      <c r="BP1724">
        <v>233000000</v>
      </c>
      <c r="BQ1724">
        <v>0</v>
      </c>
      <c r="BR1724">
        <v>9741000000</v>
      </c>
      <c r="BS1724">
        <v>1940000000</v>
      </c>
      <c r="BT1724">
        <v>1790000000</v>
      </c>
      <c r="BU1724">
        <v>1623000000</v>
      </c>
      <c r="BV1724">
        <v>8118000000</v>
      </c>
      <c r="BW1724">
        <v>9741000000</v>
      </c>
      <c r="BX1724">
        <v>5009000000</v>
      </c>
      <c r="BY1724">
        <v>-3191000000</v>
      </c>
      <c r="BZ1724">
        <v>2013</v>
      </c>
      <c r="CA1724">
        <v>3.25</v>
      </c>
      <c r="CB1724">
        <v>132923076.92299999</v>
      </c>
      <c r="CC1724" t="str">
        <f>VLOOKUP(B1724,Securities_csv_Sector!$A$1:$H$506,4)</f>
        <v>Consumer Discretionary</v>
      </c>
      <c r="CD1724" t="str">
        <f>VLOOKUP(B1724,Securities_csv_Sector!$A$1:$H$506,5)</f>
        <v>Hotels, Resorts &amp; Cruise Lines</v>
      </c>
    </row>
    <row r="1725" spans="1:82">
      <c r="A1725">
        <v>1723</v>
      </c>
      <c r="B1725" t="s">
        <v>511</v>
      </c>
      <c r="C1725" t="s">
        <v>531</v>
      </c>
      <c r="D1725" s="1">
        <v>42004</v>
      </c>
      <c r="E1725">
        <v>1134000000</v>
      </c>
      <c r="F1725">
        <v>-250000000</v>
      </c>
      <c r="G1725">
        <v>-18000000</v>
      </c>
      <c r="H1725">
        <v>42</v>
      </c>
      <c r="I1725">
        <v>-235000000</v>
      </c>
      <c r="J1725">
        <v>3889000000</v>
      </c>
      <c r="K1725">
        <v>10</v>
      </c>
      <c r="L1725">
        <v>183000000</v>
      </c>
      <c r="M1725">
        <v>-17000000</v>
      </c>
      <c r="N1725">
        <v>2000000</v>
      </c>
      <c r="O1725">
        <v>2504000000</v>
      </c>
      <c r="P1725">
        <v>100</v>
      </c>
      <c r="Q1725">
        <v>0</v>
      </c>
      <c r="R1725">
        <v>1401000000</v>
      </c>
      <c r="S1725">
        <v>233000000</v>
      </c>
      <c r="T1725">
        <v>958000000</v>
      </c>
      <c r="U1725">
        <v>845000000</v>
      </c>
      <c r="V1725">
        <v>-18000000</v>
      </c>
      <c r="W1725">
        <v>0</v>
      </c>
      <c r="X1725">
        <v>2360000000</v>
      </c>
      <c r="Y1725">
        <v>1551000000</v>
      </c>
      <c r="Z1725">
        <v>53</v>
      </c>
      <c r="AA1725">
        <v>2777000000</v>
      </c>
      <c r="AB1725">
        <v>316000000</v>
      </c>
      <c r="AC1725">
        <v>1114000000</v>
      </c>
      <c r="AD1725">
        <v>113000000</v>
      </c>
      <c r="AE1725">
        <v>302000000</v>
      </c>
      <c r="AF1725">
        <v>-20000000</v>
      </c>
      <c r="AG1725">
        <v>122000000</v>
      </c>
      <c r="AH1725">
        <v>4792000000</v>
      </c>
      <c r="AI1725">
        <v>2406000000</v>
      </c>
      <c r="AJ1725">
        <v>2000000</v>
      </c>
      <c r="AK1725">
        <v>0</v>
      </c>
      <c r="AL1725">
        <v>188000000</v>
      </c>
      <c r="AM1725">
        <v>-11000000</v>
      </c>
      <c r="AN1725">
        <v>984000000</v>
      </c>
      <c r="AO1725">
        <v>-701000000</v>
      </c>
      <c r="AP1725">
        <v>-276000000</v>
      </c>
      <c r="AQ1725">
        <v>529000000</v>
      </c>
      <c r="AR1725">
        <v>388000000</v>
      </c>
      <c r="AS1725">
        <v>529000000</v>
      </c>
      <c r="AT1725">
        <v>529000000</v>
      </c>
      <c r="AU1725">
        <v>915000000</v>
      </c>
      <c r="AV1725">
        <v>11000000</v>
      </c>
      <c r="AW1725">
        <v>941000000</v>
      </c>
      <c r="AX1725">
        <v>18</v>
      </c>
      <c r="AY1725">
        <v>381000000</v>
      </c>
      <c r="AZ1725">
        <v>467000000</v>
      </c>
      <c r="BA1725">
        <v>464000000</v>
      </c>
      <c r="BB1725">
        <v>24000000</v>
      </c>
      <c r="BC1725">
        <v>-80000000</v>
      </c>
      <c r="BD1725">
        <v>-21000000</v>
      </c>
      <c r="BE1725">
        <v>370000000</v>
      </c>
      <c r="BF1725">
        <v>-21000000</v>
      </c>
      <c r="BG1725">
        <v>233000000</v>
      </c>
      <c r="BH1725">
        <v>16</v>
      </c>
      <c r="BI1725">
        <v>67</v>
      </c>
      <c r="BJ1725">
        <v>10</v>
      </c>
      <c r="BK1725">
        <v>84</v>
      </c>
      <c r="BL1725">
        <v>0</v>
      </c>
      <c r="BM1725">
        <v>1183000000</v>
      </c>
      <c r="BN1725">
        <v>-645000000</v>
      </c>
      <c r="BO1725">
        <v>1557000000</v>
      </c>
      <c r="BP1725">
        <v>261000000</v>
      </c>
      <c r="BQ1725">
        <v>0</v>
      </c>
      <c r="BR1725">
        <v>9679000000</v>
      </c>
      <c r="BS1725">
        <v>1867000000</v>
      </c>
      <c r="BT1725">
        <v>1859000000</v>
      </c>
      <c r="BU1725">
        <v>1255000000</v>
      </c>
      <c r="BV1725">
        <v>8424000000</v>
      </c>
      <c r="BW1725">
        <v>9679000000</v>
      </c>
      <c r="BX1725">
        <v>5281000000</v>
      </c>
      <c r="BY1725">
        <v>-3843000000</v>
      </c>
      <c r="BZ1725">
        <v>2014</v>
      </c>
      <c r="CA1725">
        <v>4.22</v>
      </c>
      <c r="CB1725">
        <v>125355450.237</v>
      </c>
      <c r="CC1725" t="str">
        <f>VLOOKUP(B1725,Securities_csv_Sector!$A$1:$H$506,4)</f>
        <v>Consumer Discretionary</v>
      </c>
      <c r="CD1725" t="str">
        <f>VLOOKUP(B1725,Securities_csv_Sector!$A$1:$H$506,5)</f>
        <v>Hotels, Resorts &amp; Cruise Lines</v>
      </c>
    </row>
    <row r="1726" spans="1:82">
      <c r="A1726">
        <v>1724</v>
      </c>
      <c r="B1726" t="s">
        <v>511</v>
      </c>
      <c r="C1726" t="s">
        <v>532</v>
      </c>
      <c r="D1726" s="1">
        <v>42369</v>
      </c>
      <c r="E1726">
        <v>1221000000</v>
      </c>
      <c r="F1726">
        <v>-341000000</v>
      </c>
      <c r="G1726">
        <v>19000000</v>
      </c>
      <c r="H1726">
        <v>64</v>
      </c>
      <c r="I1726">
        <v>-222000000</v>
      </c>
      <c r="J1726">
        <v>3923000000</v>
      </c>
      <c r="K1726">
        <v>9</v>
      </c>
      <c r="L1726">
        <v>171000000</v>
      </c>
      <c r="M1726">
        <v>-25000000</v>
      </c>
      <c r="N1726">
        <v>2000000</v>
      </c>
      <c r="O1726">
        <v>2700000000</v>
      </c>
      <c r="P1726">
        <v>96</v>
      </c>
      <c r="Q1726">
        <v>0</v>
      </c>
      <c r="R1726">
        <v>1450000000</v>
      </c>
      <c r="S1726">
        <v>234000000</v>
      </c>
      <c r="T1726">
        <v>1041000000</v>
      </c>
      <c r="U1726">
        <v>916000000</v>
      </c>
      <c r="V1726">
        <v>-26000000</v>
      </c>
      <c r="W1726">
        <v>0</v>
      </c>
      <c r="X1726">
        <v>2363000000</v>
      </c>
      <c r="Y1726">
        <v>1563000000</v>
      </c>
      <c r="Z1726">
        <v>51</v>
      </c>
      <c r="AA1726">
        <v>2836000000</v>
      </c>
      <c r="AB1726">
        <v>304000000</v>
      </c>
      <c r="AC1726">
        <v>1123000000</v>
      </c>
      <c r="AD1726">
        <v>125000000</v>
      </c>
      <c r="AE1726">
        <v>295000000</v>
      </c>
      <c r="AF1726">
        <v>-17000000</v>
      </c>
      <c r="AG1726">
        <v>130000000</v>
      </c>
      <c r="AH1726">
        <v>4955000000</v>
      </c>
      <c r="AI1726">
        <v>2438000000</v>
      </c>
      <c r="AJ1726">
        <v>3000000</v>
      </c>
      <c r="AK1726">
        <v>0</v>
      </c>
      <c r="AL1726">
        <v>171000000</v>
      </c>
      <c r="AM1726">
        <v>-12000000</v>
      </c>
      <c r="AN1726">
        <v>991000000</v>
      </c>
      <c r="AO1726">
        <v>-675000000</v>
      </c>
      <c r="AP1726">
        <v>-302000000</v>
      </c>
      <c r="AQ1726">
        <v>612000000</v>
      </c>
      <c r="AR1726">
        <v>358000000</v>
      </c>
      <c r="AS1726">
        <v>612000000</v>
      </c>
      <c r="AT1726">
        <v>612000000</v>
      </c>
      <c r="AU1726">
        <v>984000000</v>
      </c>
      <c r="AV1726">
        <v>6000000</v>
      </c>
      <c r="AW1726">
        <v>1015000000</v>
      </c>
      <c r="AX1726">
        <v>18</v>
      </c>
      <c r="AY1726">
        <v>360000000</v>
      </c>
      <c r="AZ1726">
        <v>419000000</v>
      </c>
      <c r="BA1726">
        <v>483000000</v>
      </c>
      <c r="BB1726">
        <v>-74000000</v>
      </c>
      <c r="BC1726">
        <v>18000000</v>
      </c>
      <c r="BD1726">
        <v>-63000000</v>
      </c>
      <c r="BE1726">
        <v>401000000</v>
      </c>
      <c r="BF1726">
        <v>23000000</v>
      </c>
      <c r="BG1726">
        <v>234000000</v>
      </c>
      <c r="BH1726">
        <v>17</v>
      </c>
      <c r="BI1726">
        <v>96</v>
      </c>
      <c r="BJ1726">
        <v>11</v>
      </c>
      <c r="BK1726">
        <v>80</v>
      </c>
      <c r="BL1726">
        <v>0</v>
      </c>
      <c r="BM1726">
        <v>1592000000</v>
      </c>
      <c r="BN1726">
        <v>-658000000</v>
      </c>
      <c r="BO1726">
        <v>1574000000</v>
      </c>
      <c r="BP1726">
        <v>253000000</v>
      </c>
      <c r="BQ1726">
        <v>0</v>
      </c>
      <c r="BR1726">
        <v>9716000000</v>
      </c>
      <c r="BS1726">
        <v>1869000000</v>
      </c>
      <c r="BT1726">
        <v>1957000000</v>
      </c>
      <c r="BU1726">
        <v>950000000</v>
      </c>
      <c r="BV1726">
        <v>8766000000</v>
      </c>
      <c r="BW1726">
        <v>9716000000</v>
      </c>
      <c r="BX1726">
        <v>5536000000</v>
      </c>
      <c r="BY1726">
        <v>-4493000000</v>
      </c>
      <c r="BZ1726">
        <v>2015</v>
      </c>
      <c r="CA1726">
        <v>5.18</v>
      </c>
      <c r="CB1726">
        <v>118146718.147</v>
      </c>
      <c r="CC1726" t="str">
        <f>VLOOKUP(B1726,Securities_csv_Sector!$A$1:$H$506,4)</f>
        <v>Consumer Discretionary</v>
      </c>
      <c r="CD1726" t="str">
        <f>VLOOKUP(B1726,Securities_csv_Sector!$A$1:$H$506,5)</f>
        <v>Hotels, Resorts &amp; Cruise Lines</v>
      </c>
    </row>
    <row r="1727" spans="1:82">
      <c r="A1727">
        <v>1725</v>
      </c>
      <c r="B1727" t="s">
        <v>512</v>
      </c>
      <c r="C1727" t="s">
        <v>527</v>
      </c>
      <c r="D1727" s="1">
        <v>41274</v>
      </c>
      <c r="E1727">
        <v>553915000</v>
      </c>
      <c r="F1727">
        <v>-21019000</v>
      </c>
      <c r="G1727">
        <v>-8605000</v>
      </c>
      <c r="H1727">
        <v>194</v>
      </c>
      <c r="I1727">
        <v>-240985000</v>
      </c>
      <c r="J1727">
        <v>818821000</v>
      </c>
      <c r="K1727">
        <v>165</v>
      </c>
      <c r="L1727">
        <v>1725219000</v>
      </c>
      <c r="M1727">
        <v>3644000</v>
      </c>
      <c r="N1727">
        <v>1137000</v>
      </c>
      <c r="O1727">
        <v>3251575000</v>
      </c>
      <c r="P1727">
        <v>195</v>
      </c>
      <c r="Q1727">
        <v>71189000</v>
      </c>
      <c r="R1727">
        <v>45499000</v>
      </c>
      <c r="S1727">
        <v>397164000</v>
      </c>
      <c r="T1727">
        <v>1021757000</v>
      </c>
      <c r="U1727">
        <v>732998000</v>
      </c>
      <c r="V1727">
        <v>4247000</v>
      </c>
      <c r="W1727">
        <v>1086000</v>
      </c>
      <c r="X1727">
        <v>4727899000</v>
      </c>
      <c r="Y1727">
        <v>0</v>
      </c>
      <c r="Z1727">
        <v>37</v>
      </c>
      <c r="AA1727">
        <v>1902709000</v>
      </c>
      <c r="AB1727">
        <v>4299000</v>
      </c>
      <c r="AC1727">
        <v>31297000</v>
      </c>
      <c r="AD1727">
        <v>288759000</v>
      </c>
      <c r="AE1727">
        <v>63799000</v>
      </c>
      <c r="AF1727">
        <v>32606000</v>
      </c>
      <c r="AG1727">
        <v>-12581000</v>
      </c>
      <c r="AH1727">
        <v>5781770000</v>
      </c>
      <c r="AI1727">
        <v>4270000</v>
      </c>
      <c r="AJ1727">
        <v>362969000</v>
      </c>
      <c r="AK1727">
        <v>0</v>
      </c>
      <c r="AL1727">
        <v>612347000</v>
      </c>
      <c r="AM1727">
        <v>462632000</v>
      </c>
      <c r="AN1727">
        <v>1185718000</v>
      </c>
      <c r="AO1727">
        <v>-382479000</v>
      </c>
      <c r="AP1727">
        <v>-344854000</v>
      </c>
      <c r="AQ1727">
        <v>502036000</v>
      </c>
      <c r="AR1727">
        <v>89811000</v>
      </c>
      <c r="AS1727">
        <v>502036000</v>
      </c>
      <c r="AT1727">
        <v>477971000</v>
      </c>
      <c r="AU1727">
        <v>238573000</v>
      </c>
      <c r="AV1727">
        <v>18557000</v>
      </c>
      <c r="AW1727">
        <v>1029276000</v>
      </c>
      <c r="AX1727">
        <v>20</v>
      </c>
      <c r="AY1727">
        <v>239561000</v>
      </c>
      <c r="AZ1727">
        <v>35900000</v>
      </c>
      <c r="BA1727">
        <v>576412000</v>
      </c>
      <c r="BB1727">
        <v>4177000</v>
      </c>
      <c r="BC1727">
        <v>0</v>
      </c>
      <c r="BD1727">
        <v>-136475000</v>
      </c>
      <c r="BE1727">
        <v>214016000</v>
      </c>
      <c r="BF1727">
        <v>0</v>
      </c>
      <c r="BG1727">
        <v>373199000</v>
      </c>
      <c r="BH1727">
        <v>14</v>
      </c>
      <c r="BI1727">
        <v>283</v>
      </c>
      <c r="BJ1727">
        <v>10</v>
      </c>
      <c r="BK1727">
        <v>189</v>
      </c>
      <c r="BL1727">
        <v>0</v>
      </c>
      <c r="BM1727">
        <v>44775000</v>
      </c>
      <c r="BN1727">
        <v>14672000</v>
      </c>
      <c r="BO1727">
        <v>481677000</v>
      </c>
      <c r="BP1727">
        <v>1050000</v>
      </c>
      <c r="BQ1727">
        <v>138887000</v>
      </c>
      <c r="BR1727">
        <v>7276594000</v>
      </c>
      <c r="BS1727">
        <v>2202378000</v>
      </c>
      <c r="BT1727">
        <v>1131377000</v>
      </c>
      <c r="BU1727">
        <v>-259037000</v>
      </c>
      <c r="BV1727">
        <v>7535631000</v>
      </c>
      <c r="BW1727">
        <v>7276594000</v>
      </c>
      <c r="BX1727">
        <v>5154284000</v>
      </c>
      <c r="BY1727">
        <v>-1127947000</v>
      </c>
      <c r="BZ1727">
        <v>2012</v>
      </c>
      <c r="CA1727">
        <v>4.87</v>
      </c>
      <c r="CB1727">
        <v>103087474.333</v>
      </c>
      <c r="CC1727" t="str">
        <f>VLOOKUP(B1727,Securities_csv_Sector!$A$1:$H$506,4)</f>
        <v>Consumer Discretionary</v>
      </c>
      <c r="CD1727" t="str">
        <f>VLOOKUP(B1727,Securities_csv_Sector!$A$1:$H$506,5)</f>
        <v>Casinos &amp; Gaming</v>
      </c>
    </row>
    <row r="1728" spans="1:82">
      <c r="A1728">
        <v>1726</v>
      </c>
      <c r="B1728" t="s">
        <v>512</v>
      </c>
      <c r="C1728" t="s">
        <v>529</v>
      </c>
      <c r="D1728" s="1">
        <v>41639</v>
      </c>
      <c r="E1728">
        <v>720742000</v>
      </c>
      <c r="F1728">
        <v>-14875000</v>
      </c>
      <c r="G1728">
        <v>-5631000</v>
      </c>
      <c r="H1728">
        <v>395</v>
      </c>
      <c r="I1728">
        <v>-514802000</v>
      </c>
      <c r="J1728">
        <v>888727000</v>
      </c>
      <c r="K1728">
        <v>179</v>
      </c>
      <c r="L1728">
        <v>2435041000</v>
      </c>
      <c r="M1728">
        <v>-17749000</v>
      </c>
      <c r="N1728">
        <v>1142000</v>
      </c>
      <c r="O1728">
        <v>3478822000</v>
      </c>
      <c r="P1728">
        <v>204</v>
      </c>
      <c r="Q1728">
        <v>67926000</v>
      </c>
      <c r="R1728">
        <v>14343000</v>
      </c>
      <c r="S1728">
        <v>392504000</v>
      </c>
      <c r="T1728">
        <v>1285545000</v>
      </c>
      <c r="U1728">
        <v>986523000</v>
      </c>
      <c r="V1728">
        <v>1903000</v>
      </c>
      <c r="W1728">
        <v>1085000</v>
      </c>
      <c r="X1728">
        <v>4934449000</v>
      </c>
      <c r="Y1728">
        <v>0</v>
      </c>
      <c r="Z1728">
        <v>38</v>
      </c>
      <c r="AA1728">
        <v>2142114000</v>
      </c>
      <c r="AB1728">
        <v>-17634000</v>
      </c>
      <c r="AC1728">
        <v>30767000</v>
      </c>
      <c r="AD1728">
        <v>299022000</v>
      </c>
      <c r="AE1728">
        <v>74739000</v>
      </c>
      <c r="AF1728">
        <v>-76744000</v>
      </c>
      <c r="AG1728">
        <v>260077000</v>
      </c>
      <c r="AH1728">
        <v>6586518000</v>
      </c>
      <c r="AI1728">
        <v>84137000</v>
      </c>
      <c r="AJ1728">
        <v>316858000</v>
      </c>
      <c r="AK1728">
        <v>0</v>
      </c>
      <c r="AL1728">
        <v>768553000</v>
      </c>
      <c r="AM1728">
        <v>709822000</v>
      </c>
      <c r="AN1728">
        <v>1676642000</v>
      </c>
      <c r="AO1728">
        <v>-291143000</v>
      </c>
      <c r="AP1728">
        <v>-677580000</v>
      </c>
      <c r="AQ1728">
        <v>728652000</v>
      </c>
      <c r="AR1728">
        <v>52528000</v>
      </c>
      <c r="AS1728">
        <v>728652000</v>
      </c>
      <c r="AT1728">
        <v>689302000</v>
      </c>
      <c r="AU1728">
        <v>241932000</v>
      </c>
      <c r="AV1728">
        <v>15046000</v>
      </c>
      <c r="AW1728">
        <v>1290091000</v>
      </c>
      <c r="AX1728">
        <v>23</v>
      </c>
      <c r="AY1728">
        <v>290937000</v>
      </c>
      <c r="AZ1728">
        <v>42703000</v>
      </c>
      <c r="BA1728">
        <v>733742000</v>
      </c>
      <c r="BB1728">
        <v>2913000</v>
      </c>
      <c r="BC1728">
        <v>0</v>
      </c>
      <c r="BD1728">
        <v>-86034000</v>
      </c>
      <c r="BE1728">
        <v>188284000</v>
      </c>
      <c r="BF1728">
        <v>0</v>
      </c>
      <c r="BG1728">
        <v>371051000</v>
      </c>
      <c r="BH1728">
        <v>18</v>
      </c>
      <c r="BI1728">
        <v>535</v>
      </c>
      <c r="BJ1728">
        <v>13</v>
      </c>
      <c r="BK1728">
        <v>199</v>
      </c>
      <c r="BL1728">
        <v>0</v>
      </c>
      <c r="BM1728">
        <v>66130000</v>
      </c>
      <c r="BN1728">
        <v>4964000</v>
      </c>
      <c r="BO1728">
        <v>465926000</v>
      </c>
      <c r="BP1728">
        <v>1050000</v>
      </c>
      <c r="BQ1728">
        <v>174399000</v>
      </c>
      <c r="BR1728">
        <v>8377030000</v>
      </c>
      <c r="BS1728">
        <v>2968814000</v>
      </c>
      <c r="BT1728">
        <v>1455534000</v>
      </c>
      <c r="BU1728">
        <v>-184507000</v>
      </c>
      <c r="BV1728">
        <v>8561537000</v>
      </c>
      <c r="BW1728">
        <v>8377030000</v>
      </c>
      <c r="BX1728">
        <v>5620936000</v>
      </c>
      <c r="BY1728">
        <v>-1143419000</v>
      </c>
      <c r="BZ1728">
        <v>2013</v>
      </c>
      <c r="CA1728">
        <v>7.25</v>
      </c>
      <c r="CB1728">
        <v>100503724.138</v>
      </c>
      <c r="CC1728" t="str">
        <f>VLOOKUP(B1728,Securities_csv_Sector!$A$1:$H$506,4)</f>
        <v>Consumer Discretionary</v>
      </c>
      <c r="CD1728" t="str">
        <f>VLOOKUP(B1728,Securities_csv_Sector!$A$1:$H$506,5)</f>
        <v>Casinos &amp; Gaming</v>
      </c>
    </row>
    <row r="1729" spans="1:82">
      <c r="A1729">
        <v>1727</v>
      </c>
      <c r="B1729" t="s">
        <v>512</v>
      </c>
      <c r="C1729" t="s">
        <v>531</v>
      </c>
      <c r="D1729" s="1">
        <v>42004</v>
      </c>
      <c r="E1729">
        <v>728686000</v>
      </c>
      <c r="F1729">
        <v>38000</v>
      </c>
      <c r="G1729">
        <v>6297000</v>
      </c>
      <c r="H1729">
        <v>2542</v>
      </c>
      <c r="I1729">
        <v>-1221357000</v>
      </c>
      <c r="J1729">
        <v>948566000</v>
      </c>
      <c r="K1729">
        <v>185</v>
      </c>
      <c r="L1729">
        <v>2182164000</v>
      </c>
      <c r="M1729">
        <v>-6917000</v>
      </c>
      <c r="N1729">
        <v>1144000</v>
      </c>
      <c r="O1729">
        <v>3316311000</v>
      </c>
      <c r="P1729">
        <v>213</v>
      </c>
      <c r="Q1729">
        <v>84413000</v>
      </c>
      <c r="R1729">
        <v>30072000</v>
      </c>
      <c r="S1729">
        <v>350768000</v>
      </c>
      <c r="T1729">
        <v>1273924000</v>
      </c>
      <c r="U1729">
        <v>958862000</v>
      </c>
      <c r="V1729">
        <v>-1217000</v>
      </c>
      <c r="W1729">
        <v>1349000</v>
      </c>
      <c r="X1729">
        <v>5855842000</v>
      </c>
      <c r="Y1729">
        <v>0</v>
      </c>
      <c r="Z1729">
        <v>39</v>
      </c>
      <c r="AA1729">
        <v>2117350000</v>
      </c>
      <c r="AB1729">
        <v>-3782000</v>
      </c>
      <c r="AC1729">
        <v>112367000</v>
      </c>
      <c r="AD1729">
        <v>315062000</v>
      </c>
      <c r="AE1729">
        <v>72223000</v>
      </c>
      <c r="AF1729">
        <v>-168000</v>
      </c>
      <c r="AG1729">
        <v>-258226000</v>
      </c>
      <c r="AH1729">
        <v>7345262000</v>
      </c>
      <c r="AI1729">
        <v>14416000</v>
      </c>
      <c r="AJ1729">
        <v>239870000</v>
      </c>
      <c r="AK1729">
        <v>0</v>
      </c>
      <c r="AL1729">
        <v>728931000</v>
      </c>
      <c r="AM1729">
        <v>-252877000</v>
      </c>
      <c r="AN1729">
        <v>1098317000</v>
      </c>
      <c r="AO1729">
        <v>-235625000</v>
      </c>
      <c r="AP1729">
        <v>-1114352000</v>
      </c>
      <c r="AQ1729">
        <v>731554000</v>
      </c>
      <c r="AR1729">
        <v>50010000</v>
      </c>
      <c r="AS1729">
        <v>731554000</v>
      </c>
      <c r="AT1729">
        <v>723334000</v>
      </c>
      <c r="AU1729">
        <v>237957000</v>
      </c>
      <c r="AV1729">
        <v>34052000</v>
      </c>
      <c r="AW1729">
        <v>1266278000</v>
      </c>
      <c r="AX1729">
        <v>23</v>
      </c>
      <c r="AY1729">
        <v>213492000</v>
      </c>
      <c r="AZ1729">
        <v>49847000</v>
      </c>
      <c r="BA1729">
        <v>579632000</v>
      </c>
      <c r="BB1729">
        <v>2505000</v>
      </c>
      <c r="BC1729">
        <v>0</v>
      </c>
      <c r="BD1729">
        <v>107173000</v>
      </c>
      <c r="BE1729">
        <v>168118000</v>
      </c>
      <c r="BF1729">
        <v>0</v>
      </c>
      <c r="BG1729">
        <v>314119000</v>
      </c>
      <c r="BH1729">
        <v>18</v>
      </c>
      <c r="BI1729">
        <v>3332</v>
      </c>
      <c r="BJ1729">
        <v>13</v>
      </c>
      <c r="BK1729">
        <v>207</v>
      </c>
      <c r="BL1729">
        <v>0</v>
      </c>
      <c r="BM1729">
        <v>164487000</v>
      </c>
      <c r="BN1729">
        <v>7716000</v>
      </c>
      <c r="BO1729">
        <v>502901000</v>
      </c>
      <c r="BP1729">
        <v>0</v>
      </c>
      <c r="BQ1729">
        <v>240140000</v>
      </c>
      <c r="BR1729">
        <v>9062861000</v>
      </c>
      <c r="BS1729">
        <v>2782331000</v>
      </c>
      <c r="BT1729">
        <v>1308318000</v>
      </c>
      <c r="BU1729">
        <v>-28779000</v>
      </c>
      <c r="BV1729">
        <v>9091640000</v>
      </c>
      <c r="BW1729">
        <v>9062861000</v>
      </c>
      <c r="BX1729">
        <v>5433661000</v>
      </c>
      <c r="BY1729">
        <v>-1145481000</v>
      </c>
      <c r="BZ1729">
        <v>2014</v>
      </c>
      <c r="CA1729">
        <v>7.25</v>
      </c>
      <c r="CB1729">
        <v>100904000</v>
      </c>
      <c r="CC1729" t="str">
        <f>VLOOKUP(B1729,Securities_csv_Sector!$A$1:$H$506,4)</f>
        <v>Consumer Discretionary</v>
      </c>
      <c r="CD1729" t="str">
        <f>VLOOKUP(B1729,Securities_csv_Sector!$A$1:$H$506,5)</f>
        <v>Casinos &amp; Gaming</v>
      </c>
    </row>
    <row r="1730" spans="1:82">
      <c r="A1730">
        <v>1728</v>
      </c>
      <c r="B1730" t="s">
        <v>512</v>
      </c>
      <c r="C1730" t="s">
        <v>532</v>
      </c>
      <c r="D1730" s="1">
        <v>42369</v>
      </c>
      <c r="E1730">
        <v>657762000</v>
      </c>
      <c r="F1730">
        <v>47011000</v>
      </c>
      <c r="G1730">
        <v>-70484000</v>
      </c>
      <c r="H1730">
        <v>174</v>
      </c>
      <c r="I1730">
        <v>-1921240000</v>
      </c>
      <c r="J1730">
        <v>983131000</v>
      </c>
      <c r="K1730">
        <v>198</v>
      </c>
      <c r="L1730">
        <v>2080089000</v>
      </c>
      <c r="M1730">
        <v>-23613000</v>
      </c>
      <c r="N1730">
        <v>1146000</v>
      </c>
      <c r="O1730">
        <v>2530374000</v>
      </c>
      <c r="P1730">
        <v>226</v>
      </c>
      <c r="Q1730">
        <v>104367000</v>
      </c>
      <c r="R1730">
        <v>36357000</v>
      </c>
      <c r="S1730">
        <v>342414000</v>
      </c>
      <c r="T1730">
        <v>590153000</v>
      </c>
      <c r="U1730">
        <v>289247000</v>
      </c>
      <c r="V1730">
        <v>412000</v>
      </c>
      <c r="W1730">
        <v>1823000</v>
      </c>
      <c r="X1730">
        <v>7477478000</v>
      </c>
      <c r="Y1730">
        <v>0</v>
      </c>
      <c r="Z1730">
        <v>38</v>
      </c>
      <c r="AA1730">
        <v>1545509000</v>
      </c>
      <c r="AB1730">
        <v>7723000</v>
      </c>
      <c r="AC1730">
        <v>110972000</v>
      </c>
      <c r="AD1730">
        <v>300906000</v>
      </c>
      <c r="AE1730">
        <v>74493000</v>
      </c>
      <c r="AF1730">
        <v>-3660000</v>
      </c>
      <c r="AG1730">
        <v>-220361000</v>
      </c>
      <c r="AH1730">
        <v>9212765000</v>
      </c>
      <c r="AI1730">
        <v>136983000</v>
      </c>
      <c r="AJ1730">
        <v>133824000</v>
      </c>
      <c r="AK1730">
        <v>0</v>
      </c>
      <c r="AL1730">
        <v>1916725000</v>
      </c>
      <c r="AM1730">
        <v>-102075000</v>
      </c>
      <c r="AN1730">
        <v>572813000</v>
      </c>
      <c r="AO1730">
        <v>1216258000</v>
      </c>
      <c r="AP1730">
        <v>-1891558000</v>
      </c>
      <c r="AQ1730">
        <v>195290000</v>
      </c>
      <c r="AR1730">
        <v>145838000</v>
      </c>
      <c r="AS1730">
        <v>195290000</v>
      </c>
      <c r="AT1730">
        <v>71109000</v>
      </c>
      <c r="AU1730">
        <v>187887000</v>
      </c>
      <c r="AV1730">
        <v>88738000</v>
      </c>
      <c r="AW1730">
        <v>658814000</v>
      </c>
      <c r="AX1730">
        <v>16</v>
      </c>
      <c r="AY1730">
        <v>186681000</v>
      </c>
      <c r="AZ1730">
        <v>48012000</v>
      </c>
      <c r="BA1730">
        <v>452409000</v>
      </c>
      <c r="BB1730">
        <v>1092000</v>
      </c>
      <c r="BC1730">
        <v>0</v>
      </c>
      <c r="BD1730">
        <v>33342000</v>
      </c>
      <c r="BE1730">
        <v>141121000</v>
      </c>
      <c r="BF1730">
        <v>0</v>
      </c>
      <c r="BG1730">
        <v>322629000</v>
      </c>
      <c r="BH1730">
        <v>7</v>
      </c>
      <c r="BI1730">
        <v>258</v>
      </c>
      <c r="BJ1730">
        <v>5</v>
      </c>
      <c r="BK1730">
        <v>219</v>
      </c>
      <c r="BL1730">
        <v>0</v>
      </c>
      <c r="BM1730">
        <v>55332000</v>
      </c>
      <c r="BN1730">
        <v>-8564000</v>
      </c>
      <c r="BO1730">
        <v>475328000</v>
      </c>
      <c r="BP1730">
        <v>0</v>
      </c>
      <c r="BQ1730">
        <v>115297000</v>
      </c>
      <c r="BR1730">
        <v>10522259000</v>
      </c>
      <c r="BS1730">
        <v>2505778000</v>
      </c>
      <c r="BT1730">
        <v>1110171000</v>
      </c>
      <c r="BU1730">
        <v>-111979000</v>
      </c>
      <c r="BV1730">
        <v>10634238000</v>
      </c>
      <c r="BW1730">
        <v>10522259000</v>
      </c>
      <c r="BX1730">
        <v>4075883000</v>
      </c>
      <c r="BY1730">
        <v>-1152680000</v>
      </c>
      <c r="BZ1730">
        <v>2015</v>
      </c>
      <c r="CA1730">
        <v>1.93</v>
      </c>
      <c r="CB1730">
        <v>101186528.49699999</v>
      </c>
      <c r="CC1730" t="str">
        <f>VLOOKUP(B1730,Securities_csv_Sector!$A$1:$H$506,4)</f>
        <v>Consumer Discretionary</v>
      </c>
      <c r="CD1730" t="str">
        <f>VLOOKUP(B1730,Securities_csv_Sector!$A$1:$H$506,5)</f>
        <v>Casinos &amp; Gaming</v>
      </c>
    </row>
    <row r="1731" spans="1:82">
      <c r="A1731">
        <v>1729</v>
      </c>
      <c r="B1731" t="s">
        <v>513</v>
      </c>
      <c r="C1731" t="s">
        <v>527</v>
      </c>
      <c r="D1731" s="1">
        <v>41274</v>
      </c>
      <c r="E1731">
        <v>630377000</v>
      </c>
      <c r="F1731">
        <v>56435000</v>
      </c>
      <c r="G1731">
        <v>3895000</v>
      </c>
      <c r="H1731">
        <v>10</v>
      </c>
      <c r="I1731">
        <v>-1727694000</v>
      </c>
      <c r="J1731">
        <v>1939628000</v>
      </c>
      <c r="K1731">
        <v>11</v>
      </c>
      <c r="L1731">
        <v>69538000</v>
      </c>
      <c r="M1731">
        <v>0</v>
      </c>
      <c r="N1731">
        <v>866000</v>
      </c>
      <c r="O1731">
        <v>337903000</v>
      </c>
      <c r="P1731">
        <v>73</v>
      </c>
      <c r="Q1731">
        <v>0</v>
      </c>
      <c r="R1731">
        <v>1121353000</v>
      </c>
      <c r="S1731">
        <v>513916000</v>
      </c>
      <c r="T1731">
        <v>574693000</v>
      </c>
      <c r="U1731">
        <v>560550000</v>
      </c>
      <c r="V1731">
        <v>0</v>
      </c>
      <c r="W1731">
        <v>0</v>
      </c>
      <c r="X1731">
        <v>5157374000</v>
      </c>
      <c r="Y1731">
        <v>620232000</v>
      </c>
      <c r="Z1731">
        <v>79</v>
      </c>
      <c r="AA1731">
        <v>1286035000</v>
      </c>
      <c r="AB1731">
        <v>206727000</v>
      </c>
      <c r="AC1731">
        <v>0</v>
      </c>
      <c r="AD1731">
        <v>14143000</v>
      </c>
      <c r="AE1731">
        <v>81029000</v>
      </c>
      <c r="AF1731">
        <v>0</v>
      </c>
      <c r="AG1731">
        <v>-2595000</v>
      </c>
      <c r="AH1731">
        <v>750000000</v>
      </c>
      <c r="AI1731">
        <v>0</v>
      </c>
      <c r="AJ1731">
        <v>0</v>
      </c>
      <c r="AK1731">
        <v>0</v>
      </c>
      <c r="AL1731">
        <v>317584000</v>
      </c>
      <c r="AM1731">
        <v>67132000</v>
      </c>
      <c r="AN1731">
        <v>1192764000</v>
      </c>
      <c r="AO1731">
        <v>289440000</v>
      </c>
      <c r="AP1731">
        <v>-1415072000</v>
      </c>
      <c r="AQ1731">
        <v>353823000</v>
      </c>
      <c r="AR1731">
        <v>266976000</v>
      </c>
      <c r="AS1731">
        <v>353823000</v>
      </c>
      <c r="AT1731">
        <v>337609000</v>
      </c>
      <c r="AU1731">
        <v>303111000</v>
      </c>
      <c r="AV1731">
        <v>13019000</v>
      </c>
      <c r="AW1731">
        <v>571043000</v>
      </c>
      <c r="AX1731">
        <v>35</v>
      </c>
      <c r="AY1731">
        <v>57409000</v>
      </c>
      <c r="AZ1731">
        <v>16459000</v>
      </c>
      <c r="BA1731">
        <v>15485000</v>
      </c>
      <c r="BB1731">
        <v>474000</v>
      </c>
      <c r="BC1731">
        <v>0</v>
      </c>
      <c r="BD1731">
        <v>312622000</v>
      </c>
      <c r="BE1731">
        <v>313201000</v>
      </c>
      <c r="BF1731">
        <v>4209000</v>
      </c>
      <c r="BG1731">
        <v>513916000</v>
      </c>
      <c r="BH1731">
        <v>35</v>
      </c>
      <c r="BI1731">
        <v>16</v>
      </c>
      <c r="BJ1731">
        <v>22</v>
      </c>
      <c r="BK1731">
        <v>60</v>
      </c>
      <c r="BL1731">
        <v>0</v>
      </c>
      <c r="BM1731">
        <v>1533768000</v>
      </c>
      <c r="BN1731">
        <v>11433000</v>
      </c>
      <c r="BO1731">
        <v>188302000</v>
      </c>
      <c r="BP1731">
        <v>0</v>
      </c>
      <c r="BQ1731">
        <v>0</v>
      </c>
      <c r="BR1731">
        <v>6305152000</v>
      </c>
      <c r="BS1731">
        <v>470137000</v>
      </c>
      <c r="BT1731">
        <v>645862000</v>
      </c>
      <c r="BU1731">
        <v>3474736000</v>
      </c>
      <c r="BV1731">
        <v>2830416000</v>
      </c>
      <c r="BW1731">
        <v>6305152000</v>
      </c>
      <c r="BX1731">
        <v>1623938000</v>
      </c>
      <c r="BY1731">
        <v>0</v>
      </c>
      <c r="BZ1731">
        <v>2012</v>
      </c>
      <c r="CA1731">
        <v>4.08</v>
      </c>
      <c r="CB1731">
        <v>86721323.529400006</v>
      </c>
      <c r="CC1731" t="str">
        <f>VLOOKUP(B1731,Securities_csv_Sector!$A$1:$H$506,4)</f>
        <v>Energy</v>
      </c>
      <c r="CD1731" t="str">
        <f>VLOOKUP(B1731,Securities_csv_Sector!$A$1:$H$506,5)</f>
        <v>Oil &amp; Gas Exploration &amp; Production</v>
      </c>
    </row>
    <row r="1732" spans="1:82">
      <c r="A1732">
        <v>1730</v>
      </c>
      <c r="B1732" t="s">
        <v>513</v>
      </c>
      <c r="C1732" t="s">
        <v>529</v>
      </c>
      <c r="D1732" s="1">
        <v>41639</v>
      </c>
      <c r="E1732">
        <v>647586000</v>
      </c>
      <c r="F1732">
        <v>-64780000</v>
      </c>
      <c r="G1732">
        <v>21309000</v>
      </c>
      <c r="H1732">
        <v>14</v>
      </c>
      <c r="I1732">
        <v>-1624201000</v>
      </c>
      <c r="J1732">
        <v>1970113000</v>
      </c>
      <c r="K1732">
        <v>1</v>
      </c>
      <c r="L1732">
        <v>4531000</v>
      </c>
      <c r="M1732">
        <v>0</v>
      </c>
      <c r="N1732">
        <v>872000</v>
      </c>
      <c r="O1732">
        <v>406198000</v>
      </c>
      <c r="P1732">
        <v>69</v>
      </c>
      <c r="Q1732">
        <v>0</v>
      </c>
      <c r="R1732">
        <v>1459841000</v>
      </c>
      <c r="S1732">
        <v>615874000</v>
      </c>
      <c r="T1732">
        <v>917156000</v>
      </c>
      <c r="U1732">
        <v>893700000</v>
      </c>
      <c r="V1732">
        <v>0</v>
      </c>
      <c r="W1732">
        <v>0</v>
      </c>
      <c r="X1732">
        <v>6112555000</v>
      </c>
      <c r="Y1732">
        <v>620232000</v>
      </c>
      <c r="Z1732">
        <v>80</v>
      </c>
      <c r="AA1732">
        <v>1591853000</v>
      </c>
      <c r="AB1732">
        <v>329011000</v>
      </c>
      <c r="AC1732">
        <v>0</v>
      </c>
      <c r="AD1732">
        <v>23456000</v>
      </c>
      <c r="AE1732">
        <v>66772000</v>
      </c>
      <c r="AF1732">
        <v>0</v>
      </c>
      <c r="AG1732">
        <v>-13294000</v>
      </c>
      <c r="AH1732">
        <v>924000000</v>
      </c>
      <c r="AI1732">
        <v>0</v>
      </c>
      <c r="AJ1732">
        <v>0</v>
      </c>
      <c r="AK1732">
        <v>0</v>
      </c>
      <c r="AL1732">
        <v>173900000</v>
      </c>
      <c r="AM1732">
        <v>-65007000</v>
      </c>
      <c r="AN1732">
        <v>1324348000</v>
      </c>
      <c r="AO1732">
        <v>141682000</v>
      </c>
      <c r="AP1732">
        <v>-1531037000</v>
      </c>
      <c r="AQ1732">
        <v>564689000</v>
      </c>
      <c r="AR1732">
        <v>207625000</v>
      </c>
      <c r="AS1732">
        <v>564689000</v>
      </c>
      <c r="AT1732">
        <v>564689000</v>
      </c>
      <c r="AU1732">
        <v>364974000</v>
      </c>
      <c r="AV1732">
        <v>7989000</v>
      </c>
      <c r="AW1732">
        <v>895638000</v>
      </c>
      <c r="AX1732">
        <v>45</v>
      </c>
      <c r="AY1732">
        <v>51209000</v>
      </c>
      <c r="AZ1732">
        <v>32862000</v>
      </c>
      <c r="BA1732">
        <v>35192000</v>
      </c>
      <c r="BB1732">
        <v>1189000</v>
      </c>
      <c r="BC1732">
        <v>0</v>
      </c>
      <c r="BD1732">
        <v>93164000</v>
      </c>
      <c r="BE1732">
        <v>163919000</v>
      </c>
      <c r="BF1732">
        <v>14234000</v>
      </c>
      <c r="BG1732">
        <v>615874000</v>
      </c>
      <c r="BH1732">
        <v>45</v>
      </c>
      <c r="BI1732">
        <v>22</v>
      </c>
      <c r="BJ1732">
        <v>28</v>
      </c>
      <c r="BK1732">
        <v>59</v>
      </c>
      <c r="BL1732">
        <v>0</v>
      </c>
      <c r="BM1732">
        <v>2050034000</v>
      </c>
      <c r="BN1732">
        <v>14494000</v>
      </c>
      <c r="BO1732">
        <v>72143000</v>
      </c>
      <c r="BP1732">
        <v>389000</v>
      </c>
      <c r="BQ1732">
        <v>0</v>
      </c>
      <c r="BR1732">
        <v>7253135000</v>
      </c>
      <c r="BS1732">
        <v>469139000</v>
      </c>
      <c r="BT1732">
        <v>683167000</v>
      </c>
      <c r="BU1732">
        <v>4022208000</v>
      </c>
      <c r="BV1732">
        <v>3230927000</v>
      </c>
      <c r="BW1732">
        <v>7253135000</v>
      </c>
      <c r="BX1732">
        <v>1998051000</v>
      </c>
      <c r="BY1732">
        <v>0</v>
      </c>
      <c r="BZ1732">
        <v>2013</v>
      </c>
      <c r="CA1732">
        <v>6.48</v>
      </c>
      <c r="CB1732">
        <v>87143364.197500005</v>
      </c>
      <c r="CC1732" t="str">
        <f>VLOOKUP(B1732,Securities_csv_Sector!$A$1:$H$506,4)</f>
        <v>Energy</v>
      </c>
      <c r="CD1732" t="str">
        <f>VLOOKUP(B1732,Securities_csv_Sector!$A$1:$H$506,5)</f>
        <v>Oil &amp; Gas Exploration &amp; Production</v>
      </c>
    </row>
    <row r="1733" spans="1:82">
      <c r="A1733">
        <v>1731</v>
      </c>
      <c r="B1733" t="s">
        <v>513</v>
      </c>
      <c r="C1733" t="s">
        <v>531</v>
      </c>
      <c r="D1733" s="1">
        <v>42004</v>
      </c>
      <c r="E1733">
        <v>740552000</v>
      </c>
      <c r="F1733">
        <v>-35133000</v>
      </c>
      <c r="G1733">
        <v>32669000</v>
      </c>
      <c r="H1733">
        <v>11</v>
      </c>
      <c r="I1733">
        <v>-2198861000</v>
      </c>
      <c r="J1733">
        <v>1997080000</v>
      </c>
      <c r="K1733">
        <v>52</v>
      </c>
      <c r="L1733">
        <v>405862000</v>
      </c>
      <c r="M1733">
        <v>0</v>
      </c>
      <c r="N1733">
        <v>876000</v>
      </c>
      <c r="O1733">
        <v>572831000</v>
      </c>
      <c r="P1733">
        <v>120</v>
      </c>
      <c r="Q1733">
        <v>0</v>
      </c>
      <c r="R1733">
        <v>1754706000</v>
      </c>
      <c r="S1733">
        <v>806021000</v>
      </c>
      <c r="T1733">
        <v>842841000</v>
      </c>
      <c r="U1733">
        <v>805901000</v>
      </c>
      <c r="V1733">
        <v>0</v>
      </c>
      <c r="W1733">
        <v>0</v>
      </c>
      <c r="X1733">
        <v>7114742000</v>
      </c>
      <c r="Y1733">
        <v>620232000</v>
      </c>
      <c r="Z1733">
        <v>76</v>
      </c>
      <c r="AA1733">
        <v>1851345000</v>
      </c>
      <c r="AB1733">
        <v>298697000</v>
      </c>
      <c r="AC1733">
        <v>0</v>
      </c>
      <c r="AD1733">
        <v>36940000</v>
      </c>
      <c r="AE1733">
        <v>89780000</v>
      </c>
      <c r="AF1733">
        <v>0</v>
      </c>
      <c r="AG1733">
        <v>45714000</v>
      </c>
      <c r="AH1733">
        <v>1483176000</v>
      </c>
      <c r="AI1733">
        <v>0</v>
      </c>
      <c r="AJ1733">
        <v>0</v>
      </c>
      <c r="AK1733">
        <v>0</v>
      </c>
      <c r="AL1733">
        <v>564384000</v>
      </c>
      <c r="AM1733">
        <v>401331000</v>
      </c>
      <c r="AN1733">
        <v>1619365000</v>
      </c>
      <c r="AO1733">
        <v>522433000</v>
      </c>
      <c r="AP1733">
        <v>-1740467000</v>
      </c>
      <c r="AQ1733">
        <v>507204000</v>
      </c>
      <c r="AR1733">
        <v>320987000</v>
      </c>
      <c r="AS1733">
        <v>507204000</v>
      </c>
      <c r="AT1733">
        <v>507204000</v>
      </c>
      <c r="AU1733">
        <v>407138000</v>
      </c>
      <c r="AV1733">
        <v>10082000</v>
      </c>
      <c r="AW1733">
        <v>813934000</v>
      </c>
      <c r="AX1733">
        <v>34</v>
      </c>
      <c r="AY1733">
        <v>41691000</v>
      </c>
      <c r="AZ1733">
        <v>29024000</v>
      </c>
      <c r="BA1733">
        <v>35775000</v>
      </c>
      <c r="BB1733">
        <v>1102000</v>
      </c>
      <c r="BC1733">
        <v>0</v>
      </c>
      <c r="BD1733">
        <v>458394000</v>
      </c>
      <c r="BE1733">
        <v>193628000</v>
      </c>
      <c r="BF1733">
        <v>-25428000</v>
      </c>
      <c r="BG1733">
        <v>806021000</v>
      </c>
      <c r="BH1733">
        <v>33</v>
      </c>
      <c r="BI1733">
        <v>18</v>
      </c>
      <c r="BJ1733">
        <v>21</v>
      </c>
      <c r="BK1733">
        <v>108</v>
      </c>
      <c r="BL1733">
        <v>0</v>
      </c>
      <c r="BM1733">
        <v>2501574000</v>
      </c>
      <c r="BN1733">
        <v>11898000</v>
      </c>
      <c r="BO1733">
        <v>225070000</v>
      </c>
      <c r="BP1733">
        <v>0</v>
      </c>
      <c r="BQ1733">
        <v>0</v>
      </c>
      <c r="BR1733">
        <v>8708469000</v>
      </c>
      <c r="BS1733">
        <v>931804000</v>
      </c>
      <c r="BT1733">
        <v>776327000</v>
      </c>
      <c r="BU1733">
        <v>4500632000</v>
      </c>
      <c r="BV1733">
        <v>4207837000</v>
      </c>
      <c r="BW1733">
        <v>8708469000</v>
      </c>
      <c r="BX1733">
        <v>2424176000</v>
      </c>
      <c r="BY1733">
        <v>0</v>
      </c>
      <c r="BZ1733">
        <v>2014</v>
      </c>
      <c r="CA1733">
        <v>5.79</v>
      </c>
      <c r="CB1733">
        <v>87600000</v>
      </c>
      <c r="CC1733" t="str">
        <f>VLOOKUP(B1733,Securities_csv_Sector!$A$1:$H$506,4)</f>
        <v>Energy</v>
      </c>
      <c r="CD1733" t="str">
        <f>VLOOKUP(B1733,Securities_csv_Sector!$A$1:$H$506,5)</f>
        <v>Oil &amp; Gas Exploration &amp; Production</v>
      </c>
    </row>
    <row r="1734" spans="1:82">
      <c r="A1734">
        <v>1732</v>
      </c>
      <c r="B1734" t="s">
        <v>513</v>
      </c>
      <c r="C1734" t="s">
        <v>532</v>
      </c>
      <c r="D1734" s="1">
        <v>42369</v>
      </c>
      <c r="E1734">
        <v>396636000</v>
      </c>
      <c r="F1734">
        <v>186699000</v>
      </c>
      <c r="G1734">
        <v>24822000</v>
      </c>
      <c r="H1734">
        <v>86</v>
      </c>
      <c r="I1734">
        <v>-1049636000</v>
      </c>
      <c r="J1734">
        <v>2762976000</v>
      </c>
      <c r="K1734">
        <v>190</v>
      </c>
      <c r="L1734">
        <v>779382000</v>
      </c>
      <c r="M1734">
        <v>0</v>
      </c>
      <c r="N1734">
        <v>948000</v>
      </c>
      <c r="O1734">
        <v>519874000</v>
      </c>
      <c r="P1734">
        <v>263</v>
      </c>
      <c r="Q1734">
        <v>0</v>
      </c>
      <c r="R1734">
        <v>352705000</v>
      </c>
      <c r="S1734">
        <v>778923000</v>
      </c>
      <c r="T1734">
        <v>-3727227000</v>
      </c>
      <c r="U1734">
        <v>-3782384000</v>
      </c>
      <c r="V1734">
        <v>0</v>
      </c>
      <c r="W1734">
        <v>0</v>
      </c>
      <c r="X1734">
        <v>3506155000</v>
      </c>
      <c r="Y1734">
        <v>620232000</v>
      </c>
      <c r="Z1734">
        <v>64</v>
      </c>
      <c r="AA1734">
        <v>932745000</v>
      </c>
      <c r="AB1734">
        <v>-1373436000</v>
      </c>
      <c r="AC1734">
        <v>0</v>
      </c>
      <c r="AD1734">
        <v>55157000</v>
      </c>
      <c r="AE1734">
        <v>54579000</v>
      </c>
      <c r="AF1734">
        <v>0</v>
      </c>
      <c r="AG1734">
        <v>-276735000</v>
      </c>
      <c r="AH1734">
        <v>1485620000</v>
      </c>
      <c r="AI1734">
        <v>501000</v>
      </c>
      <c r="AJ1734">
        <v>0</v>
      </c>
      <c r="AK1734">
        <v>0</v>
      </c>
      <c r="AL1734">
        <v>-24633000</v>
      </c>
      <c r="AM1734">
        <v>373520000</v>
      </c>
      <c r="AN1734">
        <v>691500000</v>
      </c>
      <c r="AO1734">
        <v>690625000</v>
      </c>
      <c r="AP1734">
        <v>-1008605000</v>
      </c>
      <c r="AQ1734">
        <v>-2408948000</v>
      </c>
      <c r="AR1734">
        <v>2373607000</v>
      </c>
      <c r="AS1734">
        <v>-2408948000</v>
      </c>
      <c r="AT1734">
        <v>-2408948000</v>
      </c>
      <c r="AU1734">
        <v>218425000</v>
      </c>
      <c r="AV1734">
        <v>3726004000</v>
      </c>
      <c r="AW1734">
        <v>-3740803000</v>
      </c>
      <c r="AX1734">
        <v>258</v>
      </c>
      <c r="AY1734">
        <v>38468000</v>
      </c>
      <c r="AZ1734">
        <v>25544000</v>
      </c>
      <c r="BA1734">
        <v>13431000</v>
      </c>
      <c r="BB1734">
        <v>441000</v>
      </c>
      <c r="BC1734">
        <v>0</v>
      </c>
      <c r="BD1734">
        <v>41031000</v>
      </c>
      <c r="BE1734">
        <v>197216000</v>
      </c>
      <c r="BF1734">
        <v>37954000</v>
      </c>
      <c r="BG1734">
        <v>778923000</v>
      </c>
      <c r="BH1734">
        <v>260</v>
      </c>
      <c r="BI1734">
        <v>135</v>
      </c>
      <c r="BJ1734">
        <v>166</v>
      </c>
      <c r="BK1734">
        <v>250</v>
      </c>
      <c r="BL1734">
        <v>0</v>
      </c>
      <c r="BM1734">
        <v>33313000</v>
      </c>
      <c r="BN1734">
        <v>773539000</v>
      </c>
      <c r="BO1734">
        <v>179867000</v>
      </c>
      <c r="BP1734">
        <v>0</v>
      </c>
      <c r="BQ1734">
        <v>0</v>
      </c>
      <c r="BR1734">
        <v>5243286000</v>
      </c>
      <c r="BS1734">
        <v>1077930000</v>
      </c>
      <c r="BT1734">
        <v>410067000</v>
      </c>
      <c r="BU1734">
        <v>2797678000</v>
      </c>
      <c r="BV1734">
        <v>2445608000</v>
      </c>
      <c r="BW1734">
        <v>5243286000</v>
      </c>
      <c r="BX1734">
        <v>1452619000</v>
      </c>
      <c r="BY1734">
        <v>0</v>
      </c>
      <c r="BZ1734">
        <v>2015</v>
      </c>
      <c r="CA1734">
        <v>-25.92</v>
      </c>
      <c r="CB1734">
        <v>92937808.642000005</v>
      </c>
      <c r="CC1734" t="str">
        <f>VLOOKUP(B1734,Securities_csv_Sector!$A$1:$H$506,4)</f>
        <v>Energy</v>
      </c>
      <c r="CD1734" t="str">
        <f>VLOOKUP(B1734,Securities_csv_Sector!$A$1:$H$506,5)</f>
        <v>Oil &amp; Gas Exploration &amp; Production</v>
      </c>
    </row>
    <row r="1735" spans="1:82">
      <c r="A1735">
        <v>1733</v>
      </c>
      <c r="B1735" t="s">
        <v>514</v>
      </c>
      <c r="C1735" t="s">
        <v>527</v>
      </c>
      <c r="D1735" s="1">
        <v>41274</v>
      </c>
      <c r="E1735">
        <v>1587776000</v>
      </c>
      <c r="F1735">
        <v>-171859000</v>
      </c>
      <c r="G1735">
        <v>104330000</v>
      </c>
      <c r="H1735">
        <v>10</v>
      </c>
      <c r="I1735">
        <v>-2570209000</v>
      </c>
      <c r="J1735">
        <v>5353015000</v>
      </c>
      <c r="K1735">
        <v>3</v>
      </c>
      <c r="L1735">
        <v>82323000</v>
      </c>
      <c r="M1735">
        <v>82658000</v>
      </c>
      <c r="N1735">
        <v>1219899000</v>
      </c>
      <c r="O1735">
        <v>6710036000</v>
      </c>
      <c r="P1735">
        <v>89</v>
      </c>
      <c r="Q1735">
        <v>0</v>
      </c>
      <c r="R1735">
        <v>4760536000</v>
      </c>
      <c r="S1735">
        <v>1047001000</v>
      </c>
      <c r="T1735">
        <v>1956984000</v>
      </c>
      <c r="U1735">
        <v>1355432000</v>
      </c>
      <c r="V1735">
        <v>0</v>
      </c>
      <c r="W1735">
        <v>29971000</v>
      </c>
      <c r="X1735">
        <v>23809348000</v>
      </c>
      <c r="Y1735">
        <v>0</v>
      </c>
      <c r="Z1735">
        <v>34</v>
      </c>
      <c r="AA1735">
        <v>3418187000</v>
      </c>
      <c r="AB1735">
        <v>450203000</v>
      </c>
      <c r="AC1735">
        <v>0</v>
      </c>
      <c r="AD1735">
        <v>601552000</v>
      </c>
      <c r="AE1735">
        <v>535574000</v>
      </c>
      <c r="AF1735">
        <v>-15929000</v>
      </c>
      <c r="AG1735">
        <v>-245240000</v>
      </c>
      <c r="AH1735">
        <v>10143905000</v>
      </c>
      <c r="AI1735">
        <v>1744162000</v>
      </c>
      <c r="AJ1735">
        <v>0</v>
      </c>
      <c r="AK1735">
        <v>0</v>
      </c>
      <c r="AL1735">
        <v>870368000</v>
      </c>
      <c r="AM1735">
        <v>21639000</v>
      </c>
      <c r="AN1735">
        <v>2004756000</v>
      </c>
      <c r="AO1735">
        <v>349825000</v>
      </c>
      <c r="AP1735">
        <v>-2332942000</v>
      </c>
      <c r="AQ1735">
        <v>905229000</v>
      </c>
      <c r="AR1735">
        <v>444989000</v>
      </c>
      <c r="AS1735">
        <v>905229000</v>
      </c>
      <c r="AT1735">
        <v>935200000</v>
      </c>
      <c r="AU1735">
        <v>1413937000</v>
      </c>
      <c r="AV1735">
        <v>0</v>
      </c>
      <c r="AW1735">
        <v>1822683000</v>
      </c>
      <c r="AX1735">
        <v>18</v>
      </c>
      <c r="AY1735">
        <v>2962037000</v>
      </c>
      <c r="AZ1735">
        <v>593305000</v>
      </c>
      <c r="BA1735">
        <v>456660000</v>
      </c>
      <c r="BB1735">
        <v>-112653000</v>
      </c>
      <c r="BC1735">
        <v>0</v>
      </c>
      <c r="BD1735">
        <v>155361000</v>
      </c>
      <c r="BE1735">
        <v>4425095000</v>
      </c>
      <c r="BF1735">
        <v>-58022000</v>
      </c>
      <c r="BG1735">
        <v>926053000</v>
      </c>
      <c r="BH1735">
        <v>13</v>
      </c>
      <c r="BI1735">
        <v>15</v>
      </c>
      <c r="BJ1735">
        <v>9</v>
      </c>
      <c r="BK1735">
        <v>71</v>
      </c>
      <c r="BL1735">
        <v>0</v>
      </c>
      <c r="BM1735">
        <v>2413816000</v>
      </c>
      <c r="BN1735">
        <v>-33786000</v>
      </c>
      <c r="BO1735">
        <v>669451000</v>
      </c>
      <c r="BP1735">
        <v>892637000</v>
      </c>
      <c r="BQ1735">
        <v>0</v>
      </c>
      <c r="BR1735">
        <v>31140686000</v>
      </c>
      <c r="BS1735">
        <v>2625139000</v>
      </c>
      <c r="BT1735">
        <v>2937073000</v>
      </c>
      <c r="BU1735">
        <v>8874077000</v>
      </c>
      <c r="BV1735">
        <v>22266609000</v>
      </c>
      <c r="BW1735">
        <v>31140686000</v>
      </c>
      <c r="BX1735">
        <v>10128223000</v>
      </c>
      <c r="BY1735">
        <v>0</v>
      </c>
      <c r="BZ1735">
        <v>2012</v>
      </c>
      <c r="CA1735">
        <v>1.86</v>
      </c>
      <c r="CB1735">
        <v>486682258.065</v>
      </c>
      <c r="CC1735" t="str">
        <f>VLOOKUP(B1735,Securities_csv_Sector!$A$1:$H$506,4)</f>
        <v>Utilities</v>
      </c>
      <c r="CD1735" t="str">
        <f>VLOOKUP(B1735,Securities_csv_Sector!$A$1:$H$506,5)</f>
        <v>MultiUtilities</v>
      </c>
    </row>
    <row r="1736" spans="1:82">
      <c r="A1736">
        <v>1734</v>
      </c>
      <c r="B1736" t="s">
        <v>514</v>
      </c>
      <c r="C1736" t="s">
        <v>529</v>
      </c>
      <c r="D1736" s="1">
        <v>41639</v>
      </c>
      <c r="E1736">
        <v>1938808000</v>
      </c>
      <c r="F1736">
        <v>-132778000</v>
      </c>
      <c r="G1736">
        <v>129834000</v>
      </c>
      <c r="H1736">
        <v>10</v>
      </c>
      <c r="I1736">
        <v>-3395325000</v>
      </c>
      <c r="J1736">
        <v>5619313000</v>
      </c>
      <c r="K1736">
        <v>3</v>
      </c>
      <c r="L1736">
        <v>107144000</v>
      </c>
      <c r="M1736">
        <v>-43588000</v>
      </c>
      <c r="N1736">
        <v>1244929000</v>
      </c>
      <c r="O1736">
        <v>7408278000</v>
      </c>
      <c r="P1736">
        <v>88</v>
      </c>
      <c r="Q1736">
        <v>0</v>
      </c>
      <c r="R1736">
        <v>5619509000</v>
      </c>
      <c r="S1736">
        <v>1100710000</v>
      </c>
      <c r="T1736">
        <v>2007409000</v>
      </c>
      <c r="U1736">
        <v>1432210000</v>
      </c>
      <c r="V1736">
        <v>0</v>
      </c>
      <c r="W1736">
        <v>30020000</v>
      </c>
      <c r="X1736">
        <v>26122159000</v>
      </c>
      <c r="Y1736">
        <v>0</v>
      </c>
      <c r="Z1736">
        <v>32</v>
      </c>
      <c r="AA1736">
        <v>3506644000</v>
      </c>
      <c r="AB1736">
        <v>483976000</v>
      </c>
      <c r="AC1736">
        <v>0</v>
      </c>
      <c r="AD1736">
        <v>575199000</v>
      </c>
      <c r="AE1736">
        <v>576538000</v>
      </c>
      <c r="AF1736">
        <v>-28094000</v>
      </c>
      <c r="AG1736">
        <v>120552000</v>
      </c>
      <c r="AH1736">
        <v>10910754000</v>
      </c>
      <c r="AI1736">
        <v>1840832000</v>
      </c>
      <c r="AJ1736">
        <v>0</v>
      </c>
      <c r="AK1736">
        <v>0</v>
      </c>
      <c r="AL1736">
        <v>936444000</v>
      </c>
      <c r="AM1736">
        <v>24821000</v>
      </c>
      <c r="AN1736">
        <v>2584036000</v>
      </c>
      <c r="AO1736">
        <v>654169000</v>
      </c>
      <c r="AP1736">
        <v>-3213384000</v>
      </c>
      <c r="AQ1736">
        <v>948234000</v>
      </c>
      <c r="AR1736">
        <v>477650000</v>
      </c>
      <c r="AS1736">
        <v>948234000</v>
      </c>
      <c r="AT1736">
        <v>978254000</v>
      </c>
      <c r="AU1736">
        <v>1772592000</v>
      </c>
      <c r="AV1736">
        <v>0</v>
      </c>
      <c r="AW1736">
        <v>1847555000</v>
      </c>
      <c r="AX1736">
        <v>17</v>
      </c>
      <c r="AY1736">
        <v>2726459000</v>
      </c>
      <c r="AZ1736">
        <v>761766000</v>
      </c>
      <c r="BA1736">
        <v>652545000</v>
      </c>
      <c r="BB1736">
        <v>-106275000</v>
      </c>
      <c r="BC1736">
        <v>0</v>
      </c>
      <c r="BD1736">
        <v>120035000</v>
      </c>
      <c r="BE1736">
        <v>4156779000</v>
      </c>
      <c r="BF1736">
        <v>113256000</v>
      </c>
      <c r="BG1736">
        <v>977863000</v>
      </c>
      <c r="BH1736">
        <v>13</v>
      </c>
      <c r="BI1736">
        <v>15</v>
      </c>
      <c r="BJ1736">
        <v>9</v>
      </c>
      <c r="BK1736">
        <v>72</v>
      </c>
      <c r="BL1736">
        <v>0</v>
      </c>
      <c r="BM1736">
        <v>2807983000</v>
      </c>
      <c r="BN1736">
        <v>231767000</v>
      </c>
      <c r="BO1736">
        <v>681226000</v>
      </c>
      <c r="BP1736">
        <v>1063145000</v>
      </c>
      <c r="BQ1736">
        <v>0</v>
      </c>
      <c r="BR1736">
        <v>33907490000</v>
      </c>
      <c r="BS1736">
        <v>3218040000</v>
      </c>
      <c r="BT1736">
        <v>3654498000</v>
      </c>
      <c r="BU1736">
        <v>9565950000</v>
      </c>
      <c r="BV1736">
        <v>24341540000</v>
      </c>
      <c r="BW1736">
        <v>33907490000</v>
      </c>
      <c r="BX1736">
        <v>10914922000</v>
      </c>
      <c r="BY1736">
        <v>0</v>
      </c>
      <c r="BZ1736">
        <v>2013</v>
      </c>
      <c r="CA1736">
        <v>1.91</v>
      </c>
      <c r="CB1736">
        <v>496457591.62300003</v>
      </c>
      <c r="CC1736" t="str">
        <f>VLOOKUP(B1736,Securities_csv_Sector!$A$1:$H$506,4)</f>
        <v>Utilities</v>
      </c>
      <c r="CD1736" t="str">
        <f>VLOOKUP(B1736,Securities_csv_Sector!$A$1:$H$506,5)</f>
        <v>MultiUtilities</v>
      </c>
    </row>
    <row r="1737" spans="1:82">
      <c r="A1737">
        <v>1735</v>
      </c>
      <c r="B1737" t="s">
        <v>514</v>
      </c>
      <c r="C1737" t="s">
        <v>531</v>
      </c>
      <c r="D1737" s="1">
        <v>42004</v>
      </c>
      <c r="E1737">
        <v>1879877000</v>
      </c>
      <c r="F1737">
        <v>-166408000</v>
      </c>
      <c r="G1737">
        <v>133448000</v>
      </c>
      <c r="H1737">
        <v>10</v>
      </c>
      <c r="I1737">
        <v>-3199791000</v>
      </c>
      <c r="J1737">
        <v>5837330000</v>
      </c>
      <c r="K1737">
        <v>2</v>
      </c>
      <c r="L1737">
        <v>79608000</v>
      </c>
      <c r="M1737">
        <v>-20558000</v>
      </c>
      <c r="N1737">
        <v>1264333000</v>
      </c>
      <c r="O1737">
        <v>7951352000</v>
      </c>
      <c r="P1737">
        <v>83</v>
      </c>
      <c r="Q1737">
        <v>0</v>
      </c>
      <c r="R1737">
        <v>6110620000</v>
      </c>
      <c r="S1737">
        <v>1151547000</v>
      </c>
      <c r="T1737">
        <v>2111729000</v>
      </c>
      <c r="U1737">
        <v>1545121000</v>
      </c>
      <c r="V1737">
        <v>0</v>
      </c>
      <c r="W1737">
        <v>30151000</v>
      </c>
      <c r="X1737">
        <v>28756916000</v>
      </c>
      <c r="Y1737">
        <v>0</v>
      </c>
      <c r="Z1737">
        <v>32</v>
      </c>
      <c r="AA1737">
        <v>3734783000</v>
      </c>
      <c r="AB1737">
        <v>523815000</v>
      </c>
      <c r="AC1737">
        <v>0</v>
      </c>
      <c r="AD1737">
        <v>566608000</v>
      </c>
      <c r="AE1737">
        <v>597183000</v>
      </c>
      <c r="AF1737">
        <v>-9515000</v>
      </c>
      <c r="AG1737">
        <v>-33226000</v>
      </c>
      <c r="AH1737">
        <v>11499634000</v>
      </c>
      <c r="AI1737">
        <v>1886415000</v>
      </c>
      <c r="AJ1737">
        <v>0</v>
      </c>
      <c r="AK1737">
        <v>0</v>
      </c>
      <c r="AL1737">
        <v>822136000</v>
      </c>
      <c r="AM1737">
        <v>-27536000</v>
      </c>
      <c r="AN1737">
        <v>2648192000</v>
      </c>
      <c r="AO1737">
        <v>441523000</v>
      </c>
      <c r="AP1737">
        <v>-3117251000</v>
      </c>
      <c r="AQ1737">
        <v>1021306000</v>
      </c>
      <c r="AR1737">
        <v>566644000</v>
      </c>
      <c r="AS1737">
        <v>1021306000</v>
      </c>
      <c r="AT1737">
        <v>1051457000</v>
      </c>
      <c r="AU1737">
        <v>1801208000</v>
      </c>
      <c r="AV1737">
        <v>0</v>
      </c>
      <c r="AW1737">
        <v>1948130000</v>
      </c>
      <c r="AX1737">
        <v>17</v>
      </c>
      <c r="AY1737">
        <v>2950173000</v>
      </c>
      <c r="AZ1737">
        <v>886381000</v>
      </c>
      <c r="BA1737">
        <v>885848000</v>
      </c>
      <c r="BB1737">
        <v>-108139000</v>
      </c>
      <c r="BC1737">
        <v>0</v>
      </c>
      <c r="BD1737">
        <v>86055000</v>
      </c>
      <c r="BE1737">
        <v>5068565000</v>
      </c>
      <c r="BF1737">
        <v>128887000</v>
      </c>
      <c r="BG1737">
        <v>1019045000</v>
      </c>
      <c r="BH1737">
        <v>13</v>
      </c>
      <c r="BI1737">
        <v>15</v>
      </c>
      <c r="BJ1737">
        <v>9</v>
      </c>
      <c r="BK1737">
        <v>68</v>
      </c>
      <c r="BL1737">
        <v>0</v>
      </c>
      <c r="BM1737">
        <v>3220958000</v>
      </c>
      <c r="BN1737">
        <v>180798000</v>
      </c>
      <c r="BO1737">
        <v>767608000</v>
      </c>
      <c r="BP1737">
        <v>1298858000</v>
      </c>
      <c r="BQ1737">
        <v>0</v>
      </c>
      <c r="BR1737">
        <v>36957884000</v>
      </c>
      <c r="BS1737">
        <v>3364380000</v>
      </c>
      <c r="BT1737">
        <v>4064583000</v>
      </c>
      <c r="BU1737">
        <v>10214482000</v>
      </c>
      <c r="BV1737">
        <v>26743402000</v>
      </c>
      <c r="BW1737">
        <v>36957884000</v>
      </c>
      <c r="BX1737">
        <v>11686135000</v>
      </c>
      <c r="BY1737">
        <v>0</v>
      </c>
      <c r="BZ1737">
        <v>2014</v>
      </c>
      <c r="CA1737">
        <v>2.0299999999999998</v>
      </c>
      <c r="CB1737">
        <v>503106403.94099998</v>
      </c>
      <c r="CC1737" t="str">
        <f>VLOOKUP(B1737,Securities_csv_Sector!$A$1:$H$506,4)</f>
        <v>Utilities</v>
      </c>
      <c r="CD1737" t="str">
        <f>VLOOKUP(B1737,Securities_csv_Sector!$A$1:$H$506,5)</f>
        <v>MultiUtilities</v>
      </c>
    </row>
    <row r="1738" spans="1:82">
      <c r="A1738">
        <v>1736</v>
      </c>
      <c r="B1738" t="s">
        <v>514</v>
      </c>
      <c r="C1738" t="s">
        <v>532</v>
      </c>
      <c r="D1738" s="1">
        <v>42369</v>
      </c>
      <c r="E1738">
        <v>1728410000</v>
      </c>
      <c r="F1738">
        <v>139451000</v>
      </c>
      <c r="G1738">
        <v>87584000</v>
      </c>
      <c r="H1738">
        <v>9</v>
      </c>
      <c r="I1738">
        <v>-3683359000</v>
      </c>
      <c r="J1738">
        <v>5889106000</v>
      </c>
      <c r="K1738">
        <v>2</v>
      </c>
      <c r="L1738">
        <v>84940000</v>
      </c>
      <c r="M1738">
        <v>-11240000</v>
      </c>
      <c r="N1738">
        <v>1268839000</v>
      </c>
      <c r="O1738">
        <v>7033633000</v>
      </c>
      <c r="P1738">
        <v>72</v>
      </c>
      <c r="Q1738">
        <v>0</v>
      </c>
      <c r="R1738">
        <v>6530391000</v>
      </c>
      <c r="S1738">
        <v>1249338000</v>
      </c>
      <c r="T1738">
        <v>2122486000</v>
      </c>
      <c r="U1738">
        <v>1527204000</v>
      </c>
      <c r="V1738">
        <v>0</v>
      </c>
      <c r="W1738">
        <v>34390000</v>
      </c>
      <c r="X1738">
        <v>31205851000</v>
      </c>
      <c r="Y1738">
        <v>0</v>
      </c>
      <c r="Z1738">
        <v>36</v>
      </c>
      <c r="AA1738">
        <v>3990853000</v>
      </c>
      <c r="AB1738">
        <v>542719000</v>
      </c>
      <c r="AC1738">
        <v>0</v>
      </c>
      <c r="AD1738">
        <v>595282000</v>
      </c>
      <c r="AE1738">
        <v>608584000</v>
      </c>
      <c r="AF1738">
        <v>-22443000</v>
      </c>
      <c r="AG1738">
        <v>-175214000</v>
      </c>
      <c r="AH1738">
        <v>12490719000</v>
      </c>
      <c r="AI1738">
        <v>1954078000</v>
      </c>
      <c r="AJ1738">
        <v>0</v>
      </c>
      <c r="AK1738">
        <v>0</v>
      </c>
      <c r="AL1738">
        <v>1201830000</v>
      </c>
      <c r="AM1738">
        <v>5332000</v>
      </c>
      <c r="AN1738">
        <v>3025839000</v>
      </c>
      <c r="AO1738">
        <v>602267000</v>
      </c>
      <c r="AP1738">
        <v>-3622774000</v>
      </c>
      <c r="AQ1738">
        <v>984485000</v>
      </c>
      <c r="AR1738">
        <v>716728000</v>
      </c>
      <c r="AS1738">
        <v>984485000</v>
      </c>
      <c r="AT1738">
        <v>1018875000</v>
      </c>
      <c r="AU1738">
        <v>1519692000</v>
      </c>
      <c r="AV1738">
        <v>0</v>
      </c>
      <c r="AW1738">
        <v>2000512000</v>
      </c>
      <c r="AX1738">
        <v>18</v>
      </c>
      <c r="AY1738">
        <v>2983161000</v>
      </c>
      <c r="AZ1738">
        <v>697229000</v>
      </c>
      <c r="BA1738">
        <v>797027000</v>
      </c>
      <c r="BB1738">
        <v>-109753000</v>
      </c>
      <c r="BC1738">
        <v>0</v>
      </c>
      <c r="BD1738">
        <v>55791000</v>
      </c>
      <c r="BE1738">
        <v>5373208000</v>
      </c>
      <c r="BF1738">
        <v>122291000</v>
      </c>
      <c r="BG1738">
        <v>1124524000</v>
      </c>
      <c r="BH1738">
        <v>14</v>
      </c>
      <c r="BI1738">
        <v>14</v>
      </c>
      <c r="BJ1738">
        <v>9</v>
      </c>
      <c r="BK1738">
        <v>57</v>
      </c>
      <c r="BL1738">
        <v>0</v>
      </c>
      <c r="BM1738">
        <v>3552728000</v>
      </c>
      <c r="BN1738">
        <v>7011000</v>
      </c>
      <c r="BO1738">
        <v>865817000</v>
      </c>
      <c r="BP1738">
        <v>1532860000</v>
      </c>
      <c r="BQ1738">
        <v>0</v>
      </c>
      <c r="BR1738">
        <v>39053535000</v>
      </c>
      <c r="BS1738">
        <v>2910445000</v>
      </c>
      <c r="BT1738">
        <v>4058297000</v>
      </c>
      <c r="BU1738">
        <v>10600920000</v>
      </c>
      <c r="BV1738">
        <v>28452615000</v>
      </c>
      <c r="BW1738">
        <v>39053535000</v>
      </c>
      <c r="BX1738">
        <v>11024486000</v>
      </c>
      <c r="BY1738">
        <v>0</v>
      </c>
      <c r="BZ1738">
        <v>2015</v>
      </c>
      <c r="CA1738">
        <v>1.94</v>
      </c>
      <c r="CB1738">
        <v>507466494.84500003</v>
      </c>
      <c r="CC1738" t="str">
        <f>VLOOKUP(B1738,Securities_csv_Sector!$A$1:$H$506,4)</f>
        <v>Utilities</v>
      </c>
      <c r="CD1738" t="str">
        <f>VLOOKUP(B1738,Securities_csv_Sector!$A$1:$H$506,5)</f>
        <v>MultiUtilities</v>
      </c>
    </row>
    <row r="1739" spans="1:82">
      <c r="A1739">
        <v>1737</v>
      </c>
      <c r="B1739" t="s">
        <v>515</v>
      </c>
      <c r="C1739" t="s">
        <v>527</v>
      </c>
      <c r="D1739" s="1">
        <v>41274</v>
      </c>
      <c r="E1739">
        <v>143112000</v>
      </c>
      <c r="F1739">
        <v>34647000</v>
      </c>
      <c r="G1739">
        <v>-10545000</v>
      </c>
      <c r="H1739">
        <v>6</v>
      </c>
      <c r="I1739">
        <v>0</v>
      </c>
      <c r="J1739">
        <v>8584752000</v>
      </c>
      <c r="L1739">
        <v>2618378000</v>
      </c>
      <c r="M1739">
        <v>0</v>
      </c>
      <c r="N1739">
        <v>2987000</v>
      </c>
      <c r="O1739">
        <v>5165169000</v>
      </c>
      <c r="Q1739">
        <v>841796000</v>
      </c>
      <c r="R1739">
        <v>141803000</v>
      </c>
      <c r="S1739">
        <v>307902000</v>
      </c>
      <c r="T1739">
        <v>882728000</v>
      </c>
      <c r="U1739">
        <v>710524000</v>
      </c>
      <c r="V1739">
        <v>24493000</v>
      </c>
      <c r="W1739">
        <v>53887000</v>
      </c>
      <c r="X1739">
        <v>0</v>
      </c>
      <c r="Y1739">
        <v>0</v>
      </c>
      <c r="Z1739">
        <v>29</v>
      </c>
      <c r="AA1739">
        <v>2067228000</v>
      </c>
      <c r="AB1739">
        <v>34028000</v>
      </c>
      <c r="AC1739">
        <v>408527000</v>
      </c>
      <c r="AD1739">
        <v>172204000</v>
      </c>
      <c r="AE1739">
        <v>0</v>
      </c>
      <c r="AF1739">
        <v>-863492000</v>
      </c>
      <c r="AG1739">
        <v>108987000</v>
      </c>
      <c r="AH1739">
        <v>1815890000</v>
      </c>
      <c r="AI1739">
        <v>34000258000</v>
      </c>
      <c r="AJ1739">
        <v>1346325000</v>
      </c>
      <c r="AK1739">
        <v>0</v>
      </c>
      <c r="AL1739">
        <v>-600000000</v>
      </c>
      <c r="AM1739">
        <v>-1206747000</v>
      </c>
      <c r="AN1739">
        <v>1056106000</v>
      </c>
      <c r="AO1739">
        <v>-1344753000</v>
      </c>
      <c r="AP1739">
        <v>-942593000</v>
      </c>
      <c r="AQ1739">
        <v>651128000</v>
      </c>
      <c r="AR1739">
        <v>-84238000</v>
      </c>
      <c r="AS1739">
        <v>651128000</v>
      </c>
      <c r="AT1739">
        <v>676496000</v>
      </c>
      <c r="AU1739">
        <v>6025394000</v>
      </c>
      <c r="AV1739">
        <v>0</v>
      </c>
      <c r="AW1739">
        <v>710524000</v>
      </c>
      <c r="AX1739">
        <v>10</v>
      </c>
      <c r="AY1739">
        <v>1169839000</v>
      </c>
      <c r="AZ1739">
        <v>0</v>
      </c>
      <c r="BA1739">
        <v>0</v>
      </c>
      <c r="BB1739">
        <v>1520020000</v>
      </c>
      <c r="BC1739">
        <v>-134950000</v>
      </c>
      <c r="BD1739">
        <v>-79101000</v>
      </c>
      <c r="BE1739">
        <v>30021402000</v>
      </c>
      <c r="BF1739">
        <v>-41575000</v>
      </c>
      <c r="BG1739">
        <v>1173955000</v>
      </c>
      <c r="BH1739">
        <v>10</v>
      </c>
      <c r="BI1739">
        <v>7</v>
      </c>
      <c r="BJ1739">
        <v>9</v>
      </c>
      <c r="BL1739">
        <v>0</v>
      </c>
      <c r="BM1739">
        <v>402318000</v>
      </c>
      <c r="BN1739">
        <v>-396017000</v>
      </c>
      <c r="BO1739">
        <v>0</v>
      </c>
      <c r="BP1739">
        <v>1551398000</v>
      </c>
      <c r="BQ1739">
        <v>322703000</v>
      </c>
      <c r="BR1739">
        <v>45386895000</v>
      </c>
      <c r="BS1739">
        <v>0</v>
      </c>
      <c r="BT1739">
        <v>0</v>
      </c>
      <c r="BU1739">
        <v>10510077000</v>
      </c>
      <c r="BV1739">
        <v>34876818000</v>
      </c>
      <c r="BW1739">
        <v>45386895000</v>
      </c>
      <c r="BX1739">
        <v>7232397000</v>
      </c>
      <c r="BY1739">
        <v>0</v>
      </c>
      <c r="BZ1739">
        <v>2012</v>
      </c>
      <c r="CA1739">
        <v>2.12</v>
      </c>
      <c r="CB1739">
        <v>307135849.05699998</v>
      </c>
      <c r="CC1739" t="str">
        <f>VLOOKUP(B1739,Securities_csv_Sector!$A$1:$H$506,4)</f>
        <v>Financials</v>
      </c>
      <c r="CD1739" t="str">
        <f>VLOOKUP(B1739,Securities_csv_Sector!$A$1:$H$506,5)</f>
        <v>Property &amp; Casualty Insurance</v>
      </c>
    </row>
    <row r="1740" spans="1:82">
      <c r="A1740">
        <v>1738</v>
      </c>
      <c r="B1740" t="s">
        <v>515</v>
      </c>
      <c r="C1740" t="s">
        <v>529</v>
      </c>
      <c r="D1740" s="1">
        <v>41639</v>
      </c>
      <c r="E1740">
        <v>302399000</v>
      </c>
      <c r="F1740">
        <v>-87651000</v>
      </c>
      <c r="G1740">
        <v>28243000</v>
      </c>
      <c r="H1740">
        <v>11</v>
      </c>
      <c r="I1740">
        <v>0</v>
      </c>
      <c r="J1740">
        <v>7994100000</v>
      </c>
      <c r="L1740">
        <v>1800832000</v>
      </c>
      <c r="M1740">
        <v>0</v>
      </c>
      <c r="N1740">
        <v>2783000</v>
      </c>
      <c r="O1740">
        <v>5106489000</v>
      </c>
      <c r="Q1740">
        <v>908543000</v>
      </c>
      <c r="R1740">
        <v>86330000</v>
      </c>
      <c r="S1740">
        <v>270106000</v>
      </c>
      <c r="T1740">
        <v>1249810000</v>
      </c>
      <c r="U1740">
        <v>1094348000</v>
      </c>
      <c r="V1740">
        <v>-4818000</v>
      </c>
      <c r="W1740">
        <v>119804000</v>
      </c>
      <c r="X1740">
        <v>0</v>
      </c>
      <c r="Y1740">
        <v>0</v>
      </c>
      <c r="Z1740">
        <v>32</v>
      </c>
      <c r="AA1740">
        <v>2434745000</v>
      </c>
      <c r="AB1740">
        <v>77505000</v>
      </c>
      <c r="AC1740">
        <v>411611000</v>
      </c>
      <c r="AD1740">
        <v>155462000</v>
      </c>
      <c r="AE1740">
        <v>0</v>
      </c>
      <c r="AF1740">
        <v>-1245753000</v>
      </c>
      <c r="AG1740">
        <v>-74855000</v>
      </c>
      <c r="AH1740">
        <v>2565602000</v>
      </c>
      <c r="AI1740">
        <v>34281450000</v>
      </c>
      <c r="AJ1740">
        <v>1351665000</v>
      </c>
      <c r="AK1740">
        <v>0</v>
      </c>
      <c r="AL1740">
        <v>592615000</v>
      </c>
      <c r="AM1740">
        <v>-817546000</v>
      </c>
      <c r="AN1740">
        <v>779977000</v>
      </c>
      <c r="AO1740">
        <v>-394843000</v>
      </c>
      <c r="AP1740">
        <v>-1197862000</v>
      </c>
      <c r="AQ1740">
        <v>1059916000</v>
      </c>
      <c r="AR1740">
        <v>-278472000</v>
      </c>
      <c r="AS1740">
        <v>1059916000</v>
      </c>
      <c r="AT1740">
        <v>1016843000</v>
      </c>
      <c r="AU1740">
        <v>6311482000</v>
      </c>
      <c r="AV1740">
        <v>0</v>
      </c>
      <c r="AW1740">
        <v>1094348000</v>
      </c>
      <c r="AX1740">
        <v>15</v>
      </c>
      <c r="AY1740">
        <v>1482681000</v>
      </c>
      <c r="AZ1740">
        <v>0</v>
      </c>
      <c r="BA1740">
        <v>0</v>
      </c>
      <c r="BB1740">
        <v>736657000</v>
      </c>
      <c r="BC1740">
        <v>-94386000</v>
      </c>
      <c r="BD1740">
        <v>47891000</v>
      </c>
      <c r="BE1740">
        <v>30142414000</v>
      </c>
      <c r="BF1740">
        <v>-185798000</v>
      </c>
      <c r="BG1740">
        <v>1213178000</v>
      </c>
      <c r="BH1740">
        <v>15</v>
      </c>
      <c r="BI1740">
        <v>11</v>
      </c>
      <c r="BJ1740">
        <v>14</v>
      </c>
      <c r="BL1740">
        <v>0</v>
      </c>
      <c r="BM1740">
        <v>1264093000</v>
      </c>
      <c r="BN1740">
        <v>-655247000</v>
      </c>
      <c r="BO1740">
        <v>0</v>
      </c>
      <c r="BP1740">
        <v>1509243000</v>
      </c>
      <c r="BQ1740">
        <v>456288000</v>
      </c>
      <c r="BR1740">
        <v>45652887000</v>
      </c>
      <c r="BS1740">
        <v>0</v>
      </c>
      <c r="BT1740">
        <v>0</v>
      </c>
      <c r="BU1740">
        <v>9997633000</v>
      </c>
      <c r="BV1740">
        <v>35655254000</v>
      </c>
      <c r="BW1740">
        <v>45652887000</v>
      </c>
      <c r="BX1740">
        <v>7541234000</v>
      </c>
      <c r="BY1740">
        <v>0</v>
      </c>
      <c r="BZ1740">
        <v>2013</v>
      </c>
      <c r="CA1740">
        <v>3.68</v>
      </c>
      <c r="CB1740">
        <v>288020652.17400002</v>
      </c>
      <c r="CC1740" t="str">
        <f>VLOOKUP(B1740,Securities_csv_Sector!$A$1:$H$506,4)</f>
        <v>Financials</v>
      </c>
      <c r="CD1740" t="str">
        <f>VLOOKUP(B1740,Securities_csv_Sector!$A$1:$H$506,5)</f>
        <v>Property &amp; Casualty Insurance</v>
      </c>
    </row>
    <row r="1741" spans="1:82">
      <c r="A1741">
        <v>1739</v>
      </c>
      <c r="B1741" t="s">
        <v>515</v>
      </c>
      <c r="C1741" t="s">
        <v>531</v>
      </c>
      <c r="D1741" s="1">
        <v>42004</v>
      </c>
      <c r="E1741">
        <v>493230000</v>
      </c>
      <c r="F1741">
        <v>-2488000</v>
      </c>
      <c r="G1741">
        <v>-628855000</v>
      </c>
      <c r="H1741">
        <v>2</v>
      </c>
      <c r="I1741">
        <v>0</v>
      </c>
      <c r="J1741">
        <v>7359102000</v>
      </c>
      <c r="L1741">
        <v>2521814000</v>
      </c>
      <c r="M1741">
        <v>0</v>
      </c>
      <c r="N1741">
        <v>2552000</v>
      </c>
      <c r="O1741">
        <v>4239474000</v>
      </c>
      <c r="Q1741">
        <v>559024000</v>
      </c>
      <c r="R1741">
        <v>66246000</v>
      </c>
      <c r="S1741">
        <v>221162000</v>
      </c>
      <c r="T1741">
        <v>392623000</v>
      </c>
      <c r="U1741">
        <v>258517000</v>
      </c>
      <c r="V1741">
        <v>-90115000</v>
      </c>
      <c r="W1741">
        <v>107218000</v>
      </c>
      <c r="X1741">
        <v>0</v>
      </c>
      <c r="Y1741">
        <v>0</v>
      </c>
      <c r="Z1741">
        <v>36</v>
      </c>
      <c r="AA1741">
        <v>2362793000</v>
      </c>
      <c r="AB1741">
        <v>96897000</v>
      </c>
      <c r="AC1741">
        <v>447952000</v>
      </c>
      <c r="AD1741">
        <v>134106000</v>
      </c>
      <c r="AE1741">
        <v>0</v>
      </c>
      <c r="AF1741">
        <v>1335112000</v>
      </c>
      <c r="AG1741">
        <v>-372022000</v>
      </c>
      <c r="AH1741">
        <v>2155810000</v>
      </c>
      <c r="AI1741">
        <v>33430520000</v>
      </c>
      <c r="AJ1741">
        <v>1402015000</v>
      </c>
      <c r="AK1741">
        <v>0</v>
      </c>
      <c r="AL1741">
        <v>-600000000</v>
      </c>
      <c r="AM1741">
        <v>720982000</v>
      </c>
      <c r="AN1741">
        <v>963184000</v>
      </c>
      <c r="AO1741">
        <v>-1863708000</v>
      </c>
      <c r="AP1741">
        <v>1711621000</v>
      </c>
      <c r="AQ1741">
        <v>188340000</v>
      </c>
      <c r="AR1741">
        <v>968669000</v>
      </c>
      <c r="AS1741">
        <v>188340000</v>
      </c>
      <c r="AT1741">
        <v>161620000</v>
      </c>
      <c r="AU1741">
        <v>6127385000</v>
      </c>
      <c r="AV1741">
        <v>0</v>
      </c>
      <c r="AW1741">
        <v>258517000</v>
      </c>
      <c r="AX1741">
        <v>4</v>
      </c>
      <c r="AY1741">
        <v>1703397000</v>
      </c>
      <c r="AZ1741">
        <v>0</v>
      </c>
      <c r="BA1741">
        <v>0</v>
      </c>
      <c r="BB1741">
        <v>1484458000</v>
      </c>
      <c r="BC1741">
        <v>-268298000</v>
      </c>
      <c r="BD1741">
        <v>376509000</v>
      </c>
      <c r="BE1741">
        <v>30143630000</v>
      </c>
      <c r="BF1741">
        <v>-120975000</v>
      </c>
      <c r="BG1741">
        <v>1341315000</v>
      </c>
      <c r="BH1741">
        <v>4</v>
      </c>
      <c r="BI1741">
        <v>3</v>
      </c>
      <c r="BJ1741">
        <v>3</v>
      </c>
      <c r="BL1741">
        <v>0</v>
      </c>
      <c r="BM1741">
        <v>1187639000</v>
      </c>
      <c r="BN1741">
        <v>-747325000</v>
      </c>
      <c r="BO1741">
        <v>0</v>
      </c>
      <c r="BP1741">
        <v>1245367000</v>
      </c>
      <c r="BQ1741">
        <v>256727000</v>
      </c>
      <c r="BR1741">
        <v>45046819000</v>
      </c>
      <c r="BS1741">
        <v>0</v>
      </c>
      <c r="BT1741">
        <v>0</v>
      </c>
      <c r="BU1741">
        <v>10033751000</v>
      </c>
      <c r="BV1741">
        <v>35013068000</v>
      </c>
      <c r="BW1741">
        <v>45046819000</v>
      </c>
      <c r="BX1741">
        <v>6602267000</v>
      </c>
      <c r="BY1741">
        <v>0</v>
      </c>
      <c r="BZ1741">
        <v>2014</v>
      </c>
      <c r="CA1741">
        <v>0.71</v>
      </c>
      <c r="CB1741">
        <v>265267605.634</v>
      </c>
      <c r="CC1741" t="str">
        <f>VLOOKUP(B1741,Securities_csv_Sector!$A$1:$H$506,4)</f>
        <v>Financials</v>
      </c>
      <c r="CD1741" t="str">
        <f>VLOOKUP(B1741,Securities_csv_Sector!$A$1:$H$506,5)</f>
        <v>Property &amp; Casualty Insurance</v>
      </c>
    </row>
    <row r="1742" spans="1:82">
      <c r="A1742">
        <v>1740</v>
      </c>
      <c r="B1742" t="s">
        <v>515</v>
      </c>
      <c r="C1742" t="s">
        <v>532</v>
      </c>
      <c r="D1742" s="1">
        <v>42369</v>
      </c>
      <c r="E1742">
        <v>2117727000</v>
      </c>
      <c r="F1742">
        <v>158487000</v>
      </c>
      <c r="G1742">
        <v>312311000</v>
      </c>
      <c r="H1742">
        <v>10</v>
      </c>
      <c r="I1742">
        <v>0</v>
      </c>
      <c r="J1742">
        <v>8910167000</v>
      </c>
      <c r="L1742">
        <v>3411228000</v>
      </c>
      <c r="M1742">
        <v>0</v>
      </c>
      <c r="N1742">
        <v>2947000</v>
      </c>
      <c r="O1742">
        <v>6199645000</v>
      </c>
      <c r="Q1742">
        <v>1172879000</v>
      </c>
      <c r="R1742">
        <v>120651000</v>
      </c>
      <c r="S1742">
        <v>330770000</v>
      </c>
      <c r="T1742">
        <v>1114246000</v>
      </c>
      <c r="U1742">
        <v>909031000</v>
      </c>
      <c r="V1742">
        <v>-64377000</v>
      </c>
      <c r="W1742">
        <v>44740000</v>
      </c>
      <c r="X1742">
        <v>0</v>
      </c>
      <c r="Y1742">
        <v>0</v>
      </c>
      <c r="Z1742">
        <v>33</v>
      </c>
      <c r="AA1742">
        <v>3109281000</v>
      </c>
      <c r="AB1742">
        <v>-19161000</v>
      </c>
      <c r="AC1742">
        <v>2210266000</v>
      </c>
      <c r="AD1742">
        <v>205215000</v>
      </c>
      <c r="AE1742">
        <v>0</v>
      </c>
      <c r="AF1742">
        <v>905906000</v>
      </c>
      <c r="AG1742">
        <v>-427856000</v>
      </c>
      <c r="AH1742">
        <v>4762697000</v>
      </c>
      <c r="AI1742">
        <v>37826830000</v>
      </c>
      <c r="AJ1742">
        <v>1977384000</v>
      </c>
      <c r="AK1742">
        <v>0</v>
      </c>
      <c r="AL1742">
        <v>893153000</v>
      </c>
      <c r="AM1742">
        <v>734422000</v>
      </c>
      <c r="AN1742">
        <v>615556000</v>
      </c>
      <c r="AO1742">
        <v>46811000</v>
      </c>
      <c r="AP1742">
        <v>136432000</v>
      </c>
      <c r="AQ1742">
        <v>1201560000</v>
      </c>
      <c r="AR1742">
        <v>-415658000</v>
      </c>
      <c r="AS1742">
        <v>1207152000</v>
      </c>
      <c r="AT1742">
        <v>928192000</v>
      </c>
      <c r="AU1742">
        <v>10625023000</v>
      </c>
      <c r="AV1742">
        <v>0</v>
      </c>
      <c r="AW1742">
        <v>909031000</v>
      </c>
      <c r="AX1742">
        <v>10</v>
      </c>
      <c r="AY1742">
        <v>2758992000</v>
      </c>
      <c r="AZ1742">
        <v>0</v>
      </c>
      <c r="BA1742">
        <v>0</v>
      </c>
      <c r="BB1742">
        <v>686616000</v>
      </c>
      <c r="BC1742">
        <v>-84758000</v>
      </c>
      <c r="BD1742">
        <v>-769474000</v>
      </c>
      <c r="BE1742">
        <v>38976751000</v>
      </c>
      <c r="BF1742">
        <v>-343526000</v>
      </c>
      <c r="BG1742">
        <v>1966939000</v>
      </c>
      <c r="BH1742">
        <v>10</v>
      </c>
      <c r="BI1742">
        <v>8</v>
      </c>
      <c r="BJ1742">
        <v>13</v>
      </c>
      <c r="BL1742">
        <v>0</v>
      </c>
      <c r="BM1742">
        <v>2077349000</v>
      </c>
      <c r="BN1742">
        <v>-435385000</v>
      </c>
      <c r="BO1742">
        <v>0</v>
      </c>
      <c r="BP1742">
        <v>1168376000</v>
      </c>
      <c r="BQ1742">
        <v>677720000</v>
      </c>
      <c r="BR1742">
        <v>58682938000</v>
      </c>
      <c r="BS1742">
        <v>0</v>
      </c>
      <c r="BT1742">
        <v>0</v>
      </c>
      <c r="BU1742">
        <v>11677079000</v>
      </c>
      <c r="BV1742">
        <v>47005859000</v>
      </c>
      <c r="BW1742">
        <v>58682938000</v>
      </c>
      <c r="BX1742">
        <v>9308926000</v>
      </c>
      <c r="BY1742">
        <v>0</v>
      </c>
      <c r="BZ1742">
        <v>2015</v>
      </c>
      <c r="CA1742">
        <v>4.22</v>
      </c>
      <c r="CB1742">
        <v>284729857.81999999</v>
      </c>
      <c r="CC1742" t="str">
        <f>VLOOKUP(B1742,Securities_csv_Sector!$A$1:$H$506,4)</f>
        <v>Financials</v>
      </c>
      <c r="CD1742" t="str">
        <f>VLOOKUP(B1742,Securities_csv_Sector!$A$1:$H$506,5)</f>
        <v>Property &amp; Casualty Insurance</v>
      </c>
    </row>
    <row r="1743" spans="1:82">
      <c r="A1743">
        <v>1741</v>
      </c>
      <c r="B1743" t="s">
        <v>516</v>
      </c>
      <c r="C1743" t="s">
        <v>527</v>
      </c>
      <c r="D1743" s="1">
        <v>41363</v>
      </c>
      <c r="E1743">
        <v>333430000</v>
      </c>
      <c r="F1743">
        <v>-14210000</v>
      </c>
      <c r="G1743">
        <v>0</v>
      </c>
      <c r="H1743">
        <v>16</v>
      </c>
      <c r="I1743">
        <v>-30265000</v>
      </c>
      <c r="J1743">
        <v>1276278000</v>
      </c>
      <c r="K1743">
        <v>443</v>
      </c>
      <c r="L1743">
        <v>623558000</v>
      </c>
      <c r="M1743">
        <v>3889000</v>
      </c>
      <c r="N1743">
        <v>2636000</v>
      </c>
      <c r="O1743">
        <v>737206000</v>
      </c>
      <c r="P1743">
        <v>594</v>
      </c>
      <c r="Q1743">
        <v>0</v>
      </c>
      <c r="R1743">
        <v>415442000</v>
      </c>
      <c r="S1743">
        <v>89440000</v>
      </c>
      <c r="T1743">
        <v>580732000</v>
      </c>
      <c r="U1743">
        <v>547006000</v>
      </c>
      <c r="V1743">
        <v>0</v>
      </c>
      <c r="W1743">
        <v>0</v>
      </c>
      <c r="X1743">
        <v>365687000</v>
      </c>
      <c r="Y1743">
        <v>158990000</v>
      </c>
      <c r="Z1743">
        <v>66</v>
      </c>
      <c r="AA1743">
        <v>1431446000</v>
      </c>
      <c r="AB1743">
        <v>59470000</v>
      </c>
      <c r="AC1743">
        <v>36054000</v>
      </c>
      <c r="AD1743">
        <v>33726000</v>
      </c>
      <c r="AE1743">
        <v>201250000</v>
      </c>
      <c r="AF1743">
        <v>-396174000</v>
      </c>
      <c r="AG1743">
        <v>75244000</v>
      </c>
      <c r="AH1743">
        <v>922666000</v>
      </c>
      <c r="AI1743">
        <v>1651033000</v>
      </c>
      <c r="AJ1743">
        <v>0</v>
      </c>
      <c r="AK1743">
        <v>0</v>
      </c>
      <c r="AL1743">
        <v>0</v>
      </c>
      <c r="AM1743">
        <v>-165264000</v>
      </c>
      <c r="AN1743">
        <v>656537000</v>
      </c>
      <c r="AO1743">
        <v>-310286000</v>
      </c>
      <c r="AP1743">
        <v>-511515000</v>
      </c>
      <c r="AQ1743">
        <v>487536000</v>
      </c>
      <c r="AR1743">
        <v>23570000</v>
      </c>
      <c r="AS1743">
        <v>487536000</v>
      </c>
      <c r="AT1743">
        <v>487536000</v>
      </c>
      <c r="AU1743">
        <v>289884000</v>
      </c>
      <c r="AV1743">
        <v>0</v>
      </c>
      <c r="AW1743">
        <v>580732000</v>
      </c>
      <c r="AX1743">
        <v>27</v>
      </c>
      <c r="AY1743">
        <v>220048000</v>
      </c>
      <c r="AZ1743">
        <v>91760000</v>
      </c>
      <c r="BA1743">
        <v>53358000</v>
      </c>
      <c r="BB1743">
        <v>8660000</v>
      </c>
      <c r="BC1743">
        <v>0</v>
      </c>
      <c r="BD1743">
        <v>-85076000</v>
      </c>
      <c r="BE1743">
        <v>41259000</v>
      </c>
      <c r="BF1743">
        <v>-8932000</v>
      </c>
      <c r="BG1743">
        <v>9508000</v>
      </c>
      <c r="BH1743">
        <v>25</v>
      </c>
      <c r="BI1743">
        <v>18</v>
      </c>
      <c r="BJ1743">
        <v>22</v>
      </c>
      <c r="BK1743">
        <v>542</v>
      </c>
      <c r="BL1743">
        <v>475522000</v>
      </c>
      <c r="BM1743">
        <v>1675722000</v>
      </c>
      <c r="BN1743">
        <v>-89973000</v>
      </c>
      <c r="BO1743">
        <v>365684000</v>
      </c>
      <c r="BP1743">
        <v>0</v>
      </c>
      <c r="BQ1743">
        <v>1091187000</v>
      </c>
      <c r="BR1743">
        <v>4729451000</v>
      </c>
      <c r="BS1743">
        <v>2297639000</v>
      </c>
      <c r="BT1743">
        <v>386788000</v>
      </c>
      <c r="BU1743">
        <v>2963296000</v>
      </c>
      <c r="BV1743">
        <v>1766155000</v>
      </c>
      <c r="BW1743">
        <v>4729451000</v>
      </c>
      <c r="BX1743">
        <v>2168652000</v>
      </c>
      <c r="BY1743">
        <v>0</v>
      </c>
      <c r="BZ1743">
        <v>2013</v>
      </c>
      <c r="CA1743">
        <v>1.86</v>
      </c>
      <c r="CB1743">
        <v>262116129.03200001</v>
      </c>
      <c r="CC1743" t="str">
        <f>VLOOKUP(B1743,Securities_csv_Sector!$A$1:$H$506,4)</f>
        <v>Information Technology</v>
      </c>
      <c r="CD1743" t="str">
        <f>VLOOKUP(B1743,Securities_csv_Sector!$A$1:$H$506,5)</f>
        <v>Semiconductors</v>
      </c>
    </row>
    <row r="1744" spans="1:82">
      <c r="A1744">
        <v>1742</v>
      </c>
      <c r="B1744" t="s">
        <v>516</v>
      </c>
      <c r="C1744" t="s">
        <v>529</v>
      </c>
      <c r="D1744" s="1">
        <v>41727</v>
      </c>
      <c r="E1744">
        <v>369260000</v>
      </c>
      <c r="F1744">
        <v>-38658000</v>
      </c>
      <c r="G1744">
        <v>-9848000</v>
      </c>
      <c r="H1744">
        <v>23</v>
      </c>
      <c r="I1744">
        <v>-44865000</v>
      </c>
      <c r="J1744">
        <v>805073000</v>
      </c>
      <c r="K1744">
        <v>248</v>
      </c>
      <c r="L1744">
        <v>973677000</v>
      </c>
      <c r="M1744">
        <v>-32333000</v>
      </c>
      <c r="N1744">
        <v>2686000</v>
      </c>
      <c r="O1744">
        <v>743253000</v>
      </c>
      <c r="P1744">
        <v>310</v>
      </c>
      <c r="Q1744">
        <v>0</v>
      </c>
      <c r="R1744">
        <v>253433000</v>
      </c>
      <c r="S1744">
        <v>91591000</v>
      </c>
      <c r="T1744">
        <v>739079000</v>
      </c>
      <c r="U1744">
        <v>709526000</v>
      </c>
      <c r="V1744">
        <v>0</v>
      </c>
      <c r="W1744">
        <v>0</v>
      </c>
      <c r="X1744">
        <v>355089000</v>
      </c>
      <c r="Y1744">
        <v>159296000</v>
      </c>
      <c r="Z1744">
        <v>69</v>
      </c>
      <c r="AA1744">
        <v>1639278000</v>
      </c>
      <c r="AB1744">
        <v>79138000</v>
      </c>
      <c r="AC1744">
        <v>28867000</v>
      </c>
      <c r="AD1744">
        <v>29553000</v>
      </c>
      <c r="AE1744">
        <v>233999000</v>
      </c>
      <c r="AF1744">
        <v>57463000</v>
      </c>
      <c r="AG1744">
        <v>54042000</v>
      </c>
      <c r="AH1744">
        <v>993870000</v>
      </c>
      <c r="AI1744">
        <v>1190775000</v>
      </c>
      <c r="AJ1744">
        <v>0</v>
      </c>
      <c r="AK1744">
        <v>34999000</v>
      </c>
      <c r="AL1744">
        <v>-243937000</v>
      </c>
      <c r="AM1744">
        <v>350119000</v>
      </c>
      <c r="AN1744">
        <v>804917000</v>
      </c>
      <c r="AO1744">
        <v>-483444000</v>
      </c>
      <c r="AP1744">
        <v>28646000</v>
      </c>
      <c r="AQ1744">
        <v>630388000</v>
      </c>
      <c r="AR1744">
        <v>125976000</v>
      </c>
      <c r="AS1744">
        <v>630388000</v>
      </c>
      <c r="AT1744">
        <v>620540000</v>
      </c>
      <c r="AU1744">
        <v>323999000</v>
      </c>
      <c r="AV1744">
        <v>9410000</v>
      </c>
      <c r="AW1744">
        <v>748927000</v>
      </c>
      <c r="AX1744">
        <v>31</v>
      </c>
      <c r="AY1744">
        <v>236175000</v>
      </c>
      <c r="AZ1744">
        <v>51828000</v>
      </c>
      <c r="BA1744">
        <v>55099000</v>
      </c>
      <c r="BB1744">
        <v>-548000</v>
      </c>
      <c r="BC1744">
        <v>0</v>
      </c>
      <c r="BD1744">
        <v>16048000</v>
      </c>
      <c r="BE1744">
        <v>13005000</v>
      </c>
      <c r="BF1744">
        <v>-26089000</v>
      </c>
      <c r="BG1744">
        <v>9887000</v>
      </c>
      <c r="BH1744">
        <v>30</v>
      </c>
      <c r="BI1744">
        <v>26</v>
      </c>
      <c r="BJ1744">
        <v>26</v>
      </c>
      <c r="BK1744">
        <v>286</v>
      </c>
      <c r="BL1744">
        <v>492447000</v>
      </c>
      <c r="BM1744">
        <v>1945471000</v>
      </c>
      <c r="BN1744">
        <v>-2918000</v>
      </c>
      <c r="BO1744">
        <v>378607000</v>
      </c>
      <c r="BP1744">
        <v>565001000</v>
      </c>
      <c r="BQ1744">
        <v>1483644000</v>
      </c>
      <c r="BR1744">
        <v>5037349000</v>
      </c>
      <c r="BS1744">
        <v>3067147000</v>
      </c>
      <c r="BT1744">
        <v>989360000</v>
      </c>
      <c r="BU1744">
        <v>2752682000</v>
      </c>
      <c r="BV1744">
        <v>2284667000</v>
      </c>
      <c r="BW1744">
        <v>5037349000</v>
      </c>
      <c r="BX1744">
        <v>2382531000</v>
      </c>
      <c r="BY1744">
        <v>0</v>
      </c>
      <c r="BZ1744">
        <v>2014</v>
      </c>
      <c r="CA1744">
        <v>2.37</v>
      </c>
      <c r="CB1744">
        <v>265986497.88999999</v>
      </c>
      <c r="CC1744" t="str">
        <f>VLOOKUP(B1744,Securities_csv_Sector!$A$1:$H$506,4)</f>
        <v>Information Technology</v>
      </c>
      <c r="CD1744" t="str">
        <f>VLOOKUP(B1744,Securities_csv_Sector!$A$1:$H$506,5)</f>
        <v>Semiconductors</v>
      </c>
    </row>
    <row r="1745" spans="1:82">
      <c r="A1745">
        <v>1743</v>
      </c>
      <c r="B1745" t="s">
        <v>516</v>
      </c>
      <c r="C1745" t="s">
        <v>531</v>
      </c>
      <c r="D1745" s="1">
        <v>42091</v>
      </c>
      <c r="E1745">
        <v>321082000</v>
      </c>
      <c r="F1745">
        <v>21219000</v>
      </c>
      <c r="G1745">
        <v>0</v>
      </c>
      <c r="H1745">
        <v>25</v>
      </c>
      <c r="I1745">
        <v>-29619000</v>
      </c>
      <c r="J1745">
        <v>653882000</v>
      </c>
      <c r="K1745">
        <v>343</v>
      </c>
      <c r="L1745">
        <v>892572000</v>
      </c>
      <c r="M1745">
        <v>2664000</v>
      </c>
      <c r="N1745">
        <v>2583000</v>
      </c>
      <c r="O1745">
        <v>708823000</v>
      </c>
      <c r="P1745">
        <v>409</v>
      </c>
      <c r="Q1745">
        <v>0</v>
      </c>
      <c r="R1745">
        <v>289868000</v>
      </c>
      <c r="S1745">
        <v>86936000</v>
      </c>
      <c r="T1745">
        <v>755078000</v>
      </c>
      <c r="U1745">
        <v>740076000</v>
      </c>
      <c r="V1745">
        <v>0</v>
      </c>
      <c r="W1745">
        <v>0</v>
      </c>
      <c r="X1745">
        <v>301038000</v>
      </c>
      <c r="Y1745">
        <v>159296000</v>
      </c>
      <c r="Z1745">
        <v>70</v>
      </c>
      <c r="AA1745">
        <v>1668521000</v>
      </c>
      <c r="AB1745">
        <v>91860000</v>
      </c>
      <c r="AC1745">
        <v>12752000</v>
      </c>
      <c r="AD1745">
        <v>15002000</v>
      </c>
      <c r="AE1745">
        <v>231328000</v>
      </c>
      <c r="AF1745">
        <v>13279000</v>
      </c>
      <c r="AG1745">
        <v>-40849000</v>
      </c>
      <c r="AH1745">
        <v>994839000</v>
      </c>
      <c r="AI1745">
        <v>266902000</v>
      </c>
      <c r="AJ1745">
        <v>0</v>
      </c>
      <c r="AK1745">
        <v>23947000</v>
      </c>
      <c r="AL1745">
        <v>0</v>
      </c>
      <c r="AM1745">
        <v>-81105000</v>
      </c>
      <c r="AN1745">
        <v>790780000</v>
      </c>
      <c r="AO1745">
        <v>-884841000</v>
      </c>
      <c r="AP1745">
        <v>12956000</v>
      </c>
      <c r="AQ1745">
        <v>648216000</v>
      </c>
      <c r="AR1745">
        <v>86243000</v>
      </c>
      <c r="AS1745">
        <v>648216000</v>
      </c>
      <c r="AT1745">
        <v>648216000</v>
      </c>
      <c r="AU1745">
        <v>326134000</v>
      </c>
      <c r="AV1745">
        <v>24491000</v>
      </c>
      <c r="AW1745">
        <v>755078000</v>
      </c>
      <c r="AX1745">
        <v>32</v>
      </c>
      <c r="AY1745">
        <v>223026000</v>
      </c>
      <c r="AZ1745">
        <v>74528000</v>
      </c>
      <c r="BA1745">
        <v>66071000</v>
      </c>
      <c r="BB1745">
        <v>-11149000</v>
      </c>
      <c r="BC1745">
        <v>0</v>
      </c>
      <c r="BD1745">
        <v>29296000</v>
      </c>
      <c r="BE1745">
        <v>14611000</v>
      </c>
      <c r="BF1745">
        <v>-13649000</v>
      </c>
      <c r="BG1745">
        <v>9537000</v>
      </c>
      <c r="BH1745">
        <v>31</v>
      </c>
      <c r="BI1745">
        <v>28</v>
      </c>
      <c r="BJ1745">
        <v>27</v>
      </c>
      <c r="BK1745">
        <v>385</v>
      </c>
      <c r="BL1745">
        <v>525745000</v>
      </c>
      <c r="BM1745">
        <v>1966278000</v>
      </c>
      <c r="BN1745">
        <v>-598345000</v>
      </c>
      <c r="BO1745">
        <v>353670000</v>
      </c>
      <c r="BP1745">
        <v>576053000</v>
      </c>
      <c r="BQ1745">
        <v>2410489000</v>
      </c>
      <c r="BR1745">
        <v>4898065000</v>
      </c>
      <c r="BS1745">
        <v>3935051000</v>
      </c>
      <c r="BT1745">
        <v>963206000</v>
      </c>
      <c r="BU1745">
        <v>2611594000</v>
      </c>
      <c r="BV1745">
        <v>2286471000</v>
      </c>
      <c r="BW1745">
        <v>4898065000</v>
      </c>
      <c r="BX1745">
        <v>2377344000</v>
      </c>
      <c r="BY1745">
        <v>0</v>
      </c>
      <c r="BZ1745">
        <v>2015</v>
      </c>
      <c r="CA1745">
        <v>2.44</v>
      </c>
      <c r="CB1745">
        <v>265662295.08199999</v>
      </c>
      <c r="CC1745" t="str">
        <f>VLOOKUP(B1745,Securities_csv_Sector!$A$1:$H$506,4)</f>
        <v>Information Technology</v>
      </c>
      <c r="CD1745" t="str">
        <f>VLOOKUP(B1745,Securities_csv_Sector!$A$1:$H$506,5)</f>
        <v>Semiconductors</v>
      </c>
    </row>
    <row r="1746" spans="1:82">
      <c r="A1746">
        <v>1744</v>
      </c>
      <c r="B1746" t="s">
        <v>516</v>
      </c>
      <c r="C1746" t="s">
        <v>532</v>
      </c>
      <c r="D1746" s="1">
        <v>42462</v>
      </c>
      <c r="E1746">
        <v>307222000</v>
      </c>
      <c r="F1746">
        <v>-60843000</v>
      </c>
      <c r="G1746">
        <v>0</v>
      </c>
      <c r="H1746">
        <v>21</v>
      </c>
      <c r="I1746">
        <v>-34004000</v>
      </c>
      <c r="J1746">
        <v>726921000</v>
      </c>
      <c r="K1746">
        <v>353</v>
      </c>
      <c r="L1746">
        <v>503816000</v>
      </c>
      <c r="M1746">
        <v>52323000</v>
      </c>
      <c r="N1746">
        <v>2537000</v>
      </c>
      <c r="O1746">
        <v>671907000</v>
      </c>
      <c r="P1746">
        <v>414</v>
      </c>
      <c r="Q1746">
        <v>0</v>
      </c>
      <c r="R1746">
        <v>261467000</v>
      </c>
      <c r="S1746">
        <v>80489000</v>
      </c>
      <c r="T1746">
        <v>669881000</v>
      </c>
      <c r="U1746">
        <v>636825000</v>
      </c>
      <c r="V1746">
        <v>0</v>
      </c>
      <c r="W1746">
        <v>0</v>
      </c>
      <c r="X1746">
        <v>283346000</v>
      </c>
      <c r="Y1746">
        <v>159296000</v>
      </c>
      <c r="Z1746">
        <v>70</v>
      </c>
      <c r="AA1746">
        <v>1541974000</v>
      </c>
      <c r="AB1746">
        <v>85958000</v>
      </c>
      <c r="AC1746">
        <v>6202000</v>
      </c>
      <c r="AD1746">
        <v>33056000</v>
      </c>
      <c r="AE1746">
        <v>178550000</v>
      </c>
      <c r="AF1746">
        <v>-379982000</v>
      </c>
      <c r="AG1746">
        <v>-21117000</v>
      </c>
      <c r="AH1746">
        <v>995835000</v>
      </c>
      <c r="AI1746">
        <v>220807000</v>
      </c>
      <c r="AJ1746">
        <v>0</v>
      </c>
      <c r="AK1746">
        <v>12894000</v>
      </c>
      <c r="AL1746">
        <v>0</v>
      </c>
      <c r="AM1746">
        <v>-388756000</v>
      </c>
      <c r="AN1746">
        <v>730102000</v>
      </c>
      <c r="AO1746">
        <v>-694922000</v>
      </c>
      <c r="AP1746">
        <v>-423936000</v>
      </c>
      <c r="AQ1746">
        <v>550867000</v>
      </c>
      <c r="AR1746">
        <v>141589000</v>
      </c>
      <c r="AS1746">
        <v>550867000</v>
      </c>
      <c r="AT1746">
        <v>550867000</v>
      </c>
      <c r="AU1746">
        <v>307458000</v>
      </c>
      <c r="AV1746">
        <v>0</v>
      </c>
      <c r="AW1746">
        <v>669881000</v>
      </c>
      <c r="AX1746">
        <v>30</v>
      </c>
      <c r="AY1746">
        <v>234570000</v>
      </c>
      <c r="AZ1746">
        <v>95226000</v>
      </c>
      <c r="BA1746">
        <v>51758000</v>
      </c>
      <c r="BB1746">
        <v>-6631000</v>
      </c>
      <c r="BC1746">
        <v>0</v>
      </c>
      <c r="BD1746">
        <v>-9950000</v>
      </c>
      <c r="BE1746">
        <v>16979000</v>
      </c>
      <c r="BF1746">
        <v>-13206000</v>
      </c>
      <c r="BG1746">
        <v>6550000</v>
      </c>
      <c r="BH1746">
        <v>29</v>
      </c>
      <c r="BI1746">
        <v>25</v>
      </c>
      <c r="BJ1746">
        <v>25</v>
      </c>
      <c r="BK1746">
        <v>395</v>
      </c>
      <c r="BL1746">
        <v>533891000</v>
      </c>
      <c r="BM1746">
        <v>1867066000</v>
      </c>
      <c r="BN1746">
        <v>-392087000</v>
      </c>
      <c r="BO1746">
        <v>331652000</v>
      </c>
      <c r="BP1746">
        <v>587106000</v>
      </c>
      <c r="BQ1746">
        <v>2833883000</v>
      </c>
      <c r="BR1746">
        <v>4823154000</v>
      </c>
      <c r="BS1746">
        <v>3918933000</v>
      </c>
      <c r="BT1746">
        <v>946086000</v>
      </c>
      <c r="BU1746">
        <v>2589893000</v>
      </c>
      <c r="BV1746">
        <v>2233261000</v>
      </c>
      <c r="BW1746">
        <v>4823154000</v>
      </c>
      <c r="BX1746">
        <v>2213881000</v>
      </c>
      <c r="BY1746">
        <v>0</v>
      </c>
      <c r="BZ1746">
        <v>2016</v>
      </c>
      <c r="CA1746">
        <v>2.14</v>
      </c>
      <c r="CB1746">
        <v>257414485.98100001</v>
      </c>
      <c r="CC1746" t="str">
        <f>VLOOKUP(B1746,Securities_csv_Sector!$A$1:$H$506,4)</f>
        <v>Information Technology</v>
      </c>
      <c r="CD1746" t="str">
        <f>VLOOKUP(B1746,Securities_csv_Sector!$A$1:$H$506,5)</f>
        <v>Semiconductors</v>
      </c>
    </row>
    <row r="1747" spans="1:82">
      <c r="A1747">
        <v>1745</v>
      </c>
      <c r="B1747" t="s">
        <v>517</v>
      </c>
      <c r="C1747" t="s">
        <v>527</v>
      </c>
      <c r="D1747" s="1">
        <v>41274</v>
      </c>
      <c r="E1747">
        <v>60486000000</v>
      </c>
      <c r="F1747">
        <v>-1082000000</v>
      </c>
      <c r="G1747">
        <v>14162000000</v>
      </c>
      <c r="H1747">
        <v>27</v>
      </c>
      <c r="I1747">
        <v>-34271000000</v>
      </c>
      <c r="J1747">
        <v>0</v>
      </c>
      <c r="K1747">
        <v>15</v>
      </c>
      <c r="L1747">
        <v>9923000000</v>
      </c>
      <c r="M1747">
        <v>-1873000000</v>
      </c>
      <c r="N1747">
        <v>9653000000</v>
      </c>
      <c r="O1747" s="2">
        <v>302056000000</v>
      </c>
      <c r="P1747">
        <v>101</v>
      </c>
      <c r="Q1747">
        <v>0</v>
      </c>
      <c r="R1747">
        <v>37570000000</v>
      </c>
      <c r="S1747">
        <v>15888000000</v>
      </c>
      <c r="T1747">
        <v>79053000000</v>
      </c>
      <c r="U1747">
        <v>78726000000</v>
      </c>
      <c r="V1747">
        <v>217000000</v>
      </c>
      <c r="W1747">
        <v>15010000000</v>
      </c>
      <c r="X1747" s="2">
        <v>226949000000</v>
      </c>
      <c r="Y1747">
        <v>0</v>
      </c>
      <c r="Z1747">
        <v>33</v>
      </c>
      <c r="AA1747" s="2">
        <v>149453000000</v>
      </c>
      <c r="AB1747">
        <v>31045000000</v>
      </c>
      <c r="AC1747">
        <v>0</v>
      </c>
      <c r="AD1747">
        <v>327000000</v>
      </c>
      <c r="AE1747">
        <v>14542000000</v>
      </c>
      <c r="AF1747">
        <v>952000000</v>
      </c>
      <c r="AG1747">
        <v>3624000000</v>
      </c>
      <c r="AH1747">
        <v>11483000000</v>
      </c>
      <c r="AI1747">
        <v>34718000000</v>
      </c>
      <c r="AJ1747">
        <v>5797000000</v>
      </c>
      <c r="AK1747">
        <v>0</v>
      </c>
      <c r="AL1747">
        <v>-2908000000</v>
      </c>
      <c r="AM1747">
        <v>-3082000000</v>
      </c>
      <c r="AN1747">
        <v>56170000000</v>
      </c>
      <c r="AO1747">
        <v>-33868000000</v>
      </c>
      <c r="AP1747">
        <v>-25601000000</v>
      </c>
      <c r="AQ1747">
        <v>44880000000</v>
      </c>
      <c r="AR1747">
        <v>3313000000</v>
      </c>
      <c r="AS1747">
        <v>44880000000</v>
      </c>
      <c r="AT1747">
        <v>59890000000</v>
      </c>
      <c r="AU1747">
        <v>34987000000</v>
      </c>
      <c r="AV1747">
        <v>1840000000</v>
      </c>
      <c r="AW1747">
        <v>49881000000</v>
      </c>
      <c r="AX1747">
        <v>11</v>
      </c>
      <c r="AY1747">
        <v>7668000000</v>
      </c>
      <c r="AZ1747">
        <v>5008000000</v>
      </c>
      <c r="BA1747">
        <v>0</v>
      </c>
      <c r="BB1747">
        <v>-12184000000</v>
      </c>
      <c r="BC1747">
        <v>130000000</v>
      </c>
      <c r="BD1747">
        <v>7718000000</v>
      </c>
      <c r="BE1747">
        <v>48943000000</v>
      </c>
      <c r="BF1747">
        <v>-11381000000</v>
      </c>
      <c r="BG1747">
        <v>15888000000</v>
      </c>
      <c r="BH1747">
        <v>17</v>
      </c>
      <c r="BI1747">
        <v>47</v>
      </c>
      <c r="BJ1747">
        <v>10</v>
      </c>
      <c r="BK1747">
        <v>78</v>
      </c>
      <c r="BL1747">
        <v>0</v>
      </c>
      <c r="BM1747" s="2">
        <v>365727000000</v>
      </c>
      <c r="BN1747">
        <v>-20671000000</v>
      </c>
      <c r="BO1747">
        <v>81844000000</v>
      </c>
      <c r="BP1747">
        <v>3653000000</v>
      </c>
      <c r="BQ1747">
        <v>0</v>
      </c>
      <c r="BR1747" s="2">
        <v>333795000000</v>
      </c>
      <c r="BS1747">
        <v>64460000000</v>
      </c>
      <c r="BT1747">
        <v>64139000000</v>
      </c>
      <c r="BU1747" s="2">
        <v>165863000000</v>
      </c>
      <c r="BV1747" s="2">
        <v>167932000000</v>
      </c>
      <c r="BW1747" s="2">
        <v>333795000000</v>
      </c>
      <c r="BX1747" s="2">
        <v>451509000000</v>
      </c>
      <c r="BY1747" s="2">
        <v>-197333000000</v>
      </c>
      <c r="BZ1747">
        <v>2012</v>
      </c>
      <c r="CA1747">
        <v>9.6999999999999993</v>
      </c>
      <c r="CB1747">
        <v>4626804123.71</v>
      </c>
      <c r="CC1747" t="str">
        <f>VLOOKUP(B1747,Securities_csv_Sector!$A$1:$H$506,4)</f>
        <v>Energy</v>
      </c>
      <c r="CD1747" t="str">
        <f>VLOOKUP(B1747,Securities_csv_Sector!$A$1:$H$506,5)</f>
        <v>Integrated Oil &amp; Gas</v>
      </c>
    </row>
    <row r="1748" spans="1:82">
      <c r="A1748">
        <v>1746</v>
      </c>
      <c r="B1748" t="s">
        <v>517</v>
      </c>
      <c r="C1748" t="s">
        <v>529</v>
      </c>
      <c r="D1748" s="1">
        <v>41639</v>
      </c>
      <c r="E1748">
        <v>55916000000</v>
      </c>
      <c r="F1748">
        <v>-305000000</v>
      </c>
      <c r="G1748">
        <v>3492000000</v>
      </c>
      <c r="H1748">
        <v>19</v>
      </c>
      <c r="I1748">
        <v>-33669000000</v>
      </c>
      <c r="J1748">
        <v>0</v>
      </c>
      <c r="K1748">
        <v>7</v>
      </c>
      <c r="L1748">
        <v>4913000000</v>
      </c>
      <c r="M1748">
        <v>-1812000000</v>
      </c>
      <c r="N1748">
        <v>10077000000</v>
      </c>
      <c r="O1748" s="2">
        <v>284681000000</v>
      </c>
      <c r="P1748">
        <v>83</v>
      </c>
      <c r="Q1748">
        <v>0</v>
      </c>
      <c r="R1748">
        <v>40530000000</v>
      </c>
      <c r="S1748">
        <v>17182000000</v>
      </c>
      <c r="T1748">
        <v>57720000000</v>
      </c>
      <c r="U1748">
        <v>57711000000</v>
      </c>
      <c r="V1748">
        <v>-175000000</v>
      </c>
      <c r="W1748">
        <v>13927000000</v>
      </c>
      <c r="X1748" s="2">
        <v>243650000000</v>
      </c>
      <c r="Y1748">
        <v>0</v>
      </c>
      <c r="Z1748">
        <v>32</v>
      </c>
      <c r="AA1748" s="2">
        <v>136155000000</v>
      </c>
      <c r="AB1748">
        <v>24263000000</v>
      </c>
      <c r="AC1748">
        <v>0</v>
      </c>
      <c r="AD1748">
        <v>9000000</v>
      </c>
      <c r="AE1748">
        <v>16135000000</v>
      </c>
      <c r="AF1748">
        <v>-3311000000</v>
      </c>
      <c r="AG1748">
        <v>-2498000000</v>
      </c>
      <c r="AH1748">
        <v>11633000000</v>
      </c>
      <c r="AI1748">
        <v>36328000000</v>
      </c>
      <c r="AJ1748">
        <v>6492000000</v>
      </c>
      <c r="AK1748">
        <v>0</v>
      </c>
      <c r="AL1748">
        <v>11604000000</v>
      </c>
      <c r="AM1748">
        <v>-4938000000</v>
      </c>
      <c r="AN1748">
        <v>44914000000</v>
      </c>
      <c r="AO1748">
        <v>-15476000000</v>
      </c>
      <c r="AP1748">
        <v>-34201000000</v>
      </c>
      <c r="AQ1748">
        <v>32580000000</v>
      </c>
      <c r="AR1748">
        <v>482000000</v>
      </c>
      <c r="AS1748">
        <v>32580000000</v>
      </c>
      <c r="AT1748">
        <v>46507000000</v>
      </c>
      <c r="AU1748">
        <v>33152000000</v>
      </c>
      <c r="AV1748">
        <v>1976000000</v>
      </c>
      <c r="AW1748">
        <v>40301000000</v>
      </c>
      <c r="AX1748">
        <v>10</v>
      </c>
      <c r="AY1748">
        <v>7522000000</v>
      </c>
      <c r="AZ1748">
        <v>5108000000</v>
      </c>
      <c r="BA1748">
        <v>0</v>
      </c>
      <c r="BB1748">
        <v>-10725000000</v>
      </c>
      <c r="BC1748">
        <v>48000000</v>
      </c>
      <c r="BD1748">
        <v>2779000000</v>
      </c>
      <c r="BE1748">
        <v>42426000000</v>
      </c>
      <c r="BF1748">
        <v>-1583000000</v>
      </c>
      <c r="BG1748">
        <v>17182000000</v>
      </c>
      <c r="BH1748">
        <v>14</v>
      </c>
      <c r="BI1748">
        <v>33</v>
      </c>
      <c r="BJ1748">
        <v>8</v>
      </c>
      <c r="BK1748">
        <v>60</v>
      </c>
      <c r="BL1748">
        <v>0</v>
      </c>
      <c r="BM1748" s="2">
        <v>387432000000</v>
      </c>
      <c r="BN1748">
        <v>-15949000000</v>
      </c>
      <c r="BO1748">
        <v>76696000000</v>
      </c>
      <c r="BP1748">
        <v>15808000000</v>
      </c>
      <c r="BQ1748">
        <v>0</v>
      </c>
      <c r="BR1748" s="2">
        <v>346808000000</v>
      </c>
      <c r="BS1748">
        <v>59308000000</v>
      </c>
      <c r="BT1748">
        <v>71724000000</v>
      </c>
      <c r="BU1748" s="2">
        <v>174003000000</v>
      </c>
      <c r="BV1748" s="2">
        <v>172805000000</v>
      </c>
      <c r="BW1748" s="2">
        <v>346808000000</v>
      </c>
      <c r="BX1748" s="2">
        <v>420836000000</v>
      </c>
      <c r="BY1748" s="2">
        <v>-212781000000</v>
      </c>
      <c r="BZ1748">
        <v>2013</v>
      </c>
      <c r="CA1748">
        <v>7.37</v>
      </c>
      <c r="CB1748">
        <v>4420624151.9700003</v>
      </c>
      <c r="CC1748" t="str">
        <f>VLOOKUP(B1748,Securities_csv_Sector!$A$1:$H$506,4)</f>
        <v>Energy</v>
      </c>
      <c r="CD1748" t="str">
        <f>VLOOKUP(B1748,Securities_csv_Sector!$A$1:$H$506,5)</f>
        <v>Integrated Oil &amp; Gas</v>
      </c>
    </row>
    <row r="1749" spans="1:82">
      <c r="A1749">
        <v>1747</v>
      </c>
      <c r="B1749" t="s">
        <v>517</v>
      </c>
      <c r="C1749" t="s">
        <v>531</v>
      </c>
      <c r="D1749" s="1">
        <v>42004</v>
      </c>
      <c r="E1749">
        <v>47165000000</v>
      </c>
      <c r="F1749">
        <v>3118000000</v>
      </c>
      <c r="G1749">
        <v>4511000000</v>
      </c>
      <c r="H1749">
        <v>19</v>
      </c>
      <c r="I1749">
        <v>-32952000000</v>
      </c>
      <c r="J1749">
        <v>0</v>
      </c>
      <c r="K1749">
        <v>7</v>
      </c>
      <c r="L1749">
        <v>4658000000</v>
      </c>
      <c r="M1749">
        <v>-1343000000</v>
      </c>
      <c r="N1749">
        <v>10792000000</v>
      </c>
      <c r="O1749" s="2">
        <v>266831000000</v>
      </c>
      <c r="P1749">
        <v>82</v>
      </c>
      <c r="Q1749">
        <v>0</v>
      </c>
      <c r="R1749">
        <v>39230000000</v>
      </c>
      <c r="S1749">
        <v>17297000000</v>
      </c>
      <c r="T1749">
        <v>51916000000</v>
      </c>
      <c r="U1749">
        <v>51630000000</v>
      </c>
      <c r="V1749">
        <v>-281000000</v>
      </c>
      <c r="W1749">
        <v>13323000000</v>
      </c>
      <c r="X1749" s="2">
        <v>252668000000</v>
      </c>
      <c r="Y1749">
        <v>0</v>
      </c>
      <c r="Z1749">
        <v>32</v>
      </c>
      <c r="AA1749" s="2">
        <v>127274000000</v>
      </c>
      <c r="AB1749">
        <v>18015000000</v>
      </c>
      <c r="AC1749">
        <v>0</v>
      </c>
      <c r="AD1749">
        <v>286000000</v>
      </c>
      <c r="AE1749">
        <v>16678000000</v>
      </c>
      <c r="AF1749">
        <v>1715000000</v>
      </c>
      <c r="AG1749">
        <v>-6639000000</v>
      </c>
      <c r="AH1749">
        <v>16978000000</v>
      </c>
      <c r="AI1749">
        <v>35239000000</v>
      </c>
      <c r="AJ1749">
        <v>6665000000</v>
      </c>
      <c r="AK1749">
        <v>0</v>
      </c>
      <c r="AL1749">
        <v>6966000000</v>
      </c>
      <c r="AM1749">
        <v>-28000000</v>
      </c>
      <c r="AN1749">
        <v>45116000000</v>
      </c>
      <c r="AO1749">
        <v>-17888000000</v>
      </c>
      <c r="AP1749">
        <v>-26975000000</v>
      </c>
      <c r="AQ1749">
        <v>32520000000</v>
      </c>
      <c r="AR1749">
        <v>3110000000</v>
      </c>
      <c r="AS1749">
        <v>32520000000</v>
      </c>
      <c r="AT1749">
        <v>45843000000</v>
      </c>
      <c r="AU1749">
        <v>28009000000</v>
      </c>
      <c r="AV1749">
        <v>1669000000</v>
      </c>
      <c r="AW1749">
        <v>34082000000</v>
      </c>
      <c r="AX1749">
        <v>9</v>
      </c>
      <c r="AY1749">
        <v>8676000000</v>
      </c>
      <c r="AZ1749">
        <v>3565000000</v>
      </c>
      <c r="BA1749">
        <v>0</v>
      </c>
      <c r="BB1749">
        <v>-18957000000</v>
      </c>
      <c r="BC1749">
        <v>115000000</v>
      </c>
      <c r="BD1749">
        <v>4262000000</v>
      </c>
      <c r="BE1749">
        <v>47588000000</v>
      </c>
      <c r="BF1749">
        <v>-4042000000</v>
      </c>
      <c r="BG1749">
        <v>17297000000</v>
      </c>
      <c r="BH1749">
        <v>13</v>
      </c>
      <c r="BI1749">
        <v>30</v>
      </c>
      <c r="BJ1749">
        <v>8</v>
      </c>
      <c r="BK1749">
        <v>56</v>
      </c>
      <c r="BL1749">
        <v>0</v>
      </c>
      <c r="BM1749" s="2">
        <v>408384000000</v>
      </c>
      <c r="BN1749">
        <v>-13153000000</v>
      </c>
      <c r="BO1749">
        <v>74226000000</v>
      </c>
      <c r="BP1749">
        <v>17468000000</v>
      </c>
      <c r="BQ1749">
        <v>0</v>
      </c>
      <c r="BR1749" s="2">
        <v>349493000000</v>
      </c>
      <c r="BS1749">
        <v>52910000000</v>
      </c>
      <c r="BT1749">
        <v>64633000000</v>
      </c>
      <c r="BU1749" s="2">
        <v>174399000000</v>
      </c>
      <c r="BV1749" s="2">
        <v>175094000000</v>
      </c>
      <c r="BW1749" s="2">
        <v>349493000000</v>
      </c>
      <c r="BX1749" s="2">
        <v>394105000000</v>
      </c>
      <c r="BY1749" s="2">
        <v>-225820000000</v>
      </c>
      <c r="BZ1749">
        <v>2014</v>
      </c>
      <c r="CA1749">
        <v>7.6</v>
      </c>
      <c r="CB1749">
        <v>4278947368.4200001</v>
      </c>
      <c r="CC1749" t="str">
        <f>VLOOKUP(B1749,Securities_csv_Sector!$A$1:$H$506,4)</f>
        <v>Energy</v>
      </c>
      <c r="CD1749" t="str">
        <f>VLOOKUP(B1749,Securities_csv_Sector!$A$1:$H$506,5)</f>
        <v>Integrated Oil &amp; Gas</v>
      </c>
    </row>
    <row r="1750" spans="1:82">
      <c r="A1750">
        <v>1748</v>
      </c>
      <c r="B1750" t="s">
        <v>517</v>
      </c>
      <c r="C1750" t="s">
        <v>532</v>
      </c>
      <c r="D1750" s="1">
        <v>42369</v>
      </c>
      <c r="E1750">
        <v>35214000000</v>
      </c>
      <c r="F1750">
        <v>4692000000</v>
      </c>
      <c r="G1750">
        <v>1750000000</v>
      </c>
      <c r="H1750">
        <v>9</v>
      </c>
      <c r="I1750">
        <v>-26490000000</v>
      </c>
      <c r="J1750">
        <v>0</v>
      </c>
      <c r="K1750">
        <v>7</v>
      </c>
      <c r="L1750">
        <v>3705000000</v>
      </c>
      <c r="M1750">
        <v>-379000000</v>
      </c>
      <c r="N1750">
        <v>11612000000</v>
      </c>
      <c r="O1750" s="2">
        <v>165590000000</v>
      </c>
      <c r="P1750">
        <v>79</v>
      </c>
      <c r="Q1750">
        <v>0</v>
      </c>
      <c r="R1750">
        <v>36818000000</v>
      </c>
      <c r="S1750">
        <v>18048000000</v>
      </c>
      <c r="T1750">
        <v>22277000000</v>
      </c>
      <c r="U1750">
        <v>21966000000</v>
      </c>
      <c r="V1750">
        <v>-394000000</v>
      </c>
      <c r="W1750">
        <v>7644000000</v>
      </c>
      <c r="X1750" s="2">
        <v>251605000000</v>
      </c>
      <c r="Y1750">
        <v>0</v>
      </c>
      <c r="Z1750">
        <v>36</v>
      </c>
      <c r="AA1750">
        <v>93898000000</v>
      </c>
      <c r="AB1750">
        <v>5415000000</v>
      </c>
      <c r="AC1750">
        <v>0</v>
      </c>
      <c r="AD1750">
        <v>311000000</v>
      </c>
      <c r="AE1750">
        <v>16245000000</v>
      </c>
      <c r="AF1750">
        <v>235000000</v>
      </c>
      <c r="AG1750">
        <v>-7471000000</v>
      </c>
      <c r="AH1750">
        <v>25342000000</v>
      </c>
      <c r="AI1750">
        <v>34245000000</v>
      </c>
      <c r="AJ1750">
        <v>5999000000</v>
      </c>
      <c r="AK1750">
        <v>0</v>
      </c>
      <c r="AL1750">
        <v>9255000000</v>
      </c>
      <c r="AM1750">
        <v>-911000000</v>
      </c>
      <c r="AN1750">
        <v>30344000000</v>
      </c>
      <c r="AO1750">
        <v>-7037000000</v>
      </c>
      <c r="AP1750">
        <v>-23824000000</v>
      </c>
      <c r="AQ1750">
        <v>16150000000</v>
      </c>
      <c r="AR1750">
        <v>-750000000</v>
      </c>
      <c r="AS1750">
        <v>16150000000</v>
      </c>
      <c r="AT1750">
        <v>23794000000</v>
      </c>
      <c r="AU1750">
        <v>19875000000</v>
      </c>
      <c r="AV1750">
        <v>1523000000</v>
      </c>
      <c r="AW1750">
        <v>12883000000</v>
      </c>
      <c r="AX1750">
        <v>5</v>
      </c>
      <c r="AY1750">
        <v>8285000000</v>
      </c>
      <c r="AZ1750">
        <v>2798000000</v>
      </c>
      <c r="BA1750">
        <v>0</v>
      </c>
      <c r="BB1750">
        <v>-23511000000</v>
      </c>
      <c r="BC1750">
        <v>2000000</v>
      </c>
      <c r="BD1750">
        <v>2431000000</v>
      </c>
      <c r="BE1750">
        <v>43812000000</v>
      </c>
      <c r="BF1750">
        <v>-347000000</v>
      </c>
      <c r="BG1750">
        <v>18048000000</v>
      </c>
      <c r="BH1750">
        <v>8</v>
      </c>
      <c r="BI1750">
        <v>13</v>
      </c>
      <c r="BJ1750">
        <v>6</v>
      </c>
      <c r="BK1750">
        <v>49</v>
      </c>
      <c r="BL1750">
        <v>0</v>
      </c>
      <c r="BM1750" s="2">
        <v>412444000000</v>
      </c>
      <c r="BN1750">
        <v>-4034000000</v>
      </c>
      <c r="BO1750">
        <v>61444000000</v>
      </c>
      <c r="BP1750">
        <v>18762000000</v>
      </c>
      <c r="BQ1750">
        <v>0</v>
      </c>
      <c r="BR1750" s="2">
        <v>336758000000</v>
      </c>
      <c r="BS1750">
        <v>42623000000</v>
      </c>
      <c r="BT1750">
        <v>53976000000</v>
      </c>
      <c r="BU1750" s="2">
        <v>170811000000</v>
      </c>
      <c r="BV1750" s="2">
        <v>165947000000</v>
      </c>
      <c r="BW1750" s="2">
        <v>336758000000</v>
      </c>
      <c r="BX1750" s="2">
        <v>259488000000</v>
      </c>
      <c r="BY1750" s="2">
        <v>-229734000000</v>
      </c>
      <c r="BZ1750">
        <v>2015</v>
      </c>
      <c r="CA1750">
        <v>3.85</v>
      </c>
      <c r="CB1750">
        <v>4194805194.8099999</v>
      </c>
      <c r="CC1750" t="str">
        <f>VLOOKUP(B1750,Securities_csv_Sector!$A$1:$H$506,4)</f>
        <v>Energy</v>
      </c>
      <c r="CD1750" t="str">
        <f>VLOOKUP(B1750,Securities_csv_Sector!$A$1:$H$506,5)</f>
        <v>Integrated Oil &amp; Gas</v>
      </c>
    </row>
    <row r="1751" spans="1:82">
      <c r="A1751">
        <v>1749</v>
      </c>
      <c r="B1751" t="s">
        <v>518</v>
      </c>
      <c r="C1751" t="s">
        <v>527</v>
      </c>
      <c r="D1751" s="1">
        <v>41274</v>
      </c>
      <c r="E1751">
        <v>628817000</v>
      </c>
      <c r="F1751">
        <v>-12591000</v>
      </c>
      <c r="G1751">
        <v>5591000</v>
      </c>
      <c r="H1751">
        <v>14</v>
      </c>
      <c r="I1751">
        <v>-92072000</v>
      </c>
      <c r="J1751">
        <v>246548000</v>
      </c>
      <c r="K1751">
        <v>9</v>
      </c>
      <c r="L1751">
        <v>80132000</v>
      </c>
      <c r="M1751">
        <v>-36792000</v>
      </c>
      <c r="N1751">
        <v>1628000</v>
      </c>
      <c r="O1751">
        <v>1372042000</v>
      </c>
      <c r="P1751">
        <v>120</v>
      </c>
      <c r="Q1751">
        <v>0</v>
      </c>
      <c r="R1751">
        <v>232641000</v>
      </c>
      <c r="S1751">
        <v>136244000</v>
      </c>
      <c r="T1751">
        <v>387530000</v>
      </c>
      <c r="U1751">
        <v>330679000</v>
      </c>
      <c r="V1751">
        <v>3949000</v>
      </c>
      <c r="W1751">
        <v>-3270000</v>
      </c>
      <c r="X1751">
        <v>614705000</v>
      </c>
      <c r="Y1751">
        <v>2210953000</v>
      </c>
      <c r="Z1751">
        <v>53</v>
      </c>
      <c r="AA1751">
        <v>1556387000</v>
      </c>
      <c r="AB1751">
        <v>8920000</v>
      </c>
      <c r="AC1751">
        <v>830642000</v>
      </c>
      <c r="AD1751">
        <v>56851000</v>
      </c>
      <c r="AE1751">
        <v>402940000</v>
      </c>
      <c r="AF1751">
        <v>-14221000</v>
      </c>
      <c r="AG1751">
        <v>26214000</v>
      </c>
      <c r="AH1751">
        <v>1222035000</v>
      </c>
      <c r="AI1751">
        <v>0</v>
      </c>
      <c r="AJ1751">
        <v>40745000</v>
      </c>
      <c r="AK1751">
        <v>0</v>
      </c>
      <c r="AL1751">
        <v>-228912000</v>
      </c>
      <c r="AM1751">
        <v>3004000</v>
      </c>
      <c r="AN1751">
        <v>369685000</v>
      </c>
      <c r="AO1751">
        <v>-255609000</v>
      </c>
      <c r="AP1751">
        <v>-115021000</v>
      </c>
      <c r="AQ1751">
        <v>314213000</v>
      </c>
      <c r="AR1751">
        <v>-47606000</v>
      </c>
      <c r="AS1751">
        <v>314213000</v>
      </c>
      <c r="AT1751">
        <v>314213000</v>
      </c>
      <c r="AU1751">
        <v>442412000</v>
      </c>
      <c r="AV1751">
        <v>25717000</v>
      </c>
      <c r="AW1751">
        <v>381939000</v>
      </c>
      <c r="AX1751">
        <v>13</v>
      </c>
      <c r="AY1751">
        <v>204901000</v>
      </c>
      <c r="AZ1751">
        <v>185612000</v>
      </c>
      <c r="BA1751">
        <v>0</v>
      </c>
      <c r="BB1751">
        <v>-144200000</v>
      </c>
      <c r="BC1751">
        <v>-2519000</v>
      </c>
      <c r="BD1751">
        <v>-8728000</v>
      </c>
      <c r="BE1751">
        <v>340398000</v>
      </c>
      <c r="BF1751">
        <v>-14273000</v>
      </c>
      <c r="BG1751">
        <v>0</v>
      </c>
      <c r="BH1751">
        <v>11</v>
      </c>
      <c r="BI1751">
        <v>15</v>
      </c>
      <c r="BJ1751">
        <v>11</v>
      </c>
      <c r="BK1751">
        <v>76</v>
      </c>
      <c r="BL1751">
        <v>0</v>
      </c>
      <c r="BM1751">
        <v>2818461000</v>
      </c>
      <c r="BN1751">
        <v>-4654000</v>
      </c>
      <c r="BO1751">
        <v>1148731000</v>
      </c>
      <c r="BP1751">
        <v>298963000</v>
      </c>
      <c r="BQ1751">
        <v>0</v>
      </c>
      <c r="BR1751">
        <v>4972297000</v>
      </c>
      <c r="BS1751">
        <v>1111096000</v>
      </c>
      <c r="BT1751">
        <v>927780000</v>
      </c>
      <c r="BU1751">
        <v>2208698000</v>
      </c>
      <c r="BV1751">
        <v>2763599000</v>
      </c>
      <c r="BW1751">
        <v>4972297000</v>
      </c>
      <c r="BX1751">
        <v>2928429000</v>
      </c>
      <c r="BY1751">
        <v>-713739000</v>
      </c>
      <c r="BZ1751">
        <v>2012</v>
      </c>
      <c r="CA1751">
        <v>2.2200000000000002</v>
      </c>
      <c r="CB1751">
        <v>141537387.38699999</v>
      </c>
      <c r="CC1751" t="str">
        <f>VLOOKUP(B1751,Securities_csv_Sector!$A$1:$H$506,4)</f>
        <v>Health Care</v>
      </c>
      <c r="CD1751" t="str">
        <f>VLOOKUP(B1751,Securities_csv_Sector!$A$1:$H$506,5)</f>
        <v>Health Care Supplies</v>
      </c>
    </row>
    <row r="1752" spans="1:82">
      <c r="A1752">
        <v>1750</v>
      </c>
      <c r="B1752" t="s">
        <v>518</v>
      </c>
      <c r="C1752" t="s">
        <v>529</v>
      </c>
      <c r="D1752" s="1">
        <v>41639</v>
      </c>
      <c r="E1752">
        <v>486543000</v>
      </c>
      <c r="F1752">
        <v>-32500000</v>
      </c>
      <c r="G1752">
        <v>-300000</v>
      </c>
      <c r="H1752">
        <v>12</v>
      </c>
      <c r="I1752">
        <v>-100300000</v>
      </c>
      <c r="J1752">
        <v>255272000</v>
      </c>
      <c r="K1752">
        <v>9</v>
      </c>
      <c r="L1752">
        <v>74954000</v>
      </c>
      <c r="M1752">
        <v>-25400000</v>
      </c>
      <c r="N1752">
        <v>1628000</v>
      </c>
      <c r="O1752">
        <v>1373400000</v>
      </c>
      <c r="P1752">
        <v>144</v>
      </c>
      <c r="Q1752">
        <v>0</v>
      </c>
      <c r="R1752">
        <v>238394000</v>
      </c>
      <c r="S1752">
        <v>132900000</v>
      </c>
      <c r="T1752">
        <v>418900000</v>
      </c>
      <c r="U1752">
        <v>369300000</v>
      </c>
      <c r="V1752">
        <v>-1000000</v>
      </c>
      <c r="W1752">
        <v>1100000</v>
      </c>
      <c r="X1752">
        <v>637172000</v>
      </c>
      <c r="Y1752">
        <v>2281596000</v>
      </c>
      <c r="Z1752">
        <v>53</v>
      </c>
      <c r="AA1752">
        <v>1577400000</v>
      </c>
      <c r="AB1752">
        <v>52200000</v>
      </c>
      <c r="AC1752">
        <v>795323000</v>
      </c>
      <c r="AD1752">
        <v>49600000</v>
      </c>
      <c r="AE1752">
        <v>438559000</v>
      </c>
      <c r="AF1752">
        <v>-94100000</v>
      </c>
      <c r="AG1752">
        <v>-28200000</v>
      </c>
      <c r="AH1752">
        <v>1166178000</v>
      </c>
      <c r="AI1752">
        <v>0</v>
      </c>
      <c r="AJ1752">
        <v>42921000</v>
      </c>
      <c r="AK1752">
        <v>0</v>
      </c>
      <c r="AL1752">
        <v>-19500000</v>
      </c>
      <c r="AM1752">
        <v>-5100000</v>
      </c>
      <c r="AN1752">
        <v>417800000</v>
      </c>
      <c r="AO1752">
        <v>-161700000</v>
      </c>
      <c r="AP1752">
        <v>-260200000</v>
      </c>
      <c r="AQ1752">
        <v>313200000</v>
      </c>
      <c r="AR1752">
        <v>27000000</v>
      </c>
      <c r="AS1752">
        <v>313200000</v>
      </c>
      <c r="AT1752">
        <v>313200000</v>
      </c>
      <c r="AU1752">
        <v>472802000</v>
      </c>
      <c r="AV1752">
        <v>13400000</v>
      </c>
      <c r="AW1752">
        <v>419200000</v>
      </c>
      <c r="AX1752">
        <v>14</v>
      </c>
      <c r="AY1752">
        <v>220154000</v>
      </c>
      <c r="AZ1752">
        <v>157487000</v>
      </c>
      <c r="BA1752">
        <v>0</v>
      </c>
      <c r="BB1752">
        <v>-69062000</v>
      </c>
      <c r="BC1752">
        <v>0</v>
      </c>
      <c r="BD1752">
        <v>-65800000</v>
      </c>
      <c r="BE1752">
        <v>299096000</v>
      </c>
      <c r="BF1752">
        <v>25800000</v>
      </c>
      <c r="BG1752">
        <v>0</v>
      </c>
      <c r="BH1752">
        <v>13</v>
      </c>
      <c r="BI1752">
        <v>15</v>
      </c>
      <c r="BJ1752">
        <v>11</v>
      </c>
      <c r="BK1752">
        <v>89</v>
      </c>
      <c r="BL1752">
        <v>0</v>
      </c>
      <c r="BM1752">
        <v>3095721000</v>
      </c>
      <c r="BN1752">
        <v>-60100000</v>
      </c>
      <c r="BO1752">
        <v>1144800000</v>
      </c>
      <c r="BP1752">
        <v>309862000</v>
      </c>
      <c r="BQ1752">
        <v>0</v>
      </c>
      <c r="BR1752">
        <v>5078047000</v>
      </c>
      <c r="BS1752">
        <v>1143802000</v>
      </c>
      <c r="BT1752">
        <v>796405000</v>
      </c>
      <c r="BU1752">
        <v>2535053000</v>
      </c>
      <c r="BV1752">
        <v>2542994000</v>
      </c>
      <c r="BW1752">
        <v>5078047000</v>
      </c>
      <c r="BX1752">
        <v>2950800000</v>
      </c>
      <c r="BY1752">
        <v>-748506000</v>
      </c>
      <c r="BZ1752">
        <v>2013</v>
      </c>
      <c r="CA1752">
        <v>2.2000000000000002</v>
      </c>
      <c r="CB1752">
        <v>142363636.36399999</v>
      </c>
      <c r="CC1752" t="str">
        <f>VLOOKUP(B1752,Securities_csv_Sector!$A$1:$H$506,4)</f>
        <v>Health Care</v>
      </c>
      <c r="CD1752" t="str">
        <f>VLOOKUP(B1752,Securities_csv_Sector!$A$1:$H$506,5)</f>
        <v>Health Care Supplies</v>
      </c>
    </row>
    <row r="1753" spans="1:82">
      <c r="A1753">
        <v>1751</v>
      </c>
      <c r="B1753" t="s">
        <v>518</v>
      </c>
      <c r="C1753" t="s">
        <v>531</v>
      </c>
      <c r="D1753" s="1">
        <v>42004</v>
      </c>
      <c r="E1753">
        <v>540800000</v>
      </c>
      <c r="F1753">
        <v>7200000</v>
      </c>
      <c r="G1753">
        <v>5700000</v>
      </c>
      <c r="H1753">
        <v>14</v>
      </c>
      <c r="I1753">
        <v>-99600000</v>
      </c>
      <c r="J1753">
        <v>221700000</v>
      </c>
      <c r="K1753">
        <v>23</v>
      </c>
      <c r="L1753">
        <v>151600000</v>
      </c>
      <c r="M1753">
        <v>21000000</v>
      </c>
      <c r="N1753">
        <v>1600000</v>
      </c>
      <c r="O1753">
        <v>1322800000</v>
      </c>
      <c r="P1753">
        <v>185</v>
      </c>
      <c r="Q1753">
        <v>0</v>
      </c>
      <c r="R1753">
        <v>165600000</v>
      </c>
      <c r="S1753">
        <v>133700000</v>
      </c>
      <c r="T1753">
        <v>451300000</v>
      </c>
      <c r="U1753">
        <v>404400000</v>
      </c>
      <c r="V1753">
        <v>-8900000</v>
      </c>
      <c r="W1753">
        <v>-400000</v>
      </c>
      <c r="X1753">
        <v>588800000</v>
      </c>
      <c r="Y1753">
        <v>2089300000</v>
      </c>
      <c r="Z1753">
        <v>55</v>
      </c>
      <c r="AA1753">
        <v>1599800000</v>
      </c>
      <c r="AB1753">
        <v>81100000</v>
      </c>
      <c r="AC1753">
        <v>670800000</v>
      </c>
      <c r="AD1753">
        <v>46900000</v>
      </c>
      <c r="AE1753">
        <v>387100000</v>
      </c>
      <c r="AF1753">
        <v>-30500000</v>
      </c>
      <c r="AG1753">
        <v>29400000</v>
      </c>
      <c r="AH1753">
        <v>1150100000</v>
      </c>
      <c r="AI1753">
        <v>0</v>
      </c>
      <c r="AJ1753">
        <v>900000</v>
      </c>
      <c r="AK1753">
        <v>0</v>
      </c>
      <c r="AL1753">
        <v>-186800000</v>
      </c>
      <c r="AM1753">
        <v>76600000</v>
      </c>
      <c r="AN1753">
        <v>560400000</v>
      </c>
      <c r="AO1753">
        <v>-336200000</v>
      </c>
      <c r="AP1753">
        <v>-138700000</v>
      </c>
      <c r="AQ1753">
        <v>322900000</v>
      </c>
      <c r="AR1753">
        <v>57400000</v>
      </c>
      <c r="AS1753">
        <v>322900000</v>
      </c>
      <c r="AT1753">
        <v>322900000</v>
      </c>
      <c r="AU1753">
        <v>426600000</v>
      </c>
      <c r="AV1753">
        <v>11100000</v>
      </c>
      <c r="AW1753">
        <v>445600000</v>
      </c>
      <c r="AX1753">
        <v>15</v>
      </c>
      <c r="AY1753">
        <v>90600000</v>
      </c>
      <c r="AZ1753">
        <v>241700000</v>
      </c>
      <c r="BA1753">
        <v>0</v>
      </c>
      <c r="BB1753">
        <v>-441100000</v>
      </c>
      <c r="BC1753">
        <v>0</v>
      </c>
      <c r="BD1753">
        <v>-8600000</v>
      </c>
      <c r="BE1753">
        <v>356000000</v>
      </c>
      <c r="BF1753">
        <v>-11200000</v>
      </c>
      <c r="BG1753">
        <v>0</v>
      </c>
      <c r="BH1753">
        <v>14</v>
      </c>
      <c r="BI1753">
        <v>17</v>
      </c>
      <c r="BJ1753">
        <v>11</v>
      </c>
      <c r="BK1753">
        <v>126</v>
      </c>
      <c r="BL1753">
        <v>0</v>
      </c>
      <c r="BM1753">
        <v>3380700000</v>
      </c>
      <c r="BN1753">
        <v>-114200000</v>
      </c>
      <c r="BO1753">
        <v>1143100000</v>
      </c>
      <c r="BP1753">
        <v>111800000</v>
      </c>
      <c r="BQ1753">
        <v>0</v>
      </c>
      <c r="BR1753">
        <v>4646500000</v>
      </c>
      <c r="BS1753">
        <v>1207000000</v>
      </c>
      <c r="BT1753">
        <v>652600000</v>
      </c>
      <c r="BU1753">
        <v>2321300000</v>
      </c>
      <c r="BV1753">
        <v>2325200000</v>
      </c>
      <c r="BW1753">
        <v>4646500000</v>
      </c>
      <c r="BX1753">
        <v>2922600000</v>
      </c>
      <c r="BY1753">
        <v>-841600000</v>
      </c>
      <c r="BZ1753">
        <v>2014</v>
      </c>
      <c r="CA1753">
        <v>2.2799999999999998</v>
      </c>
      <c r="CB1753">
        <v>141622807.01800001</v>
      </c>
      <c r="CC1753" t="str">
        <f>VLOOKUP(B1753,Securities_csv_Sector!$A$1:$H$506,4)</f>
        <v>Health Care</v>
      </c>
      <c r="CD1753" t="str">
        <f>VLOOKUP(B1753,Securities_csv_Sector!$A$1:$H$506,5)</f>
        <v>Health Care Supplies</v>
      </c>
    </row>
    <row r="1754" spans="1:82">
      <c r="A1754">
        <v>1752</v>
      </c>
      <c r="B1754" t="s">
        <v>518</v>
      </c>
      <c r="C1754" t="s">
        <v>532</v>
      </c>
      <c r="D1754" s="1">
        <v>42369</v>
      </c>
      <c r="E1754">
        <v>463900000</v>
      </c>
      <c r="F1754">
        <v>-900000</v>
      </c>
      <c r="G1754">
        <v>10400000</v>
      </c>
      <c r="H1754">
        <v>11</v>
      </c>
      <c r="I1754">
        <v>-72000000</v>
      </c>
      <c r="J1754">
        <v>237800000</v>
      </c>
      <c r="K1754">
        <v>60</v>
      </c>
      <c r="L1754">
        <v>284600000</v>
      </c>
      <c r="M1754">
        <v>32100000</v>
      </c>
      <c r="N1754">
        <v>1600000</v>
      </c>
      <c r="O1754">
        <v>1157100000</v>
      </c>
      <c r="P1754">
        <v>251</v>
      </c>
      <c r="Q1754">
        <v>0</v>
      </c>
      <c r="R1754">
        <v>160300000</v>
      </c>
      <c r="S1754">
        <v>134200000</v>
      </c>
      <c r="T1754">
        <v>385600000</v>
      </c>
      <c r="U1754">
        <v>329700000</v>
      </c>
      <c r="V1754">
        <v>-6600000</v>
      </c>
      <c r="W1754">
        <v>-1600000</v>
      </c>
      <c r="X1754">
        <v>558800000</v>
      </c>
      <c r="Y1754">
        <v>1987600000</v>
      </c>
      <c r="Z1754">
        <v>57</v>
      </c>
      <c r="AA1754">
        <v>1517200000</v>
      </c>
      <c r="AB1754">
        <v>77000000</v>
      </c>
      <c r="AC1754">
        <v>600700000</v>
      </c>
      <c r="AD1754">
        <v>55900000</v>
      </c>
      <c r="AE1754">
        <v>340400000</v>
      </c>
      <c r="AF1754">
        <v>24400000</v>
      </c>
      <c r="AG1754">
        <v>13100000</v>
      </c>
      <c r="AH1754">
        <v>1141000000</v>
      </c>
      <c r="AI1754">
        <v>0</v>
      </c>
      <c r="AJ1754">
        <v>1400000</v>
      </c>
      <c r="AK1754">
        <v>0</v>
      </c>
      <c r="AL1754">
        <v>-116800000</v>
      </c>
      <c r="AM1754">
        <v>133000000</v>
      </c>
      <c r="AN1754">
        <v>497400000</v>
      </c>
      <c r="AO1754">
        <v>-302900000</v>
      </c>
      <c r="AP1754">
        <v>-54900000</v>
      </c>
      <c r="AQ1754">
        <v>251200000</v>
      </c>
      <c r="AR1754">
        <v>74000000</v>
      </c>
      <c r="AS1754">
        <v>251200000</v>
      </c>
      <c r="AT1754">
        <v>251200000</v>
      </c>
      <c r="AU1754">
        <v>399900000</v>
      </c>
      <c r="AV1754">
        <v>64700000</v>
      </c>
      <c r="AW1754">
        <v>375200000</v>
      </c>
      <c r="AX1754">
        <v>14</v>
      </c>
      <c r="AY1754">
        <v>59100000</v>
      </c>
      <c r="AZ1754">
        <v>171800000</v>
      </c>
      <c r="BA1754">
        <v>0</v>
      </c>
      <c r="BB1754">
        <v>-594000000</v>
      </c>
      <c r="BC1754">
        <v>0</v>
      </c>
      <c r="BD1754">
        <v>-7300000</v>
      </c>
      <c r="BE1754">
        <v>286200000</v>
      </c>
      <c r="BF1754">
        <v>-6200000</v>
      </c>
      <c r="BG1754">
        <v>0</v>
      </c>
      <c r="BH1754">
        <v>12</v>
      </c>
      <c r="BI1754">
        <v>14</v>
      </c>
      <c r="BJ1754">
        <v>9</v>
      </c>
      <c r="BK1754">
        <v>180</v>
      </c>
      <c r="BL1754">
        <v>0</v>
      </c>
      <c r="BM1754">
        <v>3591000000</v>
      </c>
      <c r="BN1754">
        <v>-157700000</v>
      </c>
      <c r="BO1754">
        <v>1077300000</v>
      </c>
      <c r="BP1754">
        <v>12100000</v>
      </c>
      <c r="BQ1754">
        <v>0</v>
      </c>
      <c r="BR1754">
        <v>4402900000</v>
      </c>
      <c r="BS1754">
        <v>1196700000</v>
      </c>
      <c r="BT1754">
        <v>476000000</v>
      </c>
      <c r="BU1754">
        <v>2338000000</v>
      </c>
      <c r="BV1754">
        <v>2064900000</v>
      </c>
      <c r="BW1754">
        <v>4402900000</v>
      </c>
      <c r="BX1754">
        <v>2674300000</v>
      </c>
      <c r="BY1754">
        <v>-898400000</v>
      </c>
      <c r="BZ1754">
        <v>2015</v>
      </c>
      <c r="CA1754">
        <v>1.79</v>
      </c>
      <c r="CB1754">
        <v>140335195.53099999</v>
      </c>
      <c r="CC1754" t="str">
        <f>VLOOKUP(B1754,Securities_csv_Sector!$A$1:$H$506,4)</f>
        <v>Health Care</v>
      </c>
      <c r="CD1754" t="str">
        <f>VLOOKUP(B1754,Securities_csv_Sector!$A$1:$H$506,5)</f>
        <v>Health Care Supplies</v>
      </c>
    </row>
    <row r="1755" spans="1:82">
      <c r="A1755">
        <v>1753</v>
      </c>
      <c r="B1755" t="s">
        <v>519</v>
      </c>
      <c r="C1755" t="s">
        <v>527</v>
      </c>
      <c r="D1755" s="1">
        <v>41274</v>
      </c>
      <c r="E1755">
        <v>2654000000</v>
      </c>
      <c r="F1755">
        <v>641000000</v>
      </c>
      <c r="G1755">
        <v>0</v>
      </c>
      <c r="H1755">
        <v>10</v>
      </c>
      <c r="I1755">
        <v>-388000000</v>
      </c>
      <c r="J1755">
        <v>5622000000</v>
      </c>
      <c r="K1755">
        <v>21</v>
      </c>
      <c r="L1755">
        <v>1246000000</v>
      </c>
      <c r="M1755">
        <v>0</v>
      </c>
      <c r="N1755">
        <v>1239000000</v>
      </c>
      <c r="O1755">
        <v>13634000000</v>
      </c>
      <c r="P1755">
        <v>140</v>
      </c>
      <c r="Q1755">
        <v>763000000</v>
      </c>
      <c r="R1755">
        <v>0</v>
      </c>
      <c r="S1755">
        <v>1301000000</v>
      </c>
      <c r="T1755">
        <v>1284000000</v>
      </c>
      <c r="U1755">
        <v>1284000000</v>
      </c>
      <c r="V1755">
        <v>-3000000</v>
      </c>
      <c r="W1755">
        <v>152000000</v>
      </c>
      <c r="X1755">
        <v>2091000000</v>
      </c>
      <c r="Y1755">
        <v>9062000000</v>
      </c>
      <c r="Z1755">
        <v>33</v>
      </c>
      <c r="AA1755">
        <v>6787000000</v>
      </c>
      <c r="AB1755">
        <v>256000000</v>
      </c>
      <c r="AC1755">
        <v>2783000000</v>
      </c>
      <c r="AD1755">
        <v>0</v>
      </c>
      <c r="AE1755">
        <v>1011000000</v>
      </c>
      <c r="AF1755">
        <v>0</v>
      </c>
      <c r="AG1755">
        <v>82000000</v>
      </c>
      <c r="AH1755">
        <v>7447000000</v>
      </c>
      <c r="AI1755">
        <v>4706000000</v>
      </c>
      <c r="AJ1755">
        <v>143000000</v>
      </c>
      <c r="AK1755">
        <v>349000000</v>
      </c>
      <c r="AL1755">
        <v>-108000000</v>
      </c>
      <c r="AM1755">
        <v>344000000</v>
      </c>
      <c r="AN1755">
        <v>2580000000</v>
      </c>
      <c r="AO1755">
        <v>-1472000000</v>
      </c>
      <c r="AP1755">
        <v>-761000000</v>
      </c>
      <c r="AQ1755">
        <v>1195000000</v>
      </c>
      <c r="AR1755">
        <v>-55000000</v>
      </c>
      <c r="AS1755">
        <v>1195000000</v>
      </c>
      <c r="AT1755">
        <v>1180000000</v>
      </c>
      <c r="AU1755">
        <v>4702000000</v>
      </c>
      <c r="AV1755">
        <v>149000000</v>
      </c>
      <c r="AW1755">
        <v>1284000000</v>
      </c>
      <c r="AX1755">
        <v>6</v>
      </c>
      <c r="AY1755">
        <v>2337000000</v>
      </c>
      <c r="AZ1755">
        <v>1162000000</v>
      </c>
      <c r="BA1755">
        <v>2214000000</v>
      </c>
      <c r="BB1755">
        <v>-3227000000</v>
      </c>
      <c r="BC1755">
        <v>0</v>
      </c>
      <c r="BD1755">
        <v>-373000000</v>
      </c>
      <c r="BE1755">
        <v>4645000000</v>
      </c>
      <c r="BF1755">
        <v>-612000000</v>
      </c>
      <c r="BG1755">
        <v>301000000</v>
      </c>
      <c r="BH1755">
        <v>6</v>
      </c>
      <c r="BI1755">
        <v>11</v>
      </c>
      <c r="BJ1755">
        <v>6</v>
      </c>
      <c r="BK1755">
        <v>123</v>
      </c>
      <c r="BL1755">
        <v>655000000</v>
      </c>
      <c r="BM1755">
        <v>7991000000</v>
      </c>
      <c r="BN1755">
        <v>-1050000000</v>
      </c>
      <c r="BO1755">
        <v>4398000000</v>
      </c>
      <c r="BP1755">
        <v>1042000000</v>
      </c>
      <c r="BQ1755">
        <v>0</v>
      </c>
      <c r="BR1755">
        <v>30015000000</v>
      </c>
      <c r="BS1755">
        <v>8273000000</v>
      </c>
      <c r="BT1755">
        <v>5910000000</v>
      </c>
      <c r="BU1755">
        <v>11521000000</v>
      </c>
      <c r="BV1755">
        <v>18494000000</v>
      </c>
      <c r="BW1755">
        <v>30015000000</v>
      </c>
      <c r="BX1755">
        <v>20421000000</v>
      </c>
      <c r="BY1755">
        <v>-104000000</v>
      </c>
      <c r="BZ1755">
        <v>2012</v>
      </c>
      <c r="CA1755">
        <v>0.9</v>
      </c>
      <c r="CB1755">
        <v>1327777777.78</v>
      </c>
      <c r="CC1755" t="str">
        <f>VLOOKUP(B1755,Securities_csv_Sector!$A$1:$H$506,4)</f>
        <v>Information Technology</v>
      </c>
      <c r="CD1755" t="str">
        <f>VLOOKUP(B1755,Securities_csv_Sector!$A$1:$H$506,5)</f>
        <v>IT Consulting &amp; Other Services</v>
      </c>
    </row>
    <row r="1756" spans="1:82">
      <c r="A1756">
        <v>1754</v>
      </c>
      <c r="B1756" t="s">
        <v>519</v>
      </c>
      <c r="C1756" t="s">
        <v>529</v>
      </c>
      <c r="D1756" s="1">
        <v>41639</v>
      </c>
      <c r="E1756">
        <v>2360000000</v>
      </c>
      <c r="F1756">
        <v>573000000</v>
      </c>
      <c r="G1756">
        <v>0</v>
      </c>
      <c r="H1756">
        <v>9</v>
      </c>
      <c r="I1756">
        <v>-346000000</v>
      </c>
      <c r="J1756">
        <v>5282000000</v>
      </c>
      <c r="K1756">
        <v>31</v>
      </c>
      <c r="L1756">
        <v>1764000000</v>
      </c>
      <c r="M1756">
        <v>-38000000</v>
      </c>
      <c r="N1756">
        <v>1210000000</v>
      </c>
      <c r="O1756">
        <v>13521000000</v>
      </c>
      <c r="P1756">
        <v>150</v>
      </c>
      <c r="Q1756">
        <v>0</v>
      </c>
      <c r="R1756">
        <v>0</v>
      </c>
      <c r="S1756">
        <v>1358000000</v>
      </c>
      <c r="T1756">
        <v>1243000000</v>
      </c>
      <c r="U1756">
        <v>1243000000</v>
      </c>
      <c r="V1756">
        <v>-3000000</v>
      </c>
      <c r="W1756">
        <v>169000000</v>
      </c>
      <c r="X1756">
        <v>2025000000</v>
      </c>
      <c r="Y1756">
        <v>9205000000</v>
      </c>
      <c r="Z1756">
        <v>32</v>
      </c>
      <c r="AA1756">
        <v>6485000000</v>
      </c>
      <c r="AB1756">
        <v>253000000</v>
      </c>
      <c r="AC1756">
        <v>2503000000</v>
      </c>
      <c r="AD1756">
        <v>0</v>
      </c>
      <c r="AE1756">
        <v>998000000</v>
      </c>
      <c r="AF1756">
        <v>0</v>
      </c>
      <c r="AG1756">
        <v>-79000000</v>
      </c>
      <c r="AH1756">
        <v>6904000000</v>
      </c>
      <c r="AI1756">
        <v>4202000000</v>
      </c>
      <c r="AJ1756">
        <v>119000000</v>
      </c>
      <c r="AK1756">
        <v>349000000</v>
      </c>
      <c r="AL1756">
        <v>-434000000</v>
      </c>
      <c r="AM1756">
        <v>518000000</v>
      </c>
      <c r="AN1756">
        <v>2375000000</v>
      </c>
      <c r="AO1756">
        <v>-1402000000</v>
      </c>
      <c r="AP1756">
        <v>-452000000</v>
      </c>
      <c r="AQ1756">
        <v>1159000000</v>
      </c>
      <c r="AR1756">
        <v>-22000000</v>
      </c>
      <c r="AS1756">
        <v>1159000000</v>
      </c>
      <c r="AT1756">
        <v>1159000000</v>
      </c>
      <c r="AU1756">
        <v>4429000000</v>
      </c>
      <c r="AV1756">
        <v>115000000</v>
      </c>
      <c r="AW1756">
        <v>1243000000</v>
      </c>
      <c r="AX1756">
        <v>6</v>
      </c>
      <c r="AY1756">
        <v>2590000000</v>
      </c>
      <c r="AZ1756">
        <v>1207000000</v>
      </c>
      <c r="BA1756">
        <v>2209000000</v>
      </c>
      <c r="BB1756">
        <v>-2779000000</v>
      </c>
      <c r="BC1756">
        <v>-3000000</v>
      </c>
      <c r="BD1756">
        <v>-106000000</v>
      </c>
      <c r="BE1756">
        <v>3678000000</v>
      </c>
      <c r="BF1756">
        <v>-596000000</v>
      </c>
      <c r="BG1756">
        <v>305000000</v>
      </c>
      <c r="BH1756">
        <v>6</v>
      </c>
      <c r="BI1756">
        <v>10</v>
      </c>
      <c r="BJ1756">
        <v>6</v>
      </c>
      <c r="BK1756">
        <v>132</v>
      </c>
      <c r="BL1756">
        <v>603000000</v>
      </c>
      <c r="BM1756">
        <v>8839000000</v>
      </c>
      <c r="BN1756">
        <v>-629000000</v>
      </c>
      <c r="BO1756">
        <v>4219000000</v>
      </c>
      <c r="BP1756">
        <v>1117000000</v>
      </c>
      <c r="BQ1756">
        <v>0</v>
      </c>
      <c r="BR1756">
        <v>29036000000</v>
      </c>
      <c r="BS1756">
        <v>8511000000</v>
      </c>
      <c r="BT1756">
        <v>5686000000</v>
      </c>
      <c r="BU1756">
        <v>12300000000</v>
      </c>
      <c r="BV1756">
        <v>16736000000</v>
      </c>
      <c r="BW1756">
        <v>29036000000</v>
      </c>
      <c r="BX1756">
        <v>20006000000</v>
      </c>
      <c r="BY1756">
        <v>-252000000</v>
      </c>
      <c r="BZ1756">
        <v>2013</v>
      </c>
      <c r="CA1756">
        <v>0.93</v>
      </c>
      <c r="CB1756">
        <v>1246236559.1400001</v>
      </c>
      <c r="CC1756" t="str">
        <f>VLOOKUP(B1756,Securities_csv_Sector!$A$1:$H$506,4)</f>
        <v>Information Technology</v>
      </c>
      <c r="CD1756" t="str">
        <f>VLOOKUP(B1756,Securities_csv_Sector!$A$1:$H$506,5)</f>
        <v>IT Consulting &amp; Other Services</v>
      </c>
    </row>
    <row r="1757" spans="1:82">
      <c r="A1757">
        <v>1755</v>
      </c>
      <c r="B1757" t="s">
        <v>519</v>
      </c>
      <c r="C1757" t="s">
        <v>531</v>
      </c>
      <c r="D1757" s="1">
        <v>42004</v>
      </c>
      <c r="E1757">
        <v>2338000000</v>
      </c>
      <c r="F1757">
        <v>67000000</v>
      </c>
      <c r="G1757">
        <v>0</v>
      </c>
      <c r="H1757">
        <v>9</v>
      </c>
      <c r="I1757">
        <v>-368000000</v>
      </c>
      <c r="J1757">
        <v>4283000000</v>
      </c>
      <c r="K1757">
        <v>23</v>
      </c>
      <c r="L1757">
        <v>1411000000</v>
      </c>
      <c r="M1757">
        <v>-22000000</v>
      </c>
      <c r="N1757">
        <v>1124000000</v>
      </c>
      <c r="O1757">
        <v>13294000000</v>
      </c>
      <c r="P1757">
        <v>146</v>
      </c>
      <c r="Q1757">
        <v>0</v>
      </c>
      <c r="R1757">
        <v>0</v>
      </c>
      <c r="S1757">
        <v>1426000000</v>
      </c>
      <c r="T1757">
        <v>1206000000</v>
      </c>
      <c r="U1757">
        <v>1206000000</v>
      </c>
      <c r="V1757">
        <v>-89000000</v>
      </c>
      <c r="W1757">
        <v>160000000</v>
      </c>
      <c r="X1757">
        <v>1648000000</v>
      </c>
      <c r="Y1757">
        <v>8805000000</v>
      </c>
      <c r="Z1757">
        <v>32</v>
      </c>
      <c r="AA1757">
        <v>6246000000</v>
      </c>
      <c r="AB1757">
        <v>215000000</v>
      </c>
      <c r="AC1757">
        <v>2031000000</v>
      </c>
      <c r="AD1757">
        <v>0</v>
      </c>
      <c r="AE1757">
        <v>934000000</v>
      </c>
      <c r="AF1757">
        <v>0</v>
      </c>
      <c r="AG1757">
        <v>64000000</v>
      </c>
      <c r="AH1757">
        <v>6314000000</v>
      </c>
      <c r="AI1757">
        <v>4057000000</v>
      </c>
      <c r="AJ1757">
        <v>75000000</v>
      </c>
      <c r="AK1757">
        <v>349000000</v>
      </c>
      <c r="AL1757">
        <v>-175000000</v>
      </c>
      <c r="AM1757">
        <v>-353000000</v>
      </c>
      <c r="AN1757">
        <v>2063000000</v>
      </c>
      <c r="AO1757">
        <v>-1624000000</v>
      </c>
      <c r="AP1757">
        <v>-703000000</v>
      </c>
      <c r="AQ1757">
        <v>1013000000</v>
      </c>
      <c r="AR1757">
        <v>-5000000</v>
      </c>
      <c r="AS1757">
        <v>1013000000</v>
      </c>
      <c r="AT1757">
        <v>1151000000</v>
      </c>
      <c r="AU1757">
        <v>4077000000</v>
      </c>
      <c r="AV1757">
        <v>128000000</v>
      </c>
      <c r="AW1757">
        <v>1206000000</v>
      </c>
      <c r="AX1757">
        <v>6</v>
      </c>
      <c r="AY1757">
        <v>2243000000</v>
      </c>
      <c r="AZ1757">
        <v>2342000000</v>
      </c>
      <c r="BA1757">
        <v>2311000000</v>
      </c>
      <c r="BB1757">
        <v>-4159000000</v>
      </c>
      <c r="BC1757">
        <v>-10000000</v>
      </c>
      <c r="BD1757">
        <v>-335000000</v>
      </c>
      <c r="BE1757">
        <v>4166000000</v>
      </c>
      <c r="BF1757">
        <v>-503000000</v>
      </c>
      <c r="BG1757">
        <v>315000000</v>
      </c>
      <c r="BH1757">
        <v>6</v>
      </c>
      <c r="BI1757">
        <v>11</v>
      </c>
      <c r="BJ1757">
        <v>5</v>
      </c>
      <c r="BK1757">
        <v>131</v>
      </c>
      <c r="BL1757">
        <v>577000000</v>
      </c>
      <c r="BM1757">
        <v>9535000000</v>
      </c>
      <c r="BN1757">
        <v>-1057000000</v>
      </c>
      <c r="BO1757">
        <v>4020000000</v>
      </c>
      <c r="BP1757">
        <v>1427000000</v>
      </c>
      <c r="BQ1757">
        <v>0</v>
      </c>
      <c r="BR1757">
        <v>27658000000</v>
      </c>
      <c r="BS1757">
        <v>8874000000</v>
      </c>
      <c r="BT1757">
        <v>6076000000</v>
      </c>
      <c r="BU1757">
        <v>10678000000</v>
      </c>
      <c r="BV1757">
        <v>16980000000</v>
      </c>
      <c r="BW1757">
        <v>27658000000</v>
      </c>
      <c r="BX1757">
        <v>19540000000</v>
      </c>
      <c r="BY1757">
        <v>-105000000</v>
      </c>
      <c r="BZ1757">
        <v>2014</v>
      </c>
      <c r="CA1757">
        <v>0.82</v>
      </c>
      <c r="CB1757">
        <v>1235365853.6600001</v>
      </c>
      <c r="CC1757" t="str">
        <f>VLOOKUP(B1757,Securities_csv_Sector!$A$1:$H$506,4)</f>
        <v>Information Technology</v>
      </c>
      <c r="CD1757" t="str">
        <f>VLOOKUP(B1757,Securities_csv_Sector!$A$1:$H$506,5)</f>
        <v>IT Consulting &amp; Other Services</v>
      </c>
    </row>
    <row r="1758" spans="1:82">
      <c r="A1758">
        <v>1756</v>
      </c>
      <c r="B1758" t="s">
        <v>519</v>
      </c>
      <c r="C1758" t="s">
        <v>532</v>
      </c>
      <c r="D1758" s="1">
        <v>42369</v>
      </c>
      <c r="E1758">
        <v>2265000000</v>
      </c>
      <c r="F1758">
        <v>408000000</v>
      </c>
      <c r="G1758">
        <v>0</v>
      </c>
      <c r="H1758">
        <v>5</v>
      </c>
      <c r="I1758">
        <v>-251000000</v>
      </c>
      <c r="J1758">
        <v>3017000000</v>
      </c>
      <c r="K1758">
        <v>26</v>
      </c>
      <c r="L1758">
        <v>1368000000</v>
      </c>
      <c r="M1758">
        <v>-101000000</v>
      </c>
      <c r="N1758">
        <v>1013000000</v>
      </c>
      <c r="O1758">
        <v>12782000000</v>
      </c>
      <c r="P1758">
        <v>127</v>
      </c>
      <c r="Q1758">
        <v>0</v>
      </c>
      <c r="R1758">
        <v>0</v>
      </c>
      <c r="S1758">
        <v>1190000000</v>
      </c>
      <c r="T1758">
        <v>412000000</v>
      </c>
      <c r="U1758">
        <v>412000000</v>
      </c>
      <c r="V1758">
        <v>-88000000</v>
      </c>
      <c r="W1758">
        <v>135000000</v>
      </c>
      <c r="X1758">
        <v>1491000000</v>
      </c>
      <c r="Y1758">
        <v>8823000000</v>
      </c>
      <c r="Z1758">
        <v>29</v>
      </c>
      <c r="AA1758">
        <v>5263000000</v>
      </c>
      <c r="AB1758">
        <v>-23000000</v>
      </c>
      <c r="AC1758">
        <v>1765000000</v>
      </c>
      <c r="AD1758">
        <v>0</v>
      </c>
      <c r="AE1758">
        <v>942000000</v>
      </c>
      <c r="AF1758">
        <v>0</v>
      </c>
      <c r="AG1758">
        <v>221000000</v>
      </c>
      <c r="AH1758">
        <v>6382000000</v>
      </c>
      <c r="AI1758">
        <v>3965000000</v>
      </c>
      <c r="AJ1758">
        <v>43000000</v>
      </c>
      <c r="AK1758">
        <v>349000000</v>
      </c>
      <c r="AL1758">
        <v>-370000000</v>
      </c>
      <c r="AM1758">
        <v>-43000000</v>
      </c>
      <c r="AN1758">
        <v>1611000000</v>
      </c>
      <c r="AO1758">
        <v>-2074000000</v>
      </c>
      <c r="AP1758">
        <v>508000000</v>
      </c>
      <c r="AQ1758">
        <v>474000000</v>
      </c>
      <c r="AR1758">
        <v>-77000000</v>
      </c>
      <c r="AS1758">
        <v>474000000</v>
      </c>
      <c r="AT1758">
        <v>570000000</v>
      </c>
      <c r="AU1758">
        <v>3634000000</v>
      </c>
      <c r="AV1758">
        <v>186000000</v>
      </c>
      <c r="AW1758">
        <v>412000000</v>
      </c>
      <c r="AX1758">
        <v>2</v>
      </c>
      <c r="AY1758">
        <v>2088000000</v>
      </c>
      <c r="AZ1758">
        <v>644000000</v>
      </c>
      <c r="BA1758">
        <v>2004000000</v>
      </c>
      <c r="BB1758">
        <v>-4642000000</v>
      </c>
      <c r="BC1758">
        <v>-1000000</v>
      </c>
      <c r="BD1758">
        <v>759000000</v>
      </c>
      <c r="BE1758">
        <v>3715000000</v>
      </c>
      <c r="BF1758">
        <v>-522000000</v>
      </c>
      <c r="BG1758">
        <v>310000000</v>
      </c>
      <c r="BH1758">
        <v>2</v>
      </c>
      <c r="BI1758">
        <v>5</v>
      </c>
      <c r="BJ1758">
        <v>3</v>
      </c>
      <c r="BK1758">
        <v>109</v>
      </c>
      <c r="BL1758">
        <v>563000000</v>
      </c>
      <c r="BM1758">
        <v>9686000000</v>
      </c>
      <c r="BN1758">
        <v>-1334000000</v>
      </c>
      <c r="BO1758">
        <v>3792000000</v>
      </c>
      <c r="BP1758">
        <v>985000000</v>
      </c>
      <c r="BQ1758">
        <v>0</v>
      </c>
      <c r="BR1758">
        <v>24817000000</v>
      </c>
      <c r="BS1758">
        <v>6685000000</v>
      </c>
      <c r="BT1758">
        <v>5254000000</v>
      </c>
      <c r="BU1758">
        <v>9074000000</v>
      </c>
      <c r="BV1758">
        <v>15743000000</v>
      </c>
      <c r="BW1758">
        <v>24817000000</v>
      </c>
      <c r="BX1758">
        <v>18045000000</v>
      </c>
      <c r="BY1758">
        <v>0</v>
      </c>
      <c r="BZ1758">
        <v>2015</v>
      </c>
      <c r="CA1758">
        <v>0.42</v>
      </c>
      <c r="CB1758">
        <v>1128571428.5699999</v>
      </c>
      <c r="CC1758" t="str">
        <f>VLOOKUP(B1758,Securities_csv_Sector!$A$1:$H$506,4)</f>
        <v>Information Technology</v>
      </c>
      <c r="CD1758" t="str">
        <f>VLOOKUP(B1758,Securities_csv_Sector!$A$1:$H$506,5)</f>
        <v>IT Consulting &amp; Other Services</v>
      </c>
    </row>
    <row r="1759" spans="1:82">
      <c r="A1759">
        <v>1757</v>
      </c>
      <c r="B1759" t="s">
        <v>520</v>
      </c>
      <c r="C1759" t="s">
        <v>527</v>
      </c>
      <c r="D1759" s="1">
        <v>41274</v>
      </c>
      <c r="E1759">
        <v>775000000</v>
      </c>
      <c r="F1759">
        <v>2000000</v>
      </c>
      <c r="G1759">
        <v>0</v>
      </c>
      <c r="H1759">
        <v>14</v>
      </c>
      <c r="I1759">
        <v>-112000000</v>
      </c>
      <c r="J1759">
        <v>1706000000</v>
      </c>
      <c r="K1759">
        <v>65</v>
      </c>
      <c r="L1759">
        <v>504000000</v>
      </c>
      <c r="M1759">
        <v>5000000</v>
      </c>
      <c r="N1759">
        <v>2000000</v>
      </c>
      <c r="O1759">
        <v>2289000000</v>
      </c>
      <c r="P1759">
        <v>240</v>
      </c>
      <c r="Q1759">
        <v>0</v>
      </c>
      <c r="R1759">
        <v>173000000</v>
      </c>
      <c r="S1759">
        <v>142000000</v>
      </c>
      <c r="T1759">
        <v>443000000</v>
      </c>
      <c r="U1759">
        <v>388000000</v>
      </c>
      <c r="V1759">
        <v>11000000</v>
      </c>
      <c r="W1759">
        <v>0</v>
      </c>
      <c r="X1759">
        <v>487000000</v>
      </c>
      <c r="Y1759">
        <v>1647000000</v>
      </c>
      <c r="Z1759">
        <v>40</v>
      </c>
      <c r="AA1759">
        <v>1502000000</v>
      </c>
      <c r="AB1759">
        <v>91000000</v>
      </c>
      <c r="AC1759">
        <v>484000000</v>
      </c>
      <c r="AD1759">
        <v>55000000</v>
      </c>
      <c r="AE1759">
        <v>443000000</v>
      </c>
      <c r="AF1759">
        <v>0</v>
      </c>
      <c r="AG1759">
        <v>-49000000</v>
      </c>
      <c r="AH1759">
        <v>1199000000</v>
      </c>
      <c r="AI1759">
        <v>0</v>
      </c>
      <c r="AJ1759">
        <v>0</v>
      </c>
      <c r="AK1759">
        <v>0</v>
      </c>
      <c r="AL1759">
        <v>-1000000</v>
      </c>
      <c r="AM1759">
        <v>186000000</v>
      </c>
      <c r="AN1759">
        <v>396000000</v>
      </c>
      <c r="AO1759">
        <v>-74000000</v>
      </c>
      <c r="AP1759">
        <v>-147000000</v>
      </c>
      <c r="AQ1759">
        <v>297000000</v>
      </c>
      <c r="AR1759">
        <v>-13000000</v>
      </c>
      <c r="AS1759">
        <v>297000000</v>
      </c>
      <c r="AT1759">
        <v>297000000</v>
      </c>
      <c r="AU1759">
        <v>817000000</v>
      </c>
      <c r="AV1759">
        <v>17000000</v>
      </c>
      <c r="AW1759">
        <v>443000000</v>
      </c>
      <c r="AX1759">
        <v>12</v>
      </c>
      <c r="AY1759">
        <v>187000000</v>
      </c>
      <c r="AZ1759">
        <v>110000000</v>
      </c>
      <c r="BA1759">
        <v>0</v>
      </c>
      <c r="BB1759">
        <v>115000000</v>
      </c>
      <c r="BC1759">
        <v>0</v>
      </c>
      <c r="BD1759">
        <v>-35000000</v>
      </c>
      <c r="BE1759">
        <v>452000000</v>
      </c>
      <c r="BF1759">
        <v>12000000</v>
      </c>
      <c r="BG1759">
        <v>0</v>
      </c>
      <c r="BH1759">
        <v>10</v>
      </c>
      <c r="BI1759">
        <v>19</v>
      </c>
      <c r="BJ1759">
        <v>8</v>
      </c>
      <c r="BK1759">
        <v>183</v>
      </c>
      <c r="BL1759">
        <v>106000000</v>
      </c>
      <c r="BM1759">
        <v>264000000</v>
      </c>
      <c r="BN1759">
        <v>11000000</v>
      </c>
      <c r="BO1759">
        <v>936000000</v>
      </c>
      <c r="BP1759">
        <v>6000000</v>
      </c>
      <c r="BQ1759">
        <v>0</v>
      </c>
      <c r="BR1759">
        <v>4679000000</v>
      </c>
      <c r="BS1759">
        <v>1874000000</v>
      </c>
      <c r="BT1759">
        <v>781000000</v>
      </c>
      <c r="BU1759">
        <v>2074000000</v>
      </c>
      <c r="BV1759">
        <v>2605000000</v>
      </c>
      <c r="BW1759">
        <v>4679000000</v>
      </c>
      <c r="BX1759">
        <v>3791000000</v>
      </c>
      <c r="BY1759">
        <v>-13000000</v>
      </c>
      <c r="BZ1759">
        <v>2012</v>
      </c>
      <c r="CA1759">
        <v>1.6</v>
      </c>
      <c r="CB1759">
        <v>185625000</v>
      </c>
      <c r="CC1759" t="str">
        <f>VLOOKUP(B1759,Securities_csv_Sector!$A$1:$H$506,4)</f>
        <v>Industrials</v>
      </c>
      <c r="CD1759" t="str">
        <f>VLOOKUP(B1759,Securities_csv_Sector!$A$1:$H$506,5)</f>
        <v>Industrial Conglomerates</v>
      </c>
    </row>
    <row r="1760" spans="1:82">
      <c r="A1760">
        <v>1758</v>
      </c>
      <c r="B1760" t="s">
        <v>520</v>
      </c>
      <c r="C1760" t="s">
        <v>529</v>
      </c>
      <c r="D1760" s="1">
        <v>41639</v>
      </c>
      <c r="E1760">
        <v>811000000</v>
      </c>
      <c r="F1760">
        <v>-47000000</v>
      </c>
      <c r="G1760">
        <v>-10000000</v>
      </c>
      <c r="H1760">
        <v>10</v>
      </c>
      <c r="I1760">
        <v>-126000000</v>
      </c>
      <c r="J1760">
        <v>1753000000</v>
      </c>
      <c r="K1760">
        <v>62</v>
      </c>
      <c r="L1760">
        <v>533000000</v>
      </c>
      <c r="M1760">
        <v>-39000000</v>
      </c>
      <c r="N1760">
        <v>2000000</v>
      </c>
      <c r="O1760">
        <v>2338000000</v>
      </c>
      <c r="P1760">
        <v>236</v>
      </c>
      <c r="Q1760">
        <v>0</v>
      </c>
      <c r="R1760">
        <v>191000000</v>
      </c>
      <c r="S1760">
        <v>150000000</v>
      </c>
      <c r="T1760">
        <v>353000000</v>
      </c>
      <c r="U1760">
        <v>298000000</v>
      </c>
      <c r="V1760">
        <v>4000000</v>
      </c>
      <c r="W1760">
        <v>0</v>
      </c>
      <c r="X1760">
        <v>488000000</v>
      </c>
      <c r="Y1760">
        <v>1718000000</v>
      </c>
      <c r="Z1760">
        <v>39</v>
      </c>
      <c r="AA1760">
        <v>1499000000</v>
      </c>
      <c r="AB1760">
        <v>70000000</v>
      </c>
      <c r="AC1760">
        <v>488000000</v>
      </c>
      <c r="AD1760">
        <v>55000000</v>
      </c>
      <c r="AE1760">
        <v>475000000</v>
      </c>
      <c r="AF1760">
        <v>0</v>
      </c>
      <c r="AG1760">
        <v>42000000</v>
      </c>
      <c r="AH1760">
        <v>1199000000</v>
      </c>
      <c r="AI1760">
        <v>0</v>
      </c>
      <c r="AJ1760">
        <v>0</v>
      </c>
      <c r="AK1760">
        <v>0</v>
      </c>
      <c r="AL1760">
        <v>37000000</v>
      </c>
      <c r="AM1760">
        <v>29000000</v>
      </c>
      <c r="AN1760">
        <v>324000000</v>
      </c>
      <c r="AO1760">
        <v>-100000000</v>
      </c>
      <c r="AP1760">
        <v>-199000000</v>
      </c>
      <c r="AQ1760">
        <v>228000000</v>
      </c>
      <c r="AR1760">
        <v>-8000000</v>
      </c>
      <c r="AS1760">
        <v>228000000</v>
      </c>
      <c r="AT1760">
        <v>228000000</v>
      </c>
      <c r="AU1760">
        <v>858000000</v>
      </c>
      <c r="AV1760">
        <v>42000000</v>
      </c>
      <c r="AW1760">
        <v>363000000</v>
      </c>
      <c r="AX1760">
        <v>9</v>
      </c>
      <c r="AY1760">
        <v>193000000</v>
      </c>
      <c r="AZ1760">
        <v>143000000</v>
      </c>
      <c r="BA1760">
        <v>0</v>
      </c>
      <c r="BB1760">
        <v>167000000</v>
      </c>
      <c r="BC1760">
        <v>0</v>
      </c>
      <c r="BD1760">
        <v>-73000000</v>
      </c>
      <c r="BE1760">
        <v>412000000</v>
      </c>
      <c r="BF1760">
        <v>-2000000</v>
      </c>
      <c r="BG1760">
        <v>0</v>
      </c>
      <c r="BH1760">
        <v>8</v>
      </c>
      <c r="BI1760">
        <v>13</v>
      </c>
      <c r="BJ1760">
        <v>6</v>
      </c>
      <c r="BK1760">
        <v>180</v>
      </c>
      <c r="BL1760">
        <v>104000000</v>
      </c>
      <c r="BM1760">
        <v>405000000</v>
      </c>
      <c r="BN1760">
        <v>-51000000</v>
      </c>
      <c r="BO1760">
        <v>990000000</v>
      </c>
      <c r="BP1760">
        <v>42000000</v>
      </c>
      <c r="BQ1760">
        <v>0</v>
      </c>
      <c r="BR1760">
        <v>4896000000</v>
      </c>
      <c r="BS1760">
        <v>2009000000</v>
      </c>
      <c r="BT1760">
        <v>853000000</v>
      </c>
      <c r="BU1760">
        <v>2241000000</v>
      </c>
      <c r="BV1760">
        <v>2655000000</v>
      </c>
      <c r="BW1760">
        <v>4896000000</v>
      </c>
      <c r="BX1760">
        <v>3837000000</v>
      </c>
      <c r="BY1760">
        <v>-86000000</v>
      </c>
      <c r="BZ1760">
        <v>2013</v>
      </c>
      <c r="CA1760">
        <v>1.23</v>
      </c>
      <c r="CB1760">
        <v>185365853.65900001</v>
      </c>
      <c r="CC1760" t="str">
        <f>VLOOKUP(B1760,Securities_csv_Sector!$A$1:$H$506,4)</f>
        <v>Industrials</v>
      </c>
      <c r="CD1760" t="str">
        <f>VLOOKUP(B1760,Securities_csv_Sector!$A$1:$H$506,5)</f>
        <v>Industrial Conglomerates</v>
      </c>
    </row>
    <row r="1761" spans="1:82">
      <c r="A1761">
        <v>1759</v>
      </c>
      <c r="B1761" t="s">
        <v>520</v>
      </c>
      <c r="C1761" t="s">
        <v>531</v>
      </c>
      <c r="D1761" s="1">
        <v>42004</v>
      </c>
      <c r="E1761">
        <v>814000000</v>
      </c>
      <c r="F1761">
        <v>-37000000</v>
      </c>
      <c r="G1761">
        <v>12000000</v>
      </c>
      <c r="H1761">
        <v>16</v>
      </c>
      <c r="I1761">
        <v>-119000000</v>
      </c>
      <c r="J1761">
        <v>1796000000</v>
      </c>
      <c r="K1761">
        <v>73</v>
      </c>
      <c r="L1761">
        <v>663000000</v>
      </c>
      <c r="M1761">
        <v>-49000000</v>
      </c>
      <c r="N1761">
        <v>2000000</v>
      </c>
      <c r="O1761">
        <v>2403000000</v>
      </c>
      <c r="P1761">
        <v>229</v>
      </c>
      <c r="Q1761">
        <v>0</v>
      </c>
      <c r="R1761">
        <v>136000000</v>
      </c>
      <c r="S1761">
        <v>142000000</v>
      </c>
      <c r="T1761">
        <v>475000000</v>
      </c>
      <c r="U1761">
        <v>421000000</v>
      </c>
      <c r="V1761">
        <v>-53000000</v>
      </c>
      <c r="W1761">
        <v>0</v>
      </c>
      <c r="X1761">
        <v>461000000</v>
      </c>
      <c r="Y1761">
        <v>1635000000</v>
      </c>
      <c r="Z1761">
        <v>39</v>
      </c>
      <c r="AA1761">
        <v>1513000000</v>
      </c>
      <c r="AB1761">
        <v>84000000</v>
      </c>
      <c r="AC1761">
        <v>470000000</v>
      </c>
      <c r="AD1761">
        <v>54000000</v>
      </c>
      <c r="AE1761">
        <v>486000000</v>
      </c>
      <c r="AF1761">
        <v>0</v>
      </c>
      <c r="AG1761">
        <v>45000000</v>
      </c>
      <c r="AH1761">
        <v>1195000000</v>
      </c>
      <c r="AI1761">
        <v>0</v>
      </c>
      <c r="AJ1761">
        <v>0</v>
      </c>
      <c r="AK1761">
        <v>0</v>
      </c>
      <c r="AL1761">
        <v>52000000</v>
      </c>
      <c r="AM1761">
        <v>130000000</v>
      </c>
      <c r="AN1761">
        <v>416000000</v>
      </c>
      <c r="AO1761">
        <v>-147000000</v>
      </c>
      <c r="AP1761">
        <v>-86000000</v>
      </c>
      <c r="AQ1761">
        <v>337000000</v>
      </c>
      <c r="AR1761">
        <v>-55000000</v>
      </c>
      <c r="AS1761">
        <v>337000000</v>
      </c>
      <c r="AT1761">
        <v>337000000</v>
      </c>
      <c r="AU1761">
        <v>771000000</v>
      </c>
      <c r="AV1761">
        <v>26000000</v>
      </c>
      <c r="AW1761">
        <v>463000000</v>
      </c>
      <c r="AX1761">
        <v>12</v>
      </c>
      <c r="AY1761">
        <v>203000000</v>
      </c>
      <c r="AZ1761">
        <v>144000000</v>
      </c>
      <c r="BA1761">
        <v>0</v>
      </c>
      <c r="BB1761">
        <v>-99000000</v>
      </c>
      <c r="BC1761">
        <v>1000000</v>
      </c>
      <c r="BD1761">
        <v>33000000</v>
      </c>
      <c r="BE1761">
        <v>472000000</v>
      </c>
      <c r="BF1761">
        <v>33000000</v>
      </c>
      <c r="BG1761">
        <v>0</v>
      </c>
      <c r="BH1761">
        <v>11</v>
      </c>
      <c r="BI1761">
        <v>20</v>
      </c>
      <c r="BJ1761">
        <v>9</v>
      </c>
      <c r="BK1761">
        <v>175</v>
      </c>
      <c r="BL1761">
        <v>104000000</v>
      </c>
      <c r="BM1761">
        <v>648000000</v>
      </c>
      <c r="BN1761">
        <v>-108000000</v>
      </c>
      <c r="BO1761">
        <v>920000000</v>
      </c>
      <c r="BP1761">
        <v>89000000</v>
      </c>
      <c r="BQ1761">
        <v>0</v>
      </c>
      <c r="BR1761">
        <v>4833000000</v>
      </c>
      <c r="BS1761">
        <v>2064000000</v>
      </c>
      <c r="BT1761">
        <v>903000000</v>
      </c>
      <c r="BU1761">
        <v>2127000000</v>
      </c>
      <c r="BV1761">
        <v>2706000000</v>
      </c>
      <c r="BW1761">
        <v>4833000000</v>
      </c>
      <c r="BX1761">
        <v>3916000000</v>
      </c>
      <c r="BY1761">
        <v>-220000000</v>
      </c>
      <c r="BZ1761">
        <v>2014</v>
      </c>
      <c r="CA1761">
        <v>1.84</v>
      </c>
      <c r="CB1761">
        <v>183152173.91299999</v>
      </c>
      <c r="CC1761" t="str">
        <f>VLOOKUP(B1761,Securities_csv_Sector!$A$1:$H$506,4)</f>
        <v>Industrials</v>
      </c>
      <c r="CD1761" t="str">
        <f>VLOOKUP(B1761,Securities_csv_Sector!$A$1:$H$506,5)</f>
        <v>Industrial Conglomerates</v>
      </c>
    </row>
    <row r="1762" spans="1:82">
      <c r="A1762">
        <v>1760</v>
      </c>
      <c r="B1762" t="s">
        <v>520</v>
      </c>
      <c r="C1762" t="s">
        <v>532</v>
      </c>
      <c r="D1762" s="1">
        <v>42369</v>
      </c>
      <c r="E1762">
        <v>745000000</v>
      </c>
      <c r="F1762">
        <v>-24000000</v>
      </c>
      <c r="G1762">
        <v>9000000</v>
      </c>
      <c r="H1762">
        <v>16</v>
      </c>
      <c r="I1762">
        <v>-117000000</v>
      </c>
      <c r="J1762">
        <v>1834000000</v>
      </c>
      <c r="K1762">
        <v>83</v>
      </c>
      <c r="L1762">
        <v>680000000</v>
      </c>
      <c r="M1762">
        <v>23000000</v>
      </c>
      <c r="N1762">
        <v>2000000</v>
      </c>
      <c r="O1762">
        <v>2249000000</v>
      </c>
      <c r="P1762">
        <v>244</v>
      </c>
      <c r="Q1762">
        <v>0</v>
      </c>
      <c r="R1762">
        <v>118000000</v>
      </c>
      <c r="S1762">
        <v>133000000</v>
      </c>
      <c r="T1762">
        <v>458000000</v>
      </c>
      <c r="U1762">
        <v>403000000</v>
      </c>
      <c r="V1762">
        <v>-53000000</v>
      </c>
      <c r="W1762">
        <v>0</v>
      </c>
      <c r="X1762">
        <v>439000000</v>
      </c>
      <c r="Y1762">
        <v>1584000000</v>
      </c>
      <c r="Z1762">
        <v>38</v>
      </c>
      <c r="AA1762">
        <v>1404000000</v>
      </c>
      <c r="AB1762">
        <v>63000000</v>
      </c>
      <c r="AC1762">
        <v>435000000</v>
      </c>
      <c r="AD1762">
        <v>55000000</v>
      </c>
      <c r="AE1762">
        <v>433000000</v>
      </c>
      <c r="AF1762">
        <v>0</v>
      </c>
      <c r="AG1762">
        <v>6000000</v>
      </c>
      <c r="AH1762">
        <v>1196000000</v>
      </c>
      <c r="AI1762">
        <v>0</v>
      </c>
      <c r="AJ1762">
        <v>0</v>
      </c>
      <c r="AK1762">
        <v>0</v>
      </c>
      <c r="AL1762">
        <v>-3000000</v>
      </c>
      <c r="AM1762">
        <v>17000000</v>
      </c>
      <c r="AN1762">
        <v>464000000</v>
      </c>
      <c r="AO1762">
        <v>-262000000</v>
      </c>
      <c r="AP1762">
        <v>-132000000</v>
      </c>
      <c r="AQ1762">
        <v>340000000</v>
      </c>
      <c r="AR1762">
        <v>-24000000</v>
      </c>
      <c r="AS1762">
        <v>340000000</v>
      </c>
      <c r="AT1762">
        <v>340000000</v>
      </c>
      <c r="AU1762">
        <v>749000000</v>
      </c>
      <c r="AV1762">
        <v>6000000</v>
      </c>
      <c r="AW1762">
        <v>449000000</v>
      </c>
      <c r="AX1762">
        <v>12</v>
      </c>
      <c r="AY1762">
        <v>194000000</v>
      </c>
      <c r="AZ1762">
        <v>143000000</v>
      </c>
      <c r="BA1762">
        <v>0</v>
      </c>
      <c r="BB1762">
        <v>-238000000</v>
      </c>
      <c r="BC1762">
        <v>-1000000</v>
      </c>
      <c r="BD1762">
        <v>-15000000</v>
      </c>
      <c r="BE1762">
        <v>436000000</v>
      </c>
      <c r="BF1762">
        <v>10000000</v>
      </c>
      <c r="BG1762">
        <v>0</v>
      </c>
      <c r="BH1762">
        <v>11</v>
      </c>
      <c r="BI1762">
        <v>19</v>
      </c>
      <c r="BJ1762">
        <v>9</v>
      </c>
      <c r="BK1762">
        <v>191</v>
      </c>
      <c r="BL1762">
        <v>95000000</v>
      </c>
      <c r="BM1762">
        <v>885000000</v>
      </c>
      <c r="BN1762">
        <v>-158000000</v>
      </c>
      <c r="BO1762">
        <v>854000000</v>
      </c>
      <c r="BP1762">
        <v>78000000</v>
      </c>
      <c r="BQ1762">
        <v>0</v>
      </c>
      <c r="BR1762">
        <v>4657000000</v>
      </c>
      <c r="BS1762">
        <v>2005000000</v>
      </c>
      <c r="BT1762">
        <v>823000000</v>
      </c>
      <c r="BU1762">
        <v>2084000000</v>
      </c>
      <c r="BV1762">
        <v>2573000000</v>
      </c>
      <c r="BW1762">
        <v>4657000000</v>
      </c>
      <c r="BX1762">
        <v>3653000000</v>
      </c>
      <c r="BY1762">
        <v>-399000000</v>
      </c>
      <c r="BZ1762">
        <v>2015</v>
      </c>
      <c r="CA1762">
        <v>1.88</v>
      </c>
      <c r="CB1762">
        <v>180851063.83000001</v>
      </c>
      <c r="CC1762" t="str">
        <f>VLOOKUP(B1762,Securities_csv_Sector!$A$1:$H$506,4)</f>
        <v>Industrials</v>
      </c>
      <c r="CD1762" t="str">
        <f>VLOOKUP(B1762,Securities_csv_Sector!$A$1:$H$506,5)</f>
        <v>Industrial Conglomerates</v>
      </c>
    </row>
    <row r="1763" spans="1:82">
      <c r="A1763">
        <v>1761</v>
      </c>
      <c r="B1763" t="s">
        <v>521</v>
      </c>
      <c r="C1763" t="s">
        <v>527</v>
      </c>
      <c r="D1763" s="1">
        <v>41274</v>
      </c>
      <c r="E1763">
        <v>993306000</v>
      </c>
      <c r="F1763">
        <v>34752000</v>
      </c>
      <c r="G1763">
        <v>4647839000</v>
      </c>
      <c r="H1763">
        <v>27</v>
      </c>
      <c r="I1763">
        <v>-505507000</v>
      </c>
      <c r="J1763">
        <v>9563348000</v>
      </c>
      <c r="K1763">
        <v>324</v>
      </c>
      <c r="L1763">
        <v>2667778000</v>
      </c>
      <c r="M1763">
        <v>0</v>
      </c>
      <c r="N1763">
        <v>1187000</v>
      </c>
      <c r="O1763">
        <v>1620566000</v>
      </c>
      <c r="P1763">
        <v>438</v>
      </c>
      <c r="Q1763">
        <v>0</v>
      </c>
      <c r="R1763">
        <v>1082831000</v>
      </c>
      <c r="S1763">
        <v>654601000</v>
      </c>
      <c r="T1763">
        <v>5214207000</v>
      </c>
      <c r="U1763">
        <v>5214207000</v>
      </c>
      <c r="V1763">
        <v>4355000</v>
      </c>
      <c r="W1763">
        <v>676438000</v>
      </c>
      <c r="X1763">
        <v>1685845000</v>
      </c>
      <c r="Y1763">
        <v>3826749000</v>
      </c>
      <c r="Z1763">
        <v>68</v>
      </c>
      <c r="AA1763">
        <v>3366000000</v>
      </c>
      <c r="AB1763">
        <v>1940043000</v>
      </c>
      <c r="AC1763">
        <v>153973000</v>
      </c>
      <c r="AD1763">
        <v>0</v>
      </c>
      <c r="AE1763">
        <v>0</v>
      </c>
      <c r="AF1763">
        <v>3875841000</v>
      </c>
      <c r="AG1763">
        <v>733686000</v>
      </c>
      <c r="AH1763">
        <v>124587000</v>
      </c>
      <c r="AI1763">
        <v>4678582000</v>
      </c>
      <c r="AJ1763">
        <v>45403000</v>
      </c>
      <c r="AK1763">
        <v>0</v>
      </c>
      <c r="AL1763">
        <v>0</v>
      </c>
      <c r="AM1763">
        <v>1105388000</v>
      </c>
      <c r="AN1763">
        <v>-281554000</v>
      </c>
      <c r="AO1763">
        <v>-1979457000</v>
      </c>
      <c r="AP1763">
        <v>3362044000</v>
      </c>
      <c r="AQ1763">
        <v>3945479000</v>
      </c>
      <c r="AR1763">
        <v>-5733724000</v>
      </c>
      <c r="AS1763">
        <v>3945479000</v>
      </c>
      <c r="AT1763">
        <v>3945479000</v>
      </c>
      <c r="AU1763">
        <v>1008448000</v>
      </c>
      <c r="AV1763">
        <v>236170000</v>
      </c>
      <c r="AW1763">
        <v>566368000</v>
      </c>
      <c r="AX1763">
        <v>11</v>
      </c>
      <c r="AY1763">
        <v>1105391000</v>
      </c>
      <c r="AZ1763">
        <v>460312000</v>
      </c>
      <c r="BA1763">
        <v>296926000</v>
      </c>
      <c r="BB1763">
        <v>571249000</v>
      </c>
      <c r="BC1763">
        <v>-65831000</v>
      </c>
      <c r="BD1763">
        <v>-8290000</v>
      </c>
      <c r="BE1763">
        <v>0</v>
      </c>
      <c r="BF1763">
        <v>78529000</v>
      </c>
      <c r="BG1763">
        <v>35819000</v>
      </c>
      <c r="BH1763">
        <v>105</v>
      </c>
      <c r="BI1763">
        <v>36</v>
      </c>
      <c r="BJ1763">
        <v>79</v>
      </c>
      <c r="BK1763">
        <v>438</v>
      </c>
      <c r="BL1763">
        <v>885824000</v>
      </c>
      <c r="BM1763">
        <v>5792459000</v>
      </c>
      <c r="BN1763">
        <v>-1949470000</v>
      </c>
      <c r="BO1763">
        <v>1641819000</v>
      </c>
      <c r="BP1763">
        <v>0</v>
      </c>
      <c r="BQ1763">
        <v>1516175000</v>
      </c>
      <c r="BR1763">
        <v>17103253000</v>
      </c>
      <c r="BS1763">
        <v>5652713000</v>
      </c>
      <c r="BT1763">
        <v>1290232000</v>
      </c>
      <c r="BU1763">
        <v>14560200000</v>
      </c>
      <c r="BV1763">
        <v>2543053000</v>
      </c>
      <c r="BW1763">
        <v>17103253000</v>
      </c>
      <c r="BX1763">
        <v>4986566000</v>
      </c>
      <c r="BY1763">
        <v>-1368043000</v>
      </c>
      <c r="BZ1763">
        <v>2012</v>
      </c>
      <c r="CA1763">
        <v>3.31</v>
      </c>
      <c r="CB1763">
        <v>1191987613.29</v>
      </c>
      <c r="CC1763" t="str">
        <f>VLOOKUP(B1763,Securities_csv_Sector!$A$1:$H$506,4)</f>
        <v>Information Technology</v>
      </c>
      <c r="CD1763" t="str">
        <f>VLOOKUP(B1763,Securities_csv_Sector!$A$1:$H$506,5)</f>
        <v>Internet Software &amp; Services</v>
      </c>
    </row>
    <row r="1764" spans="1:82">
      <c r="A1764">
        <v>1762</v>
      </c>
      <c r="B1764" t="s">
        <v>521</v>
      </c>
      <c r="C1764" t="s">
        <v>529</v>
      </c>
      <c r="D1764" s="1">
        <v>41639</v>
      </c>
      <c r="E1764">
        <v>1045813000</v>
      </c>
      <c r="F1764">
        <v>26199000</v>
      </c>
      <c r="G1764">
        <v>123307000</v>
      </c>
      <c r="H1764">
        <v>10</v>
      </c>
      <c r="I1764">
        <v>-342971000</v>
      </c>
      <c r="J1764">
        <v>8688304000</v>
      </c>
      <c r="K1764">
        <v>254</v>
      </c>
      <c r="L1764">
        <v>2077590000</v>
      </c>
      <c r="M1764">
        <v>0</v>
      </c>
      <c r="N1764">
        <v>1015000</v>
      </c>
      <c r="O1764">
        <v>1349380000</v>
      </c>
      <c r="P1764">
        <v>375</v>
      </c>
      <c r="Q1764">
        <v>0</v>
      </c>
      <c r="R1764">
        <v>1106860000</v>
      </c>
      <c r="S1764">
        <v>670834000</v>
      </c>
      <c r="T1764">
        <v>713233000</v>
      </c>
      <c r="U1764">
        <v>713233000</v>
      </c>
      <c r="V1764">
        <v>-18330000</v>
      </c>
      <c r="W1764">
        <v>896675000</v>
      </c>
      <c r="X1764">
        <v>1488518000</v>
      </c>
      <c r="Y1764">
        <v>4679648000</v>
      </c>
      <c r="Z1764">
        <v>71</v>
      </c>
      <c r="AA1764">
        <v>3331000000</v>
      </c>
      <c r="AB1764">
        <v>153392000</v>
      </c>
      <c r="AC1764">
        <v>417808000</v>
      </c>
      <c r="AD1764">
        <v>0</v>
      </c>
      <c r="AE1764">
        <v>0</v>
      </c>
      <c r="AF1764">
        <v>682891000</v>
      </c>
      <c r="AG1764">
        <v>-256546000</v>
      </c>
      <c r="AH1764">
        <v>1110585000</v>
      </c>
      <c r="AI1764">
        <v>5015847000</v>
      </c>
      <c r="AJ1764">
        <v>55688000</v>
      </c>
      <c r="AK1764">
        <v>0</v>
      </c>
      <c r="AL1764">
        <v>1206638000</v>
      </c>
      <c r="AM1764">
        <v>-590188000</v>
      </c>
      <c r="AN1764">
        <v>1195247000</v>
      </c>
      <c r="AO1764">
        <v>-1743884000</v>
      </c>
      <c r="AP1764">
        <v>-23221000</v>
      </c>
      <c r="AQ1764">
        <v>1366281000</v>
      </c>
      <c r="AR1764">
        <v>-649207000</v>
      </c>
      <c r="AS1764">
        <v>1366281000</v>
      </c>
      <c r="AT1764">
        <v>1446231000</v>
      </c>
      <c r="AU1764">
        <v>979559000</v>
      </c>
      <c r="AV1764">
        <v>67321000</v>
      </c>
      <c r="AW1764">
        <v>589926000</v>
      </c>
      <c r="AX1764">
        <v>13</v>
      </c>
      <c r="AY1764">
        <v>177281000</v>
      </c>
      <c r="AZ1764">
        <v>638404000</v>
      </c>
      <c r="BA1764">
        <v>294499000</v>
      </c>
      <c r="BB1764">
        <v>318389000</v>
      </c>
      <c r="BC1764">
        <v>-148575000</v>
      </c>
      <c r="BD1764">
        <v>-363141000</v>
      </c>
      <c r="BE1764">
        <v>116605000</v>
      </c>
      <c r="BF1764">
        <v>27401000</v>
      </c>
      <c r="BG1764">
        <v>44841000</v>
      </c>
      <c r="BH1764">
        <v>15</v>
      </c>
      <c r="BI1764">
        <v>5</v>
      </c>
      <c r="BJ1764">
        <v>29</v>
      </c>
      <c r="BK1764">
        <v>375</v>
      </c>
      <c r="BL1764">
        <v>957587000</v>
      </c>
      <c r="BM1764">
        <v>4267429000</v>
      </c>
      <c r="BN1764">
        <v>-2866354000</v>
      </c>
      <c r="BO1764">
        <v>1751275000</v>
      </c>
      <c r="BP1764">
        <v>0</v>
      </c>
      <c r="BQ1764">
        <v>1330304000</v>
      </c>
      <c r="BR1764">
        <v>16804959000</v>
      </c>
      <c r="BS1764">
        <v>5025857000</v>
      </c>
      <c r="BT1764">
        <v>1340312000</v>
      </c>
      <c r="BU1764">
        <v>13074909000</v>
      </c>
      <c r="BV1764">
        <v>3730050000</v>
      </c>
      <c r="BW1764">
        <v>16804959000</v>
      </c>
      <c r="BX1764">
        <v>4680380000</v>
      </c>
      <c r="BY1764">
        <v>-200228000</v>
      </c>
      <c r="BZ1764">
        <v>2013</v>
      </c>
      <c r="CA1764">
        <v>1.3</v>
      </c>
      <c r="CB1764">
        <v>1050985384.62</v>
      </c>
      <c r="CC1764" t="str">
        <f>VLOOKUP(B1764,Securities_csv_Sector!$A$1:$H$506,4)</f>
        <v>Information Technology</v>
      </c>
      <c r="CD1764" t="str">
        <f>VLOOKUP(B1764,Securities_csv_Sector!$A$1:$H$506,5)</f>
        <v>Internet Software &amp; Services</v>
      </c>
    </row>
    <row r="1765" spans="1:82">
      <c r="A1765">
        <v>1763</v>
      </c>
      <c r="B1765" t="s">
        <v>521</v>
      </c>
      <c r="C1765" t="s">
        <v>531</v>
      </c>
      <c r="D1765" s="1">
        <v>42004</v>
      </c>
      <c r="E1765">
        <v>4178020000</v>
      </c>
      <c r="F1765">
        <v>29278000</v>
      </c>
      <c r="G1765">
        <v>10467333000</v>
      </c>
      <c r="H1765">
        <v>19</v>
      </c>
      <c r="I1765">
        <v>-413019000</v>
      </c>
      <c r="J1765">
        <v>8499475000</v>
      </c>
      <c r="K1765">
        <v>177</v>
      </c>
      <c r="L1765">
        <v>2664098000</v>
      </c>
      <c r="M1765">
        <v>0</v>
      </c>
      <c r="N1765">
        <v>945000</v>
      </c>
      <c r="O1765">
        <v>1387375000</v>
      </c>
      <c r="P1765">
        <v>209</v>
      </c>
      <c r="Q1765">
        <v>0</v>
      </c>
      <c r="R1765">
        <v>17093243000</v>
      </c>
      <c r="S1765">
        <v>697284000</v>
      </c>
      <c r="T1765">
        <v>10610275000</v>
      </c>
      <c r="U1765">
        <v>10610275000</v>
      </c>
      <c r="V1765">
        <v>-45877000</v>
      </c>
      <c r="W1765">
        <v>1057863000</v>
      </c>
      <c r="X1765">
        <v>1487684000</v>
      </c>
      <c r="Y1765">
        <v>5152570000</v>
      </c>
      <c r="Z1765">
        <v>70</v>
      </c>
      <c r="AA1765">
        <v>3230758000</v>
      </c>
      <c r="AB1765">
        <v>4038102000</v>
      </c>
      <c r="AC1765">
        <v>470842000</v>
      </c>
      <c r="AD1765">
        <v>0</v>
      </c>
      <c r="AE1765">
        <v>0</v>
      </c>
      <c r="AF1765">
        <v>-4500094000</v>
      </c>
      <c r="AG1765">
        <v>3257845000</v>
      </c>
      <c r="AH1765">
        <v>1170423000</v>
      </c>
      <c r="AI1765">
        <v>44588259000</v>
      </c>
      <c r="AJ1765">
        <v>43755000</v>
      </c>
      <c r="AK1765">
        <v>0</v>
      </c>
      <c r="AL1765">
        <v>0</v>
      </c>
      <c r="AM1765">
        <v>586508000</v>
      </c>
      <c r="AN1765">
        <v>916350000</v>
      </c>
      <c r="AO1765">
        <v>-4022466000</v>
      </c>
      <c r="AP1765">
        <v>3738501000</v>
      </c>
      <c r="AQ1765">
        <v>7521731000</v>
      </c>
      <c r="AR1765">
        <v>-10517780000</v>
      </c>
      <c r="AS1765">
        <v>7521731000</v>
      </c>
      <c r="AT1765">
        <v>7619625000</v>
      </c>
      <c r="AU1765">
        <v>1032704000</v>
      </c>
      <c r="AV1765">
        <v>191864000</v>
      </c>
      <c r="AW1765">
        <v>142942000</v>
      </c>
      <c r="AX1765">
        <v>3</v>
      </c>
      <c r="AY1765">
        <v>563560000</v>
      </c>
      <c r="AZ1765">
        <v>420207000</v>
      </c>
      <c r="BA1765">
        <v>336963000</v>
      </c>
      <c r="BB1765">
        <v>22019628000</v>
      </c>
      <c r="BC1765">
        <v>-294506000</v>
      </c>
      <c r="BD1765">
        <v>8651614000</v>
      </c>
      <c r="BE1765">
        <v>143095000</v>
      </c>
      <c r="BF1765">
        <v>-82419000</v>
      </c>
      <c r="BG1765">
        <v>66750000</v>
      </c>
      <c r="BH1765">
        <v>230</v>
      </c>
      <c r="BI1765">
        <v>27</v>
      </c>
      <c r="BJ1765">
        <v>163</v>
      </c>
      <c r="BK1765">
        <v>209</v>
      </c>
      <c r="BL1765">
        <v>1156386000</v>
      </c>
      <c r="BM1765">
        <v>8934244000</v>
      </c>
      <c r="BN1765">
        <v>-3855198000</v>
      </c>
      <c r="BO1765">
        <v>1770710000</v>
      </c>
      <c r="BP1765">
        <v>0</v>
      </c>
      <c r="BQ1765">
        <v>5327412000</v>
      </c>
      <c r="BR1765">
        <v>61707336000</v>
      </c>
      <c r="BS1765">
        <v>9444421000</v>
      </c>
      <c r="BT1765">
        <v>4514983000</v>
      </c>
      <c r="BU1765">
        <v>38741837000</v>
      </c>
      <c r="BV1765">
        <v>22965499000</v>
      </c>
      <c r="BW1765">
        <v>61707336000</v>
      </c>
      <c r="BX1765">
        <v>4618133000</v>
      </c>
      <c r="BY1765">
        <v>-712455000</v>
      </c>
      <c r="BZ1765">
        <v>2014</v>
      </c>
      <c r="CA1765">
        <v>7.61</v>
      </c>
      <c r="CB1765">
        <v>988400919.84200001</v>
      </c>
      <c r="CC1765" t="str">
        <f>VLOOKUP(B1765,Securities_csv_Sector!$A$1:$H$506,4)</f>
        <v>Information Technology</v>
      </c>
      <c r="CD1765" t="str">
        <f>VLOOKUP(B1765,Securities_csv_Sector!$A$1:$H$506,5)</f>
        <v>Internet Software &amp; Services</v>
      </c>
    </row>
    <row r="1766" spans="1:82">
      <c r="A1766">
        <v>1764</v>
      </c>
      <c r="B1766" t="s">
        <v>521</v>
      </c>
      <c r="C1766" t="s">
        <v>532</v>
      </c>
      <c r="D1766" s="1">
        <v>42369</v>
      </c>
      <c r="E1766">
        <v>1143349000</v>
      </c>
      <c r="F1766">
        <v>-39065000</v>
      </c>
      <c r="G1766">
        <v>-64682000</v>
      </c>
      <c r="H1766">
        <v>15</v>
      </c>
      <c r="I1766">
        <v>-554163000</v>
      </c>
      <c r="J1766">
        <v>8807273000</v>
      </c>
      <c r="K1766">
        <v>459</v>
      </c>
      <c r="L1766">
        <v>1631911000</v>
      </c>
      <c r="M1766">
        <v>0</v>
      </c>
      <c r="N1766">
        <v>959000</v>
      </c>
      <c r="O1766">
        <v>2077748000</v>
      </c>
      <c r="P1766">
        <v>588</v>
      </c>
      <c r="Q1766">
        <v>0</v>
      </c>
      <c r="R1766">
        <v>13494992000</v>
      </c>
      <c r="S1766">
        <v>719892000</v>
      </c>
      <c r="T1766">
        <v>-4813176000</v>
      </c>
      <c r="U1766">
        <v>-4813176000</v>
      </c>
      <c r="V1766">
        <v>-23619000</v>
      </c>
      <c r="W1766">
        <v>383571000</v>
      </c>
      <c r="X1766">
        <v>1547323000</v>
      </c>
      <c r="Y1766">
        <v>808114000</v>
      </c>
      <c r="Z1766">
        <v>58</v>
      </c>
      <c r="AA1766">
        <v>2890553000</v>
      </c>
      <c r="AB1766">
        <v>-89598000</v>
      </c>
      <c r="AC1766">
        <v>347269000</v>
      </c>
      <c r="AD1766">
        <v>0</v>
      </c>
      <c r="AE1766">
        <v>0</v>
      </c>
      <c r="AF1766">
        <v>2446759000</v>
      </c>
      <c r="AG1766">
        <v>-3427810000</v>
      </c>
      <c r="AH1766">
        <v>1233485000</v>
      </c>
      <c r="AI1766">
        <v>34651551000</v>
      </c>
      <c r="AJ1766">
        <v>35883000</v>
      </c>
      <c r="AK1766">
        <v>0</v>
      </c>
      <c r="AL1766">
        <v>0</v>
      </c>
      <c r="AM1766">
        <v>-1032187000</v>
      </c>
      <c r="AN1766">
        <v>-2383422000</v>
      </c>
      <c r="AO1766">
        <v>-377258000</v>
      </c>
      <c r="AP1766">
        <v>1752112000</v>
      </c>
      <c r="AQ1766">
        <v>-4359082000</v>
      </c>
      <c r="AR1766">
        <v>4692826000</v>
      </c>
      <c r="AS1766">
        <v>-4359082000</v>
      </c>
      <c r="AT1766">
        <v>-4347982000</v>
      </c>
      <c r="AU1766">
        <v>1047504000</v>
      </c>
      <c r="AV1766">
        <v>4624660000</v>
      </c>
      <c r="AW1766">
        <v>-4748494000</v>
      </c>
      <c r="AX1766">
        <v>96</v>
      </c>
      <c r="AY1766">
        <v>342390000</v>
      </c>
      <c r="AZ1766">
        <v>602792000</v>
      </c>
      <c r="BA1766">
        <v>134031000</v>
      </c>
      <c r="BB1766">
        <v>16576031000</v>
      </c>
      <c r="BC1766">
        <v>-275052000</v>
      </c>
      <c r="BD1766">
        <v>-140484000</v>
      </c>
      <c r="BE1766">
        <v>118689000</v>
      </c>
      <c r="BF1766">
        <v>21842000</v>
      </c>
      <c r="BG1766">
        <v>79042000</v>
      </c>
      <c r="BH1766">
        <v>97</v>
      </c>
      <c r="BI1766">
        <v>17</v>
      </c>
      <c r="BJ1766">
        <v>88</v>
      </c>
      <c r="BK1766">
        <v>588</v>
      </c>
      <c r="BL1766">
        <v>1177923000</v>
      </c>
      <c r="BM1766">
        <v>4570807000</v>
      </c>
      <c r="BN1766">
        <v>-144641000</v>
      </c>
      <c r="BO1766">
        <v>1768522000</v>
      </c>
      <c r="BP1766">
        <v>0</v>
      </c>
      <c r="BQ1766">
        <v>4225112000</v>
      </c>
      <c r="BR1766">
        <v>45203966000</v>
      </c>
      <c r="BS1766">
        <v>7507319000</v>
      </c>
      <c r="BT1766">
        <v>1277380000</v>
      </c>
      <c r="BU1766">
        <v>29043537000</v>
      </c>
      <c r="BV1766">
        <v>16160429000</v>
      </c>
      <c r="BW1766">
        <v>45203966000</v>
      </c>
      <c r="BX1766">
        <v>4968301000</v>
      </c>
      <c r="BY1766">
        <v>-911533000</v>
      </c>
      <c r="BZ1766">
        <v>2015</v>
      </c>
      <c r="CA1766">
        <v>-4.6399999999999997</v>
      </c>
      <c r="CB1766">
        <v>939457327.58599997</v>
      </c>
      <c r="CC1766" t="str">
        <f>VLOOKUP(B1766,Securities_csv_Sector!$A$1:$H$506,4)</f>
        <v>Information Technology</v>
      </c>
      <c r="CD1766" t="str">
        <f>VLOOKUP(B1766,Securities_csv_Sector!$A$1:$H$506,5)</f>
        <v>Internet Software &amp; Services</v>
      </c>
    </row>
    <row r="1767" spans="1:82">
      <c r="A1767">
        <v>1765</v>
      </c>
      <c r="B1767" t="s">
        <v>522</v>
      </c>
      <c r="C1767" t="s">
        <v>527</v>
      </c>
      <c r="D1767" s="1">
        <v>41272</v>
      </c>
      <c r="E1767">
        <v>2269000000</v>
      </c>
      <c r="F1767">
        <v>-18000000</v>
      </c>
      <c r="G1767">
        <v>0</v>
      </c>
      <c r="H1767">
        <v>74</v>
      </c>
      <c r="I1767">
        <v>-1099000000</v>
      </c>
      <c r="J1767">
        <v>0</v>
      </c>
      <c r="K1767">
        <v>40</v>
      </c>
      <c r="L1767">
        <v>912000000</v>
      </c>
      <c r="M1767">
        <v>9000000</v>
      </c>
      <c r="N1767">
        <v>0</v>
      </c>
      <c r="O1767">
        <v>9852000000</v>
      </c>
      <c r="P1767">
        <v>84</v>
      </c>
      <c r="Q1767">
        <v>467000000</v>
      </c>
      <c r="R1767">
        <v>0</v>
      </c>
      <c r="S1767">
        <v>665000000</v>
      </c>
      <c r="T1767">
        <v>2294000000</v>
      </c>
      <c r="U1767">
        <v>2145000000</v>
      </c>
      <c r="V1767">
        <v>5000000</v>
      </c>
      <c r="W1767">
        <v>0</v>
      </c>
      <c r="X1767">
        <v>4250000000</v>
      </c>
      <c r="Y1767">
        <v>1034000000</v>
      </c>
      <c r="Z1767">
        <v>28</v>
      </c>
      <c r="AA1767">
        <v>3781000000</v>
      </c>
      <c r="AB1767">
        <v>537000000</v>
      </c>
      <c r="AC1767">
        <v>690000000</v>
      </c>
      <c r="AD1767">
        <v>149000000</v>
      </c>
      <c r="AE1767">
        <v>313000000</v>
      </c>
      <c r="AF1767">
        <v>0</v>
      </c>
      <c r="AG1767">
        <v>135000000</v>
      </c>
      <c r="AH1767">
        <v>2932000000</v>
      </c>
      <c r="AI1767">
        <v>72000000</v>
      </c>
      <c r="AJ1767">
        <v>99000000</v>
      </c>
      <c r="AK1767">
        <v>59000000</v>
      </c>
      <c r="AL1767">
        <v>-282000000</v>
      </c>
      <c r="AM1767">
        <v>-422000000</v>
      </c>
      <c r="AN1767">
        <v>2294000000</v>
      </c>
      <c r="AO1767">
        <v>-1716000000</v>
      </c>
      <c r="AP1767">
        <v>-1005000000</v>
      </c>
      <c r="AQ1767">
        <v>1597000000</v>
      </c>
      <c r="AR1767">
        <v>-141000000</v>
      </c>
      <c r="AS1767">
        <v>1597000000</v>
      </c>
      <c r="AT1767">
        <v>1597000000</v>
      </c>
      <c r="AU1767">
        <v>428000000</v>
      </c>
      <c r="AV1767">
        <v>37000000</v>
      </c>
      <c r="AW1767">
        <v>2294000000</v>
      </c>
      <c r="AX1767">
        <v>17</v>
      </c>
      <c r="AY1767">
        <v>575000000</v>
      </c>
      <c r="AZ1767">
        <v>272000000</v>
      </c>
      <c r="BA1767">
        <v>0</v>
      </c>
      <c r="BB1767">
        <v>-132000000</v>
      </c>
      <c r="BC1767">
        <v>-85000000</v>
      </c>
      <c r="BD1767">
        <v>94000000</v>
      </c>
      <c r="BE1767">
        <v>1490000000</v>
      </c>
      <c r="BF1767">
        <v>36000000</v>
      </c>
      <c r="BG1767">
        <v>0</v>
      </c>
      <c r="BH1767">
        <v>16</v>
      </c>
      <c r="BI1767">
        <v>100</v>
      </c>
      <c r="BJ1767">
        <v>12</v>
      </c>
      <c r="BK1767">
        <v>71</v>
      </c>
      <c r="BL1767">
        <v>0</v>
      </c>
      <c r="BM1767">
        <v>2286000000</v>
      </c>
      <c r="BN1767">
        <v>-903000000</v>
      </c>
      <c r="BO1767">
        <v>1450000000</v>
      </c>
      <c r="BP1767">
        <v>10000000</v>
      </c>
      <c r="BQ1767">
        <v>0</v>
      </c>
      <c r="BR1767">
        <v>9013000000</v>
      </c>
      <c r="BS1767">
        <v>1925000000</v>
      </c>
      <c r="BT1767">
        <v>2279000000</v>
      </c>
      <c r="BU1767">
        <v>2154000000</v>
      </c>
      <c r="BV1767">
        <v>6859000000</v>
      </c>
      <c r="BW1767">
        <v>9013000000</v>
      </c>
      <c r="BX1767">
        <v>13633000000</v>
      </c>
      <c r="BY1767">
        <v>0</v>
      </c>
      <c r="BZ1767">
        <v>2012</v>
      </c>
      <c r="CA1767">
        <v>3.46</v>
      </c>
      <c r="CB1767">
        <v>461560693.64200002</v>
      </c>
      <c r="CC1767" t="str">
        <f>VLOOKUP(B1767,Securities_csv_Sector!$A$1:$H$506,4)</f>
        <v>Consumer Discretionary</v>
      </c>
      <c r="CD1767" t="str">
        <f>VLOOKUP(B1767,Securities_csv_Sector!$A$1:$H$506,5)</f>
        <v>Restaurants</v>
      </c>
    </row>
    <row r="1768" spans="1:82">
      <c r="A1768">
        <v>1766</v>
      </c>
      <c r="B1768" t="s">
        <v>522</v>
      </c>
      <c r="C1768" t="s">
        <v>529</v>
      </c>
      <c r="D1768" s="1">
        <v>41636</v>
      </c>
      <c r="E1768">
        <v>2194000000</v>
      </c>
      <c r="F1768">
        <v>-12000000</v>
      </c>
      <c r="G1768">
        <v>0</v>
      </c>
      <c r="H1768">
        <v>50</v>
      </c>
      <c r="I1768">
        <v>-1049000000</v>
      </c>
      <c r="J1768">
        <v>0</v>
      </c>
      <c r="K1768">
        <v>30</v>
      </c>
      <c r="L1768">
        <v>669000000</v>
      </c>
      <c r="M1768">
        <v>18000000</v>
      </c>
      <c r="N1768">
        <v>0</v>
      </c>
      <c r="O1768">
        <v>9501000000</v>
      </c>
      <c r="P1768">
        <v>75</v>
      </c>
      <c r="Q1768">
        <v>399000000</v>
      </c>
      <c r="R1768">
        <v>0</v>
      </c>
      <c r="S1768">
        <v>721000000</v>
      </c>
      <c r="T1768">
        <v>1798000000</v>
      </c>
      <c r="U1768">
        <v>1551000000</v>
      </c>
      <c r="V1768">
        <v>-5000000</v>
      </c>
      <c r="W1768">
        <v>0</v>
      </c>
      <c r="X1768">
        <v>4459000000</v>
      </c>
      <c r="Y1768">
        <v>889000000</v>
      </c>
      <c r="Z1768">
        <v>27</v>
      </c>
      <c r="AA1768">
        <v>3583000000</v>
      </c>
      <c r="AB1768">
        <v>487000000</v>
      </c>
      <c r="AC1768">
        <v>638000000</v>
      </c>
      <c r="AD1768">
        <v>247000000</v>
      </c>
      <c r="AE1768">
        <v>294000000</v>
      </c>
      <c r="AF1768">
        <v>0</v>
      </c>
      <c r="AG1768">
        <v>-88000000</v>
      </c>
      <c r="AH1768">
        <v>2918000000</v>
      </c>
      <c r="AI1768">
        <v>53000000</v>
      </c>
      <c r="AJ1768">
        <v>63000000</v>
      </c>
      <c r="AK1768">
        <v>39000000</v>
      </c>
      <c r="AL1768">
        <v>-67000000</v>
      </c>
      <c r="AM1768">
        <v>-203000000</v>
      </c>
      <c r="AN1768">
        <v>2139000000</v>
      </c>
      <c r="AO1768">
        <v>-1451000000</v>
      </c>
      <c r="AP1768">
        <v>-886000000</v>
      </c>
      <c r="AQ1768">
        <v>1091000000</v>
      </c>
      <c r="AR1768">
        <v>326000000</v>
      </c>
      <c r="AS1768">
        <v>1091000000</v>
      </c>
      <c r="AT1768">
        <v>1091000000</v>
      </c>
      <c r="AU1768">
        <v>442000000</v>
      </c>
      <c r="AV1768">
        <v>331000000</v>
      </c>
      <c r="AW1768">
        <v>1798000000</v>
      </c>
      <c r="AX1768">
        <v>14</v>
      </c>
      <c r="AY1768">
        <v>566000000</v>
      </c>
      <c r="AZ1768">
        <v>286000000</v>
      </c>
      <c r="BA1768">
        <v>0</v>
      </c>
      <c r="BB1768">
        <v>64000000</v>
      </c>
      <c r="BC1768">
        <v>-80000000</v>
      </c>
      <c r="BD1768">
        <v>163000000</v>
      </c>
      <c r="BE1768">
        <v>1244000000</v>
      </c>
      <c r="BF1768">
        <v>110000000</v>
      </c>
      <c r="BG1768">
        <v>0</v>
      </c>
      <c r="BH1768">
        <v>12</v>
      </c>
      <c r="BI1768">
        <v>72</v>
      </c>
      <c r="BJ1768">
        <v>8</v>
      </c>
      <c r="BK1768">
        <v>62</v>
      </c>
      <c r="BL1768">
        <v>0</v>
      </c>
      <c r="BM1768">
        <v>2102000000</v>
      </c>
      <c r="BN1768">
        <v>-733000000</v>
      </c>
      <c r="BO1768">
        <v>1454000000</v>
      </c>
      <c r="BP1768">
        <v>71000000</v>
      </c>
      <c r="BQ1768">
        <v>0</v>
      </c>
      <c r="BR1768">
        <v>8695000000</v>
      </c>
      <c r="BS1768">
        <v>1691000000</v>
      </c>
      <c r="BT1768">
        <v>2265000000</v>
      </c>
      <c r="BU1768">
        <v>2166000000</v>
      </c>
      <c r="BV1768">
        <v>6529000000</v>
      </c>
      <c r="BW1768">
        <v>8695000000</v>
      </c>
      <c r="BX1768">
        <v>13084000000</v>
      </c>
      <c r="BY1768">
        <v>0</v>
      </c>
      <c r="BZ1768">
        <v>2013</v>
      </c>
      <c r="CA1768">
        <v>2.41</v>
      </c>
      <c r="CB1768">
        <v>452697095.43599999</v>
      </c>
      <c r="CC1768" t="str">
        <f>VLOOKUP(B1768,Securities_csv_Sector!$A$1:$H$506,4)</f>
        <v>Consumer Discretionary</v>
      </c>
      <c r="CD1768" t="str">
        <f>VLOOKUP(B1768,Securities_csv_Sector!$A$1:$H$506,5)</f>
        <v>Restaurants</v>
      </c>
    </row>
    <row r="1769" spans="1:82">
      <c r="A1769">
        <v>1767</v>
      </c>
      <c r="B1769" t="s">
        <v>522</v>
      </c>
      <c r="C1769" t="s">
        <v>531</v>
      </c>
      <c r="D1769" s="1">
        <v>42000</v>
      </c>
      <c r="E1769">
        <v>2142000000</v>
      </c>
      <c r="F1769">
        <v>-21000000</v>
      </c>
      <c r="G1769">
        <v>0</v>
      </c>
      <c r="H1769">
        <v>68</v>
      </c>
      <c r="I1769">
        <v>-1033000000</v>
      </c>
      <c r="J1769">
        <v>0</v>
      </c>
      <c r="K1769">
        <v>28</v>
      </c>
      <c r="L1769">
        <v>673000000</v>
      </c>
      <c r="M1769">
        <v>-22000000</v>
      </c>
      <c r="N1769">
        <v>0</v>
      </c>
      <c r="O1769">
        <v>9682000000</v>
      </c>
      <c r="P1769">
        <v>64</v>
      </c>
      <c r="Q1769">
        <v>653000000</v>
      </c>
      <c r="R1769">
        <v>0</v>
      </c>
      <c r="S1769">
        <v>739000000</v>
      </c>
      <c r="T1769">
        <v>1557000000</v>
      </c>
      <c r="U1769">
        <v>1427000000</v>
      </c>
      <c r="V1769">
        <v>6000000</v>
      </c>
      <c r="W1769">
        <v>0</v>
      </c>
      <c r="X1769">
        <v>4498000000</v>
      </c>
      <c r="Y1769">
        <v>700000000</v>
      </c>
      <c r="Z1769">
        <v>27</v>
      </c>
      <c r="AA1769">
        <v>3597000000</v>
      </c>
      <c r="AB1769">
        <v>406000000</v>
      </c>
      <c r="AC1769">
        <v>318000000</v>
      </c>
      <c r="AD1769">
        <v>130000000</v>
      </c>
      <c r="AE1769">
        <v>301000000</v>
      </c>
      <c r="AF1769">
        <v>0</v>
      </c>
      <c r="AG1769">
        <v>-83000000</v>
      </c>
      <c r="AH1769">
        <v>3077000000</v>
      </c>
      <c r="AI1769">
        <v>52000000</v>
      </c>
      <c r="AJ1769">
        <v>57000000</v>
      </c>
      <c r="AK1769">
        <v>9000000</v>
      </c>
      <c r="AL1769">
        <v>350000000</v>
      </c>
      <c r="AM1769">
        <v>5000000</v>
      </c>
      <c r="AN1769">
        <v>2049000000</v>
      </c>
      <c r="AO1769">
        <v>-1114000000</v>
      </c>
      <c r="AP1769">
        <v>-936000000</v>
      </c>
      <c r="AQ1769">
        <v>1051000000</v>
      </c>
      <c r="AR1769">
        <v>323000000</v>
      </c>
      <c r="AS1769">
        <v>1051000000</v>
      </c>
      <c r="AT1769">
        <v>1051000000</v>
      </c>
      <c r="AU1769">
        <v>325000000</v>
      </c>
      <c r="AV1769">
        <v>535000000</v>
      </c>
      <c r="AW1769">
        <v>1557000000</v>
      </c>
      <c r="AX1769">
        <v>12</v>
      </c>
      <c r="AY1769">
        <v>560000000</v>
      </c>
      <c r="AZ1769">
        <v>254000000</v>
      </c>
      <c r="BA1769">
        <v>0</v>
      </c>
      <c r="BB1769">
        <v>-190000000</v>
      </c>
      <c r="BC1769">
        <v>-46000000</v>
      </c>
      <c r="BD1769">
        <v>97000000</v>
      </c>
      <c r="BE1769">
        <v>1235000000</v>
      </c>
      <c r="BF1769">
        <v>92000000</v>
      </c>
      <c r="BG1769">
        <v>0</v>
      </c>
      <c r="BH1769">
        <v>11</v>
      </c>
      <c r="BI1769">
        <v>92</v>
      </c>
      <c r="BJ1769">
        <v>8</v>
      </c>
      <c r="BK1769">
        <v>52</v>
      </c>
      <c r="BL1769">
        <v>0</v>
      </c>
      <c r="BM1769">
        <v>1737000000</v>
      </c>
      <c r="BN1769">
        <v>-791000000</v>
      </c>
      <c r="BO1769">
        <v>1505000000</v>
      </c>
      <c r="BP1769">
        <v>267000000</v>
      </c>
      <c r="BQ1769">
        <v>0</v>
      </c>
      <c r="BR1769">
        <v>8334000000</v>
      </c>
      <c r="BS1769">
        <v>1553000000</v>
      </c>
      <c r="BT1769">
        <v>2409000000</v>
      </c>
      <c r="BU1769">
        <v>1547000000</v>
      </c>
      <c r="BV1769">
        <v>6787000000</v>
      </c>
      <c r="BW1769">
        <v>8334000000</v>
      </c>
      <c r="BX1769">
        <v>13279000000</v>
      </c>
      <c r="BY1769">
        <v>0</v>
      </c>
      <c r="BZ1769">
        <v>2014</v>
      </c>
      <c r="CA1769">
        <v>2.37</v>
      </c>
      <c r="CB1769">
        <v>443459915.61199999</v>
      </c>
      <c r="CC1769" t="str">
        <f>VLOOKUP(B1769,Securities_csv_Sector!$A$1:$H$506,4)</f>
        <v>Consumer Discretionary</v>
      </c>
      <c r="CD1769" t="str">
        <f>VLOOKUP(B1769,Securities_csv_Sector!$A$1:$H$506,5)</f>
        <v>Restaurants</v>
      </c>
    </row>
    <row r="1770" spans="1:82">
      <c r="A1770">
        <v>1768</v>
      </c>
      <c r="B1770" t="s">
        <v>522</v>
      </c>
      <c r="C1770" t="s">
        <v>532</v>
      </c>
      <c r="D1770" s="1">
        <v>42364</v>
      </c>
      <c r="E1770">
        <v>2165000000</v>
      </c>
      <c r="F1770">
        <v>-54000000</v>
      </c>
      <c r="G1770">
        <v>0</v>
      </c>
      <c r="H1770">
        <v>142</v>
      </c>
      <c r="I1770">
        <v>-973000000</v>
      </c>
      <c r="J1770">
        <v>0</v>
      </c>
      <c r="K1770">
        <v>27</v>
      </c>
      <c r="L1770">
        <v>840000000</v>
      </c>
      <c r="M1770">
        <v>58000000</v>
      </c>
      <c r="N1770">
        <v>0</v>
      </c>
      <c r="O1770">
        <v>9359000000</v>
      </c>
      <c r="P1770">
        <v>55</v>
      </c>
      <c r="Q1770">
        <v>676000000</v>
      </c>
      <c r="R1770">
        <v>0</v>
      </c>
      <c r="S1770">
        <v>747000000</v>
      </c>
      <c r="T1770">
        <v>1921000000</v>
      </c>
      <c r="U1770">
        <v>1787000000</v>
      </c>
      <c r="V1770">
        <v>-6000000</v>
      </c>
      <c r="W1770">
        <v>0</v>
      </c>
      <c r="X1770">
        <v>4189000000</v>
      </c>
      <c r="Y1770">
        <v>656000000</v>
      </c>
      <c r="Z1770">
        <v>29</v>
      </c>
      <c r="AA1770">
        <v>3746000000</v>
      </c>
      <c r="AB1770">
        <v>489000000</v>
      </c>
      <c r="AC1770">
        <v>271000000</v>
      </c>
      <c r="AD1770">
        <v>134000000</v>
      </c>
      <c r="AE1770">
        <v>229000000</v>
      </c>
      <c r="AF1770">
        <v>0</v>
      </c>
      <c r="AG1770">
        <v>148000000</v>
      </c>
      <c r="AH1770">
        <v>3054000000</v>
      </c>
      <c r="AI1770">
        <v>61000000</v>
      </c>
      <c r="AJ1770">
        <v>58000000</v>
      </c>
      <c r="AK1770">
        <v>6000000</v>
      </c>
      <c r="AL1770">
        <v>631000000</v>
      </c>
      <c r="AM1770">
        <v>159000000</v>
      </c>
      <c r="AN1770">
        <v>2139000000</v>
      </c>
      <c r="AO1770">
        <v>-1292000000</v>
      </c>
      <c r="AP1770">
        <v>-682000000</v>
      </c>
      <c r="AQ1770">
        <v>1293000000</v>
      </c>
      <c r="AR1770">
        <v>-111000000</v>
      </c>
      <c r="AS1770">
        <v>1293000000</v>
      </c>
      <c r="AT1770">
        <v>1293000000</v>
      </c>
      <c r="AU1770">
        <v>377000000</v>
      </c>
      <c r="AV1770">
        <v>79000000</v>
      </c>
      <c r="AW1770">
        <v>1921000000</v>
      </c>
      <c r="AX1770">
        <v>15</v>
      </c>
      <c r="AY1770">
        <v>534000000</v>
      </c>
      <c r="AZ1770">
        <v>242000000</v>
      </c>
      <c r="BA1770">
        <v>0</v>
      </c>
      <c r="BB1770">
        <v>-239000000</v>
      </c>
      <c r="BC1770">
        <v>-55000000</v>
      </c>
      <c r="BD1770">
        <v>291000000</v>
      </c>
      <c r="BE1770">
        <v>958000000</v>
      </c>
      <c r="BF1770">
        <v>53000000</v>
      </c>
      <c r="BG1770">
        <v>0</v>
      </c>
      <c r="BH1770">
        <v>14</v>
      </c>
      <c r="BI1770">
        <v>196</v>
      </c>
      <c r="BJ1770">
        <v>10</v>
      </c>
      <c r="BK1770">
        <v>47</v>
      </c>
      <c r="BL1770">
        <v>0</v>
      </c>
      <c r="BM1770">
        <v>1150000000</v>
      </c>
      <c r="BN1770">
        <v>-1188000000</v>
      </c>
      <c r="BO1770">
        <v>1746000000</v>
      </c>
      <c r="BP1770">
        <v>923000000</v>
      </c>
      <c r="BQ1770">
        <v>0</v>
      </c>
      <c r="BR1770">
        <v>8075000000</v>
      </c>
      <c r="BS1770">
        <v>1688000000</v>
      </c>
      <c r="BT1770">
        <v>3088000000</v>
      </c>
      <c r="BU1770">
        <v>911000000</v>
      </c>
      <c r="BV1770">
        <v>7164000000</v>
      </c>
      <c r="BW1770">
        <v>8075000000</v>
      </c>
      <c r="BX1770">
        <v>13105000000</v>
      </c>
      <c r="BY1770">
        <v>0</v>
      </c>
      <c r="BZ1770">
        <v>2015</v>
      </c>
      <c r="CA1770">
        <v>2.97</v>
      </c>
      <c r="CB1770">
        <v>435353535.35399997</v>
      </c>
      <c r="CC1770" t="str">
        <f>VLOOKUP(B1770,Securities_csv_Sector!$A$1:$H$506,4)</f>
        <v>Consumer Discretionary</v>
      </c>
      <c r="CD1770" t="str">
        <f>VLOOKUP(B1770,Securities_csv_Sector!$A$1:$H$506,5)</f>
        <v>Restaurants</v>
      </c>
    </row>
    <row r="1771" spans="1:82">
      <c r="A1771">
        <v>1769</v>
      </c>
      <c r="B1771" t="s">
        <v>523</v>
      </c>
      <c r="C1771" t="s">
        <v>527</v>
      </c>
      <c r="D1771" s="1">
        <v>41274</v>
      </c>
      <c r="E1771">
        <v>206900000</v>
      </c>
      <c r="F1771">
        <v>-45500000</v>
      </c>
      <c r="G1771">
        <v>15600000</v>
      </c>
      <c r="H1771">
        <v>13</v>
      </c>
      <c r="I1771">
        <v>-263600000</v>
      </c>
      <c r="J1771">
        <v>3500600000</v>
      </c>
      <c r="K1771">
        <v>180</v>
      </c>
      <c r="L1771">
        <v>884300000</v>
      </c>
      <c r="M1771">
        <v>-67500000</v>
      </c>
      <c r="N1771">
        <v>2600000</v>
      </c>
      <c r="O1771">
        <v>1125200000</v>
      </c>
      <c r="P1771">
        <v>428</v>
      </c>
      <c r="Q1771">
        <v>0</v>
      </c>
      <c r="R1771">
        <v>0</v>
      </c>
      <c r="S1771">
        <v>363100000</v>
      </c>
      <c r="T1771">
        <v>1063000000</v>
      </c>
      <c r="U1771">
        <v>990100000</v>
      </c>
      <c r="V1771">
        <v>-7300000</v>
      </c>
      <c r="W1771">
        <v>0</v>
      </c>
      <c r="X1771">
        <v>1210700000</v>
      </c>
      <c r="Y1771">
        <v>2571800000</v>
      </c>
      <c r="Z1771">
        <v>75</v>
      </c>
      <c r="AA1771">
        <v>3346500000</v>
      </c>
      <c r="AB1771">
        <v>237200000</v>
      </c>
      <c r="AC1771">
        <v>740700000</v>
      </c>
      <c r="AD1771">
        <v>72900000</v>
      </c>
      <c r="AE1771">
        <v>995300000</v>
      </c>
      <c r="AF1771">
        <v>-251600000</v>
      </c>
      <c r="AG1771">
        <v>107000000</v>
      </c>
      <c r="AH1771">
        <v>1720800000</v>
      </c>
      <c r="AI1771">
        <v>0</v>
      </c>
      <c r="AJ1771">
        <v>5400000</v>
      </c>
      <c r="AK1771">
        <v>0</v>
      </c>
      <c r="AL1771">
        <v>97200000</v>
      </c>
      <c r="AM1771">
        <v>116000000</v>
      </c>
      <c r="AN1771">
        <v>1151900000</v>
      </c>
      <c r="AO1771">
        <v>-436500000</v>
      </c>
      <c r="AP1771">
        <v>-592100000</v>
      </c>
      <c r="AQ1771">
        <v>755000000</v>
      </c>
      <c r="AR1771">
        <v>99300000</v>
      </c>
      <c r="AS1771">
        <v>755000000</v>
      </c>
      <c r="AT1771">
        <v>755000000</v>
      </c>
      <c r="AU1771">
        <v>1081200000</v>
      </c>
      <c r="AV1771">
        <v>251400000</v>
      </c>
      <c r="AW1771">
        <v>1047400000</v>
      </c>
      <c r="AX1771">
        <v>23</v>
      </c>
      <c r="AY1771">
        <v>780500000</v>
      </c>
      <c r="AZ1771">
        <v>76300000</v>
      </c>
      <c r="BA1771">
        <v>559000000</v>
      </c>
      <c r="BB1771">
        <v>343900000</v>
      </c>
      <c r="BC1771">
        <v>0</v>
      </c>
      <c r="BD1771">
        <v>-76900000</v>
      </c>
      <c r="BE1771">
        <v>559300000</v>
      </c>
      <c r="BF1771">
        <v>-57400000</v>
      </c>
      <c r="BG1771">
        <v>0</v>
      </c>
      <c r="BH1771">
        <v>22</v>
      </c>
      <c r="BI1771">
        <v>17</v>
      </c>
      <c r="BJ1771">
        <v>17</v>
      </c>
      <c r="BK1771">
        <v>313</v>
      </c>
      <c r="BL1771">
        <v>225600000</v>
      </c>
      <c r="BM1771">
        <v>7085900000</v>
      </c>
      <c r="BN1771">
        <v>-438700000</v>
      </c>
      <c r="BO1771">
        <v>1822100000</v>
      </c>
      <c r="BP1771">
        <v>100100000</v>
      </c>
      <c r="BQ1771">
        <v>671600000</v>
      </c>
      <c r="BR1771">
        <v>9012400000</v>
      </c>
      <c r="BS1771">
        <v>3708700000</v>
      </c>
      <c r="BT1771">
        <v>866000000</v>
      </c>
      <c r="BU1771">
        <v>5860900000</v>
      </c>
      <c r="BV1771">
        <v>3151500000</v>
      </c>
      <c r="BW1771">
        <v>9012400000</v>
      </c>
      <c r="BX1771">
        <v>4471700000</v>
      </c>
      <c r="BY1771">
        <v>-5072100000</v>
      </c>
      <c r="BZ1771">
        <v>2012</v>
      </c>
      <c r="CA1771">
        <v>4.32</v>
      </c>
      <c r="CB1771">
        <v>174768518.51899999</v>
      </c>
      <c r="CC1771" t="str">
        <f>VLOOKUP(B1771,Securities_csv_Sector!$A$1:$H$506,4)</f>
        <v>Health Care</v>
      </c>
      <c r="CD1771" t="str">
        <f>VLOOKUP(B1771,Securities_csv_Sector!$A$1:$H$506,5)</f>
        <v>Health Care Equipment</v>
      </c>
    </row>
    <row r="1772" spans="1:82">
      <c r="A1772">
        <v>1770</v>
      </c>
      <c r="B1772" t="s">
        <v>523</v>
      </c>
      <c r="C1772" t="s">
        <v>529</v>
      </c>
      <c r="D1772" s="1">
        <v>41639</v>
      </c>
      <c r="E1772">
        <v>367500000</v>
      </c>
      <c r="F1772">
        <v>-74300000</v>
      </c>
      <c r="G1772">
        <v>9600000</v>
      </c>
      <c r="H1772">
        <v>12</v>
      </c>
      <c r="I1772">
        <v>-292900000</v>
      </c>
      <c r="J1772">
        <v>4000600000</v>
      </c>
      <c r="K1772">
        <v>175</v>
      </c>
      <c r="L1772">
        <v>1080600000</v>
      </c>
      <c r="M1772">
        <v>-148100000</v>
      </c>
      <c r="N1772">
        <v>2600000</v>
      </c>
      <c r="O1772">
        <v>1266700000</v>
      </c>
      <c r="P1772">
        <v>407</v>
      </c>
      <c r="Q1772">
        <v>0</v>
      </c>
      <c r="R1772">
        <v>0</v>
      </c>
      <c r="S1772">
        <v>358500000</v>
      </c>
      <c r="T1772">
        <v>1078200000</v>
      </c>
      <c r="U1772">
        <v>1008100000</v>
      </c>
      <c r="V1772">
        <v>-17000000</v>
      </c>
      <c r="W1772">
        <v>0</v>
      </c>
      <c r="X1772">
        <v>1224700000</v>
      </c>
      <c r="Y1772">
        <v>2611200000</v>
      </c>
      <c r="Z1772">
        <v>73</v>
      </c>
      <c r="AA1772">
        <v>3356700000</v>
      </c>
      <c r="AB1772">
        <v>229500000</v>
      </c>
      <c r="AC1772">
        <v>707700000</v>
      </c>
      <c r="AD1772">
        <v>70100000</v>
      </c>
      <c r="AE1772">
        <v>1074500000</v>
      </c>
      <c r="AF1772">
        <v>98100000</v>
      </c>
      <c r="AG1772">
        <v>33600000</v>
      </c>
      <c r="AH1772">
        <v>1672300000</v>
      </c>
      <c r="AI1772">
        <v>0</v>
      </c>
      <c r="AJ1772">
        <v>2800000</v>
      </c>
      <c r="AK1772">
        <v>0</v>
      </c>
      <c r="AL1772">
        <v>-97500000</v>
      </c>
      <c r="AM1772">
        <v>196300000</v>
      </c>
      <c r="AN1772">
        <v>963100000</v>
      </c>
      <c r="AO1772">
        <v>-467300000</v>
      </c>
      <c r="AP1772">
        <v>-282500000</v>
      </c>
      <c r="AQ1772">
        <v>780400000</v>
      </c>
      <c r="AR1772">
        <v>-39900000</v>
      </c>
      <c r="AS1772">
        <v>780400000</v>
      </c>
      <c r="AT1772">
        <v>780400000</v>
      </c>
      <c r="AU1772">
        <v>1208500000</v>
      </c>
      <c r="AV1772">
        <v>210300000</v>
      </c>
      <c r="AW1772">
        <v>1068600000</v>
      </c>
      <c r="AX1772">
        <v>23</v>
      </c>
      <c r="AY1772">
        <v>839300000</v>
      </c>
      <c r="AZ1772">
        <v>107100000</v>
      </c>
      <c r="BA1772">
        <v>664100000</v>
      </c>
      <c r="BB1772">
        <v>367100000</v>
      </c>
      <c r="BC1772">
        <v>0</v>
      </c>
      <c r="BD1772">
        <v>-87700000</v>
      </c>
      <c r="BE1772">
        <v>576600000</v>
      </c>
      <c r="BF1772">
        <v>54700000</v>
      </c>
      <c r="BG1772">
        <v>78500000</v>
      </c>
      <c r="BH1772">
        <v>22</v>
      </c>
      <c r="BI1772">
        <v>16</v>
      </c>
      <c r="BJ1772">
        <v>17</v>
      </c>
      <c r="BK1772">
        <v>303</v>
      </c>
      <c r="BL1772">
        <v>203000000</v>
      </c>
      <c r="BM1772">
        <v>7712700000</v>
      </c>
      <c r="BN1772">
        <v>-246000000</v>
      </c>
      <c r="BO1772">
        <v>1796300000</v>
      </c>
      <c r="BP1772">
        <v>0</v>
      </c>
      <c r="BQ1772">
        <v>727000000</v>
      </c>
      <c r="BR1772">
        <v>9580600000</v>
      </c>
      <c r="BS1772">
        <v>4197700000</v>
      </c>
      <c r="BT1772">
        <v>1031600000</v>
      </c>
      <c r="BU1772">
        <v>6297300000</v>
      </c>
      <c r="BV1772">
        <v>3283300000</v>
      </c>
      <c r="BW1772">
        <v>9580600000</v>
      </c>
      <c r="BX1772">
        <v>4623400000</v>
      </c>
      <c r="BY1772">
        <v>-5785700000</v>
      </c>
      <c r="BZ1772">
        <v>2013</v>
      </c>
      <c r="CA1772">
        <v>4.49</v>
      </c>
      <c r="CB1772">
        <v>173808463.252</v>
      </c>
      <c r="CC1772" t="str">
        <f>VLOOKUP(B1772,Securities_csv_Sector!$A$1:$H$506,4)</f>
        <v>Health Care</v>
      </c>
      <c r="CD1772" t="str">
        <f>VLOOKUP(B1772,Securities_csv_Sector!$A$1:$H$506,5)</f>
        <v>Health Care Equipment</v>
      </c>
    </row>
    <row r="1773" spans="1:82">
      <c r="A1773">
        <v>1771</v>
      </c>
      <c r="B1773" t="s">
        <v>523</v>
      </c>
      <c r="C1773" t="s">
        <v>531</v>
      </c>
      <c r="D1773" s="1">
        <v>42004</v>
      </c>
      <c r="E1773">
        <v>225500000</v>
      </c>
      <c r="F1773">
        <v>-40400000</v>
      </c>
      <c r="G1773">
        <v>-34800000</v>
      </c>
      <c r="H1773">
        <v>11</v>
      </c>
      <c r="I1773">
        <v>-342300000</v>
      </c>
      <c r="J1773">
        <v>4330700000</v>
      </c>
      <c r="K1773">
        <v>166</v>
      </c>
      <c r="L1773">
        <v>1083300000</v>
      </c>
      <c r="M1773">
        <v>-164600000</v>
      </c>
      <c r="N1773">
        <v>2700000</v>
      </c>
      <c r="O1773">
        <v>1242800000</v>
      </c>
      <c r="P1773">
        <v>421</v>
      </c>
      <c r="Q1773">
        <v>0</v>
      </c>
      <c r="R1773">
        <v>45900000</v>
      </c>
      <c r="S1773">
        <v>375800000</v>
      </c>
      <c r="T1773">
        <v>1002500000</v>
      </c>
      <c r="U1773">
        <v>939400000</v>
      </c>
      <c r="V1773">
        <v>-18300000</v>
      </c>
      <c r="W1773">
        <v>0</v>
      </c>
      <c r="X1773">
        <v>1285300000</v>
      </c>
      <c r="Y1773">
        <v>2514200000</v>
      </c>
      <c r="Z1773">
        <v>73</v>
      </c>
      <c r="AA1773">
        <v>3430500000</v>
      </c>
      <c r="AB1773">
        <v>220200000</v>
      </c>
      <c r="AC1773">
        <v>603500000</v>
      </c>
      <c r="AD1773">
        <v>63100000</v>
      </c>
      <c r="AE1773">
        <v>1193300000</v>
      </c>
      <c r="AF1773">
        <v>-68700000</v>
      </c>
      <c r="AG1773">
        <v>108400000</v>
      </c>
      <c r="AH1773">
        <v>1425500000</v>
      </c>
      <c r="AI1773">
        <v>0</v>
      </c>
      <c r="AJ1773">
        <v>1800000</v>
      </c>
      <c r="AK1773">
        <v>0</v>
      </c>
      <c r="AL1773">
        <v>2300000</v>
      </c>
      <c r="AM1773">
        <v>2700000</v>
      </c>
      <c r="AN1773">
        <v>1052800000</v>
      </c>
      <c r="AO1773">
        <v>-562400000</v>
      </c>
      <c r="AP1773">
        <v>-469400000</v>
      </c>
      <c r="AQ1773">
        <v>720300000</v>
      </c>
      <c r="AR1773">
        <v>-9600000</v>
      </c>
      <c r="AS1773">
        <v>720300000</v>
      </c>
      <c r="AT1773">
        <v>720300000</v>
      </c>
      <c r="AU1773">
        <v>1107000000</v>
      </c>
      <c r="AV1773">
        <v>341100000</v>
      </c>
      <c r="AW1773">
        <v>1037300000</v>
      </c>
      <c r="AX1773">
        <v>22</v>
      </c>
      <c r="AY1773">
        <v>941700000</v>
      </c>
      <c r="AZ1773">
        <v>317200000</v>
      </c>
      <c r="BA1773">
        <v>798500000</v>
      </c>
      <c r="BB1773">
        <v>38100000</v>
      </c>
      <c r="BC1773">
        <v>0</v>
      </c>
      <c r="BD1773">
        <v>-58400000</v>
      </c>
      <c r="BE1773">
        <v>610900000</v>
      </c>
      <c r="BF1773">
        <v>64000000</v>
      </c>
      <c r="BG1773">
        <v>92500000</v>
      </c>
      <c r="BH1773">
        <v>20</v>
      </c>
      <c r="BI1773">
        <v>14</v>
      </c>
      <c r="BJ1773">
        <v>15</v>
      </c>
      <c r="BK1773">
        <v>305</v>
      </c>
      <c r="BL1773">
        <v>187400000</v>
      </c>
      <c r="BM1773">
        <v>8362100000</v>
      </c>
      <c r="BN1773">
        <v>-116200000</v>
      </c>
      <c r="BO1773">
        <v>1772200000</v>
      </c>
      <c r="BP1773">
        <v>0</v>
      </c>
      <c r="BQ1773">
        <v>612500000</v>
      </c>
      <c r="BR1773">
        <v>9658000000</v>
      </c>
      <c r="BS1773">
        <v>4313300000</v>
      </c>
      <c r="BT1773">
        <v>1024000000</v>
      </c>
      <c r="BU1773">
        <v>6549900000</v>
      </c>
      <c r="BV1773">
        <v>3108100000</v>
      </c>
      <c r="BW1773">
        <v>9658000000</v>
      </c>
      <c r="BX1773">
        <v>4673300000</v>
      </c>
      <c r="BY1773">
        <v>-6183700000</v>
      </c>
      <c r="BZ1773">
        <v>2014</v>
      </c>
      <c r="CA1773">
        <v>4.26</v>
      </c>
      <c r="CB1773">
        <v>169084507.042</v>
      </c>
      <c r="CC1773" t="str">
        <f>VLOOKUP(B1773,Securities_csv_Sector!$A$1:$H$506,4)</f>
        <v>Health Care</v>
      </c>
      <c r="CD1773" t="str">
        <f>VLOOKUP(B1773,Securities_csv_Sector!$A$1:$H$506,5)</f>
        <v>Health Care Equipment</v>
      </c>
    </row>
    <row r="1774" spans="1:82">
      <c r="A1774">
        <v>1772</v>
      </c>
      <c r="B1774" t="s">
        <v>523</v>
      </c>
      <c r="C1774" t="s">
        <v>532</v>
      </c>
      <c r="D1774" s="1">
        <v>42369</v>
      </c>
      <c r="E1774">
        <v>432000000</v>
      </c>
      <c r="F1774">
        <v>-56100000</v>
      </c>
      <c r="G1774">
        <v>-27500000</v>
      </c>
      <c r="H1774">
        <v>1</v>
      </c>
      <c r="I1774">
        <v>-434100000</v>
      </c>
      <c r="J1774">
        <v>8195300000</v>
      </c>
      <c r="K1774">
        <v>100</v>
      </c>
      <c r="L1774">
        <v>1459300000</v>
      </c>
      <c r="M1774">
        <v>-205400000</v>
      </c>
      <c r="N1774">
        <v>3000000</v>
      </c>
      <c r="O1774">
        <v>1800600000</v>
      </c>
      <c r="P1774">
        <v>362</v>
      </c>
      <c r="Q1774">
        <v>0</v>
      </c>
      <c r="R1774">
        <v>3150200000</v>
      </c>
      <c r="S1774">
        <v>712400000</v>
      </c>
      <c r="T1774">
        <v>439800000</v>
      </c>
      <c r="U1774">
        <v>153200000</v>
      </c>
      <c r="V1774">
        <v>-22600000</v>
      </c>
      <c r="W1774">
        <v>0</v>
      </c>
      <c r="X1774">
        <v>2062600000</v>
      </c>
      <c r="Y1774">
        <v>9934200000</v>
      </c>
      <c r="Z1774">
        <v>70</v>
      </c>
      <c r="AA1774">
        <v>4197200000</v>
      </c>
      <c r="AB1774">
        <v>7000000</v>
      </c>
      <c r="AC1774">
        <v>8746300000</v>
      </c>
      <c r="AD1774">
        <v>286600000</v>
      </c>
      <c r="AE1774">
        <v>2254100000</v>
      </c>
      <c r="AF1774">
        <v>588100000</v>
      </c>
      <c r="AG1774">
        <v>-263100000</v>
      </c>
      <c r="AH1774">
        <v>11556300000</v>
      </c>
      <c r="AI1774">
        <v>0</v>
      </c>
      <c r="AJ1774">
        <v>1500000</v>
      </c>
      <c r="AK1774">
        <v>0</v>
      </c>
      <c r="AL1774">
        <v>-239900000</v>
      </c>
      <c r="AM1774">
        <v>376000000</v>
      </c>
      <c r="AN1774">
        <v>816700000</v>
      </c>
      <c r="AO1774">
        <v>7139800000</v>
      </c>
      <c r="AP1774">
        <v>-7557900000</v>
      </c>
      <c r="AQ1774">
        <v>147000000</v>
      </c>
      <c r="AR1774">
        <v>341200000</v>
      </c>
      <c r="AS1774">
        <v>147000000</v>
      </c>
      <c r="AT1774">
        <v>147000000</v>
      </c>
      <c r="AU1774">
        <v>1446500000</v>
      </c>
      <c r="AV1774">
        <v>831800000</v>
      </c>
      <c r="AW1774">
        <v>467300000</v>
      </c>
      <c r="AX1774">
        <v>8</v>
      </c>
      <c r="AY1774">
        <v>613500000</v>
      </c>
      <c r="AZ1774">
        <v>538400000</v>
      </c>
      <c r="BA1774">
        <v>1185900000</v>
      </c>
      <c r="BB1774">
        <v>-329000000</v>
      </c>
      <c r="BC1774">
        <v>0</v>
      </c>
      <c r="BD1774">
        <v>-7711900000</v>
      </c>
      <c r="BE1774">
        <v>1005700000</v>
      </c>
      <c r="BF1774">
        <v>141500000</v>
      </c>
      <c r="BG1774">
        <v>337400000</v>
      </c>
      <c r="BH1774">
        <v>3</v>
      </c>
      <c r="BI1774">
        <v>2</v>
      </c>
      <c r="BJ1774">
        <v>2</v>
      </c>
      <c r="BK1774">
        <v>223</v>
      </c>
      <c r="BL1774">
        <v>268800000</v>
      </c>
      <c r="BM1774">
        <v>8347700000</v>
      </c>
      <c r="BN1774">
        <v>-44800000</v>
      </c>
      <c r="BO1774">
        <v>2291900000</v>
      </c>
      <c r="BP1774">
        <v>0</v>
      </c>
      <c r="BQ1774">
        <v>164600000</v>
      </c>
      <c r="BR1774">
        <v>27219500000</v>
      </c>
      <c r="BS1774">
        <v>5862900000</v>
      </c>
      <c r="BT1774">
        <v>1617900000</v>
      </c>
      <c r="BU1774">
        <v>9887900000</v>
      </c>
      <c r="BV1774">
        <v>17331600000</v>
      </c>
      <c r="BW1774">
        <v>27219500000</v>
      </c>
      <c r="BX1774">
        <v>5997800000</v>
      </c>
      <c r="BY1774">
        <v>-6329100000</v>
      </c>
      <c r="BZ1774">
        <v>2015</v>
      </c>
      <c r="CA1774">
        <v>0.78</v>
      </c>
      <c r="CB1774">
        <v>188461538.46200001</v>
      </c>
      <c r="CC1774" t="str">
        <f>VLOOKUP(B1774,Securities_csv_Sector!$A$1:$H$506,4)</f>
        <v>Health Care</v>
      </c>
      <c r="CD1774" t="str">
        <f>VLOOKUP(B1774,Securities_csv_Sector!$A$1:$H$506,5)</f>
        <v>Health Care Equipment</v>
      </c>
    </row>
    <row r="1775" spans="1:82">
      <c r="A1775">
        <v>1773</v>
      </c>
      <c r="B1775" t="s">
        <v>524</v>
      </c>
      <c r="C1775" t="s">
        <v>527</v>
      </c>
      <c r="D1775" s="1">
        <v>41274</v>
      </c>
      <c r="E1775">
        <v>0</v>
      </c>
      <c r="F1775">
        <v>0</v>
      </c>
      <c r="G1775">
        <v>0</v>
      </c>
      <c r="H1775">
        <v>6</v>
      </c>
      <c r="I1775">
        <v>-68894000</v>
      </c>
      <c r="J1775">
        <v>0</v>
      </c>
      <c r="L1775">
        <v>14472748000</v>
      </c>
      <c r="M1775">
        <v>0</v>
      </c>
      <c r="N1775">
        <v>4166109000</v>
      </c>
      <c r="O1775">
        <v>80146000</v>
      </c>
      <c r="Q1775">
        <v>0</v>
      </c>
      <c r="R1775">
        <v>0</v>
      </c>
      <c r="S1775">
        <v>185185000</v>
      </c>
      <c r="T1775">
        <v>768202000</v>
      </c>
      <c r="U1775">
        <v>541566000</v>
      </c>
      <c r="V1775">
        <v>0</v>
      </c>
      <c r="W1775">
        <v>0</v>
      </c>
      <c r="X1775">
        <v>807033000</v>
      </c>
      <c r="Y1775">
        <v>1014129000</v>
      </c>
      <c r="Z1775">
        <v>0</v>
      </c>
      <c r="AA1775">
        <v>0</v>
      </c>
      <c r="AB1775">
        <v>193416000</v>
      </c>
      <c r="AC1775">
        <v>50818000</v>
      </c>
      <c r="AD1775">
        <v>226636000</v>
      </c>
      <c r="AE1775">
        <v>0</v>
      </c>
      <c r="AF1775">
        <v>-2035579000</v>
      </c>
      <c r="AG1775">
        <v>27439000</v>
      </c>
      <c r="AH1775">
        <v>0</v>
      </c>
      <c r="AI1775">
        <v>41752782000</v>
      </c>
      <c r="AJ1775">
        <v>-3428000</v>
      </c>
      <c r="AK1775">
        <v>0</v>
      </c>
      <c r="AL1775">
        <v>14455000</v>
      </c>
      <c r="AM1775">
        <v>617557000</v>
      </c>
      <c r="AN1775">
        <v>736195000</v>
      </c>
      <c r="AO1775">
        <v>1760904000</v>
      </c>
      <c r="AP1775">
        <v>-1879542000</v>
      </c>
      <c r="AQ1775">
        <v>349516000</v>
      </c>
      <c r="AR1775">
        <v>103502000</v>
      </c>
      <c r="AS1775">
        <v>178631000</v>
      </c>
      <c r="AT1775">
        <v>349516000</v>
      </c>
      <c r="AU1775">
        <v>0</v>
      </c>
      <c r="AV1775">
        <v>0</v>
      </c>
      <c r="AW1775">
        <v>0</v>
      </c>
      <c r="AX1775">
        <v>0</v>
      </c>
      <c r="AY1775">
        <v>1290917000</v>
      </c>
      <c r="AZ1775">
        <v>0</v>
      </c>
      <c r="BA1775">
        <v>46133073000</v>
      </c>
      <c r="BB1775">
        <v>-446157000</v>
      </c>
      <c r="BC1775">
        <v>3279290000</v>
      </c>
      <c r="BD1775">
        <v>224931000</v>
      </c>
      <c r="BE1775">
        <v>667204000</v>
      </c>
      <c r="BF1775">
        <v>59936000</v>
      </c>
      <c r="BG1775">
        <v>31237000</v>
      </c>
      <c r="BH1775">
        <v>22</v>
      </c>
      <c r="BI1775">
        <v>9</v>
      </c>
      <c r="BJ1775">
        <v>14</v>
      </c>
      <c r="BL1775">
        <v>0</v>
      </c>
      <c r="BM1775">
        <v>1203815000</v>
      </c>
      <c r="BN1775">
        <v>-1399260000</v>
      </c>
      <c r="BO1775">
        <v>1579007000</v>
      </c>
      <c r="BP1775">
        <v>325887000</v>
      </c>
      <c r="BQ1775">
        <v>0</v>
      </c>
      <c r="BR1775">
        <v>55511918000</v>
      </c>
      <c r="BS1775">
        <v>0</v>
      </c>
      <c r="BT1775">
        <v>0</v>
      </c>
      <c r="BU1775">
        <v>6052069000</v>
      </c>
      <c r="BV1775">
        <v>49459849000</v>
      </c>
      <c r="BW1775">
        <v>55511918000</v>
      </c>
      <c r="BX1775">
        <v>2458592000</v>
      </c>
      <c r="BY1775">
        <v>0</v>
      </c>
      <c r="BZ1775">
        <v>2012</v>
      </c>
      <c r="CA1775">
        <v>0.97</v>
      </c>
      <c r="CB1775">
        <v>360325773.19599998</v>
      </c>
      <c r="CC1775" t="str">
        <f>VLOOKUP(B1775,Securities_csv_Sector!$A$1:$H$506,4)</f>
        <v>Financials</v>
      </c>
      <c r="CD1775" t="str">
        <f>VLOOKUP(B1775,Securities_csv_Sector!$A$1:$H$506,5)</f>
        <v>Regional Banks</v>
      </c>
    </row>
    <row r="1776" spans="1:82">
      <c r="A1776">
        <v>1774</v>
      </c>
      <c r="B1776" t="s">
        <v>524</v>
      </c>
      <c r="C1776" t="s">
        <v>529</v>
      </c>
      <c r="D1776" s="1">
        <v>41639</v>
      </c>
      <c r="E1776">
        <v>0</v>
      </c>
      <c r="F1776">
        <v>0</v>
      </c>
      <c r="G1776">
        <v>-120192000</v>
      </c>
      <c r="H1776">
        <v>4</v>
      </c>
      <c r="I1776">
        <v>-88580000</v>
      </c>
      <c r="J1776">
        <v>0</v>
      </c>
      <c r="L1776">
        <v>13957805000</v>
      </c>
      <c r="M1776">
        <v>0</v>
      </c>
      <c r="N1776">
        <v>4179024000</v>
      </c>
      <c r="O1776">
        <v>58913000</v>
      </c>
      <c r="Q1776">
        <v>0</v>
      </c>
      <c r="R1776">
        <v>0</v>
      </c>
      <c r="S1776">
        <v>130616000</v>
      </c>
      <c r="T1776">
        <v>592596000</v>
      </c>
      <c r="U1776">
        <v>406432000</v>
      </c>
      <c r="V1776">
        <v>0</v>
      </c>
      <c r="W1776">
        <v>0</v>
      </c>
      <c r="X1776">
        <v>772477000</v>
      </c>
      <c r="Y1776">
        <v>1014129000</v>
      </c>
      <c r="Z1776">
        <v>0</v>
      </c>
      <c r="AA1776">
        <v>0</v>
      </c>
      <c r="AB1776">
        <v>142977000</v>
      </c>
      <c r="AC1776">
        <v>36444000</v>
      </c>
      <c r="AD1776">
        <v>186164000</v>
      </c>
      <c r="AE1776">
        <v>0</v>
      </c>
      <c r="AF1776">
        <v>-1397368000</v>
      </c>
      <c r="AG1776">
        <v>-1949000</v>
      </c>
      <c r="AH1776">
        <v>0</v>
      </c>
      <c r="AI1776">
        <v>43649470000</v>
      </c>
      <c r="AJ1776">
        <v>0</v>
      </c>
      <c r="AK1776">
        <v>0</v>
      </c>
      <c r="AL1776">
        <v>-243800000</v>
      </c>
      <c r="AM1776">
        <v>-668220000</v>
      </c>
      <c r="AN1776">
        <v>835107000</v>
      </c>
      <c r="AO1776">
        <v>-150332000</v>
      </c>
      <c r="AP1776">
        <v>-1352995000</v>
      </c>
      <c r="AQ1776">
        <v>263791000</v>
      </c>
      <c r="AR1776">
        <v>117581000</v>
      </c>
      <c r="AS1776">
        <v>293979000</v>
      </c>
      <c r="AT1776">
        <v>263791000</v>
      </c>
      <c r="AU1776">
        <v>0</v>
      </c>
      <c r="AV1776">
        <v>0</v>
      </c>
      <c r="AW1776">
        <v>0</v>
      </c>
      <c r="AX1776">
        <v>0</v>
      </c>
      <c r="AY1776">
        <v>926228000</v>
      </c>
      <c r="AZ1776">
        <v>0</v>
      </c>
      <c r="BA1776">
        <v>46361880000</v>
      </c>
      <c r="BB1776">
        <v>-192101000</v>
      </c>
      <c r="BC1776">
        <v>218453000</v>
      </c>
      <c r="BD1776">
        <v>132953000</v>
      </c>
      <c r="BE1776">
        <v>590761000</v>
      </c>
      <c r="BF1776">
        <v>250346000</v>
      </c>
      <c r="BG1776">
        <v>-72761000</v>
      </c>
      <c r="BH1776">
        <v>18</v>
      </c>
      <c r="BI1776">
        <v>6</v>
      </c>
      <c r="BJ1776">
        <v>12</v>
      </c>
      <c r="BL1776">
        <v>0</v>
      </c>
      <c r="BM1776">
        <v>1473670000</v>
      </c>
      <c r="BN1776">
        <v>-5325000</v>
      </c>
      <c r="BO1776">
        <v>1700064000</v>
      </c>
      <c r="BP1776">
        <v>340348000</v>
      </c>
      <c r="BQ1776">
        <v>0</v>
      </c>
      <c r="BR1776">
        <v>56031127000</v>
      </c>
      <c r="BS1776">
        <v>0</v>
      </c>
      <c r="BT1776">
        <v>0</v>
      </c>
      <c r="BU1776">
        <v>6464563000</v>
      </c>
      <c r="BV1776">
        <v>49566564000</v>
      </c>
      <c r="BW1776">
        <v>56031127000</v>
      </c>
      <c r="BX1776">
        <v>2278812000</v>
      </c>
      <c r="BY1776">
        <v>0</v>
      </c>
      <c r="BZ1776">
        <v>2013</v>
      </c>
      <c r="CA1776">
        <v>1.58</v>
      </c>
      <c r="CB1776">
        <v>166956329.11399999</v>
      </c>
      <c r="CC1776" t="str">
        <f>VLOOKUP(B1776,Securities_csv_Sector!$A$1:$H$506,4)</f>
        <v>Financials</v>
      </c>
      <c r="CD1776" t="str">
        <f>VLOOKUP(B1776,Securities_csv_Sector!$A$1:$H$506,5)</f>
        <v>Regional Banks</v>
      </c>
    </row>
    <row r="1777" spans="1:82">
      <c r="A1777">
        <v>1775</v>
      </c>
      <c r="B1777" t="s">
        <v>524</v>
      </c>
      <c r="C1777" t="s">
        <v>531</v>
      </c>
      <c r="D1777" s="1">
        <v>42004</v>
      </c>
      <c r="E1777">
        <v>0</v>
      </c>
      <c r="F1777">
        <v>0</v>
      </c>
      <c r="G1777">
        <v>-44422000</v>
      </c>
      <c r="H1777">
        <v>5</v>
      </c>
      <c r="I1777">
        <v>-175799000</v>
      </c>
      <c r="J1777">
        <v>0</v>
      </c>
      <c r="L1777">
        <v>13968431000</v>
      </c>
      <c r="M1777">
        <v>0</v>
      </c>
      <c r="N1777">
        <v>4723855000</v>
      </c>
      <c r="O1777">
        <v>49736000</v>
      </c>
      <c r="Q1777">
        <v>0</v>
      </c>
      <c r="R1777">
        <v>0</v>
      </c>
      <c r="S1777">
        <v>128648000</v>
      </c>
      <c r="T1777">
        <v>744685000</v>
      </c>
      <c r="U1777">
        <v>621423000</v>
      </c>
      <c r="V1777">
        <v>0</v>
      </c>
      <c r="W1777">
        <v>0</v>
      </c>
      <c r="X1777">
        <v>848725000</v>
      </c>
      <c r="Y1777">
        <v>1014129000</v>
      </c>
      <c r="Z1777">
        <v>0</v>
      </c>
      <c r="AA1777">
        <v>0</v>
      </c>
      <c r="AB1777">
        <v>222961000</v>
      </c>
      <c r="AC1777">
        <v>25520000</v>
      </c>
      <c r="AD1777">
        <v>123262000</v>
      </c>
      <c r="AE1777">
        <v>0</v>
      </c>
      <c r="AF1777">
        <v>-1255715000</v>
      </c>
      <c r="AG1777">
        <v>42636000</v>
      </c>
      <c r="AH1777">
        <v>0</v>
      </c>
      <c r="AI1777">
        <v>45019550000</v>
      </c>
      <c r="AJ1777">
        <v>0</v>
      </c>
      <c r="AK1777">
        <v>0</v>
      </c>
      <c r="AL1777">
        <v>-1354835000</v>
      </c>
      <c r="AM1777">
        <v>-331115000</v>
      </c>
      <c r="AN1777">
        <v>454321000</v>
      </c>
      <c r="AO1777">
        <v>557106000</v>
      </c>
      <c r="AP1777">
        <v>-1342542000</v>
      </c>
      <c r="AQ1777">
        <v>398462000</v>
      </c>
      <c r="AR1777">
        <v>-82788000</v>
      </c>
      <c r="AS1777">
        <v>326568000</v>
      </c>
      <c r="AT1777">
        <v>398462000</v>
      </c>
      <c r="AU1777">
        <v>0</v>
      </c>
      <c r="AV1777">
        <v>0</v>
      </c>
      <c r="AW1777">
        <v>0</v>
      </c>
      <c r="AX1777">
        <v>0</v>
      </c>
      <c r="AY1777">
        <v>894620000</v>
      </c>
      <c r="AZ1777">
        <v>0</v>
      </c>
      <c r="BA1777">
        <v>47848075000</v>
      </c>
      <c r="BB1777">
        <v>-128041000</v>
      </c>
      <c r="BC1777">
        <v>1481633000</v>
      </c>
      <c r="BD1777">
        <v>88972000</v>
      </c>
      <c r="BE1777">
        <v>654764000</v>
      </c>
      <c r="BF1777">
        <v>-71247000</v>
      </c>
      <c r="BG1777">
        <v>-87159000</v>
      </c>
      <c r="BH1777">
        <v>26</v>
      </c>
      <c r="BI1777">
        <v>8</v>
      </c>
      <c r="BJ1777">
        <v>17</v>
      </c>
      <c r="BL1777">
        <v>0</v>
      </c>
      <c r="BM1777">
        <v>1769705000</v>
      </c>
      <c r="BN1777">
        <v>526438000</v>
      </c>
      <c r="BO1777">
        <v>1654369000</v>
      </c>
      <c r="BP1777">
        <v>244223000</v>
      </c>
      <c r="BQ1777">
        <v>0</v>
      </c>
      <c r="BR1777">
        <v>57208874000</v>
      </c>
      <c r="BS1777">
        <v>0</v>
      </c>
      <c r="BT1777">
        <v>0</v>
      </c>
      <c r="BU1777">
        <v>7369530000</v>
      </c>
      <c r="BV1777">
        <v>49839344000</v>
      </c>
      <c r="BW1777">
        <v>57208874000</v>
      </c>
      <c r="BX1777">
        <v>2361631000</v>
      </c>
      <c r="BY1777">
        <v>0</v>
      </c>
      <c r="BZ1777">
        <v>2014</v>
      </c>
      <c r="CA1777">
        <v>1.68</v>
      </c>
      <c r="CB1777">
        <v>237179761.905</v>
      </c>
      <c r="CC1777" t="str">
        <f>VLOOKUP(B1777,Securities_csv_Sector!$A$1:$H$506,4)</f>
        <v>Financials</v>
      </c>
      <c r="CD1777" t="str">
        <f>VLOOKUP(B1777,Securities_csv_Sector!$A$1:$H$506,5)</f>
        <v>Regional Banks</v>
      </c>
    </row>
    <row r="1778" spans="1:82">
      <c r="A1778">
        <v>1776</v>
      </c>
      <c r="B1778" t="s">
        <v>524</v>
      </c>
      <c r="C1778" t="s">
        <v>532</v>
      </c>
      <c r="D1778" s="1">
        <v>42369</v>
      </c>
      <c r="E1778">
        <v>0</v>
      </c>
      <c r="F1778">
        <v>0</v>
      </c>
      <c r="G1778">
        <v>-2530000</v>
      </c>
      <c r="H1778">
        <v>4</v>
      </c>
      <c r="I1778">
        <v>-157361000</v>
      </c>
      <c r="J1778">
        <v>0</v>
      </c>
      <c r="L1778">
        <v>15763133000</v>
      </c>
      <c r="M1778">
        <v>0</v>
      </c>
      <c r="N1778">
        <v>4766731000</v>
      </c>
      <c r="O1778">
        <v>49344000</v>
      </c>
      <c r="Q1778">
        <v>0</v>
      </c>
      <c r="R1778">
        <v>0</v>
      </c>
      <c r="S1778">
        <v>151088000</v>
      </c>
      <c r="T1778">
        <v>520726000</v>
      </c>
      <c r="U1778">
        <v>451859000</v>
      </c>
      <c r="V1778">
        <v>0</v>
      </c>
      <c r="W1778">
        <v>0</v>
      </c>
      <c r="X1778">
        <v>912554000</v>
      </c>
      <c r="Y1778">
        <v>1014129000</v>
      </c>
      <c r="Z1778">
        <v>0</v>
      </c>
      <c r="AA1778">
        <v>0</v>
      </c>
      <c r="AB1778">
        <v>142388000</v>
      </c>
      <c r="AC1778">
        <v>16272000</v>
      </c>
      <c r="AD1778">
        <v>68867000</v>
      </c>
      <c r="AE1778">
        <v>0</v>
      </c>
      <c r="AF1778">
        <v>-2567082000</v>
      </c>
      <c r="AG1778">
        <v>-5759000</v>
      </c>
      <c r="AH1778">
        <v>0</v>
      </c>
      <c r="AI1778">
        <v>49278450000</v>
      </c>
      <c r="AJ1778">
        <v>0</v>
      </c>
      <c r="AK1778">
        <v>0</v>
      </c>
      <c r="AL1778">
        <v>-187518000</v>
      </c>
      <c r="AM1778">
        <v>-43623000</v>
      </c>
      <c r="AN1778">
        <v>535169000</v>
      </c>
      <c r="AO1778">
        <v>2071926000</v>
      </c>
      <c r="AP1778">
        <v>-2650718000</v>
      </c>
      <c r="AQ1778">
        <v>309471000</v>
      </c>
      <c r="AR1778">
        <v>139531000</v>
      </c>
      <c r="AS1778">
        <v>246614000</v>
      </c>
      <c r="AT1778">
        <v>309471000</v>
      </c>
      <c r="AU1778">
        <v>0</v>
      </c>
      <c r="AV1778">
        <v>0</v>
      </c>
      <c r="AW1778">
        <v>0</v>
      </c>
      <c r="AX1778">
        <v>0</v>
      </c>
      <c r="AY1778">
        <v>921919000</v>
      </c>
      <c r="AZ1778">
        <v>0</v>
      </c>
      <c r="BA1778">
        <v>50374091000</v>
      </c>
      <c r="BB1778">
        <v>-54612000</v>
      </c>
      <c r="BC1778">
        <v>2520776000</v>
      </c>
      <c r="BD1778">
        <v>73725000</v>
      </c>
      <c r="BE1778">
        <v>623580000</v>
      </c>
      <c r="BF1778">
        <v>-81615000</v>
      </c>
      <c r="BG1778">
        <v>49282000</v>
      </c>
      <c r="BH1778">
        <v>20</v>
      </c>
      <c r="BI1778">
        <v>6</v>
      </c>
      <c r="BJ1778">
        <v>14</v>
      </c>
      <c r="BL1778">
        <v>0</v>
      </c>
      <c r="BM1778">
        <v>1966910000</v>
      </c>
      <c r="BN1778">
        <v>-153277000</v>
      </c>
      <c r="BO1778">
        <v>1591239000</v>
      </c>
      <c r="BP1778">
        <v>346987000</v>
      </c>
      <c r="BQ1778">
        <v>0</v>
      </c>
      <c r="BR1778">
        <v>59669525000</v>
      </c>
      <c r="BS1778">
        <v>0</v>
      </c>
      <c r="BT1778">
        <v>0</v>
      </c>
      <c r="BU1778">
        <v>7507519000</v>
      </c>
      <c r="BV1778">
        <v>52162006000</v>
      </c>
      <c r="BW1778">
        <v>59669525000</v>
      </c>
      <c r="BX1778">
        <v>2210591000</v>
      </c>
      <c r="BY1778">
        <v>0</v>
      </c>
      <c r="BZ1778">
        <v>2015</v>
      </c>
      <c r="CA1778">
        <v>1.2</v>
      </c>
      <c r="CB1778">
        <v>257892500</v>
      </c>
      <c r="CC1778" t="str">
        <f>VLOOKUP(B1778,Securities_csv_Sector!$A$1:$H$506,4)</f>
        <v>Financials</v>
      </c>
      <c r="CD1778" t="str">
        <f>VLOOKUP(B1778,Securities_csv_Sector!$A$1:$H$506,5)</f>
        <v>Regional Banks</v>
      </c>
    </row>
    <row r="1779" spans="1:82">
      <c r="A1779">
        <v>1777</v>
      </c>
      <c r="B1779" t="s">
        <v>525</v>
      </c>
      <c r="C1779" t="s">
        <v>527</v>
      </c>
      <c r="D1779" s="1">
        <v>41639</v>
      </c>
      <c r="E1779">
        <v>1381000000</v>
      </c>
      <c r="F1779">
        <v>-99000000</v>
      </c>
      <c r="G1779">
        <v>9000000</v>
      </c>
      <c r="H1779">
        <v>54</v>
      </c>
      <c r="I1779">
        <v>-184000000</v>
      </c>
      <c r="J1779">
        <v>878000000</v>
      </c>
      <c r="K1779">
        <v>43</v>
      </c>
      <c r="L1779">
        <v>610000000</v>
      </c>
      <c r="M1779">
        <v>-178000000</v>
      </c>
      <c r="N1779">
        <v>5000000</v>
      </c>
      <c r="O1779">
        <v>1669000000</v>
      </c>
      <c r="P1779">
        <v>237</v>
      </c>
      <c r="Q1779">
        <v>63000000</v>
      </c>
      <c r="R1779">
        <v>322000000</v>
      </c>
      <c r="S1779">
        <v>209000000</v>
      </c>
      <c r="T1779">
        <v>803000000</v>
      </c>
      <c r="U1779">
        <v>690000000</v>
      </c>
      <c r="V1779">
        <v>-9000000</v>
      </c>
      <c r="W1779">
        <v>0</v>
      </c>
      <c r="X1779">
        <v>1295000000</v>
      </c>
      <c r="Y1779">
        <v>982000000</v>
      </c>
      <c r="Z1779">
        <v>63</v>
      </c>
      <c r="AA1779">
        <v>2892000000</v>
      </c>
      <c r="AB1779">
        <v>187000000</v>
      </c>
      <c r="AC1779">
        <v>803000000</v>
      </c>
      <c r="AD1779">
        <v>113000000</v>
      </c>
      <c r="AE1779">
        <v>1293000000</v>
      </c>
      <c r="AF1779">
        <v>0</v>
      </c>
      <c r="AG1779">
        <v>167000000</v>
      </c>
      <c r="AH1779">
        <v>3691000000</v>
      </c>
      <c r="AI1779">
        <v>0</v>
      </c>
      <c r="AJ1779">
        <v>22000000</v>
      </c>
      <c r="AK1779">
        <v>0</v>
      </c>
      <c r="AL1779">
        <v>2641000000</v>
      </c>
      <c r="AM1779">
        <v>293000000</v>
      </c>
      <c r="AN1779">
        <v>681000000</v>
      </c>
      <c r="AO1779">
        <v>-200000000</v>
      </c>
      <c r="AP1779">
        <v>-179000000</v>
      </c>
      <c r="AQ1779">
        <v>504000000</v>
      </c>
      <c r="AR1779">
        <v>94000000</v>
      </c>
      <c r="AS1779">
        <v>504000000</v>
      </c>
      <c r="AT1779">
        <v>504000000</v>
      </c>
      <c r="AU1779">
        <v>1235000000</v>
      </c>
      <c r="AV1779">
        <v>26000000</v>
      </c>
      <c r="AW1779">
        <v>794000000</v>
      </c>
      <c r="AX1779">
        <v>17</v>
      </c>
      <c r="AY1779">
        <v>58000000</v>
      </c>
      <c r="AZ1779">
        <v>219000000</v>
      </c>
      <c r="BA1779">
        <v>19000000</v>
      </c>
      <c r="BB1779">
        <v>-219000000</v>
      </c>
      <c r="BC1779">
        <v>-2743000000</v>
      </c>
      <c r="BD1779">
        <v>5000000</v>
      </c>
      <c r="BE1779">
        <v>168000000</v>
      </c>
      <c r="BF1779">
        <v>-15000000</v>
      </c>
      <c r="BG1779">
        <v>60000000</v>
      </c>
      <c r="BH1779">
        <v>15</v>
      </c>
      <c r="BI1779">
        <v>73</v>
      </c>
      <c r="BJ1779">
        <v>11</v>
      </c>
      <c r="BK1779">
        <v>146</v>
      </c>
      <c r="BL1779">
        <v>399000000</v>
      </c>
      <c r="BM1779">
        <v>276000000</v>
      </c>
      <c r="BN1779">
        <v>0</v>
      </c>
      <c r="BO1779">
        <v>1613000000</v>
      </c>
      <c r="BP1779">
        <v>15000000</v>
      </c>
      <c r="BQ1779">
        <v>0</v>
      </c>
      <c r="BR1779">
        <v>6558000000</v>
      </c>
      <c r="BS1779">
        <v>3357000000</v>
      </c>
      <c r="BT1779">
        <v>1415000000</v>
      </c>
      <c r="BU1779">
        <v>940000000</v>
      </c>
      <c r="BV1779">
        <v>5618000000</v>
      </c>
      <c r="BW1779">
        <v>6558000000</v>
      </c>
      <c r="BX1779">
        <v>4561000000</v>
      </c>
      <c r="BY1779">
        <v>0</v>
      </c>
      <c r="BZ1779">
        <v>2013</v>
      </c>
      <c r="CA1779">
        <v>1.01</v>
      </c>
      <c r="CB1779">
        <v>499009900.99000001</v>
      </c>
      <c r="CC1779" t="str">
        <f>VLOOKUP(B1779,Securities_csv_Sector!$A$1:$H$506,4)</f>
        <v>Health Care</v>
      </c>
      <c r="CD1779" t="str">
        <f>VLOOKUP(B1779,Securities_csv_Sector!$A$1:$H$506,5)</f>
        <v>Pharmaceuticals</v>
      </c>
    </row>
    <row r="1780" spans="1:82">
      <c r="A1780">
        <v>1778</v>
      </c>
      <c r="B1780" t="s">
        <v>525</v>
      </c>
      <c r="C1780" t="s">
        <v>529</v>
      </c>
      <c r="D1780" s="1">
        <v>42004</v>
      </c>
      <c r="E1780">
        <v>1071000000</v>
      </c>
      <c r="F1780">
        <v>69000000</v>
      </c>
      <c r="G1780">
        <v>-7000000</v>
      </c>
      <c r="H1780">
        <v>44</v>
      </c>
      <c r="I1780">
        <v>-180000000</v>
      </c>
      <c r="J1780">
        <v>958000000</v>
      </c>
      <c r="K1780">
        <v>81</v>
      </c>
      <c r="L1780">
        <v>882000000</v>
      </c>
      <c r="M1780">
        <v>-110000000</v>
      </c>
      <c r="N1780">
        <v>5000000</v>
      </c>
      <c r="O1780">
        <v>1717000000</v>
      </c>
      <c r="P1780">
        <v>319</v>
      </c>
      <c r="Q1780">
        <v>54000000</v>
      </c>
      <c r="R1780">
        <v>277000000</v>
      </c>
      <c r="S1780">
        <v>204000000</v>
      </c>
      <c r="T1780">
        <v>937000000</v>
      </c>
      <c r="U1780">
        <v>820000000</v>
      </c>
      <c r="V1780">
        <v>-13000000</v>
      </c>
      <c r="W1780">
        <v>0</v>
      </c>
      <c r="X1780">
        <v>1318000000</v>
      </c>
      <c r="Y1780">
        <v>976000000</v>
      </c>
      <c r="Z1780">
        <v>64</v>
      </c>
      <c r="AA1780">
        <v>3068000000</v>
      </c>
      <c r="AB1780">
        <v>233000000</v>
      </c>
      <c r="AC1780">
        <v>727000000</v>
      </c>
      <c r="AD1780">
        <v>117000000</v>
      </c>
      <c r="AE1780">
        <v>1289000000</v>
      </c>
      <c r="AF1780">
        <v>0</v>
      </c>
      <c r="AG1780">
        <v>-197000000</v>
      </c>
      <c r="AH1780">
        <v>3681000000</v>
      </c>
      <c r="AI1780">
        <v>0</v>
      </c>
      <c r="AJ1780">
        <v>26000000</v>
      </c>
      <c r="AK1780">
        <v>0</v>
      </c>
      <c r="AL1780">
        <v>-8000000</v>
      </c>
      <c r="AM1780">
        <v>272000000</v>
      </c>
      <c r="AN1780">
        <v>626000000</v>
      </c>
      <c r="AO1780">
        <v>-154000000</v>
      </c>
      <c r="AP1780">
        <v>-187000000</v>
      </c>
      <c r="AQ1780">
        <v>583000000</v>
      </c>
      <c r="AR1780">
        <v>84000000</v>
      </c>
      <c r="AS1780">
        <v>583000000</v>
      </c>
      <c r="AT1780">
        <v>583000000</v>
      </c>
      <c r="AU1780">
        <v>1089000000</v>
      </c>
      <c r="AV1780">
        <v>25000000</v>
      </c>
      <c r="AW1780">
        <v>944000000</v>
      </c>
      <c r="AX1780">
        <v>20</v>
      </c>
      <c r="AY1780">
        <v>48000000</v>
      </c>
      <c r="AZ1780">
        <v>205000000</v>
      </c>
      <c r="BA1780">
        <v>8000000</v>
      </c>
      <c r="BB1780">
        <v>-361000000</v>
      </c>
      <c r="BC1780">
        <v>-2000000</v>
      </c>
      <c r="BD1780">
        <v>-7000000</v>
      </c>
      <c r="BE1780">
        <v>207000000</v>
      </c>
      <c r="BF1780">
        <v>-11000000</v>
      </c>
      <c r="BG1780">
        <v>60000000</v>
      </c>
      <c r="BH1780">
        <v>17</v>
      </c>
      <c r="BI1780">
        <v>63</v>
      </c>
      <c r="BJ1780">
        <v>12</v>
      </c>
      <c r="BK1780">
        <v>200</v>
      </c>
      <c r="BL1780">
        <v>396000000</v>
      </c>
      <c r="BM1780">
        <v>709000000</v>
      </c>
      <c r="BN1780">
        <v>2000000</v>
      </c>
      <c r="BO1780">
        <v>1643000000</v>
      </c>
      <c r="BP1780">
        <v>7000000</v>
      </c>
      <c r="BQ1780">
        <v>0</v>
      </c>
      <c r="BR1780">
        <v>6588000000</v>
      </c>
      <c r="BS1780">
        <v>3465000000</v>
      </c>
      <c r="BT1780">
        <v>1086000000</v>
      </c>
      <c r="BU1780">
        <v>1311000000</v>
      </c>
      <c r="BV1780">
        <v>5277000000</v>
      </c>
      <c r="BW1780">
        <v>6588000000</v>
      </c>
      <c r="BX1780">
        <v>4785000000</v>
      </c>
      <c r="BY1780">
        <v>0</v>
      </c>
      <c r="BZ1780">
        <v>2014</v>
      </c>
      <c r="CA1780">
        <v>1.1599999999999999</v>
      </c>
      <c r="CB1780">
        <v>502586206.89700001</v>
      </c>
      <c r="CC1780" t="str">
        <f>VLOOKUP(B1780,Securities_csv_Sector!$A$1:$H$506,4)</f>
        <v>Health Care</v>
      </c>
      <c r="CD1780" t="str">
        <f>VLOOKUP(B1780,Securities_csv_Sector!$A$1:$H$506,5)</f>
        <v>Pharmaceuticals</v>
      </c>
    </row>
    <row r="1781" spans="1:82">
      <c r="A1781">
        <v>1779</v>
      </c>
      <c r="B1781" t="s">
        <v>525</v>
      </c>
      <c r="C1781" t="s">
        <v>531</v>
      </c>
      <c r="D1781" s="1">
        <v>42369</v>
      </c>
      <c r="E1781">
        <v>1313000000</v>
      </c>
      <c r="F1781">
        <v>-58000000</v>
      </c>
      <c r="G1781">
        <v>-81000000</v>
      </c>
      <c r="H1781">
        <v>32</v>
      </c>
      <c r="I1781">
        <v>-224000000</v>
      </c>
      <c r="J1781">
        <v>1012000000</v>
      </c>
      <c r="K1781">
        <v>65</v>
      </c>
      <c r="L1781">
        <v>1154000000</v>
      </c>
      <c r="M1781">
        <v>-262000000</v>
      </c>
      <c r="N1781">
        <v>5000000</v>
      </c>
      <c r="O1781">
        <v>1738000000</v>
      </c>
      <c r="P1781">
        <v>215</v>
      </c>
      <c r="Q1781">
        <v>82000000</v>
      </c>
      <c r="R1781">
        <v>264000000</v>
      </c>
      <c r="S1781">
        <v>199000000</v>
      </c>
      <c r="T1781">
        <v>669000000</v>
      </c>
      <c r="U1781">
        <v>545000000</v>
      </c>
      <c r="V1781">
        <v>-32000000</v>
      </c>
      <c r="W1781">
        <v>0</v>
      </c>
      <c r="X1781">
        <v>1307000000</v>
      </c>
      <c r="Y1781">
        <v>1455000000</v>
      </c>
      <c r="Z1781">
        <v>64</v>
      </c>
      <c r="AA1781">
        <v>3027000000</v>
      </c>
      <c r="AB1781">
        <v>206000000</v>
      </c>
      <c r="AC1781">
        <v>1190000000</v>
      </c>
      <c r="AD1781">
        <v>124000000</v>
      </c>
      <c r="AE1781">
        <v>1467000000</v>
      </c>
      <c r="AF1781">
        <v>0</v>
      </c>
      <c r="AG1781">
        <v>87000000</v>
      </c>
      <c r="AH1781">
        <v>4526000000</v>
      </c>
      <c r="AI1781">
        <v>0</v>
      </c>
      <c r="AJ1781">
        <v>23000000</v>
      </c>
      <c r="AK1781">
        <v>0</v>
      </c>
      <c r="AL1781">
        <v>1115000000</v>
      </c>
      <c r="AM1781">
        <v>272000000</v>
      </c>
      <c r="AN1781">
        <v>664000000</v>
      </c>
      <c r="AO1781">
        <v>755000000</v>
      </c>
      <c r="AP1781">
        <v>-1115000000</v>
      </c>
      <c r="AQ1781">
        <v>339000000</v>
      </c>
      <c r="AR1781">
        <v>334000000</v>
      </c>
      <c r="AS1781">
        <v>339000000</v>
      </c>
      <c r="AT1781">
        <v>339000000</v>
      </c>
      <c r="AU1781">
        <v>937000000</v>
      </c>
      <c r="AV1781">
        <v>320000000</v>
      </c>
      <c r="AW1781">
        <v>750000000</v>
      </c>
      <c r="AX1781">
        <v>16</v>
      </c>
      <c r="AY1781">
        <v>49000000</v>
      </c>
      <c r="AZ1781">
        <v>272000000</v>
      </c>
      <c r="BA1781">
        <v>63000000</v>
      </c>
      <c r="BB1781">
        <v>-622000000</v>
      </c>
      <c r="BC1781">
        <v>0</v>
      </c>
      <c r="BD1781">
        <v>-891000000</v>
      </c>
      <c r="BE1781">
        <v>251000000</v>
      </c>
      <c r="BF1781">
        <v>25000000</v>
      </c>
      <c r="BG1781">
        <v>61000000</v>
      </c>
      <c r="BH1781">
        <v>11</v>
      </c>
      <c r="BI1781">
        <v>51</v>
      </c>
      <c r="BJ1781">
        <v>7</v>
      </c>
      <c r="BK1781">
        <v>133</v>
      </c>
      <c r="BL1781">
        <v>364000000</v>
      </c>
      <c r="BM1781">
        <v>876000000</v>
      </c>
      <c r="BN1781">
        <v>-192000000</v>
      </c>
      <c r="BO1781">
        <v>1532000000</v>
      </c>
      <c r="BP1781">
        <v>405000000</v>
      </c>
      <c r="BQ1781">
        <v>0</v>
      </c>
      <c r="BR1781">
        <v>7913000000</v>
      </c>
      <c r="BS1781">
        <v>3830000000</v>
      </c>
      <c r="BT1781">
        <v>1781000000</v>
      </c>
      <c r="BU1781">
        <v>1068000000</v>
      </c>
      <c r="BV1781">
        <v>6845000000</v>
      </c>
      <c r="BW1781">
        <v>7913000000</v>
      </c>
      <c r="BX1781">
        <v>4765000000</v>
      </c>
      <c r="BY1781">
        <v>-203000000</v>
      </c>
      <c r="BZ1781">
        <v>2015</v>
      </c>
      <c r="CA1781">
        <v>0.68</v>
      </c>
      <c r="CB1781">
        <v>498529411.76499999</v>
      </c>
      <c r="CC1781" t="str">
        <f>VLOOKUP(B1781,Securities_csv_Sector!$A$1:$H$506,4)</f>
        <v>Health Care</v>
      </c>
      <c r="CD1781" t="str">
        <f>VLOOKUP(B1781,Securities_csv_Sector!$A$1:$H$506,5)</f>
        <v>Pharmaceuticals</v>
      </c>
    </row>
    <row r="1782" spans="1:82">
      <c r="A1782">
        <v>1780</v>
      </c>
      <c r="B1782" t="s">
        <v>525</v>
      </c>
      <c r="C1782" t="s">
        <v>532</v>
      </c>
      <c r="D1782" s="1">
        <v>42735</v>
      </c>
      <c r="E1782">
        <v>1076000000</v>
      </c>
      <c r="F1782">
        <v>15000000</v>
      </c>
      <c r="G1782">
        <v>2000000</v>
      </c>
      <c r="H1782">
        <v>55</v>
      </c>
      <c r="I1782">
        <v>-216000000</v>
      </c>
      <c r="J1782">
        <v>1024000000</v>
      </c>
      <c r="K1782">
        <v>65</v>
      </c>
      <c r="L1782">
        <v>727000000</v>
      </c>
      <c r="M1782">
        <v>-101000000</v>
      </c>
      <c r="N1782">
        <v>5000000</v>
      </c>
      <c r="O1782">
        <v>1666000000</v>
      </c>
      <c r="P1782">
        <v>303</v>
      </c>
      <c r="Q1782">
        <v>96000000</v>
      </c>
      <c r="R1782">
        <v>244000000</v>
      </c>
      <c r="S1782">
        <v>240000000</v>
      </c>
      <c r="T1782">
        <v>1394000000</v>
      </c>
      <c r="U1782">
        <v>1228000000</v>
      </c>
      <c r="V1782">
        <v>-23000000</v>
      </c>
      <c r="W1782">
        <v>0</v>
      </c>
      <c r="X1782">
        <v>1381000000</v>
      </c>
      <c r="Y1782">
        <v>1481000000</v>
      </c>
      <c r="Z1782">
        <v>66</v>
      </c>
      <c r="AA1782">
        <v>3222000000</v>
      </c>
      <c r="AB1782">
        <v>409000000</v>
      </c>
      <c r="AC1782">
        <v>1228000000</v>
      </c>
      <c r="AD1782">
        <v>166000000</v>
      </c>
      <c r="AE1782">
        <v>1502000000</v>
      </c>
      <c r="AF1782">
        <v>0</v>
      </c>
      <c r="AG1782">
        <v>-323000000</v>
      </c>
      <c r="AH1782">
        <v>4541000000</v>
      </c>
      <c r="AI1782">
        <v>0</v>
      </c>
      <c r="AJ1782">
        <v>12000000</v>
      </c>
      <c r="AK1782">
        <v>0</v>
      </c>
      <c r="AL1782">
        <v>-405000000</v>
      </c>
      <c r="AM1782">
        <v>-427000000</v>
      </c>
      <c r="AN1782">
        <v>713000000</v>
      </c>
      <c r="AO1782">
        <v>-903000000</v>
      </c>
      <c r="AP1782">
        <v>-214000000</v>
      </c>
      <c r="AQ1782">
        <v>821000000</v>
      </c>
      <c r="AR1782">
        <v>93000000</v>
      </c>
      <c r="AS1782">
        <v>821000000</v>
      </c>
      <c r="AT1782">
        <v>821000000</v>
      </c>
      <c r="AU1782">
        <v>913000000</v>
      </c>
      <c r="AV1782">
        <v>5000000</v>
      </c>
      <c r="AW1782">
        <v>1392000000</v>
      </c>
      <c r="AX1782">
        <v>28</v>
      </c>
      <c r="AY1782">
        <v>73000000</v>
      </c>
      <c r="AZ1782">
        <v>248000000</v>
      </c>
      <c r="BA1782">
        <v>41000000</v>
      </c>
      <c r="BB1782">
        <v>-598000000</v>
      </c>
      <c r="BC1782">
        <v>-32000000</v>
      </c>
      <c r="BD1782">
        <v>2000000</v>
      </c>
      <c r="BE1782">
        <v>248000000</v>
      </c>
      <c r="BF1782">
        <v>-30000000</v>
      </c>
      <c r="BG1782">
        <v>85000000</v>
      </c>
      <c r="BH1782">
        <v>25</v>
      </c>
      <c r="BI1782">
        <v>83</v>
      </c>
      <c r="BJ1782">
        <v>17</v>
      </c>
      <c r="BK1782">
        <v>169</v>
      </c>
      <c r="BL1782">
        <v>376000000</v>
      </c>
      <c r="BM1782">
        <v>1477000000</v>
      </c>
      <c r="BN1782">
        <v>-275000000</v>
      </c>
      <c r="BO1782">
        <v>1364000000</v>
      </c>
      <c r="BP1782">
        <v>0</v>
      </c>
      <c r="BQ1782">
        <v>0</v>
      </c>
      <c r="BR1782">
        <v>7649000000</v>
      </c>
      <c r="BS1782">
        <v>3390000000</v>
      </c>
      <c r="BT1782">
        <v>1117000000</v>
      </c>
      <c r="BU1782">
        <v>1487000000</v>
      </c>
      <c r="BV1782">
        <v>6162000000</v>
      </c>
      <c r="BW1782">
        <v>7649000000</v>
      </c>
      <c r="BX1782">
        <v>4888000000</v>
      </c>
      <c r="BY1782">
        <v>-421000000</v>
      </c>
      <c r="CC1782" t="str">
        <f>VLOOKUP(B1782,Securities_csv_Sector!$A$1:$H$506,4)</f>
        <v>Health Care</v>
      </c>
      <c r="CD1782" t="str">
        <f>VLOOKUP(B1782,Securities_csv_Sector!$A$1:$H$506,5)</f>
        <v>Pharmaceuticals</v>
      </c>
    </row>
  </sheetData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6"/>
  <sheetViews>
    <sheetView tabSelected="1" topLeftCell="A58" workbookViewId="0">
      <selection activeCell="J2" sqref="J2"/>
    </sheetView>
  </sheetViews>
  <sheetFormatPr defaultRowHeight="14.4"/>
  <cols>
    <col min="2" max="2" width="13.33203125" customWidth="1"/>
    <col min="4" max="4" width="20.21875" customWidth="1"/>
    <col min="5" max="5" width="24.6640625" customWidth="1"/>
  </cols>
  <sheetData>
    <row r="1" spans="1:11">
      <c r="A1" t="s">
        <v>555</v>
      </c>
      <c r="B1" t="s">
        <v>556</v>
      </c>
      <c r="C1" t="s">
        <v>557</v>
      </c>
      <c r="D1" t="s">
        <v>558</v>
      </c>
      <c r="E1" t="s">
        <v>559</v>
      </c>
      <c r="F1" t="s">
        <v>560</v>
      </c>
      <c r="G1" t="s">
        <v>561</v>
      </c>
      <c r="H1" t="s">
        <v>562</v>
      </c>
    </row>
    <row r="2" spans="1:11">
      <c r="A2" t="s">
        <v>608</v>
      </c>
      <c r="B2" t="s">
        <v>609</v>
      </c>
      <c r="C2" t="s">
        <v>564</v>
      </c>
      <c r="D2" t="s">
        <v>569</v>
      </c>
      <c r="E2" t="s">
        <v>570</v>
      </c>
      <c r="F2" t="s">
        <v>610</v>
      </c>
      <c r="H2">
        <v>1090872</v>
      </c>
      <c r="K2" s="10"/>
    </row>
    <row r="3" spans="1:11">
      <c r="A3" t="s">
        <v>78</v>
      </c>
      <c r="B3" t="s">
        <v>654</v>
      </c>
      <c r="C3" t="s">
        <v>564</v>
      </c>
      <c r="D3" t="s">
        <v>565</v>
      </c>
      <c r="E3" t="s">
        <v>619</v>
      </c>
      <c r="F3" t="s">
        <v>655</v>
      </c>
      <c r="G3" s="1">
        <v>42086</v>
      </c>
      <c r="H3">
        <v>6201</v>
      </c>
      <c r="J3" s="10"/>
      <c r="K3" s="10"/>
    </row>
    <row r="4" spans="1:11">
      <c r="A4" t="s">
        <v>79</v>
      </c>
      <c r="B4" t="s">
        <v>588</v>
      </c>
      <c r="C4" t="s">
        <v>564</v>
      </c>
      <c r="D4" t="s">
        <v>589</v>
      </c>
      <c r="E4" t="s">
        <v>590</v>
      </c>
      <c r="F4" t="s">
        <v>591</v>
      </c>
      <c r="G4" s="1">
        <v>42194</v>
      </c>
      <c r="H4">
        <v>1158449</v>
      </c>
      <c r="J4" s="10"/>
      <c r="K4" s="10"/>
    </row>
    <row r="5" spans="1:11">
      <c r="A5" t="s">
        <v>80</v>
      </c>
      <c r="B5" t="s">
        <v>698</v>
      </c>
      <c r="C5" t="s">
        <v>564</v>
      </c>
      <c r="D5" t="s">
        <v>576</v>
      </c>
      <c r="E5" t="s">
        <v>699</v>
      </c>
      <c r="F5" t="s">
        <v>700</v>
      </c>
      <c r="G5" s="1">
        <v>30285</v>
      </c>
      <c r="H5">
        <v>320193</v>
      </c>
      <c r="J5" s="10"/>
    </row>
    <row r="6" spans="1:11">
      <c r="A6" t="s">
        <v>81</v>
      </c>
      <c r="B6" t="s">
        <v>572</v>
      </c>
      <c r="C6" t="s">
        <v>564</v>
      </c>
      <c r="D6" t="s">
        <v>569</v>
      </c>
      <c r="E6" t="s">
        <v>573</v>
      </c>
      <c r="F6" t="s">
        <v>571</v>
      </c>
      <c r="G6" s="1">
        <v>41274</v>
      </c>
      <c r="H6">
        <v>1551152</v>
      </c>
      <c r="J6" s="10"/>
    </row>
    <row r="7" spans="1:11">
      <c r="A7" t="s">
        <v>82</v>
      </c>
      <c r="B7" t="s">
        <v>671</v>
      </c>
      <c r="C7" t="s">
        <v>564</v>
      </c>
      <c r="D7" t="s">
        <v>569</v>
      </c>
      <c r="E7" t="s">
        <v>672</v>
      </c>
      <c r="F7" t="s">
        <v>673</v>
      </c>
      <c r="H7">
        <v>1140859</v>
      </c>
      <c r="J7" s="10"/>
    </row>
    <row r="8" spans="1:11">
      <c r="A8" t="s">
        <v>83</v>
      </c>
      <c r="B8" t="s">
        <v>568</v>
      </c>
      <c r="C8" t="s">
        <v>564</v>
      </c>
      <c r="D8" t="s">
        <v>569</v>
      </c>
      <c r="E8" t="s">
        <v>570</v>
      </c>
      <c r="F8" t="s">
        <v>571</v>
      </c>
      <c r="G8" s="1">
        <v>23467</v>
      </c>
      <c r="H8">
        <v>1800</v>
      </c>
      <c r="J8" s="10"/>
    </row>
    <row r="9" spans="1:11">
      <c r="A9" t="s">
        <v>574</v>
      </c>
      <c r="B9" t="s">
        <v>575</v>
      </c>
      <c r="C9" t="s">
        <v>564</v>
      </c>
      <c r="D9" t="s">
        <v>576</v>
      </c>
      <c r="E9" t="s">
        <v>577</v>
      </c>
      <c r="F9" t="s">
        <v>578</v>
      </c>
      <c r="G9" s="1">
        <v>40730</v>
      </c>
      <c r="H9">
        <v>1467373</v>
      </c>
      <c r="J9" s="10"/>
    </row>
    <row r="10" spans="1:11">
      <c r="A10" t="s">
        <v>84</v>
      </c>
      <c r="B10" t="s">
        <v>585</v>
      </c>
      <c r="C10" t="s">
        <v>564</v>
      </c>
      <c r="D10" t="s">
        <v>576</v>
      </c>
      <c r="E10" t="s">
        <v>586</v>
      </c>
      <c r="F10" t="s">
        <v>587</v>
      </c>
      <c r="G10" s="1">
        <v>35555</v>
      </c>
      <c r="H10">
        <v>796343</v>
      </c>
      <c r="J10" s="10"/>
    </row>
    <row r="11" spans="1:11">
      <c r="A11" t="s">
        <v>85</v>
      </c>
      <c r="B11" t="s">
        <v>685</v>
      </c>
      <c r="C11" t="s">
        <v>564</v>
      </c>
      <c r="D11" t="s">
        <v>576</v>
      </c>
      <c r="E11" t="s">
        <v>686</v>
      </c>
      <c r="F11" t="s">
        <v>687</v>
      </c>
      <c r="H11">
        <v>6281</v>
      </c>
      <c r="J11" s="10"/>
    </row>
    <row r="12" spans="1:11">
      <c r="A12" t="s">
        <v>86</v>
      </c>
      <c r="B12" t="s">
        <v>703</v>
      </c>
      <c r="C12" t="s">
        <v>564</v>
      </c>
      <c r="D12" t="s">
        <v>646</v>
      </c>
      <c r="E12" t="s">
        <v>704</v>
      </c>
      <c r="F12" t="s">
        <v>705</v>
      </c>
      <c r="G12" s="1">
        <v>29796</v>
      </c>
      <c r="H12">
        <v>7084</v>
      </c>
      <c r="J12" s="10"/>
    </row>
    <row r="13" spans="1:11">
      <c r="A13" t="s">
        <v>718</v>
      </c>
      <c r="B13" t="s">
        <v>719</v>
      </c>
      <c r="C13" t="s">
        <v>564</v>
      </c>
      <c r="D13" t="s">
        <v>576</v>
      </c>
      <c r="E13" t="s">
        <v>616</v>
      </c>
      <c r="F13" t="s">
        <v>720</v>
      </c>
      <c r="G13" s="1">
        <v>29676</v>
      </c>
      <c r="H13">
        <v>8670</v>
      </c>
      <c r="J13" s="10"/>
    </row>
    <row r="14" spans="1:11">
      <c r="A14" t="s">
        <v>87</v>
      </c>
      <c r="B14" t="s">
        <v>631</v>
      </c>
      <c r="C14" t="s">
        <v>564</v>
      </c>
      <c r="D14" t="s">
        <v>576</v>
      </c>
      <c r="E14" t="s">
        <v>632</v>
      </c>
      <c r="F14" t="s">
        <v>633</v>
      </c>
      <c r="G14" s="1">
        <v>41631</v>
      </c>
      <c r="H14">
        <v>1101215</v>
      </c>
      <c r="J14" s="10"/>
    </row>
    <row r="15" spans="1:11">
      <c r="A15" t="s">
        <v>88</v>
      </c>
      <c r="B15" t="s">
        <v>716</v>
      </c>
      <c r="C15" t="s">
        <v>564</v>
      </c>
      <c r="D15" t="s">
        <v>576</v>
      </c>
      <c r="E15" t="s">
        <v>586</v>
      </c>
      <c r="F15" t="s">
        <v>717</v>
      </c>
      <c r="G15" s="1">
        <v>32843</v>
      </c>
      <c r="H15">
        <v>769397</v>
      </c>
      <c r="J15" s="10"/>
    </row>
    <row r="16" spans="1:11">
      <c r="A16" t="s">
        <v>89</v>
      </c>
      <c r="B16" t="s">
        <v>651</v>
      </c>
      <c r="C16" t="s">
        <v>564</v>
      </c>
      <c r="D16" t="s">
        <v>594</v>
      </c>
      <c r="E16" t="s">
        <v>652</v>
      </c>
      <c r="F16" t="s">
        <v>653</v>
      </c>
      <c r="G16" s="1">
        <v>33500</v>
      </c>
      <c r="H16">
        <v>1002910</v>
      </c>
      <c r="J16" s="10"/>
    </row>
    <row r="17" spans="1:10">
      <c r="A17" t="s">
        <v>90</v>
      </c>
      <c r="B17" t="s">
        <v>656</v>
      </c>
      <c r="C17" t="s">
        <v>564</v>
      </c>
      <c r="D17" t="s">
        <v>594</v>
      </c>
      <c r="E17" t="s">
        <v>635</v>
      </c>
      <c r="F17" t="s">
        <v>657</v>
      </c>
      <c r="H17">
        <v>4904</v>
      </c>
      <c r="J17" s="10"/>
    </row>
    <row r="18" spans="1:10">
      <c r="A18" t="s">
        <v>592</v>
      </c>
      <c r="B18" t="s">
        <v>593</v>
      </c>
      <c r="C18" t="s">
        <v>564</v>
      </c>
      <c r="D18" t="s">
        <v>594</v>
      </c>
      <c r="E18" t="s">
        <v>595</v>
      </c>
      <c r="F18" t="s">
        <v>596</v>
      </c>
      <c r="H18">
        <v>874761</v>
      </c>
      <c r="J18" s="10"/>
    </row>
    <row r="19" spans="1:10">
      <c r="A19" t="s">
        <v>597</v>
      </c>
      <c r="B19" t="s">
        <v>598</v>
      </c>
      <c r="C19" t="s">
        <v>564</v>
      </c>
      <c r="D19" t="s">
        <v>569</v>
      </c>
      <c r="E19" t="s">
        <v>599</v>
      </c>
      <c r="F19" t="s">
        <v>600</v>
      </c>
      <c r="G19" s="1">
        <v>27941</v>
      </c>
      <c r="H19">
        <v>1122304</v>
      </c>
      <c r="J19" s="10"/>
    </row>
    <row r="20" spans="1:10">
      <c r="A20" t="s">
        <v>91</v>
      </c>
      <c r="B20" t="s">
        <v>605</v>
      </c>
      <c r="C20" t="s">
        <v>564</v>
      </c>
      <c r="D20" t="s">
        <v>602</v>
      </c>
      <c r="E20" t="s">
        <v>606</v>
      </c>
      <c r="F20" t="s">
        <v>607</v>
      </c>
      <c r="H20">
        <v>4977</v>
      </c>
      <c r="J20" s="10"/>
    </row>
    <row r="21" spans="1:10">
      <c r="A21" t="s">
        <v>629</v>
      </c>
      <c r="B21" t="s">
        <v>630</v>
      </c>
      <c r="C21" t="s">
        <v>564</v>
      </c>
      <c r="D21" t="s">
        <v>569</v>
      </c>
      <c r="E21" t="s">
        <v>573</v>
      </c>
      <c r="F21" t="s">
        <v>578</v>
      </c>
      <c r="H21">
        <v>884629</v>
      </c>
      <c r="J21" s="10"/>
    </row>
    <row r="22" spans="1:10">
      <c r="A22" t="s">
        <v>92</v>
      </c>
      <c r="B22" t="s">
        <v>661</v>
      </c>
      <c r="C22" t="s">
        <v>564</v>
      </c>
      <c r="D22" t="s">
        <v>602</v>
      </c>
      <c r="E22" t="s">
        <v>638</v>
      </c>
      <c r="F22" t="s">
        <v>660</v>
      </c>
      <c r="G22" s="1">
        <v>29311</v>
      </c>
      <c r="H22">
        <v>5272</v>
      </c>
      <c r="J22" s="10"/>
    </row>
    <row r="23" spans="1:10">
      <c r="A23" t="s">
        <v>93</v>
      </c>
      <c r="B23" t="s">
        <v>695</v>
      </c>
      <c r="C23" t="s">
        <v>564</v>
      </c>
      <c r="D23" t="s">
        <v>663</v>
      </c>
      <c r="E23" t="s">
        <v>696</v>
      </c>
      <c r="F23" t="s">
        <v>697</v>
      </c>
      <c r="H23">
        <v>922864</v>
      </c>
      <c r="J23" s="10"/>
    </row>
    <row r="24" spans="1:10">
      <c r="A24" t="s">
        <v>94</v>
      </c>
      <c r="B24" t="s">
        <v>710</v>
      </c>
      <c r="C24" t="s">
        <v>564</v>
      </c>
      <c r="D24" t="s">
        <v>602</v>
      </c>
      <c r="E24" t="s">
        <v>711</v>
      </c>
      <c r="F24" t="s">
        <v>660</v>
      </c>
      <c r="G24" s="1">
        <v>39182</v>
      </c>
      <c r="H24">
        <v>1267238</v>
      </c>
      <c r="J24" s="10"/>
    </row>
    <row r="25" spans="1:10">
      <c r="A25" t="s">
        <v>95</v>
      </c>
      <c r="B25" t="s">
        <v>708</v>
      </c>
      <c r="C25" t="s">
        <v>564</v>
      </c>
      <c r="D25" t="s">
        <v>602</v>
      </c>
      <c r="E25" t="s">
        <v>691</v>
      </c>
      <c r="F25" t="s">
        <v>709</v>
      </c>
      <c r="G25" s="1">
        <v>42521</v>
      </c>
      <c r="H25">
        <v>354190</v>
      </c>
      <c r="J25" s="10"/>
    </row>
    <row r="26" spans="1:10">
      <c r="A26" t="s">
        <v>96</v>
      </c>
      <c r="B26" t="s">
        <v>615</v>
      </c>
      <c r="C26" t="s">
        <v>564</v>
      </c>
      <c r="D26" t="s">
        <v>576</v>
      </c>
      <c r="E26" t="s">
        <v>616</v>
      </c>
      <c r="F26" t="s">
        <v>617</v>
      </c>
      <c r="G26" s="1">
        <v>39275</v>
      </c>
      <c r="H26">
        <v>1086222</v>
      </c>
      <c r="J26" s="10"/>
    </row>
    <row r="27" spans="1:10">
      <c r="A27" t="s">
        <v>97</v>
      </c>
      <c r="B27" t="s">
        <v>621</v>
      </c>
      <c r="C27" t="s">
        <v>564</v>
      </c>
      <c r="D27" t="s">
        <v>612</v>
      </c>
      <c r="E27" t="s">
        <v>622</v>
      </c>
      <c r="F27" t="s">
        <v>623</v>
      </c>
      <c r="G27" s="1">
        <v>42552</v>
      </c>
      <c r="H27">
        <v>915913</v>
      </c>
      <c r="J27" s="10"/>
    </row>
    <row r="28" spans="1:10">
      <c r="A28" t="s">
        <v>98</v>
      </c>
      <c r="B28" t="s">
        <v>618</v>
      </c>
      <c r="C28" t="s">
        <v>564</v>
      </c>
      <c r="D28" t="s">
        <v>565</v>
      </c>
      <c r="E28" t="s">
        <v>619</v>
      </c>
      <c r="F28" t="s">
        <v>620</v>
      </c>
      <c r="G28" s="1">
        <v>42503</v>
      </c>
      <c r="H28">
        <v>766421</v>
      </c>
      <c r="J28" s="10"/>
    </row>
    <row r="29" spans="1:10">
      <c r="A29" t="s">
        <v>99</v>
      </c>
      <c r="B29" t="s">
        <v>637</v>
      </c>
      <c r="C29" t="s">
        <v>564</v>
      </c>
      <c r="D29" t="s">
        <v>602</v>
      </c>
      <c r="E29" t="s">
        <v>638</v>
      </c>
      <c r="F29" t="s">
        <v>639</v>
      </c>
      <c r="H29">
        <v>899051</v>
      </c>
      <c r="J29" s="10"/>
    </row>
    <row r="30" spans="1:10">
      <c r="A30" t="s">
        <v>100</v>
      </c>
      <c r="B30" t="s">
        <v>627</v>
      </c>
      <c r="C30" t="s">
        <v>564</v>
      </c>
      <c r="D30" t="s">
        <v>565</v>
      </c>
      <c r="E30" t="s">
        <v>628</v>
      </c>
      <c r="F30" t="s">
        <v>578</v>
      </c>
      <c r="G30" s="1">
        <v>41610</v>
      </c>
      <c r="H30">
        <v>1579241</v>
      </c>
      <c r="J30" s="10"/>
    </row>
    <row r="31" spans="1:10">
      <c r="A31" t="s">
        <v>101</v>
      </c>
      <c r="B31" t="s">
        <v>624</v>
      </c>
      <c r="C31" t="s">
        <v>564</v>
      </c>
      <c r="D31" t="s">
        <v>569</v>
      </c>
      <c r="E31" t="s">
        <v>625</v>
      </c>
      <c r="F31" t="s">
        <v>626</v>
      </c>
      <c r="G31" s="1">
        <v>41054</v>
      </c>
      <c r="H31">
        <v>899866</v>
      </c>
      <c r="J31" s="10"/>
    </row>
    <row r="32" spans="1:10">
      <c r="A32" t="s">
        <v>102</v>
      </c>
      <c r="B32" t="s">
        <v>701</v>
      </c>
      <c r="C32" t="s">
        <v>564</v>
      </c>
      <c r="D32" t="s">
        <v>576</v>
      </c>
      <c r="E32" t="s">
        <v>702</v>
      </c>
      <c r="F32" t="s">
        <v>610</v>
      </c>
      <c r="H32">
        <v>6951</v>
      </c>
      <c r="J32" s="10"/>
    </row>
    <row r="33" spans="1:10">
      <c r="A33" t="s">
        <v>103</v>
      </c>
      <c r="B33" t="s">
        <v>674</v>
      </c>
      <c r="C33" t="s">
        <v>564</v>
      </c>
      <c r="D33" t="s">
        <v>565</v>
      </c>
      <c r="E33" t="s">
        <v>583</v>
      </c>
      <c r="F33" t="s">
        <v>675</v>
      </c>
      <c r="G33" s="1">
        <v>41540</v>
      </c>
      <c r="H33">
        <v>1037868</v>
      </c>
      <c r="J33" s="10"/>
    </row>
    <row r="34" spans="1:10">
      <c r="A34" t="s">
        <v>104</v>
      </c>
      <c r="B34" t="s">
        <v>601</v>
      </c>
      <c r="C34" t="s">
        <v>564</v>
      </c>
      <c r="D34" t="s">
        <v>602</v>
      </c>
      <c r="E34" t="s">
        <v>603</v>
      </c>
      <c r="F34" t="s">
        <v>604</v>
      </c>
      <c r="G34" s="1">
        <v>41821</v>
      </c>
      <c r="H34">
        <v>1004434</v>
      </c>
      <c r="J34" s="10"/>
    </row>
    <row r="35" spans="1:10">
      <c r="A35" t="s">
        <v>105</v>
      </c>
      <c r="B35" t="s">
        <v>676</v>
      </c>
      <c r="C35" t="s">
        <v>564</v>
      </c>
      <c r="D35" t="s">
        <v>569</v>
      </c>
      <c r="E35" t="s">
        <v>625</v>
      </c>
      <c r="F35" t="s">
        <v>677</v>
      </c>
      <c r="G35" s="1">
        <v>33605</v>
      </c>
      <c r="H35">
        <v>318154</v>
      </c>
      <c r="J35" s="10"/>
    </row>
    <row r="36" spans="1:10">
      <c r="A36" t="s">
        <v>106</v>
      </c>
      <c r="B36" t="s">
        <v>669</v>
      </c>
      <c r="C36" t="s">
        <v>564</v>
      </c>
      <c r="D36" t="s">
        <v>602</v>
      </c>
      <c r="E36" t="s">
        <v>603</v>
      </c>
      <c r="F36" t="s">
        <v>670</v>
      </c>
      <c r="H36">
        <v>820027</v>
      </c>
      <c r="J36" s="10"/>
    </row>
    <row r="37" spans="1:10">
      <c r="A37" t="s">
        <v>107</v>
      </c>
      <c r="B37" t="s">
        <v>662</v>
      </c>
      <c r="C37" t="s">
        <v>564</v>
      </c>
      <c r="D37" t="s">
        <v>663</v>
      </c>
      <c r="E37" t="s">
        <v>664</v>
      </c>
      <c r="F37" t="s">
        <v>665</v>
      </c>
      <c r="G37" s="1">
        <v>39405</v>
      </c>
      <c r="H37">
        <v>1053507</v>
      </c>
      <c r="J37" s="10"/>
    </row>
    <row r="38" spans="1:10">
      <c r="A38" t="s">
        <v>108</v>
      </c>
      <c r="B38" t="s">
        <v>649</v>
      </c>
      <c r="C38" t="s">
        <v>564</v>
      </c>
      <c r="D38" t="s">
        <v>589</v>
      </c>
      <c r="E38" t="s">
        <v>650</v>
      </c>
      <c r="F38" t="s">
        <v>620</v>
      </c>
      <c r="G38" s="1">
        <v>38674</v>
      </c>
      <c r="H38">
        <v>1018724</v>
      </c>
      <c r="J38" s="10"/>
    </row>
    <row r="39" spans="1:10">
      <c r="A39" t="s">
        <v>109</v>
      </c>
      <c r="B39" t="s">
        <v>721</v>
      </c>
      <c r="C39" t="s">
        <v>564</v>
      </c>
      <c r="D39" t="s">
        <v>589</v>
      </c>
      <c r="E39" t="s">
        <v>722</v>
      </c>
      <c r="F39" t="s">
        <v>723</v>
      </c>
      <c r="H39">
        <v>350698</v>
      </c>
      <c r="J39" s="10"/>
    </row>
    <row r="40" spans="1:10">
      <c r="A40" t="s">
        <v>110</v>
      </c>
      <c r="B40" t="s">
        <v>688</v>
      </c>
      <c r="C40" t="s">
        <v>564</v>
      </c>
      <c r="D40" t="s">
        <v>569</v>
      </c>
      <c r="E40" t="s">
        <v>599</v>
      </c>
      <c r="F40" t="s">
        <v>689</v>
      </c>
      <c r="H40">
        <v>1156039</v>
      </c>
      <c r="J40" s="10"/>
    </row>
    <row r="41" spans="1:10">
      <c r="A41" t="s">
        <v>111</v>
      </c>
      <c r="B41" t="s">
        <v>690</v>
      </c>
      <c r="C41" t="s">
        <v>564</v>
      </c>
      <c r="D41" t="s">
        <v>602</v>
      </c>
      <c r="E41" t="s">
        <v>691</v>
      </c>
      <c r="F41" t="s">
        <v>692</v>
      </c>
      <c r="H41">
        <v>315293</v>
      </c>
      <c r="J41" s="10"/>
    </row>
    <row r="42" spans="1:10">
      <c r="A42" t="s">
        <v>112</v>
      </c>
      <c r="B42" t="s">
        <v>693</v>
      </c>
      <c r="C42" t="s">
        <v>564</v>
      </c>
      <c r="D42" t="s">
        <v>682</v>
      </c>
      <c r="E42" t="s">
        <v>683</v>
      </c>
      <c r="F42" t="s">
        <v>694</v>
      </c>
      <c r="H42">
        <v>6769</v>
      </c>
      <c r="J42" s="10"/>
    </row>
    <row r="43" spans="1:10">
      <c r="A43" t="s">
        <v>113</v>
      </c>
      <c r="B43" t="s">
        <v>681</v>
      </c>
      <c r="C43" t="s">
        <v>564</v>
      </c>
      <c r="D43" t="s">
        <v>682</v>
      </c>
      <c r="E43" t="s">
        <v>683</v>
      </c>
      <c r="F43" t="s">
        <v>684</v>
      </c>
      <c r="H43">
        <v>773910</v>
      </c>
      <c r="J43" s="10"/>
    </row>
    <row r="44" spans="1:10">
      <c r="A44" t="s">
        <v>114</v>
      </c>
      <c r="B44" t="s">
        <v>611</v>
      </c>
      <c r="C44" t="s">
        <v>564</v>
      </c>
      <c r="D44" t="s">
        <v>612</v>
      </c>
      <c r="E44" t="s">
        <v>613</v>
      </c>
      <c r="F44" t="s">
        <v>614</v>
      </c>
      <c r="G44" s="1">
        <v>31167</v>
      </c>
      <c r="H44">
        <v>2969</v>
      </c>
      <c r="J44" s="10"/>
    </row>
    <row r="45" spans="1:10">
      <c r="A45" t="s">
        <v>115</v>
      </c>
      <c r="B45" t="s">
        <v>678</v>
      </c>
      <c r="C45" t="s">
        <v>564</v>
      </c>
      <c r="D45" t="s">
        <v>576</v>
      </c>
      <c r="E45" t="s">
        <v>679</v>
      </c>
      <c r="F45" t="s">
        <v>680</v>
      </c>
      <c r="G45" s="1">
        <v>39721</v>
      </c>
      <c r="H45">
        <v>820313</v>
      </c>
      <c r="J45" s="10"/>
    </row>
    <row r="46" spans="1:10">
      <c r="A46" t="s">
        <v>116</v>
      </c>
      <c r="B46" t="s">
        <v>706</v>
      </c>
      <c r="C46" t="s">
        <v>564</v>
      </c>
      <c r="D46" t="s">
        <v>565</v>
      </c>
      <c r="E46" t="s">
        <v>707</v>
      </c>
      <c r="F46" t="s">
        <v>660</v>
      </c>
      <c r="G46" s="1">
        <v>23467</v>
      </c>
      <c r="H46">
        <v>4281</v>
      </c>
      <c r="J46" s="10"/>
    </row>
    <row r="47" spans="1:10">
      <c r="A47" t="s">
        <v>117</v>
      </c>
      <c r="B47" t="s">
        <v>579</v>
      </c>
      <c r="C47" t="s">
        <v>564</v>
      </c>
      <c r="D47" t="s">
        <v>576</v>
      </c>
      <c r="E47" t="s">
        <v>580</v>
      </c>
      <c r="F47" t="s">
        <v>581</v>
      </c>
      <c r="G47" s="1">
        <v>42247</v>
      </c>
      <c r="H47">
        <v>718877</v>
      </c>
      <c r="J47" s="10"/>
    </row>
    <row r="48" spans="1:10">
      <c r="A48" t="s">
        <v>118</v>
      </c>
      <c r="B48" t="s">
        <v>726</v>
      </c>
      <c r="C48" t="s">
        <v>564</v>
      </c>
      <c r="D48" t="s">
        <v>663</v>
      </c>
      <c r="E48" t="s">
        <v>727</v>
      </c>
      <c r="F48" t="s">
        <v>728</v>
      </c>
      <c r="G48" s="1">
        <v>39092</v>
      </c>
      <c r="H48">
        <v>915912</v>
      </c>
      <c r="J48" s="10"/>
    </row>
    <row r="49" spans="1:10">
      <c r="A49" t="s">
        <v>119</v>
      </c>
      <c r="B49" t="s">
        <v>772</v>
      </c>
      <c r="C49" t="s">
        <v>564</v>
      </c>
      <c r="D49" t="s">
        <v>576</v>
      </c>
      <c r="E49" t="s">
        <v>686</v>
      </c>
      <c r="F49" t="s">
        <v>587</v>
      </c>
      <c r="G49" s="1">
        <v>41767</v>
      </c>
      <c r="H49">
        <v>1441634</v>
      </c>
      <c r="J49" s="10"/>
    </row>
    <row r="50" spans="1:10">
      <c r="A50" t="s">
        <v>120</v>
      </c>
      <c r="B50" t="s">
        <v>729</v>
      </c>
      <c r="C50" t="s">
        <v>564</v>
      </c>
      <c r="D50" t="s">
        <v>612</v>
      </c>
      <c r="E50" t="s">
        <v>730</v>
      </c>
      <c r="F50" t="s">
        <v>731</v>
      </c>
      <c r="G50" s="1">
        <v>32142</v>
      </c>
      <c r="H50">
        <v>8818</v>
      </c>
      <c r="J50" s="10"/>
    </row>
    <row r="51" spans="1:10">
      <c r="A51" t="s">
        <v>121</v>
      </c>
      <c r="B51" t="s">
        <v>666</v>
      </c>
      <c r="C51" t="s">
        <v>564</v>
      </c>
      <c r="D51" t="s">
        <v>594</v>
      </c>
      <c r="E51" t="s">
        <v>667</v>
      </c>
      <c r="F51" t="s">
        <v>668</v>
      </c>
      <c r="G51" s="1">
        <v>42433</v>
      </c>
      <c r="H51">
        <v>1410636</v>
      </c>
      <c r="J51" s="10"/>
    </row>
    <row r="52" spans="1:10">
      <c r="A52" t="s">
        <v>122</v>
      </c>
      <c r="B52" t="s">
        <v>658</v>
      </c>
      <c r="C52" t="s">
        <v>564</v>
      </c>
      <c r="D52" t="s">
        <v>602</v>
      </c>
      <c r="E52" t="s">
        <v>659</v>
      </c>
      <c r="F52" t="s">
        <v>660</v>
      </c>
      <c r="G52" s="1">
        <v>27941</v>
      </c>
      <c r="H52">
        <v>4962</v>
      </c>
      <c r="J52" s="10"/>
    </row>
    <row r="53" spans="1:10">
      <c r="A53" t="s">
        <v>123</v>
      </c>
      <c r="B53" t="s">
        <v>582</v>
      </c>
      <c r="C53" t="s">
        <v>564</v>
      </c>
      <c r="D53" t="s">
        <v>565</v>
      </c>
      <c r="E53" t="s">
        <v>583</v>
      </c>
      <c r="F53" t="s">
        <v>584</v>
      </c>
      <c r="G53" s="1">
        <v>42493</v>
      </c>
      <c r="H53">
        <v>1144215</v>
      </c>
      <c r="J53" s="10"/>
    </row>
    <row r="54" spans="1:10">
      <c r="A54" t="s">
        <v>124</v>
      </c>
      <c r="B54" t="s">
        <v>724</v>
      </c>
      <c r="C54" t="s">
        <v>564</v>
      </c>
      <c r="D54" t="s">
        <v>589</v>
      </c>
      <c r="E54" t="s">
        <v>722</v>
      </c>
      <c r="F54" t="s">
        <v>725</v>
      </c>
      <c r="H54">
        <v>866787</v>
      </c>
      <c r="J54" s="10"/>
    </row>
    <row r="55" spans="1:10">
      <c r="A55" t="s">
        <v>125</v>
      </c>
      <c r="B55" t="s">
        <v>763</v>
      </c>
      <c r="C55" t="s">
        <v>564</v>
      </c>
      <c r="D55" t="s">
        <v>565</v>
      </c>
      <c r="E55" t="s">
        <v>707</v>
      </c>
      <c r="F55" t="s">
        <v>764</v>
      </c>
      <c r="H55">
        <v>12927</v>
      </c>
      <c r="J55" s="10"/>
    </row>
    <row r="56" spans="1:10">
      <c r="A56" t="s">
        <v>126</v>
      </c>
      <c r="B56" t="s">
        <v>737</v>
      </c>
      <c r="C56" t="s">
        <v>564</v>
      </c>
      <c r="D56" t="s">
        <v>602</v>
      </c>
      <c r="E56" t="s">
        <v>738</v>
      </c>
      <c r="F56" t="s">
        <v>739</v>
      </c>
      <c r="G56" s="1">
        <v>27941</v>
      </c>
      <c r="H56">
        <v>70858</v>
      </c>
      <c r="J56" s="10"/>
    </row>
    <row r="57" spans="1:10">
      <c r="A57" t="s">
        <v>127</v>
      </c>
      <c r="B57" t="s">
        <v>742</v>
      </c>
      <c r="C57" t="s">
        <v>564</v>
      </c>
      <c r="D57" t="s">
        <v>569</v>
      </c>
      <c r="E57" t="s">
        <v>570</v>
      </c>
      <c r="F57" t="s">
        <v>743</v>
      </c>
      <c r="G57" s="1">
        <v>26572</v>
      </c>
      <c r="H57">
        <v>10456</v>
      </c>
      <c r="J57" s="10"/>
    </row>
    <row r="58" spans="1:10">
      <c r="A58" t="s">
        <v>128</v>
      </c>
      <c r="B58" t="s">
        <v>748</v>
      </c>
      <c r="C58" t="s">
        <v>564</v>
      </c>
      <c r="D58" t="s">
        <v>589</v>
      </c>
      <c r="E58" t="s">
        <v>722</v>
      </c>
      <c r="F58" t="s">
        <v>749</v>
      </c>
      <c r="H58">
        <v>886158</v>
      </c>
      <c r="J58" s="10"/>
    </row>
    <row r="59" spans="1:10">
      <c r="A59" t="s">
        <v>129</v>
      </c>
      <c r="B59" t="s">
        <v>744</v>
      </c>
      <c r="C59" t="s">
        <v>564</v>
      </c>
      <c r="D59" t="s">
        <v>602</v>
      </c>
      <c r="E59" t="s">
        <v>738</v>
      </c>
      <c r="F59" t="s">
        <v>745</v>
      </c>
      <c r="H59">
        <v>92230</v>
      </c>
      <c r="J59" s="10"/>
    </row>
    <row r="60" spans="1:10">
      <c r="A60" t="s">
        <v>130</v>
      </c>
      <c r="B60" t="s">
        <v>754</v>
      </c>
      <c r="C60" t="s">
        <v>564</v>
      </c>
      <c r="D60" t="s">
        <v>589</v>
      </c>
      <c r="E60" t="s">
        <v>755</v>
      </c>
      <c r="F60" t="s">
        <v>756</v>
      </c>
      <c r="H60">
        <v>764478</v>
      </c>
      <c r="J60" s="10"/>
    </row>
    <row r="61" spans="1:10">
      <c r="A61" t="s">
        <v>131</v>
      </c>
      <c r="B61" t="s">
        <v>740</v>
      </c>
      <c r="C61" t="s">
        <v>564</v>
      </c>
      <c r="D61" t="s">
        <v>569</v>
      </c>
      <c r="E61" t="s">
        <v>570</v>
      </c>
      <c r="F61" t="s">
        <v>741</v>
      </c>
      <c r="G61" s="1">
        <v>27575</v>
      </c>
      <c r="H61">
        <v>9892</v>
      </c>
      <c r="J61" s="10"/>
    </row>
    <row r="62" spans="1:10">
      <c r="A62" t="s">
        <v>132</v>
      </c>
      <c r="B62" t="s">
        <v>746</v>
      </c>
      <c r="C62" t="s">
        <v>564</v>
      </c>
      <c r="D62" t="s">
        <v>569</v>
      </c>
      <c r="E62" t="s">
        <v>570</v>
      </c>
      <c r="F62" t="s">
        <v>747</v>
      </c>
      <c r="G62" s="1">
        <v>26572</v>
      </c>
      <c r="H62">
        <v>10795</v>
      </c>
      <c r="J62" s="10"/>
    </row>
    <row r="63" spans="1:10">
      <c r="A63" t="s">
        <v>1019</v>
      </c>
      <c r="B63" t="s">
        <v>1020</v>
      </c>
      <c r="C63" t="s">
        <v>564</v>
      </c>
      <c r="D63" t="s">
        <v>602</v>
      </c>
      <c r="E63" t="s">
        <v>603</v>
      </c>
      <c r="F63" t="s">
        <v>1021</v>
      </c>
      <c r="H63">
        <v>38777</v>
      </c>
      <c r="J63" s="10"/>
    </row>
    <row r="64" spans="1:10">
      <c r="A64" t="s">
        <v>773</v>
      </c>
      <c r="B64" t="s">
        <v>774</v>
      </c>
      <c r="C64" t="s">
        <v>564</v>
      </c>
      <c r="D64" t="s">
        <v>646</v>
      </c>
      <c r="E64" t="s">
        <v>775</v>
      </c>
      <c r="F64" t="s">
        <v>776</v>
      </c>
      <c r="G64" s="1">
        <v>30255</v>
      </c>
      <c r="H64">
        <v>14693</v>
      </c>
      <c r="J64" s="10"/>
    </row>
    <row r="65" spans="1:10">
      <c r="A65" t="s">
        <v>133</v>
      </c>
      <c r="B65" t="s">
        <v>732</v>
      </c>
      <c r="C65" t="s">
        <v>564</v>
      </c>
      <c r="D65" t="s">
        <v>682</v>
      </c>
      <c r="E65" t="s">
        <v>733</v>
      </c>
      <c r="F65" t="s">
        <v>694</v>
      </c>
      <c r="H65">
        <v>808362</v>
      </c>
      <c r="J65" s="10"/>
    </row>
    <row r="66" spans="1:10">
      <c r="A66" t="s">
        <v>134</v>
      </c>
      <c r="B66" t="s">
        <v>757</v>
      </c>
      <c r="C66" t="s">
        <v>564</v>
      </c>
      <c r="D66" t="s">
        <v>569</v>
      </c>
      <c r="E66" t="s">
        <v>625</v>
      </c>
      <c r="F66" t="s">
        <v>758</v>
      </c>
      <c r="H66">
        <v>875045</v>
      </c>
      <c r="J66" s="10"/>
    </row>
    <row r="67" spans="1:10">
      <c r="A67" t="s">
        <v>135</v>
      </c>
      <c r="B67" t="s">
        <v>1413</v>
      </c>
      <c r="C67" t="s">
        <v>564</v>
      </c>
      <c r="D67" t="s">
        <v>602</v>
      </c>
      <c r="E67" t="s">
        <v>738</v>
      </c>
      <c r="F67" t="s">
        <v>660</v>
      </c>
      <c r="H67">
        <v>1390777</v>
      </c>
      <c r="J67" s="10"/>
    </row>
    <row r="68" spans="1:10">
      <c r="A68" t="s">
        <v>759</v>
      </c>
      <c r="B68" t="s">
        <v>760</v>
      </c>
      <c r="C68" t="s">
        <v>564</v>
      </c>
      <c r="D68" t="s">
        <v>602</v>
      </c>
      <c r="E68" t="s">
        <v>603</v>
      </c>
      <c r="F68" t="s">
        <v>660</v>
      </c>
      <c r="G68" s="1">
        <v>40637</v>
      </c>
      <c r="H68">
        <v>1364742</v>
      </c>
      <c r="J68" s="10"/>
    </row>
    <row r="69" spans="1:10">
      <c r="A69" t="s">
        <v>136</v>
      </c>
      <c r="B69" t="s">
        <v>734</v>
      </c>
      <c r="C69" t="s">
        <v>564</v>
      </c>
      <c r="D69" t="s">
        <v>612</v>
      </c>
      <c r="E69" t="s">
        <v>735</v>
      </c>
      <c r="F69" t="s">
        <v>736</v>
      </c>
      <c r="G69" s="1">
        <v>30986</v>
      </c>
      <c r="H69">
        <v>9389</v>
      </c>
      <c r="J69" s="10"/>
    </row>
    <row r="70" spans="1:10">
      <c r="A70" t="s">
        <v>137</v>
      </c>
      <c r="B70" t="s">
        <v>771</v>
      </c>
      <c r="C70" t="s">
        <v>564</v>
      </c>
      <c r="D70" t="s">
        <v>569</v>
      </c>
      <c r="E70" t="s">
        <v>672</v>
      </c>
      <c r="F70" t="s">
        <v>660</v>
      </c>
      <c r="H70">
        <v>14272</v>
      </c>
      <c r="J70" s="10"/>
    </row>
    <row r="71" spans="1:10">
      <c r="A71" t="s">
        <v>750</v>
      </c>
      <c r="B71" t="s">
        <v>751</v>
      </c>
      <c r="C71" t="s">
        <v>564</v>
      </c>
      <c r="D71" t="s">
        <v>602</v>
      </c>
      <c r="E71" t="s">
        <v>752</v>
      </c>
      <c r="F71" t="s">
        <v>753</v>
      </c>
      <c r="G71" s="1">
        <v>40225</v>
      </c>
      <c r="H71">
        <v>1067983</v>
      </c>
      <c r="J71" s="10"/>
    </row>
    <row r="72" spans="1:10">
      <c r="A72" t="s">
        <v>138</v>
      </c>
      <c r="B72" t="s">
        <v>769</v>
      </c>
      <c r="C72" t="s">
        <v>564</v>
      </c>
      <c r="D72" t="s">
        <v>569</v>
      </c>
      <c r="E72" t="s">
        <v>570</v>
      </c>
      <c r="F72" t="s">
        <v>770</v>
      </c>
      <c r="H72">
        <v>885725</v>
      </c>
      <c r="J72" s="10"/>
    </row>
    <row r="73" spans="1:10">
      <c r="A73" t="s">
        <v>139</v>
      </c>
      <c r="B73" t="s">
        <v>765</v>
      </c>
      <c r="C73" t="s">
        <v>564</v>
      </c>
      <c r="D73" t="s">
        <v>589</v>
      </c>
      <c r="E73" t="s">
        <v>766</v>
      </c>
      <c r="F73" t="s">
        <v>767</v>
      </c>
      <c r="G73" s="1">
        <v>40896</v>
      </c>
      <c r="H73">
        <v>908255</v>
      </c>
      <c r="J73" s="10"/>
    </row>
    <row r="74" spans="1:10">
      <c r="A74" t="s">
        <v>140</v>
      </c>
      <c r="B74" t="s">
        <v>768</v>
      </c>
      <c r="C74" t="s">
        <v>564</v>
      </c>
      <c r="D74" t="s">
        <v>663</v>
      </c>
      <c r="E74" t="s">
        <v>696</v>
      </c>
      <c r="F74" t="s">
        <v>665</v>
      </c>
      <c r="H74">
        <v>1037540</v>
      </c>
      <c r="J74" s="10"/>
    </row>
    <row r="75" spans="1:10">
      <c r="A75" t="s">
        <v>141</v>
      </c>
      <c r="B75" t="s">
        <v>845</v>
      </c>
      <c r="C75" t="s">
        <v>564</v>
      </c>
      <c r="D75" t="s">
        <v>602</v>
      </c>
      <c r="E75" t="s">
        <v>738</v>
      </c>
      <c r="F75" t="s">
        <v>660</v>
      </c>
      <c r="G75" s="1">
        <v>32294</v>
      </c>
      <c r="H75">
        <v>831001</v>
      </c>
      <c r="J75" s="10"/>
    </row>
    <row r="76" spans="1:10">
      <c r="A76" t="s">
        <v>780</v>
      </c>
      <c r="B76" t="s">
        <v>781</v>
      </c>
      <c r="C76" t="s">
        <v>564</v>
      </c>
      <c r="D76" t="s">
        <v>576</v>
      </c>
      <c r="E76" t="s">
        <v>782</v>
      </c>
      <c r="F76" t="s">
        <v>783</v>
      </c>
      <c r="G76" s="1">
        <v>31989</v>
      </c>
      <c r="H76">
        <v>356028</v>
      </c>
      <c r="J76" s="10"/>
    </row>
    <row r="77" spans="1:10">
      <c r="A77" t="s">
        <v>142</v>
      </c>
      <c r="B77" t="s">
        <v>865</v>
      </c>
      <c r="C77" t="s">
        <v>564</v>
      </c>
      <c r="D77" t="s">
        <v>646</v>
      </c>
      <c r="E77" t="s">
        <v>786</v>
      </c>
      <c r="F77" t="s">
        <v>753</v>
      </c>
      <c r="G77" s="1">
        <v>30559</v>
      </c>
      <c r="H77">
        <v>23217</v>
      </c>
      <c r="J77" s="10"/>
    </row>
    <row r="78" spans="1:10">
      <c r="A78" t="s">
        <v>143</v>
      </c>
      <c r="B78" t="s">
        <v>790</v>
      </c>
      <c r="C78" t="s">
        <v>564</v>
      </c>
      <c r="D78" t="s">
        <v>569</v>
      </c>
      <c r="E78" t="s">
        <v>672</v>
      </c>
      <c r="F78" t="s">
        <v>791</v>
      </c>
      <c r="H78">
        <v>721371</v>
      </c>
      <c r="J78" s="10"/>
    </row>
    <row r="79" spans="1:10">
      <c r="A79" t="s">
        <v>144</v>
      </c>
      <c r="B79" t="s">
        <v>796</v>
      </c>
      <c r="C79" t="s">
        <v>564</v>
      </c>
      <c r="D79" t="s">
        <v>565</v>
      </c>
      <c r="E79" t="s">
        <v>797</v>
      </c>
      <c r="F79" t="s">
        <v>798</v>
      </c>
      <c r="H79">
        <v>18230</v>
      </c>
      <c r="J79" s="10"/>
    </row>
    <row r="80" spans="1:10">
      <c r="A80" t="s">
        <v>145</v>
      </c>
      <c r="B80" t="s">
        <v>830</v>
      </c>
      <c r="C80" t="s">
        <v>564</v>
      </c>
      <c r="D80" t="s">
        <v>602</v>
      </c>
      <c r="E80" t="s">
        <v>638</v>
      </c>
      <c r="F80" t="s">
        <v>831</v>
      </c>
      <c r="G80" s="1">
        <v>40374</v>
      </c>
      <c r="H80">
        <v>896159</v>
      </c>
      <c r="J80" s="10"/>
    </row>
    <row r="81" spans="1:10">
      <c r="A81" t="s">
        <v>146</v>
      </c>
      <c r="B81" t="s">
        <v>799</v>
      </c>
      <c r="C81" t="s">
        <v>564</v>
      </c>
      <c r="D81" t="s">
        <v>663</v>
      </c>
      <c r="E81" t="s">
        <v>800</v>
      </c>
      <c r="F81" t="s">
        <v>801</v>
      </c>
      <c r="H81">
        <v>1138118</v>
      </c>
      <c r="J81" s="10"/>
    </row>
    <row r="82" spans="1:10">
      <c r="A82" t="s">
        <v>802</v>
      </c>
      <c r="B82" t="s">
        <v>803</v>
      </c>
      <c r="C82" t="s">
        <v>564</v>
      </c>
      <c r="D82" t="s">
        <v>589</v>
      </c>
      <c r="E82" t="s">
        <v>804</v>
      </c>
      <c r="F82" t="s">
        <v>660</v>
      </c>
      <c r="G82" s="1">
        <v>34578</v>
      </c>
      <c r="H82">
        <v>813828</v>
      </c>
      <c r="J82" s="10"/>
    </row>
    <row r="83" spans="1:10">
      <c r="A83" t="s">
        <v>147</v>
      </c>
      <c r="B83" t="s">
        <v>881</v>
      </c>
      <c r="C83" t="s">
        <v>564</v>
      </c>
      <c r="D83" t="s">
        <v>663</v>
      </c>
      <c r="E83" t="s">
        <v>696</v>
      </c>
      <c r="F83" t="s">
        <v>694</v>
      </c>
      <c r="G83" s="1">
        <v>40982</v>
      </c>
      <c r="H83">
        <v>1051470</v>
      </c>
      <c r="J83" s="10"/>
    </row>
    <row r="84" spans="1:10">
      <c r="A84" t="s">
        <v>148</v>
      </c>
      <c r="B84" t="s">
        <v>793</v>
      </c>
      <c r="C84" t="s">
        <v>564</v>
      </c>
      <c r="D84" t="s">
        <v>589</v>
      </c>
      <c r="E84" t="s">
        <v>794</v>
      </c>
      <c r="F84" t="s">
        <v>795</v>
      </c>
      <c r="H84">
        <v>815097</v>
      </c>
      <c r="J84" s="10"/>
    </row>
    <row r="85" spans="1:10">
      <c r="A85" t="s">
        <v>149</v>
      </c>
      <c r="B85" t="s">
        <v>805</v>
      </c>
      <c r="C85" t="s">
        <v>564</v>
      </c>
      <c r="D85" t="s">
        <v>569</v>
      </c>
      <c r="E85" t="s">
        <v>625</v>
      </c>
      <c r="F85" t="s">
        <v>806</v>
      </c>
      <c r="H85">
        <v>816284</v>
      </c>
      <c r="J85" s="10"/>
    </row>
    <row r="86" spans="1:10">
      <c r="A86" t="s">
        <v>150</v>
      </c>
      <c r="B86" t="s">
        <v>812</v>
      </c>
      <c r="C86" t="s">
        <v>564</v>
      </c>
      <c r="D86" t="s">
        <v>569</v>
      </c>
      <c r="E86" t="s">
        <v>813</v>
      </c>
      <c r="F86" t="s">
        <v>814</v>
      </c>
      <c r="G86" s="1">
        <v>40298</v>
      </c>
      <c r="H86">
        <v>804753</v>
      </c>
      <c r="J86" s="10"/>
    </row>
    <row r="87" spans="1:10">
      <c r="A87" t="s">
        <v>151</v>
      </c>
      <c r="B87" t="s">
        <v>815</v>
      </c>
      <c r="C87" t="s">
        <v>564</v>
      </c>
      <c r="D87" t="s">
        <v>612</v>
      </c>
      <c r="E87" t="s">
        <v>816</v>
      </c>
      <c r="F87" t="s">
        <v>743</v>
      </c>
      <c r="G87" s="1">
        <v>39687</v>
      </c>
      <c r="H87">
        <v>1324404</v>
      </c>
      <c r="J87" s="10"/>
    </row>
    <row r="88" spans="1:10">
      <c r="A88" t="s">
        <v>152</v>
      </c>
      <c r="B88" t="s">
        <v>846</v>
      </c>
      <c r="C88" t="s">
        <v>564</v>
      </c>
      <c r="D88" t="s">
        <v>602</v>
      </c>
      <c r="E88" t="s">
        <v>847</v>
      </c>
      <c r="F88" t="s">
        <v>848</v>
      </c>
      <c r="G88" s="1">
        <v>42398</v>
      </c>
      <c r="H88">
        <v>759944</v>
      </c>
      <c r="J88" s="10"/>
    </row>
    <row r="89" spans="1:10">
      <c r="A89" t="s">
        <v>153</v>
      </c>
      <c r="B89" t="s">
        <v>832</v>
      </c>
      <c r="C89" t="s">
        <v>564</v>
      </c>
      <c r="D89" t="s">
        <v>646</v>
      </c>
      <c r="E89" t="s">
        <v>833</v>
      </c>
      <c r="F89" t="s">
        <v>834</v>
      </c>
      <c r="G89" s="1">
        <v>42367</v>
      </c>
      <c r="H89">
        <v>313927</v>
      </c>
      <c r="J89" s="10"/>
    </row>
    <row r="90" spans="1:10">
      <c r="A90" t="s">
        <v>154</v>
      </c>
      <c r="B90" t="s">
        <v>823</v>
      </c>
      <c r="C90" t="s">
        <v>564</v>
      </c>
      <c r="D90" t="s">
        <v>682</v>
      </c>
      <c r="E90" t="s">
        <v>824</v>
      </c>
      <c r="F90" t="s">
        <v>825</v>
      </c>
      <c r="H90">
        <v>895126</v>
      </c>
      <c r="J90" s="10"/>
    </row>
    <row r="91" spans="1:10">
      <c r="A91" t="s">
        <v>155</v>
      </c>
      <c r="B91" t="s">
        <v>777</v>
      </c>
      <c r="C91" t="s">
        <v>564</v>
      </c>
      <c r="D91" t="s">
        <v>565</v>
      </c>
      <c r="E91" t="s">
        <v>778</v>
      </c>
      <c r="F91" t="s">
        <v>779</v>
      </c>
      <c r="H91">
        <v>1043277</v>
      </c>
      <c r="J91" s="10"/>
    </row>
    <row r="92" spans="1:10">
      <c r="A92" t="s">
        <v>156</v>
      </c>
      <c r="B92" t="s">
        <v>820</v>
      </c>
      <c r="C92" t="s">
        <v>564</v>
      </c>
      <c r="D92" t="s">
        <v>589</v>
      </c>
      <c r="E92" t="s">
        <v>821</v>
      </c>
      <c r="F92" t="s">
        <v>822</v>
      </c>
      <c r="G92" s="1">
        <v>42621</v>
      </c>
      <c r="H92">
        <v>1091667</v>
      </c>
      <c r="J92" s="10"/>
    </row>
    <row r="93" spans="1:10">
      <c r="A93" t="s">
        <v>157</v>
      </c>
      <c r="B93" t="s">
        <v>835</v>
      </c>
      <c r="C93" t="s">
        <v>564</v>
      </c>
      <c r="D93" t="s">
        <v>569</v>
      </c>
      <c r="E93" t="s">
        <v>599</v>
      </c>
      <c r="F93" t="s">
        <v>836</v>
      </c>
      <c r="G93" s="1">
        <v>27941</v>
      </c>
      <c r="H93">
        <v>701221</v>
      </c>
      <c r="J93" s="10"/>
    </row>
    <row r="94" spans="1:10">
      <c r="A94" t="s">
        <v>158</v>
      </c>
      <c r="B94" t="s">
        <v>838</v>
      </c>
      <c r="C94" t="s">
        <v>564</v>
      </c>
      <c r="D94" t="s">
        <v>602</v>
      </c>
      <c r="E94" t="s">
        <v>638</v>
      </c>
      <c r="F94" t="s">
        <v>839</v>
      </c>
      <c r="H94">
        <v>20286</v>
      </c>
      <c r="J94" s="10"/>
    </row>
    <row r="95" spans="1:10">
      <c r="A95" t="s">
        <v>159</v>
      </c>
      <c r="B95" t="s">
        <v>861</v>
      </c>
      <c r="C95" t="s">
        <v>564</v>
      </c>
      <c r="D95" t="s">
        <v>646</v>
      </c>
      <c r="E95" t="s">
        <v>833</v>
      </c>
      <c r="F95" t="s">
        <v>660</v>
      </c>
      <c r="H95">
        <v>21665</v>
      </c>
      <c r="J95" s="10"/>
    </row>
    <row r="96" spans="1:10">
      <c r="A96" t="s">
        <v>160</v>
      </c>
      <c r="B96" t="s">
        <v>1414</v>
      </c>
      <c r="C96" t="s">
        <v>564</v>
      </c>
      <c r="D96" t="s">
        <v>646</v>
      </c>
      <c r="E96" t="s">
        <v>833</v>
      </c>
      <c r="F96" t="s">
        <v>1415</v>
      </c>
      <c r="G96" s="1">
        <v>25293</v>
      </c>
      <c r="H96">
        <v>21076</v>
      </c>
      <c r="J96" s="10"/>
    </row>
    <row r="97" spans="1:10">
      <c r="A97" t="s">
        <v>161</v>
      </c>
      <c r="B97" t="s">
        <v>864</v>
      </c>
      <c r="C97" t="s">
        <v>564</v>
      </c>
      <c r="D97" t="s">
        <v>602</v>
      </c>
      <c r="E97" t="s">
        <v>847</v>
      </c>
      <c r="F97" t="s">
        <v>715</v>
      </c>
      <c r="H97">
        <v>28412</v>
      </c>
      <c r="J97" s="10"/>
    </row>
    <row r="98" spans="1:10">
      <c r="A98" t="s">
        <v>862</v>
      </c>
      <c r="B98" t="s">
        <v>863</v>
      </c>
      <c r="C98" t="s">
        <v>564</v>
      </c>
      <c r="D98" t="s">
        <v>589</v>
      </c>
      <c r="E98" t="s">
        <v>821</v>
      </c>
      <c r="F98" t="s">
        <v>836</v>
      </c>
      <c r="G98" s="1">
        <v>42265</v>
      </c>
      <c r="H98">
        <v>1166691</v>
      </c>
      <c r="J98" s="10"/>
    </row>
    <row r="99" spans="1:10">
      <c r="A99" t="s">
        <v>162</v>
      </c>
      <c r="B99" t="s">
        <v>850</v>
      </c>
      <c r="C99" t="s">
        <v>564</v>
      </c>
      <c r="D99" t="s">
        <v>602</v>
      </c>
      <c r="E99" t="s">
        <v>851</v>
      </c>
      <c r="F99" t="s">
        <v>764</v>
      </c>
      <c r="H99">
        <v>1156375</v>
      </c>
      <c r="J99" s="10"/>
    </row>
    <row r="100" spans="1:10">
      <c r="A100" t="s">
        <v>163</v>
      </c>
      <c r="B100" t="s">
        <v>828</v>
      </c>
      <c r="C100" t="s">
        <v>564</v>
      </c>
      <c r="D100" t="s">
        <v>589</v>
      </c>
      <c r="E100" t="s">
        <v>829</v>
      </c>
      <c r="F100" t="s">
        <v>697</v>
      </c>
      <c r="G100" s="1">
        <v>40661</v>
      </c>
      <c r="H100">
        <v>1058090</v>
      </c>
      <c r="J100" s="10"/>
    </row>
    <row r="101" spans="1:10">
      <c r="A101" t="s">
        <v>164</v>
      </c>
      <c r="B101" t="s">
        <v>887</v>
      </c>
      <c r="C101" t="s">
        <v>564</v>
      </c>
      <c r="D101" t="s">
        <v>565</v>
      </c>
      <c r="E101" t="s">
        <v>888</v>
      </c>
      <c r="F101" t="s">
        <v>889</v>
      </c>
      <c r="G101" s="1">
        <v>23832</v>
      </c>
      <c r="H101">
        <v>26172</v>
      </c>
      <c r="J101" s="10"/>
    </row>
    <row r="102" spans="1:10">
      <c r="A102" t="s">
        <v>165</v>
      </c>
      <c r="B102" t="s">
        <v>852</v>
      </c>
      <c r="C102" t="s">
        <v>564</v>
      </c>
      <c r="D102" t="s">
        <v>594</v>
      </c>
      <c r="E102" t="s">
        <v>652</v>
      </c>
      <c r="F102" t="s">
        <v>853</v>
      </c>
      <c r="H102">
        <v>811156</v>
      </c>
      <c r="J102" s="10"/>
    </row>
    <row r="103" spans="1:10">
      <c r="A103" t="s">
        <v>166</v>
      </c>
      <c r="B103" t="s">
        <v>807</v>
      </c>
      <c r="C103" t="s">
        <v>564</v>
      </c>
      <c r="D103" t="s">
        <v>569</v>
      </c>
      <c r="E103" t="s">
        <v>599</v>
      </c>
      <c r="F103" t="s">
        <v>808</v>
      </c>
      <c r="G103" s="1">
        <v>42459</v>
      </c>
      <c r="H103">
        <v>1071739</v>
      </c>
      <c r="J103" s="10"/>
    </row>
    <row r="104" spans="1:10">
      <c r="A104" t="s">
        <v>167</v>
      </c>
      <c r="B104" t="s">
        <v>809</v>
      </c>
      <c r="C104" t="s">
        <v>564</v>
      </c>
      <c r="D104" t="s">
        <v>594</v>
      </c>
      <c r="E104" t="s">
        <v>652</v>
      </c>
      <c r="F104" t="s">
        <v>694</v>
      </c>
      <c r="G104" s="1">
        <v>31259</v>
      </c>
      <c r="H104">
        <v>1130310</v>
      </c>
      <c r="J104" s="10"/>
    </row>
    <row r="105" spans="1:10">
      <c r="A105" t="s">
        <v>168</v>
      </c>
      <c r="B105" t="s">
        <v>788</v>
      </c>
      <c r="C105" t="s">
        <v>564</v>
      </c>
      <c r="D105" t="s">
        <v>602</v>
      </c>
      <c r="E105" t="s">
        <v>659</v>
      </c>
      <c r="F105" t="s">
        <v>789</v>
      </c>
      <c r="H105">
        <v>927628</v>
      </c>
      <c r="J105" s="10"/>
    </row>
    <row r="106" spans="1:10">
      <c r="A106" t="s">
        <v>169</v>
      </c>
      <c r="B106" t="s">
        <v>784</v>
      </c>
      <c r="C106" t="s">
        <v>564</v>
      </c>
      <c r="D106" t="s">
        <v>682</v>
      </c>
      <c r="E106" t="s">
        <v>683</v>
      </c>
      <c r="F106" t="s">
        <v>694</v>
      </c>
      <c r="G106" s="1">
        <v>39622</v>
      </c>
      <c r="H106">
        <v>858470</v>
      </c>
      <c r="J106" s="10"/>
    </row>
    <row r="107" spans="1:10">
      <c r="A107" t="s">
        <v>854</v>
      </c>
      <c r="B107" t="s">
        <v>855</v>
      </c>
      <c r="C107" t="s">
        <v>564</v>
      </c>
      <c r="D107" t="s">
        <v>589</v>
      </c>
      <c r="E107" t="s">
        <v>856</v>
      </c>
      <c r="F107" t="s">
        <v>660</v>
      </c>
      <c r="H107">
        <v>1116132</v>
      </c>
      <c r="J107" s="10"/>
    </row>
    <row r="108" spans="1:10">
      <c r="A108" t="s">
        <v>170</v>
      </c>
      <c r="B108" t="s">
        <v>1348</v>
      </c>
      <c r="C108" t="s">
        <v>564</v>
      </c>
      <c r="D108" t="s">
        <v>565</v>
      </c>
      <c r="E108" t="s">
        <v>566</v>
      </c>
      <c r="F108" t="s">
        <v>1349</v>
      </c>
      <c r="H108">
        <v>1137411</v>
      </c>
      <c r="J108" s="10"/>
    </row>
    <row r="109" spans="1:10">
      <c r="A109" t="s">
        <v>171</v>
      </c>
      <c r="B109" t="s">
        <v>1416</v>
      </c>
      <c r="C109" t="s">
        <v>564</v>
      </c>
      <c r="D109" t="s">
        <v>569</v>
      </c>
      <c r="E109" t="s">
        <v>907</v>
      </c>
      <c r="F109" t="s">
        <v>1353</v>
      </c>
      <c r="G109" s="1">
        <v>42636</v>
      </c>
      <c r="H109">
        <v>711404</v>
      </c>
      <c r="J109" s="10"/>
    </row>
    <row r="110" spans="1:10">
      <c r="A110" t="s">
        <v>868</v>
      </c>
      <c r="B110" t="s">
        <v>869</v>
      </c>
      <c r="C110" t="s">
        <v>564</v>
      </c>
      <c r="D110" t="s">
        <v>682</v>
      </c>
      <c r="E110" t="s">
        <v>683</v>
      </c>
      <c r="F110" t="s">
        <v>694</v>
      </c>
      <c r="H110">
        <v>1163165</v>
      </c>
      <c r="J110" s="10"/>
    </row>
    <row r="111" spans="1:10">
      <c r="A111" t="s">
        <v>172</v>
      </c>
      <c r="B111" t="s">
        <v>875</v>
      </c>
      <c r="C111" t="s">
        <v>564</v>
      </c>
      <c r="D111" t="s">
        <v>646</v>
      </c>
      <c r="E111" t="s">
        <v>876</v>
      </c>
      <c r="F111" t="s">
        <v>877</v>
      </c>
      <c r="G111" s="1">
        <v>34243</v>
      </c>
      <c r="H111">
        <v>909832</v>
      </c>
      <c r="J111" s="10"/>
    </row>
    <row r="112" spans="1:10">
      <c r="A112" t="s">
        <v>173</v>
      </c>
      <c r="B112" t="s">
        <v>878</v>
      </c>
      <c r="C112" t="s">
        <v>564</v>
      </c>
      <c r="D112" t="s">
        <v>646</v>
      </c>
      <c r="E112" t="s">
        <v>879</v>
      </c>
      <c r="F112" t="s">
        <v>880</v>
      </c>
      <c r="G112" s="1">
        <v>42646</v>
      </c>
      <c r="H112">
        <v>1024305</v>
      </c>
      <c r="J112" s="10"/>
    </row>
    <row r="113" spans="1:10">
      <c r="A113" t="s">
        <v>174</v>
      </c>
      <c r="B113" t="s">
        <v>785</v>
      </c>
      <c r="C113" t="s">
        <v>564</v>
      </c>
      <c r="D113" t="s">
        <v>646</v>
      </c>
      <c r="E113" t="s">
        <v>786</v>
      </c>
      <c r="F113" t="s">
        <v>787</v>
      </c>
      <c r="H113">
        <v>16732</v>
      </c>
      <c r="J113" s="10"/>
    </row>
    <row r="114" spans="1:10">
      <c r="A114" t="s">
        <v>175</v>
      </c>
      <c r="B114" t="s">
        <v>1357</v>
      </c>
      <c r="C114" t="s">
        <v>564</v>
      </c>
      <c r="D114" t="s">
        <v>576</v>
      </c>
      <c r="E114" t="s">
        <v>616</v>
      </c>
      <c r="F114" t="s">
        <v>819</v>
      </c>
      <c r="G114" s="1">
        <v>39706</v>
      </c>
      <c r="H114">
        <v>1108524</v>
      </c>
      <c r="J114" s="10"/>
    </row>
    <row r="115" spans="1:10">
      <c r="A115" t="s">
        <v>176</v>
      </c>
      <c r="B115" t="s">
        <v>843</v>
      </c>
      <c r="C115" t="s">
        <v>564</v>
      </c>
      <c r="D115" t="s">
        <v>576</v>
      </c>
      <c r="E115" t="s">
        <v>844</v>
      </c>
      <c r="F115" t="s">
        <v>587</v>
      </c>
      <c r="G115" s="1">
        <v>34304</v>
      </c>
      <c r="H115">
        <v>858877</v>
      </c>
      <c r="J115" s="10"/>
    </row>
    <row r="116" spans="1:10">
      <c r="A116" t="s">
        <v>177</v>
      </c>
      <c r="B116" t="s">
        <v>882</v>
      </c>
      <c r="C116" t="s">
        <v>564</v>
      </c>
      <c r="D116" t="s">
        <v>576</v>
      </c>
      <c r="E116" t="s">
        <v>577</v>
      </c>
      <c r="F116" t="s">
        <v>883</v>
      </c>
      <c r="G116" s="1">
        <v>42339</v>
      </c>
      <c r="H116">
        <v>1646383</v>
      </c>
      <c r="J116" s="10"/>
    </row>
    <row r="117" spans="1:10">
      <c r="A117" t="s">
        <v>178</v>
      </c>
      <c r="B117" t="s">
        <v>884</v>
      </c>
      <c r="C117" t="s">
        <v>564</v>
      </c>
      <c r="D117" t="s">
        <v>565</v>
      </c>
      <c r="E117" t="s">
        <v>885</v>
      </c>
      <c r="F117" t="s">
        <v>886</v>
      </c>
      <c r="G117" s="1">
        <v>24745</v>
      </c>
      <c r="H117">
        <v>277948</v>
      </c>
      <c r="J117" s="10"/>
    </row>
    <row r="118" spans="1:10">
      <c r="A118" t="s">
        <v>179</v>
      </c>
      <c r="B118" t="s">
        <v>840</v>
      </c>
      <c r="C118" t="s">
        <v>564</v>
      </c>
      <c r="D118" t="s">
        <v>565</v>
      </c>
      <c r="E118" t="s">
        <v>841</v>
      </c>
      <c r="F118" t="s">
        <v>842</v>
      </c>
      <c r="H118">
        <v>723254</v>
      </c>
      <c r="J118" s="10"/>
    </row>
    <row r="119" spans="1:10">
      <c r="A119" t="s">
        <v>180</v>
      </c>
      <c r="B119" t="s">
        <v>810</v>
      </c>
      <c r="C119" t="s">
        <v>564</v>
      </c>
      <c r="D119" t="s">
        <v>713</v>
      </c>
      <c r="E119" t="s">
        <v>714</v>
      </c>
      <c r="F119" t="s">
        <v>811</v>
      </c>
      <c r="H119">
        <v>18926</v>
      </c>
      <c r="J119" s="10"/>
    </row>
    <row r="120" spans="1:10">
      <c r="A120" t="s">
        <v>181</v>
      </c>
      <c r="B120" t="s">
        <v>859</v>
      </c>
      <c r="C120" t="s">
        <v>564</v>
      </c>
      <c r="D120" t="s">
        <v>576</v>
      </c>
      <c r="E120" t="s">
        <v>577</v>
      </c>
      <c r="F120" t="s">
        <v>860</v>
      </c>
      <c r="H120">
        <v>1058290</v>
      </c>
      <c r="J120" s="10"/>
    </row>
    <row r="121" spans="1:10">
      <c r="A121" t="s">
        <v>182</v>
      </c>
      <c r="B121" t="s">
        <v>849</v>
      </c>
      <c r="C121" t="s">
        <v>564</v>
      </c>
      <c r="D121" t="s">
        <v>576</v>
      </c>
      <c r="E121" t="s">
        <v>616</v>
      </c>
      <c r="F121" t="s">
        <v>723</v>
      </c>
      <c r="H121">
        <v>877890</v>
      </c>
      <c r="J121" s="10"/>
    </row>
    <row r="122" spans="1:10">
      <c r="A122" t="s">
        <v>183</v>
      </c>
      <c r="B122" t="s">
        <v>890</v>
      </c>
      <c r="C122" t="s">
        <v>564</v>
      </c>
      <c r="D122" t="s">
        <v>646</v>
      </c>
      <c r="E122" t="s">
        <v>891</v>
      </c>
      <c r="F122" t="s">
        <v>892</v>
      </c>
      <c r="H122">
        <v>64803</v>
      </c>
      <c r="J122" s="10"/>
    </row>
    <row r="123" spans="1:10">
      <c r="A123" t="s">
        <v>184</v>
      </c>
      <c r="B123" t="s">
        <v>826</v>
      </c>
      <c r="C123" t="s">
        <v>564</v>
      </c>
      <c r="D123" t="s">
        <v>682</v>
      </c>
      <c r="E123" t="s">
        <v>824</v>
      </c>
      <c r="F123" t="s">
        <v>827</v>
      </c>
      <c r="H123">
        <v>93410</v>
      </c>
      <c r="J123" s="10"/>
    </row>
    <row r="124" spans="1:10">
      <c r="A124" t="s">
        <v>185</v>
      </c>
      <c r="B124" t="s">
        <v>866</v>
      </c>
      <c r="C124" t="s">
        <v>564</v>
      </c>
      <c r="D124" t="s">
        <v>682</v>
      </c>
      <c r="E124" t="s">
        <v>683</v>
      </c>
      <c r="F124" t="s">
        <v>867</v>
      </c>
      <c r="G124" s="1">
        <v>42422</v>
      </c>
      <c r="H124">
        <v>1358071</v>
      </c>
      <c r="J124" s="10"/>
    </row>
    <row r="125" spans="1:10">
      <c r="A125" t="s">
        <v>186</v>
      </c>
      <c r="B125" t="s">
        <v>921</v>
      </c>
      <c r="C125" t="s">
        <v>564</v>
      </c>
      <c r="D125" t="s">
        <v>594</v>
      </c>
      <c r="E125" t="s">
        <v>635</v>
      </c>
      <c r="F125" t="s">
        <v>648</v>
      </c>
      <c r="H125">
        <v>715957</v>
      </c>
      <c r="J125" s="10"/>
    </row>
    <row r="126" spans="1:10">
      <c r="A126" t="s">
        <v>187</v>
      </c>
      <c r="B126" t="s">
        <v>905</v>
      </c>
      <c r="C126" t="s">
        <v>564</v>
      </c>
      <c r="D126" t="s">
        <v>565</v>
      </c>
      <c r="E126" t="s">
        <v>619</v>
      </c>
      <c r="F126" t="s">
        <v>584</v>
      </c>
      <c r="G126" s="1">
        <v>41528</v>
      </c>
      <c r="H126">
        <v>27904</v>
      </c>
      <c r="J126" s="10"/>
    </row>
    <row r="127" spans="1:10">
      <c r="A127" t="s">
        <v>188</v>
      </c>
      <c r="B127" t="s">
        <v>932</v>
      </c>
      <c r="C127" t="s">
        <v>564</v>
      </c>
      <c r="D127" t="s">
        <v>612</v>
      </c>
      <c r="E127" t="s">
        <v>926</v>
      </c>
      <c r="F127" t="s">
        <v>933</v>
      </c>
      <c r="H127">
        <v>30554</v>
      </c>
      <c r="J127" s="10"/>
    </row>
    <row r="128" spans="1:10">
      <c r="A128" t="s">
        <v>189</v>
      </c>
      <c r="B128" t="s">
        <v>901</v>
      </c>
      <c r="C128" t="s">
        <v>564</v>
      </c>
      <c r="D128" t="s">
        <v>565</v>
      </c>
      <c r="E128" t="s">
        <v>797</v>
      </c>
      <c r="F128" t="s">
        <v>902</v>
      </c>
      <c r="H128">
        <v>315189</v>
      </c>
      <c r="J128" s="10"/>
    </row>
    <row r="129" spans="1:10">
      <c r="A129" t="s">
        <v>190</v>
      </c>
      <c r="B129" t="s">
        <v>911</v>
      </c>
      <c r="C129" t="s">
        <v>564</v>
      </c>
      <c r="D129" t="s">
        <v>602</v>
      </c>
      <c r="E129" t="s">
        <v>659</v>
      </c>
      <c r="F129" t="s">
        <v>912</v>
      </c>
      <c r="G129" s="1">
        <v>39265</v>
      </c>
      <c r="H129">
        <v>1393612</v>
      </c>
      <c r="J129" s="10"/>
    </row>
    <row r="130" spans="1:10">
      <c r="A130" t="s">
        <v>191</v>
      </c>
      <c r="B130" t="s">
        <v>916</v>
      </c>
      <c r="C130" t="s">
        <v>564</v>
      </c>
      <c r="D130" t="s">
        <v>589</v>
      </c>
      <c r="E130" t="s">
        <v>917</v>
      </c>
      <c r="F130" t="s">
        <v>918</v>
      </c>
      <c r="G130" s="1">
        <v>41246</v>
      </c>
      <c r="H130">
        <v>29534</v>
      </c>
      <c r="J130" s="10"/>
    </row>
    <row r="131" spans="1:10">
      <c r="A131" t="s">
        <v>192</v>
      </c>
      <c r="B131" t="s">
        <v>1330</v>
      </c>
      <c r="C131" t="s">
        <v>564</v>
      </c>
      <c r="D131" t="s">
        <v>569</v>
      </c>
      <c r="E131" t="s">
        <v>900</v>
      </c>
      <c r="F131" t="s">
        <v>1331</v>
      </c>
      <c r="H131">
        <v>1022079</v>
      </c>
      <c r="J131" s="10"/>
    </row>
    <row r="132" spans="1:10">
      <c r="A132" t="s">
        <v>193</v>
      </c>
      <c r="B132" t="s">
        <v>893</v>
      </c>
      <c r="C132" t="s">
        <v>564</v>
      </c>
      <c r="D132" t="s">
        <v>589</v>
      </c>
      <c r="E132" t="s">
        <v>894</v>
      </c>
      <c r="F132" t="s">
        <v>655</v>
      </c>
      <c r="H132">
        <v>882184</v>
      </c>
      <c r="J132" s="10"/>
    </row>
    <row r="133" spans="1:10">
      <c r="A133" t="s">
        <v>194</v>
      </c>
      <c r="B133" t="s">
        <v>895</v>
      </c>
      <c r="C133" t="s">
        <v>564</v>
      </c>
      <c r="D133" t="s">
        <v>565</v>
      </c>
      <c r="E133" t="s">
        <v>566</v>
      </c>
      <c r="F133" t="s">
        <v>896</v>
      </c>
      <c r="H133">
        <v>313616</v>
      </c>
      <c r="J133" s="10"/>
    </row>
    <row r="134" spans="1:10">
      <c r="A134" t="s">
        <v>195</v>
      </c>
      <c r="B134" t="s">
        <v>1422</v>
      </c>
      <c r="C134" t="s">
        <v>564</v>
      </c>
      <c r="D134" t="s">
        <v>589</v>
      </c>
      <c r="E134" t="s">
        <v>804</v>
      </c>
      <c r="F134" t="s">
        <v>1423</v>
      </c>
      <c r="G134" s="1">
        <v>27941</v>
      </c>
      <c r="H134">
        <v>1001039</v>
      </c>
      <c r="J134" s="10"/>
    </row>
    <row r="135" spans="1:10">
      <c r="A135" t="s">
        <v>196</v>
      </c>
      <c r="B135" t="s">
        <v>913</v>
      </c>
      <c r="C135" t="s">
        <v>564</v>
      </c>
      <c r="D135" t="s">
        <v>589</v>
      </c>
      <c r="E135" t="s">
        <v>821</v>
      </c>
      <c r="F135" t="s">
        <v>914</v>
      </c>
      <c r="G135" s="1">
        <v>40238</v>
      </c>
      <c r="H135">
        <v>1437107</v>
      </c>
      <c r="J135" s="10"/>
    </row>
    <row r="136" spans="1:10">
      <c r="A136" t="s">
        <v>197</v>
      </c>
      <c r="B136" t="s">
        <v>915</v>
      </c>
      <c r="C136" t="s">
        <v>564</v>
      </c>
      <c r="D136" t="s">
        <v>589</v>
      </c>
      <c r="E136" t="s">
        <v>821</v>
      </c>
      <c r="F136" t="s">
        <v>914</v>
      </c>
      <c r="G136" s="1">
        <v>41858</v>
      </c>
      <c r="H136">
        <v>1437107</v>
      </c>
      <c r="J136" s="10"/>
    </row>
    <row r="137" spans="1:10">
      <c r="A137" t="s">
        <v>198</v>
      </c>
      <c r="B137" t="s">
        <v>903</v>
      </c>
      <c r="C137" t="s">
        <v>564</v>
      </c>
      <c r="D137" t="s">
        <v>589</v>
      </c>
      <c r="E137" t="s">
        <v>766</v>
      </c>
      <c r="F137" t="s">
        <v>904</v>
      </c>
      <c r="G137" s="1">
        <v>41267</v>
      </c>
      <c r="H137">
        <v>1521332</v>
      </c>
      <c r="J137" s="10"/>
    </row>
    <row r="138" spans="1:10">
      <c r="A138" t="s">
        <v>199</v>
      </c>
      <c r="B138" t="s">
        <v>910</v>
      </c>
      <c r="C138" t="s">
        <v>564</v>
      </c>
      <c r="D138" t="s">
        <v>663</v>
      </c>
      <c r="E138" t="s">
        <v>664</v>
      </c>
      <c r="F138" t="s">
        <v>819</v>
      </c>
      <c r="G138" s="1">
        <v>42508</v>
      </c>
      <c r="H138">
        <v>1297996</v>
      </c>
      <c r="J138" s="10"/>
    </row>
    <row r="139" spans="1:10">
      <c r="A139" t="s">
        <v>200</v>
      </c>
      <c r="B139" t="s">
        <v>919</v>
      </c>
      <c r="C139" t="s">
        <v>564</v>
      </c>
      <c r="D139" t="s">
        <v>589</v>
      </c>
      <c r="E139" t="s">
        <v>917</v>
      </c>
      <c r="F139" t="s">
        <v>920</v>
      </c>
      <c r="G139" s="1">
        <v>40896</v>
      </c>
      <c r="H139">
        <v>935703</v>
      </c>
      <c r="J139" s="10"/>
    </row>
    <row r="140" spans="1:10">
      <c r="A140" t="s">
        <v>201</v>
      </c>
      <c r="B140" t="s">
        <v>935</v>
      </c>
      <c r="C140" t="s">
        <v>564</v>
      </c>
      <c r="D140" t="s">
        <v>565</v>
      </c>
      <c r="E140" t="s">
        <v>936</v>
      </c>
      <c r="F140" t="s">
        <v>937</v>
      </c>
      <c r="G140" s="1">
        <v>39784</v>
      </c>
      <c r="H140">
        <v>1115222</v>
      </c>
      <c r="J140" s="10"/>
    </row>
    <row r="141" spans="1:10">
      <c r="A141" t="s">
        <v>202</v>
      </c>
      <c r="B141" t="s">
        <v>922</v>
      </c>
      <c r="C141" t="s">
        <v>564</v>
      </c>
      <c r="D141" t="s">
        <v>565</v>
      </c>
      <c r="E141" t="s">
        <v>888</v>
      </c>
      <c r="F141" t="s">
        <v>923</v>
      </c>
      <c r="G141" s="1">
        <v>31351</v>
      </c>
      <c r="H141">
        <v>29905</v>
      </c>
      <c r="J141" s="10"/>
    </row>
    <row r="142" spans="1:10">
      <c r="A142" t="s">
        <v>924</v>
      </c>
      <c r="B142" t="s">
        <v>925</v>
      </c>
      <c r="C142" t="s">
        <v>564</v>
      </c>
      <c r="D142" t="s">
        <v>612</v>
      </c>
      <c r="E142" t="s">
        <v>926</v>
      </c>
      <c r="F142" t="s">
        <v>927</v>
      </c>
      <c r="H142">
        <v>29915</v>
      </c>
      <c r="J142" s="10"/>
    </row>
    <row r="143" spans="1:10">
      <c r="A143" t="s">
        <v>203</v>
      </c>
      <c r="B143" t="s">
        <v>928</v>
      </c>
      <c r="C143" t="s">
        <v>564</v>
      </c>
      <c r="D143" t="s">
        <v>646</v>
      </c>
      <c r="E143" t="s">
        <v>858</v>
      </c>
      <c r="F143" t="s">
        <v>633</v>
      </c>
      <c r="G143" s="1">
        <v>39728</v>
      </c>
      <c r="H143">
        <v>1418135</v>
      </c>
      <c r="J143" s="10"/>
    </row>
    <row r="144" spans="1:10">
      <c r="A144" t="s">
        <v>204</v>
      </c>
      <c r="B144" t="s">
        <v>897</v>
      </c>
      <c r="C144" t="s">
        <v>564</v>
      </c>
      <c r="D144" t="s">
        <v>589</v>
      </c>
      <c r="E144" t="s">
        <v>829</v>
      </c>
      <c r="F144" t="s">
        <v>898</v>
      </c>
      <c r="H144">
        <v>940944</v>
      </c>
      <c r="J144" s="10"/>
    </row>
    <row r="145" spans="1:10">
      <c r="A145" t="s">
        <v>929</v>
      </c>
      <c r="B145" t="s">
        <v>930</v>
      </c>
      <c r="C145" t="s">
        <v>564</v>
      </c>
      <c r="D145" t="s">
        <v>594</v>
      </c>
      <c r="E145" t="s">
        <v>652</v>
      </c>
      <c r="F145" t="s">
        <v>931</v>
      </c>
      <c r="H145">
        <v>936340</v>
      </c>
      <c r="J145" s="10"/>
    </row>
    <row r="146" spans="1:10">
      <c r="A146" t="s">
        <v>205</v>
      </c>
      <c r="B146" t="s">
        <v>934</v>
      </c>
      <c r="C146" t="s">
        <v>564</v>
      </c>
      <c r="D146" t="s">
        <v>594</v>
      </c>
      <c r="E146" t="s">
        <v>635</v>
      </c>
      <c r="F146" t="s">
        <v>739</v>
      </c>
      <c r="G146" s="1">
        <v>27941</v>
      </c>
      <c r="H146">
        <v>1326160</v>
      </c>
      <c r="J146" s="10"/>
    </row>
    <row r="147" spans="1:10">
      <c r="A147" t="s">
        <v>206</v>
      </c>
      <c r="B147" t="s">
        <v>899</v>
      </c>
      <c r="C147" t="s">
        <v>564</v>
      </c>
      <c r="D147" t="s">
        <v>569</v>
      </c>
      <c r="E147" t="s">
        <v>900</v>
      </c>
      <c r="F147" t="s">
        <v>697</v>
      </c>
      <c r="G147" s="1">
        <v>39660</v>
      </c>
      <c r="H147">
        <v>927066</v>
      </c>
      <c r="J147" s="10"/>
    </row>
    <row r="148" spans="1:10">
      <c r="A148" t="s">
        <v>207</v>
      </c>
      <c r="B148" t="s">
        <v>909</v>
      </c>
      <c r="C148" t="s">
        <v>564</v>
      </c>
      <c r="D148" t="s">
        <v>682</v>
      </c>
      <c r="E148" t="s">
        <v>683</v>
      </c>
      <c r="F148" t="s">
        <v>825</v>
      </c>
      <c r="H148">
        <v>1090012</v>
      </c>
      <c r="J148" s="10"/>
    </row>
    <row r="149" spans="1:10">
      <c r="A149" t="s">
        <v>208</v>
      </c>
      <c r="B149" t="s">
        <v>948</v>
      </c>
      <c r="C149" t="s">
        <v>564</v>
      </c>
      <c r="D149" t="s">
        <v>576</v>
      </c>
      <c r="E149" t="s">
        <v>580</v>
      </c>
      <c r="F149" t="s">
        <v>949</v>
      </c>
      <c r="H149">
        <v>712515</v>
      </c>
      <c r="J149" s="10"/>
    </row>
    <row r="150" spans="1:10">
      <c r="A150" t="s">
        <v>209</v>
      </c>
      <c r="B150" t="s">
        <v>942</v>
      </c>
      <c r="C150" t="s">
        <v>564</v>
      </c>
      <c r="D150" t="s">
        <v>576</v>
      </c>
      <c r="E150" t="s">
        <v>616</v>
      </c>
      <c r="F150" t="s">
        <v>587</v>
      </c>
      <c r="H150">
        <v>1065088</v>
      </c>
      <c r="J150" s="10"/>
    </row>
    <row r="151" spans="1:10">
      <c r="A151" t="s">
        <v>210</v>
      </c>
      <c r="B151" t="s">
        <v>943</v>
      </c>
      <c r="C151" t="s">
        <v>564</v>
      </c>
      <c r="D151" t="s">
        <v>612</v>
      </c>
      <c r="E151" t="s">
        <v>622</v>
      </c>
      <c r="F151" t="s">
        <v>567</v>
      </c>
      <c r="G151" s="1">
        <v>32539</v>
      </c>
      <c r="H151">
        <v>31462</v>
      </c>
      <c r="J151" s="10"/>
    </row>
    <row r="152" spans="1:10">
      <c r="A152" t="s">
        <v>211</v>
      </c>
      <c r="B152" t="s">
        <v>870</v>
      </c>
      <c r="C152" t="s">
        <v>564</v>
      </c>
      <c r="D152" t="s">
        <v>594</v>
      </c>
      <c r="E152" t="s">
        <v>635</v>
      </c>
      <c r="F152" t="s">
        <v>660</v>
      </c>
      <c r="H152">
        <v>1047862</v>
      </c>
      <c r="J152" s="10"/>
    </row>
    <row r="153" spans="1:10">
      <c r="A153" t="s">
        <v>212</v>
      </c>
      <c r="B153" t="s">
        <v>963</v>
      </c>
      <c r="C153" t="s">
        <v>564</v>
      </c>
      <c r="D153" t="s">
        <v>565</v>
      </c>
      <c r="E153" t="s">
        <v>936</v>
      </c>
      <c r="F153" t="s">
        <v>584</v>
      </c>
      <c r="H153">
        <v>33185</v>
      </c>
      <c r="J153" s="10"/>
    </row>
    <row r="154" spans="1:10">
      <c r="A154" t="s">
        <v>213</v>
      </c>
      <c r="B154" t="s">
        <v>944</v>
      </c>
      <c r="C154" t="s">
        <v>564</v>
      </c>
      <c r="D154" t="s">
        <v>594</v>
      </c>
      <c r="E154" t="s">
        <v>635</v>
      </c>
      <c r="F154" t="s">
        <v>945</v>
      </c>
      <c r="H154">
        <v>827052</v>
      </c>
      <c r="J154" s="10"/>
    </row>
    <row r="155" spans="1:10">
      <c r="A155" t="s">
        <v>214</v>
      </c>
      <c r="B155" t="s">
        <v>968</v>
      </c>
      <c r="C155" t="s">
        <v>564</v>
      </c>
      <c r="D155" t="s">
        <v>646</v>
      </c>
      <c r="E155" t="s">
        <v>879</v>
      </c>
      <c r="F155" t="s">
        <v>660</v>
      </c>
      <c r="H155">
        <v>1001250</v>
      </c>
      <c r="J155" s="10"/>
    </row>
    <row r="156" spans="1:10">
      <c r="A156" t="s">
        <v>215</v>
      </c>
      <c r="B156" t="s">
        <v>939</v>
      </c>
      <c r="C156" t="s">
        <v>564</v>
      </c>
      <c r="D156" t="s">
        <v>612</v>
      </c>
      <c r="E156" t="s">
        <v>926</v>
      </c>
      <c r="F156" t="s">
        <v>940</v>
      </c>
      <c r="G156" s="1">
        <v>34335</v>
      </c>
      <c r="H156">
        <v>915389</v>
      </c>
      <c r="J156" s="10"/>
    </row>
    <row r="157" spans="1:10">
      <c r="A157" t="s">
        <v>216</v>
      </c>
      <c r="B157" t="s">
        <v>950</v>
      </c>
      <c r="C157" t="s">
        <v>564</v>
      </c>
      <c r="D157" t="s">
        <v>565</v>
      </c>
      <c r="E157" t="s">
        <v>566</v>
      </c>
      <c r="F157" t="s">
        <v>951</v>
      </c>
      <c r="G157" s="1">
        <v>23832</v>
      </c>
      <c r="H157">
        <v>32604</v>
      </c>
      <c r="J157" s="10"/>
    </row>
    <row r="158" spans="1:10">
      <c r="A158" t="s">
        <v>952</v>
      </c>
      <c r="B158" t="s">
        <v>953</v>
      </c>
      <c r="C158" t="s">
        <v>564</v>
      </c>
      <c r="D158" t="s">
        <v>569</v>
      </c>
      <c r="E158" t="s">
        <v>573</v>
      </c>
      <c r="F158" t="s">
        <v>578</v>
      </c>
      <c r="G158" s="1">
        <v>42031</v>
      </c>
      <c r="H158">
        <v>1100962</v>
      </c>
      <c r="J158" s="10"/>
    </row>
    <row r="159" spans="1:10">
      <c r="A159" t="s">
        <v>217</v>
      </c>
      <c r="B159" t="s">
        <v>960</v>
      </c>
      <c r="C159" t="s">
        <v>564</v>
      </c>
      <c r="D159" t="s">
        <v>682</v>
      </c>
      <c r="E159" t="s">
        <v>683</v>
      </c>
      <c r="F159" t="s">
        <v>694</v>
      </c>
      <c r="H159">
        <v>821189</v>
      </c>
      <c r="J159" s="10"/>
    </row>
    <row r="160" spans="1:10">
      <c r="A160" t="s">
        <v>218</v>
      </c>
      <c r="B160" t="s">
        <v>964</v>
      </c>
      <c r="C160" t="s">
        <v>564</v>
      </c>
      <c r="D160" t="s">
        <v>663</v>
      </c>
      <c r="E160" t="s">
        <v>696</v>
      </c>
      <c r="F160" t="s">
        <v>949</v>
      </c>
      <c r="G160" s="1">
        <v>42083</v>
      </c>
      <c r="H160">
        <v>1101239</v>
      </c>
      <c r="J160" s="10"/>
    </row>
    <row r="161" spans="1:10">
      <c r="A161" t="s">
        <v>219</v>
      </c>
      <c r="B161" t="s">
        <v>965</v>
      </c>
      <c r="C161" t="s">
        <v>564</v>
      </c>
      <c r="D161" t="s">
        <v>663</v>
      </c>
      <c r="E161" t="s">
        <v>696</v>
      </c>
      <c r="F161" t="s">
        <v>764</v>
      </c>
      <c r="H161">
        <v>906107</v>
      </c>
      <c r="J161" s="10"/>
    </row>
    <row r="162" spans="1:10">
      <c r="A162" t="s">
        <v>220</v>
      </c>
      <c r="B162" t="s">
        <v>961</v>
      </c>
      <c r="C162" t="s">
        <v>564</v>
      </c>
      <c r="D162" t="s">
        <v>682</v>
      </c>
      <c r="E162" t="s">
        <v>683</v>
      </c>
      <c r="F162" t="s">
        <v>962</v>
      </c>
      <c r="G162" s="1">
        <v>39801</v>
      </c>
      <c r="H162">
        <v>33213</v>
      </c>
      <c r="J162" s="10"/>
    </row>
    <row r="163" spans="1:10">
      <c r="A163" t="s">
        <v>221</v>
      </c>
      <c r="B163" t="s">
        <v>969</v>
      </c>
      <c r="C163" t="s">
        <v>564</v>
      </c>
      <c r="D163" t="s">
        <v>594</v>
      </c>
      <c r="E163" t="s">
        <v>652</v>
      </c>
      <c r="F163" t="s">
        <v>970</v>
      </c>
      <c r="H163">
        <v>72741</v>
      </c>
      <c r="J163" s="10"/>
    </row>
    <row r="164" spans="1:10">
      <c r="A164" t="s">
        <v>975</v>
      </c>
      <c r="B164" t="s">
        <v>976</v>
      </c>
      <c r="C164" t="s">
        <v>564</v>
      </c>
      <c r="D164" t="s">
        <v>569</v>
      </c>
      <c r="E164" t="s">
        <v>672</v>
      </c>
      <c r="F164" t="s">
        <v>977</v>
      </c>
      <c r="G164" s="1">
        <v>37889</v>
      </c>
      <c r="H164">
        <v>1532063</v>
      </c>
      <c r="J164" s="10"/>
    </row>
    <row r="165" spans="1:10">
      <c r="A165" t="s">
        <v>222</v>
      </c>
      <c r="B165" t="s">
        <v>966</v>
      </c>
      <c r="C165" t="s">
        <v>564</v>
      </c>
      <c r="D165" t="s">
        <v>663</v>
      </c>
      <c r="E165" t="s">
        <v>727</v>
      </c>
      <c r="F165" t="s">
        <v>967</v>
      </c>
      <c r="G165" s="1">
        <v>41731</v>
      </c>
      <c r="H165">
        <v>920522</v>
      </c>
      <c r="J165" s="10"/>
    </row>
    <row r="166" spans="1:10">
      <c r="A166" t="s">
        <v>223</v>
      </c>
      <c r="B166" t="s">
        <v>938</v>
      </c>
      <c r="C166" t="s">
        <v>564</v>
      </c>
      <c r="D166" t="s">
        <v>602</v>
      </c>
      <c r="E166" t="s">
        <v>818</v>
      </c>
      <c r="F166" t="s">
        <v>660</v>
      </c>
      <c r="G166" s="1">
        <v>38077</v>
      </c>
      <c r="H166">
        <v>1015780</v>
      </c>
      <c r="J166" s="10"/>
    </row>
    <row r="167" spans="1:10">
      <c r="A167" t="s">
        <v>224</v>
      </c>
      <c r="B167" t="s">
        <v>941</v>
      </c>
      <c r="C167" t="s">
        <v>564</v>
      </c>
      <c r="D167" t="s">
        <v>565</v>
      </c>
      <c r="E167" t="s">
        <v>566</v>
      </c>
      <c r="F167" t="s">
        <v>578</v>
      </c>
      <c r="H167">
        <v>1551182</v>
      </c>
      <c r="J167" s="10"/>
    </row>
    <row r="168" spans="1:10">
      <c r="A168" t="s">
        <v>225</v>
      </c>
      <c r="B168" t="s">
        <v>954</v>
      </c>
      <c r="C168" t="s">
        <v>564</v>
      </c>
      <c r="D168" t="s">
        <v>594</v>
      </c>
      <c r="E168" t="s">
        <v>635</v>
      </c>
      <c r="F168" t="s">
        <v>955</v>
      </c>
      <c r="H168">
        <v>65984</v>
      </c>
      <c r="J168" s="10"/>
    </row>
    <row r="169" spans="1:10">
      <c r="A169" t="s">
        <v>956</v>
      </c>
      <c r="B169" t="s">
        <v>957</v>
      </c>
      <c r="C169" t="s">
        <v>564</v>
      </c>
      <c r="D169" t="s">
        <v>569</v>
      </c>
      <c r="E169" t="s">
        <v>958</v>
      </c>
      <c r="F169" t="s">
        <v>959</v>
      </c>
      <c r="G169" s="1">
        <v>42706</v>
      </c>
      <c r="H169">
        <v>895930</v>
      </c>
      <c r="J169" s="10"/>
    </row>
    <row r="170" spans="1:10">
      <c r="A170" t="s">
        <v>226</v>
      </c>
      <c r="B170" t="s">
        <v>946</v>
      </c>
      <c r="C170" t="s">
        <v>564</v>
      </c>
      <c r="D170" t="s">
        <v>569</v>
      </c>
      <c r="E170" t="s">
        <v>570</v>
      </c>
      <c r="F170" t="s">
        <v>947</v>
      </c>
      <c r="G170" s="1">
        <v>40634</v>
      </c>
      <c r="H170">
        <v>1099800</v>
      </c>
      <c r="J170" s="10"/>
    </row>
    <row r="171" spans="1:10">
      <c r="A171" t="s">
        <v>227</v>
      </c>
      <c r="B171" t="s">
        <v>971</v>
      </c>
      <c r="C171" t="s">
        <v>564</v>
      </c>
      <c r="D171" t="s">
        <v>594</v>
      </c>
      <c r="E171" t="s">
        <v>652</v>
      </c>
      <c r="F171" t="s">
        <v>764</v>
      </c>
      <c r="H171">
        <v>1109357</v>
      </c>
      <c r="J171" s="10"/>
    </row>
    <row r="172" spans="1:10">
      <c r="A172" t="s">
        <v>228</v>
      </c>
      <c r="B172" t="s">
        <v>974</v>
      </c>
      <c r="C172" t="s">
        <v>564</v>
      </c>
      <c r="D172" t="s">
        <v>565</v>
      </c>
      <c r="E172" t="s">
        <v>778</v>
      </c>
      <c r="F172" t="s">
        <v>620</v>
      </c>
      <c r="G172" s="1">
        <v>39365</v>
      </c>
      <c r="H172">
        <v>746515</v>
      </c>
      <c r="J172" s="10"/>
    </row>
    <row r="173" spans="1:10">
      <c r="A173" t="s">
        <v>229</v>
      </c>
      <c r="B173" t="s">
        <v>972</v>
      </c>
      <c r="C173" t="s">
        <v>564</v>
      </c>
      <c r="D173" t="s">
        <v>589</v>
      </c>
      <c r="E173" t="s">
        <v>650</v>
      </c>
      <c r="F173" t="s">
        <v>973</v>
      </c>
      <c r="G173" s="1">
        <v>39357</v>
      </c>
      <c r="H173">
        <v>1324424</v>
      </c>
      <c r="J173" s="10"/>
    </row>
    <row r="174" spans="1:10">
      <c r="A174" t="s">
        <v>230</v>
      </c>
      <c r="B174" t="s">
        <v>978</v>
      </c>
      <c r="C174" t="s">
        <v>564</v>
      </c>
      <c r="D174" t="s">
        <v>663</v>
      </c>
      <c r="E174" t="s">
        <v>664</v>
      </c>
      <c r="F174" t="s">
        <v>979</v>
      </c>
      <c r="G174" s="1">
        <v>42388</v>
      </c>
      <c r="H174">
        <v>1289490</v>
      </c>
      <c r="J174" s="10"/>
    </row>
    <row r="175" spans="1:10">
      <c r="A175" t="s">
        <v>231</v>
      </c>
      <c r="B175" t="s">
        <v>1012</v>
      </c>
      <c r="C175" t="s">
        <v>564</v>
      </c>
      <c r="D175" t="s">
        <v>589</v>
      </c>
      <c r="E175" t="s">
        <v>1013</v>
      </c>
      <c r="F175" t="s">
        <v>1014</v>
      </c>
      <c r="H175">
        <v>37996</v>
      </c>
      <c r="J175" s="10"/>
    </row>
    <row r="176" spans="1:10">
      <c r="A176" t="s">
        <v>232</v>
      </c>
      <c r="B176" t="s">
        <v>985</v>
      </c>
      <c r="C176" t="s">
        <v>564</v>
      </c>
      <c r="D176" t="s">
        <v>565</v>
      </c>
      <c r="E176" t="s">
        <v>628</v>
      </c>
      <c r="F176" t="s">
        <v>986</v>
      </c>
      <c r="G176" s="1">
        <v>40071</v>
      </c>
      <c r="H176">
        <v>815556</v>
      </c>
      <c r="J176" s="10"/>
    </row>
    <row r="177" spans="1:10">
      <c r="A177" t="s">
        <v>233</v>
      </c>
      <c r="B177" t="s">
        <v>983</v>
      </c>
      <c r="C177" t="s">
        <v>564</v>
      </c>
      <c r="D177" t="s">
        <v>576</v>
      </c>
      <c r="E177" t="s">
        <v>616</v>
      </c>
      <c r="F177" t="s">
        <v>984</v>
      </c>
      <c r="G177" s="1">
        <v>41631</v>
      </c>
      <c r="H177">
        <v>1326801</v>
      </c>
      <c r="J177" s="10"/>
    </row>
    <row r="178" spans="1:10">
      <c r="A178" t="s">
        <v>234</v>
      </c>
      <c r="B178" t="s">
        <v>1018</v>
      </c>
      <c r="C178" t="s">
        <v>564</v>
      </c>
      <c r="D178" t="s">
        <v>565</v>
      </c>
      <c r="E178" t="s">
        <v>628</v>
      </c>
      <c r="F178" t="s">
        <v>743</v>
      </c>
      <c r="G178" s="1">
        <v>42543</v>
      </c>
      <c r="H178">
        <v>1519751</v>
      </c>
      <c r="J178" s="10"/>
    </row>
    <row r="179" spans="1:10">
      <c r="A179" t="s">
        <v>235</v>
      </c>
      <c r="B179" t="s">
        <v>1022</v>
      </c>
      <c r="C179" t="s">
        <v>564</v>
      </c>
      <c r="D179" t="s">
        <v>612</v>
      </c>
      <c r="E179" t="s">
        <v>1023</v>
      </c>
      <c r="F179" t="s">
        <v>1024</v>
      </c>
      <c r="H179">
        <v>831259</v>
      </c>
      <c r="J179" s="10"/>
    </row>
    <row r="180" spans="1:10">
      <c r="A180" t="s">
        <v>236</v>
      </c>
      <c r="B180" t="s">
        <v>990</v>
      </c>
      <c r="C180" t="s">
        <v>564</v>
      </c>
      <c r="D180" t="s">
        <v>565</v>
      </c>
      <c r="E180" t="s">
        <v>778</v>
      </c>
      <c r="F180" t="s">
        <v>725</v>
      </c>
      <c r="G180" s="1">
        <v>29586</v>
      </c>
      <c r="H180">
        <v>1048911</v>
      </c>
      <c r="J180" s="10"/>
    </row>
    <row r="181" spans="1:10">
      <c r="A181" t="s">
        <v>237</v>
      </c>
      <c r="B181" t="s">
        <v>997</v>
      </c>
      <c r="C181" t="s">
        <v>564</v>
      </c>
      <c r="D181" t="s">
        <v>594</v>
      </c>
      <c r="E181" t="s">
        <v>635</v>
      </c>
      <c r="F181" t="s">
        <v>998</v>
      </c>
      <c r="H181">
        <v>1031296</v>
      </c>
      <c r="J181" s="10"/>
    </row>
    <row r="182" spans="1:10">
      <c r="A182" t="s">
        <v>238</v>
      </c>
      <c r="B182" t="s">
        <v>982</v>
      </c>
      <c r="C182" t="s">
        <v>564</v>
      </c>
      <c r="D182" t="s">
        <v>576</v>
      </c>
      <c r="E182" t="s">
        <v>844</v>
      </c>
      <c r="F182" t="s">
        <v>620</v>
      </c>
      <c r="G182" s="1">
        <v>40532</v>
      </c>
      <c r="H182">
        <v>1048695</v>
      </c>
      <c r="J182" s="10"/>
    </row>
    <row r="183" spans="1:10">
      <c r="A183" t="s">
        <v>239</v>
      </c>
      <c r="B183" t="s">
        <v>991</v>
      </c>
      <c r="C183" t="s">
        <v>564</v>
      </c>
      <c r="D183" t="s">
        <v>576</v>
      </c>
      <c r="E183" t="s">
        <v>616</v>
      </c>
      <c r="F183" t="s">
        <v>886</v>
      </c>
      <c r="H183">
        <v>1136893</v>
      </c>
      <c r="J183" s="10"/>
    </row>
    <row r="184" spans="1:10">
      <c r="A184" t="s">
        <v>240</v>
      </c>
      <c r="B184" t="s">
        <v>999</v>
      </c>
      <c r="C184" t="s">
        <v>564</v>
      </c>
      <c r="D184" t="s">
        <v>576</v>
      </c>
      <c r="E184" t="s">
        <v>616</v>
      </c>
      <c r="F184" t="s">
        <v>1000</v>
      </c>
      <c r="H184">
        <v>798354</v>
      </c>
      <c r="J184" s="10"/>
    </row>
    <row r="185" spans="1:10">
      <c r="A185" t="s">
        <v>992</v>
      </c>
      <c r="B185" t="s">
        <v>993</v>
      </c>
      <c r="C185" t="s">
        <v>564</v>
      </c>
      <c r="D185" t="s">
        <v>602</v>
      </c>
      <c r="E185" t="s">
        <v>738</v>
      </c>
      <c r="F185" t="s">
        <v>994</v>
      </c>
      <c r="H185">
        <v>35527</v>
      </c>
      <c r="J185" s="10"/>
    </row>
    <row r="186" spans="1:10">
      <c r="A186" t="s">
        <v>241</v>
      </c>
      <c r="B186" t="s">
        <v>1010</v>
      </c>
      <c r="C186" t="s">
        <v>564</v>
      </c>
      <c r="D186" t="s">
        <v>589</v>
      </c>
      <c r="E186" t="s">
        <v>1011</v>
      </c>
      <c r="F186" t="s">
        <v>660</v>
      </c>
      <c r="G186" s="1">
        <v>42464</v>
      </c>
      <c r="H186">
        <v>850209</v>
      </c>
      <c r="J186" s="10"/>
    </row>
    <row r="187" spans="1:10">
      <c r="A187" t="s">
        <v>242</v>
      </c>
      <c r="B187" t="s">
        <v>1001</v>
      </c>
      <c r="C187" t="s">
        <v>564</v>
      </c>
      <c r="D187" t="s">
        <v>576</v>
      </c>
      <c r="E187" t="s">
        <v>1002</v>
      </c>
      <c r="F187" t="s">
        <v>1003</v>
      </c>
      <c r="G187" s="1">
        <v>39815</v>
      </c>
      <c r="H187">
        <v>354908</v>
      </c>
      <c r="J187" s="10"/>
    </row>
    <row r="188" spans="1:10">
      <c r="A188" t="s">
        <v>243</v>
      </c>
      <c r="B188" t="s">
        <v>1005</v>
      </c>
      <c r="C188" t="s">
        <v>564</v>
      </c>
      <c r="D188" t="s">
        <v>565</v>
      </c>
      <c r="E188" t="s">
        <v>1006</v>
      </c>
      <c r="F188" t="s">
        <v>981</v>
      </c>
      <c r="G188" s="1">
        <v>29311</v>
      </c>
      <c r="H188">
        <v>1124198</v>
      </c>
      <c r="J188" s="10"/>
    </row>
    <row r="189" spans="1:10">
      <c r="A189" t="s">
        <v>244</v>
      </c>
      <c r="B189" t="s">
        <v>1004</v>
      </c>
      <c r="C189" t="s">
        <v>564</v>
      </c>
      <c r="D189" t="s">
        <v>565</v>
      </c>
      <c r="E189" t="s">
        <v>888</v>
      </c>
      <c r="F189" t="s">
        <v>981</v>
      </c>
      <c r="G189" s="1">
        <v>39723</v>
      </c>
      <c r="H189">
        <v>30625</v>
      </c>
      <c r="J189" s="10"/>
    </row>
    <row r="190" spans="1:10">
      <c r="A190" t="s">
        <v>245</v>
      </c>
      <c r="B190" t="s">
        <v>1007</v>
      </c>
      <c r="C190" t="s">
        <v>564</v>
      </c>
      <c r="D190" t="s">
        <v>612</v>
      </c>
      <c r="E190" t="s">
        <v>926</v>
      </c>
      <c r="F190" t="s">
        <v>836</v>
      </c>
      <c r="G190" s="1">
        <v>40044</v>
      </c>
      <c r="H190">
        <v>37785</v>
      </c>
      <c r="J190" s="10"/>
    </row>
    <row r="191" spans="1:10">
      <c r="A191" t="s">
        <v>1443</v>
      </c>
      <c r="B191" t="s">
        <v>1444</v>
      </c>
      <c r="C191" t="s">
        <v>564</v>
      </c>
      <c r="D191" t="s">
        <v>589</v>
      </c>
      <c r="E191" t="s">
        <v>1245</v>
      </c>
      <c r="F191" t="s">
        <v>660</v>
      </c>
      <c r="G191" s="1">
        <v>42265</v>
      </c>
      <c r="H191">
        <v>1308161</v>
      </c>
      <c r="J191" s="10"/>
    </row>
    <row r="192" spans="1:10">
      <c r="A192" t="s">
        <v>1441</v>
      </c>
      <c r="B192" t="s">
        <v>1442</v>
      </c>
      <c r="C192" t="s">
        <v>564</v>
      </c>
      <c r="D192" t="s">
        <v>589</v>
      </c>
      <c r="E192" t="s">
        <v>1245</v>
      </c>
      <c r="F192" t="s">
        <v>660</v>
      </c>
      <c r="G192" s="1">
        <v>41456</v>
      </c>
      <c r="H192">
        <v>1308161</v>
      </c>
      <c r="J192" s="10"/>
    </row>
    <row r="193" spans="1:10">
      <c r="A193" t="s">
        <v>246</v>
      </c>
      <c r="B193" t="s">
        <v>987</v>
      </c>
      <c r="C193" t="s">
        <v>564</v>
      </c>
      <c r="D193" t="s">
        <v>663</v>
      </c>
      <c r="E193" t="s">
        <v>988</v>
      </c>
      <c r="F193" t="s">
        <v>989</v>
      </c>
      <c r="G193" s="1">
        <v>42401</v>
      </c>
      <c r="H193">
        <v>34903</v>
      </c>
      <c r="J193" s="10"/>
    </row>
    <row r="194" spans="1:10">
      <c r="A194" t="s">
        <v>247</v>
      </c>
      <c r="B194" t="s">
        <v>995</v>
      </c>
      <c r="C194" t="s">
        <v>564</v>
      </c>
      <c r="D194" t="s">
        <v>576</v>
      </c>
      <c r="E194" t="s">
        <v>686</v>
      </c>
      <c r="F194" t="s">
        <v>996</v>
      </c>
      <c r="G194" s="1">
        <v>40102</v>
      </c>
      <c r="H194">
        <v>1274494</v>
      </c>
      <c r="J194" s="10"/>
    </row>
    <row r="195" spans="1:10">
      <c r="A195" t="s">
        <v>1008</v>
      </c>
      <c r="B195" t="s">
        <v>1009</v>
      </c>
      <c r="C195" t="s">
        <v>564</v>
      </c>
      <c r="D195" t="s">
        <v>682</v>
      </c>
      <c r="E195" t="s">
        <v>733</v>
      </c>
      <c r="F195" t="s">
        <v>694</v>
      </c>
      <c r="G195" s="1">
        <v>39969</v>
      </c>
      <c r="H195">
        <v>1135152</v>
      </c>
      <c r="J195" s="10"/>
    </row>
    <row r="196" spans="1:10">
      <c r="A196" t="s">
        <v>248</v>
      </c>
      <c r="B196" t="s">
        <v>1025</v>
      </c>
      <c r="C196" t="s">
        <v>564</v>
      </c>
      <c r="D196" t="s">
        <v>713</v>
      </c>
      <c r="E196" t="s">
        <v>714</v>
      </c>
      <c r="F196" t="s">
        <v>822</v>
      </c>
      <c r="H196">
        <v>20520</v>
      </c>
      <c r="J196" s="10"/>
    </row>
    <row r="197" spans="1:10">
      <c r="A197" t="s">
        <v>1015</v>
      </c>
      <c r="B197" t="s">
        <v>1016</v>
      </c>
      <c r="C197" t="s">
        <v>564</v>
      </c>
      <c r="D197" t="s">
        <v>565</v>
      </c>
      <c r="E197" t="s">
        <v>888</v>
      </c>
      <c r="F197" t="s">
        <v>1017</v>
      </c>
      <c r="G197" s="1">
        <v>42552</v>
      </c>
      <c r="H197">
        <v>1659166</v>
      </c>
      <c r="J197" s="10"/>
    </row>
    <row r="198" spans="1:10">
      <c r="A198" t="s">
        <v>249</v>
      </c>
      <c r="B198" t="s">
        <v>1030</v>
      </c>
      <c r="C198" t="s">
        <v>564</v>
      </c>
      <c r="D198" t="s">
        <v>565</v>
      </c>
      <c r="E198" t="s">
        <v>707</v>
      </c>
      <c r="F198" t="s">
        <v>883</v>
      </c>
      <c r="H198">
        <v>40533</v>
      </c>
      <c r="J198" s="10"/>
    </row>
    <row r="199" spans="1:10">
      <c r="A199" t="s">
        <v>1031</v>
      </c>
      <c r="B199" t="s">
        <v>1032</v>
      </c>
      <c r="C199" t="s">
        <v>564</v>
      </c>
      <c r="D199" t="s">
        <v>565</v>
      </c>
      <c r="E199" t="s">
        <v>566</v>
      </c>
      <c r="F199" t="s">
        <v>1033</v>
      </c>
      <c r="H199">
        <v>40545</v>
      </c>
      <c r="J199" s="10"/>
    </row>
    <row r="200" spans="1:10">
      <c r="A200" t="s">
        <v>250</v>
      </c>
      <c r="B200" t="s">
        <v>1034</v>
      </c>
      <c r="C200" t="s">
        <v>564</v>
      </c>
      <c r="D200" t="s">
        <v>663</v>
      </c>
      <c r="E200" t="s">
        <v>988</v>
      </c>
      <c r="F200" t="s">
        <v>764</v>
      </c>
      <c r="G200" s="1">
        <v>41618</v>
      </c>
      <c r="H200">
        <v>895648</v>
      </c>
      <c r="J200" s="10"/>
    </row>
    <row r="201" spans="1:10">
      <c r="A201" t="s">
        <v>251</v>
      </c>
      <c r="B201" t="s">
        <v>1039</v>
      </c>
      <c r="C201" t="s">
        <v>564</v>
      </c>
      <c r="D201" t="s">
        <v>569</v>
      </c>
      <c r="E201" t="s">
        <v>625</v>
      </c>
      <c r="F201" t="s">
        <v>1040</v>
      </c>
      <c r="H201">
        <v>882095</v>
      </c>
      <c r="J201" s="10"/>
    </row>
    <row r="202" spans="1:10">
      <c r="A202" t="s">
        <v>252</v>
      </c>
      <c r="B202" t="s">
        <v>1035</v>
      </c>
      <c r="C202" t="s">
        <v>564</v>
      </c>
      <c r="D202" t="s">
        <v>646</v>
      </c>
      <c r="E202" t="s">
        <v>786</v>
      </c>
      <c r="F202" t="s">
        <v>1036</v>
      </c>
      <c r="G202" s="1">
        <v>25293</v>
      </c>
      <c r="H202">
        <v>40704</v>
      </c>
      <c r="J202" s="10"/>
    </row>
    <row r="203" spans="1:10">
      <c r="A203" t="s">
        <v>253</v>
      </c>
      <c r="B203" t="s">
        <v>873</v>
      </c>
      <c r="C203" t="s">
        <v>564</v>
      </c>
      <c r="D203" t="s">
        <v>576</v>
      </c>
      <c r="E203" t="s">
        <v>679</v>
      </c>
      <c r="F203" t="s">
        <v>874</v>
      </c>
      <c r="H203">
        <v>24741</v>
      </c>
      <c r="J203" s="10"/>
    </row>
    <row r="204" spans="1:10">
      <c r="A204" t="s">
        <v>254</v>
      </c>
      <c r="B204" t="s">
        <v>1037</v>
      </c>
      <c r="C204" t="s">
        <v>564</v>
      </c>
      <c r="D204" t="s">
        <v>589</v>
      </c>
      <c r="E204" t="s">
        <v>1013</v>
      </c>
      <c r="F204" t="s">
        <v>931</v>
      </c>
      <c r="G204" s="1">
        <v>41431</v>
      </c>
      <c r="H204">
        <v>1467858</v>
      </c>
      <c r="J204" s="10"/>
    </row>
    <row r="205" spans="1:10">
      <c r="A205" t="s">
        <v>643</v>
      </c>
      <c r="B205" t="s">
        <v>644</v>
      </c>
      <c r="C205" t="s">
        <v>564</v>
      </c>
      <c r="D205" t="s">
        <v>576</v>
      </c>
      <c r="E205" t="s">
        <v>616</v>
      </c>
      <c r="F205" t="s">
        <v>642</v>
      </c>
      <c r="H205">
        <v>1652044</v>
      </c>
      <c r="J205" s="10"/>
    </row>
    <row r="206" spans="1:10">
      <c r="A206" t="s">
        <v>640</v>
      </c>
      <c r="B206" t="s">
        <v>641</v>
      </c>
      <c r="C206" t="s">
        <v>564</v>
      </c>
      <c r="D206" t="s">
        <v>576</v>
      </c>
      <c r="E206" t="s">
        <v>616</v>
      </c>
      <c r="F206" t="s">
        <v>642</v>
      </c>
      <c r="G206" s="1">
        <v>41732</v>
      </c>
      <c r="H206">
        <v>1652044</v>
      </c>
      <c r="J206" s="10"/>
    </row>
    <row r="207" spans="1:10">
      <c r="A207" t="s">
        <v>255</v>
      </c>
      <c r="B207" t="s">
        <v>1038</v>
      </c>
      <c r="C207" t="s">
        <v>564</v>
      </c>
      <c r="D207" t="s">
        <v>589</v>
      </c>
      <c r="E207" t="s">
        <v>722</v>
      </c>
      <c r="F207" t="s">
        <v>584</v>
      </c>
      <c r="G207" s="1">
        <v>27029</v>
      </c>
      <c r="H207">
        <v>40987</v>
      </c>
      <c r="J207" s="10"/>
    </row>
    <row r="208" spans="1:10">
      <c r="A208" t="s">
        <v>256</v>
      </c>
      <c r="B208" t="s">
        <v>1041</v>
      </c>
      <c r="C208" t="s">
        <v>564</v>
      </c>
      <c r="D208" t="s">
        <v>576</v>
      </c>
      <c r="E208" t="s">
        <v>632</v>
      </c>
      <c r="F208" t="s">
        <v>584</v>
      </c>
      <c r="G208" s="1">
        <v>42485</v>
      </c>
      <c r="H208">
        <v>1123360</v>
      </c>
      <c r="J208" s="10"/>
    </row>
    <row r="209" spans="1:10">
      <c r="A209" t="s">
        <v>257</v>
      </c>
      <c r="B209" t="s">
        <v>1026</v>
      </c>
      <c r="C209" t="s">
        <v>564</v>
      </c>
      <c r="D209" t="s">
        <v>589</v>
      </c>
      <c r="E209" t="s">
        <v>1011</v>
      </c>
      <c r="F209" t="s">
        <v>819</v>
      </c>
      <c r="G209" s="1">
        <v>31655</v>
      </c>
      <c r="H209">
        <v>39911</v>
      </c>
      <c r="J209" s="10"/>
    </row>
    <row r="210" spans="1:10">
      <c r="A210" t="s">
        <v>258</v>
      </c>
      <c r="B210" t="s">
        <v>1027</v>
      </c>
      <c r="C210" t="s">
        <v>564</v>
      </c>
      <c r="D210" t="s">
        <v>589</v>
      </c>
      <c r="E210" t="s">
        <v>1028</v>
      </c>
      <c r="F210" t="s">
        <v>1029</v>
      </c>
      <c r="G210" s="1">
        <v>41255</v>
      </c>
      <c r="H210">
        <v>1121788</v>
      </c>
      <c r="J210" s="10"/>
    </row>
    <row r="211" spans="1:10">
      <c r="A211" t="s">
        <v>1042</v>
      </c>
      <c r="B211" t="s">
        <v>1043</v>
      </c>
      <c r="C211" t="s">
        <v>564</v>
      </c>
      <c r="D211" t="s">
        <v>602</v>
      </c>
      <c r="E211" t="s">
        <v>818</v>
      </c>
      <c r="F211" t="s">
        <v>660</v>
      </c>
      <c r="H211">
        <v>886982</v>
      </c>
      <c r="J211" s="10"/>
    </row>
    <row r="212" spans="1:10">
      <c r="A212" t="s">
        <v>259</v>
      </c>
      <c r="B212" t="s">
        <v>1044</v>
      </c>
      <c r="C212" t="s">
        <v>564</v>
      </c>
      <c r="D212" t="s">
        <v>589</v>
      </c>
      <c r="E212" t="s">
        <v>1045</v>
      </c>
      <c r="F212" t="s">
        <v>998</v>
      </c>
      <c r="H212">
        <v>42582</v>
      </c>
      <c r="J212" s="10"/>
    </row>
    <row r="213" spans="1:10">
      <c r="A213" t="s">
        <v>260</v>
      </c>
      <c r="B213" t="s">
        <v>1046</v>
      </c>
      <c r="C213" t="s">
        <v>564</v>
      </c>
      <c r="D213" t="s">
        <v>565</v>
      </c>
      <c r="E213" t="s">
        <v>1047</v>
      </c>
      <c r="F213" t="s">
        <v>1048</v>
      </c>
      <c r="G213" s="1">
        <v>29767</v>
      </c>
      <c r="H213">
        <v>277135</v>
      </c>
      <c r="J213" s="10"/>
    </row>
    <row r="214" spans="1:10">
      <c r="A214" t="s">
        <v>261</v>
      </c>
      <c r="B214" t="s">
        <v>1049</v>
      </c>
      <c r="C214" t="s">
        <v>564</v>
      </c>
      <c r="D214" t="s">
        <v>682</v>
      </c>
      <c r="E214" t="s">
        <v>733</v>
      </c>
      <c r="F214" t="s">
        <v>694</v>
      </c>
      <c r="H214">
        <v>45012</v>
      </c>
      <c r="J214" s="10"/>
    </row>
    <row r="215" spans="1:10">
      <c r="A215" t="s">
        <v>262</v>
      </c>
      <c r="B215" t="s">
        <v>1054</v>
      </c>
      <c r="C215" t="s">
        <v>564</v>
      </c>
      <c r="D215" t="s">
        <v>589</v>
      </c>
      <c r="E215" t="s">
        <v>1028</v>
      </c>
      <c r="F215" t="s">
        <v>822</v>
      </c>
      <c r="H215">
        <v>800459</v>
      </c>
      <c r="J215" s="10"/>
    </row>
    <row r="216" spans="1:10">
      <c r="A216" t="s">
        <v>263</v>
      </c>
      <c r="B216" t="s">
        <v>1059</v>
      </c>
      <c r="C216" t="s">
        <v>564</v>
      </c>
      <c r="D216" t="s">
        <v>589</v>
      </c>
      <c r="E216" t="s">
        <v>1060</v>
      </c>
      <c r="F216" t="s">
        <v>1061</v>
      </c>
      <c r="G216" s="1">
        <v>30955</v>
      </c>
      <c r="H216">
        <v>46080</v>
      </c>
      <c r="J216" s="10"/>
    </row>
    <row r="217" spans="1:10">
      <c r="A217" t="s">
        <v>264</v>
      </c>
      <c r="B217" t="s">
        <v>1085</v>
      </c>
      <c r="C217" t="s">
        <v>564</v>
      </c>
      <c r="D217" t="s">
        <v>602</v>
      </c>
      <c r="E217" t="s">
        <v>738</v>
      </c>
      <c r="F217" t="s">
        <v>657</v>
      </c>
      <c r="H217">
        <v>49196</v>
      </c>
      <c r="J217" s="10"/>
    </row>
    <row r="218" spans="1:10">
      <c r="A218" t="s">
        <v>265</v>
      </c>
      <c r="B218" t="s">
        <v>1050</v>
      </c>
      <c r="C218" t="s">
        <v>564</v>
      </c>
      <c r="D218" t="s">
        <v>589</v>
      </c>
      <c r="E218" t="s">
        <v>856</v>
      </c>
      <c r="F218" t="s">
        <v>745</v>
      </c>
      <c r="G218" s="1">
        <v>42083</v>
      </c>
      <c r="H218">
        <v>1359841</v>
      </c>
      <c r="J218" s="10"/>
    </row>
    <row r="219" spans="1:10">
      <c r="A219" t="s">
        <v>266</v>
      </c>
      <c r="B219" t="s">
        <v>1062</v>
      </c>
      <c r="C219" t="s">
        <v>564</v>
      </c>
      <c r="D219" t="s">
        <v>569</v>
      </c>
      <c r="E219" t="s">
        <v>900</v>
      </c>
      <c r="F219" t="s">
        <v>959</v>
      </c>
      <c r="G219" s="1">
        <v>42031</v>
      </c>
      <c r="H219">
        <v>860730</v>
      </c>
      <c r="J219" s="10"/>
    </row>
    <row r="220" spans="1:10">
      <c r="A220" t="s">
        <v>267</v>
      </c>
      <c r="B220" t="s">
        <v>1491</v>
      </c>
      <c r="C220" t="s">
        <v>564</v>
      </c>
      <c r="D220" t="s">
        <v>663</v>
      </c>
      <c r="E220" t="s">
        <v>696</v>
      </c>
      <c r="F220" t="s">
        <v>1492</v>
      </c>
      <c r="G220" s="1">
        <v>39843</v>
      </c>
      <c r="H220">
        <v>766704</v>
      </c>
      <c r="J220" s="10"/>
    </row>
    <row r="221" spans="1:10">
      <c r="A221" t="s">
        <v>268</v>
      </c>
      <c r="B221" t="s">
        <v>1063</v>
      </c>
      <c r="C221" t="s">
        <v>564</v>
      </c>
      <c r="D221" t="s">
        <v>663</v>
      </c>
      <c r="E221" t="s">
        <v>696</v>
      </c>
      <c r="F221" t="s">
        <v>1064</v>
      </c>
      <c r="G221" s="1">
        <v>39538</v>
      </c>
      <c r="H221">
        <v>765880</v>
      </c>
      <c r="J221" s="10"/>
    </row>
    <row r="222" spans="1:10">
      <c r="A222" t="s">
        <v>269</v>
      </c>
      <c r="B222" t="s">
        <v>1075</v>
      </c>
      <c r="C222" t="s">
        <v>564</v>
      </c>
      <c r="D222" t="s">
        <v>589</v>
      </c>
      <c r="E222" t="s">
        <v>1076</v>
      </c>
      <c r="F222" t="s">
        <v>584</v>
      </c>
      <c r="G222" s="1">
        <v>32233</v>
      </c>
      <c r="H222">
        <v>354950</v>
      </c>
      <c r="J222" s="10"/>
    </row>
    <row r="223" spans="1:10">
      <c r="A223" t="s">
        <v>270</v>
      </c>
      <c r="B223" t="s">
        <v>1070</v>
      </c>
      <c r="C223" t="s">
        <v>564</v>
      </c>
      <c r="D223" t="s">
        <v>682</v>
      </c>
      <c r="E223" t="s">
        <v>824</v>
      </c>
      <c r="F223" t="s">
        <v>660</v>
      </c>
      <c r="G223" s="1">
        <v>30833</v>
      </c>
      <c r="H223">
        <v>4447</v>
      </c>
      <c r="J223" s="10"/>
    </row>
    <row r="224" spans="1:10">
      <c r="A224" t="s">
        <v>271</v>
      </c>
      <c r="B224" t="s">
        <v>1058</v>
      </c>
      <c r="C224" t="s">
        <v>564</v>
      </c>
      <c r="D224" t="s">
        <v>602</v>
      </c>
      <c r="E224" t="s">
        <v>638</v>
      </c>
      <c r="F224" t="s">
        <v>600</v>
      </c>
      <c r="H224">
        <v>874766</v>
      </c>
      <c r="J224" s="10"/>
    </row>
    <row r="225" spans="1:10">
      <c r="A225" t="s">
        <v>272</v>
      </c>
      <c r="B225" t="s">
        <v>1051</v>
      </c>
      <c r="C225" t="s">
        <v>564</v>
      </c>
      <c r="D225" t="s">
        <v>589</v>
      </c>
      <c r="E225" t="s">
        <v>1052</v>
      </c>
      <c r="F225" t="s">
        <v>1053</v>
      </c>
      <c r="H225">
        <v>793952</v>
      </c>
      <c r="J225" s="10"/>
    </row>
    <row r="226" spans="1:10">
      <c r="A226" t="s">
        <v>273</v>
      </c>
      <c r="B226" t="s">
        <v>1073</v>
      </c>
      <c r="C226" t="s">
        <v>564</v>
      </c>
      <c r="D226" t="s">
        <v>569</v>
      </c>
      <c r="E226" t="s">
        <v>570</v>
      </c>
      <c r="F226" t="s">
        <v>1074</v>
      </c>
      <c r="G226" s="1">
        <v>42459</v>
      </c>
      <c r="H226">
        <v>859737</v>
      </c>
      <c r="J226" s="10"/>
    </row>
    <row r="227" spans="1:10">
      <c r="A227" t="s">
        <v>274</v>
      </c>
      <c r="B227" t="s">
        <v>1077</v>
      </c>
      <c r="C227" t="s">
        <v>564</v>
      </c>
      <c r="D227" t="s">
        <v>565</v>
      </c>
      <c r="E227" t="s">
        <v>566</v>
      </c>
      <c r="F227" t="s">
        <v>1078</v>
      </c>
      <c r="G227" s="1">
        <v>23467</v>
      </c>
      <c r="H227">
        <v>773840</v>
      </c>
      <c r="J227" s="10"/>
    </row>
    <row r="228" spans="1:10">
      <c r="A228" t="s">
        <v>275</v>
      </c>
      <c r="B228" t="s">
        <v>1065</v>
      </c>
      <c r="C228" t="s">
        <v>564</v>
      </c>
      <c r="D228" t="s">
        <v>682</v>
      </c>
      <c r="E228" t="s">
        <v>1066</v>
      </c>
      <c r="F228" t="s">
        <v>1067</v>
      </c>
      <c r="H228">
        <v>46765</v>
      </c>
      <c r="J228" s="10"/>
    </row>
    <row r="229" spans="1:10">
      <c r="A229" t="s">
        <v>276</v>
      </c>
      <c r="B229" t="s">
        <v>1071</v>
      </c>
      <c r="C229" t="s">
        <v>564</v>
      </c>
      <c r="D229" t="s">
        <v>576</v>
      </c>
      <c r="E229" t="s">
        <v>1072</v>
      </c>
      <c r="F229" t="s">
        <v>967</v>
      </c>
      <c r="G229" s="1">
        <v>42310</v>
      </c>
      <c r="H229">
        <v>1645590</v>
      </c>
      <c r="J229" s="10"/>
    </row>
    <row r="230" spans="1:10">
      <c r="A230" t="s">
        <v>277</v>
      </c>
      <c r="B230" t="s">
        <v>1083</v>
      </c>
      <c r="C230" t="s">
        <v>564</v>
      </c>
      <c r="D230" t="s">
        <v>576</v>
      </c>
      <c r="E230" t="s">
        <v>699</v>
      </c>
      <c r="F230" t="s">
        <v>967</v>
      </c>
      <c r="G230" s="1">
        <v>27394</v>
      </c>
      <c r="H230">
        <v>47217</v>
      </c>
      <c r="J230" s="10"/>
    </row>
    <row r="231" spans="1:10">
      <c r="A231" t="s">
        <v>278</v>
      </c>
      <c r="B231" t="s">
        <v>761</v>
      </c>
      <c r="C231" t="s">
        <v>564</v>
      </c>
      <c r="D231" t="s">
        <v>602</v>
      </c>
      <c r="E231" t="s">
        <v>659</v>
      </c>
      <c r="F231" t="s">
        <v>762</v>
      </c>
      <c r="G231" s="1">
        <v>31746</v>
      </c>
      <c r="H231">
        <v>12659</v>
      </c>
      <c r="J231" s="10"/>
    </row>
    <row r="232" spans="1:10">
      <c r="A232" t="s">
        <v>279</v>
      </c>
      <c r="B232" t="s">
        <v>1079</v>
      </c>
      <c r="C232" t="s">
        <v>564</v>
      </c>
      <c r="D232" t="s">
        <v>646</v>
      </c>
      <c r="E232" t="s">
        <v>786</v>
      </c>
      <c r="F232" t="s">
        <v>1080</v>
      </c>
      <c r="G232" s="1">
        <v>39876</v>
      </c>
      <c r="H232">
        <v>48465</v>
      </c>
      <c r="J232" s="10"/>
    </row>
    <row r="233" spans="1:10">
      <c r="A233" t="s">
        <v>280</v>
      </c>
      <c r="B233" t="s">
        <v>1055</v>
      </c>
      <c r="C233" t="s">
        <v>564</v>
      </c>
      <c r="D233" t="s">
        <v>576</v>
      </c>
      <c r="E233" t="s">
        <v>1056</v>
      </c>
      <c r="F233" t="s">
        <v>1057</v>
      </c>
      <c r="G233" s="1">
        <v>39713</v>
      </c>
      <c r="H233">
        <v>202058</v>
      </c>
      <c r="J233" s="10"/>
    </row>
    <row r="234" spans="1:10">
      <c r="A234" t="s">
        <v>281</v>
      </c>
      <c r="B234" t="s">
        <v>1068</v>
      </c>
      <c r="C234" t="s">
        <v>564</v>
      </c>
      <c r="D234" t="s">
        <v>569</v>
      </c>
      <c r="E234" t="s">
        <v>672</v>
      </c>
      <c r="F234" t="s">
        <v>1069</v>
      </c>
      <c r="G234" s="1">
        <v>42080</v>
      </c>
      <c r="H234">
        <v>1000228</v>
      </c>
      <c r="J234" s="10"/>
    </row>
    <row r="235" spans="1:10">
      <c r="A235" t="s">
        <v>282</v>
      </c>
      <c r="B235" t="s">
        <v>1081</v>
      </c>
      <c r="C235" t="s">
        <v>564</v>
      </c>
      <c r="D235" t="s">
        <v>663</v>
      </c>
      <c r="E235" t="s">
        <v>696</v>
      </c>
      <c r="F235" t="s">
        <v>1082</v>
      </c>
      <c r="G235" s="1">
        <v>39161</v>
      </c>
      <c r="H235">
        <v>1070750</v>
      </c>
      <c r="J235" s="10"/>
    </row>
    <row r="236" spans="1:10">
      <c r="A236" t="s">
        <v>283</v>
      </c>
      <c r="B236" t="s">
        <v>1417</v>
      </c>
      <c r="C236" t="s">
        <v>564</v>
      </c>
      <c r="D236" t="s">
        <v>646</v>
      </c>
      <c r="E236" t="s">
        <v>786</v>
      </c>
      <c r="F236" t="s">
        <v>1418</v>
      </c>
      <c r="H236">
        <v>47111</v>
      </c>
      <c r="J236" s="10"/>
    </row>
    <row r="237" spans="1:10">
      <c r="A237" t="s">
        <v>284</v>
      </c>
      <c r="B237" t="s">
        <v>1084</v>
      </c>
      <c r="C237" t="s">
        <v>564</v>
      </c>
      <c r="D237" t="s">
        <v>569</v>
      </c>
      <c r="E237" t="s">
        <v>599</v>
      </c>
      <c r="F237" t="s">
        <v>776</v>
      </c>
      <c r="H237">
        <v>49071</v>
      </c>
      <c r="J237" s="10"/>
    </row>
    <row r="238" spans="1:10">
      <c r="A238" t="s">
        <v>285</v>
      </c>
      <c r="B238" t="s">
        <v>1099</v>
      </c>
      <c r="C238" t="s">
        <v>564</v>
      </c>
      <c r="D238" t="s">
        <v>576</v>
      </c>
      <c r="E238" t="s">
        <v>577</v>
      </c>
      <c r="F238" t="s">
        <v>1100</v>
      </c>
      <c r="H238">
        <v>51143</v>
      </c>
      <c r="J238" s="10"/>
    </row>
    <row r="239" spans="1:10">
      <c r="A239" t="s">
        <v>1096</v>
      </c>
      <c r="B239" t="s">
        <v>1097</v>
      </c>
      <c r="C239" t="s">
        <v>564</v>
      </c>
      <c r="D239" t="s">
        <v>602</v>
      </c>
      <c r="E239" t="s">
        <v>1098</v>
      </c>
      <c r="F239" t="s">
        <v>584</v>
      </c>
      <c r="G239" s="1">
        <v>39351</v>
      </c>
      <c r="H239">
        <v>1571949</v>
      </c>
      <c r="J239" s="10"/>
    </row>
    <row r="240" spans="1:10">
      <c r="A240" t="s">
        <v>286</v>
      </c>
      <c r="B240" t="s">
        <v>1086</v>
      </c>
      <c r="C240" t="s">
        <v>564</v>
      </c>
      <c r="D240" t="s">
        <v>569</v>
      </c>
      <c r="E240" t="s">
        <v>570</v>
      </c>
      <c r="F240" t="s">
        <v>1087</v>
      </c>
      <c r="G240" s="1">
        <v>42740</v>
      </c>
      <c r="H240">
        <v>874716</v>
      </c>
      <c r="J240" s="10"/>
    </row>
    <row r="241" spans="1:10">
      <c r="A241" t="s">
        <v>287</v>
      </c>
      <c r="B241" t="s">
        <v>1104</v>
      </c>
      <c r="C241" t="s">
        <v>564</v>
      </c>
      <c r="D241" t="s">
        <v>612</v>
      </c>
      <c r="E241" t="s">
        <v>622</v>
      </c>
      <c r="F241" t="s">
        <v>660</v>
      </c>
      <c r="G241" s="1">
        <v>27850</v>
      </c>
      <c r="H241">
        <v>51253</v>
      </c>
      <c r="J241" s="10"/>
    </row>
    <row r="242" spans="1:10">
      <c r="A242" t="s">
        <v>288</v>
      </c>
      <c r="B242" t="s">
        <v>1090</v>
      </c>
      <c r="C242" t="s">
        <v>564</v>
      </c>
      <c r="D242" t="s">
        <v>569</v>
      </c>
      <c r="E242" t="s">
        <v>1091</v>
      </c>
      <c r="F242" t="s">
        <v>1092</v>
      </c>
      <c r="G242" s="1">
        <v>42327</v>
      </c>
      <c r="H242">
        <v>1110803</v>
      </c>
      <c r="J242" s="10"/>
    </row>
    <row r="243" spans="1:10">
      <c r="A243" t="s">
        <v>289</v>
      </c>
      <c r="B243" t="s">
        <v>1095</v>
      </c>
      <c r="C243" t="s">
        <v>564</v>
      </c>
      <c r="D243" t="s">
        <v>576</v>
      </c>
      <c r="E243" t="s">
        <v>686</v>
      </c>
      <c r="F243" t="s">
        <v>610</v>
      </c>
      <c r="G243" s="1">
        <v>28125</v>
      </c>
      <c r="H243">
        <v>50863</v>
      </c>
      <c r="J243" s="10"/>
    </row>
    <row r="244" spans="1:10">
      <c r="A244" t="s">
        <v>290</v>
      </c>
      <c r="B244" t="s">
        <v>1105</v>
      </c>
      <c r="C244" t="s">
        <v>564</v>
      </c>
      <c r="D244" t="s">
        <v>576</v>
      </c>
      <c r="E244" t="s">
        <v>616</v>
      </c>
      <c r="F244" t="s">
        <v>642</v>
      </c>
      <c r="G244" s="1">
        <v>36865</v>
      </c>
      <c r="H244">
        <v>896878</v>
      </c>
      <c r="J244" s="10"/>
    </row>
    <row r="245" spans="1:10">
      <c r="A245" t="s">
        <v>291</v>
      </c>
      <c r="B245" t="s">
        <v>1101</v>
      </c>
      <c r="C245" t="s">
        <v>564</v>
      </c>
      <c r="D245" t="s">
        <v>612</v>
      </c>
      <c r="E245" t="s">
        <v>730</v>
      </c>
      <c r="F245" t="s">
        <v>725</v>
      </c>
      <c r="H245">
        <v>51434</v>
      </c>
      <c r="J245" s="10"/>
    </row>
    <row r="246" spans="1:10">
      <c r="A246" t="s">
        <v>292</v>
      </c>
      <c r="B246" t="s">
        <v>1102</v>
      </c>
      <c r="C246" t="s">
        <v>564</v>
      </c>
      <c r="D246" t="s">
        <v>589</v>
      </c>
      <c r="E246" t="s">
        <v>1103</v>
      </c>
      <c r="F246" t="s">
        <v>660</v>
      </c>
      <c r="G246" s="1">
        <v>33878</v>
      </c>
      <c r="H246">
        <v>51644</v>
      </c>
      <c r="J246" s="10"/>
    </row>
    <row r="247" spans="1:10">
      <c r="A247" t="s">
        <v>1093</v>
      </c>
      <c r="B247" t="s">
        <v>1094</v>
      </c>
      <c r="C247" t="s">
        <v>564</v>
      </c>
      <c r="D247" t="s">
        <v>565</v>
      </c>
      <c r="E247" t="s">
        <v>566</v>
      </c>
      <c r="F247" t="s">
        <v>578</v>
      </c>
      <c r="G247" s="1">
        <v>40499</v>
      </c>
      <c r="H247">
        <v>1466258</v>
      </c>
      <c r="J247" s="10"/>
    </row>
    <row r="248" spans="1:10">
      <c r="A248" t="s">
        <v>293</v>
      </c>
      <c r="B248" t="s">
        <v>1109</v>
      </c>
      <c r="C248" t="s">
        <v>564</v>
      </c>
      <c r="D248" t="s">
        <v>663</v>
      </c>
      <c r="E248" t="s">
        <v>696</v>
      </c>
      <c r="F248" t="s">
        <v>665</v>
      </c>
      <c r="G248" s="1">
        <v>39819</v>
      </c>
      <c r="H248">
        <v>1020569</v>
      </c>
      <c r="J248" s="10"/>
    </row>
    <row r="249" spans="1:10">
      <c r="A249" t="s">
        <v>294</v>
      </c>
      <c r="B249" t="s">
        <v>1106</v>
      </c>
      <c r="C249" t="s">
        <v>564</v>
      </c>
      <c r="D249" t="s">
        <v>569</v>
      </c>
      <c r="E249" t="s">
        <v>570</v>
      </c>
      <c r="F249" t="s">
        <v>1107</v>
      </c>
      <c r="G249" s="1">
        <v>39601</v>
      </c>
      <c r="H249">
        <v>1035267</v>
      </c>
      <c r="J249" s="10"/>
    </row>
    <row r="250" spans="1:10">
      <c r="A250" t="s">
        <v>295</v>
      </c>
      <c r="B250" t="s">
        <v>1088</v>
      </c>
      <c r="C250" t="s">
        <v>564</v>
      </c>
      <c r="D250" t="s">
        <v>565</v>
      </c>
      <c r="E250" t="s">
        <v>888</v>
      </c>
      <c r="F250" t="s">
        <v>1089</v>
      </c>
      <c r="G250" s="1">
        <v>31471</v>
      </c>
      <c r="H250">
        <v>49826</v>
      </c>
      <c r="J250" s="10"/>
    </row>
    <row r="251" spans="1:10">
      <c r="A251" t="s">
        <v>296</v>
      </c>
      <c r="B251" t="s">
        <v>1108</v>
      </c>
      <c r="C251" t="s">
        <v>564</v>
      </c>
      <c r="D251" t="s">
        <v>602</v>
      </c>
      <c r="E251" t="s">
        <v>603</v>
      </c>
      <c r="F251" t="s">
        <v>584</v>
      </c>
      <c r="G251" s="1">
        <v>39681</v>
      </c>
      <c r="H251">
        <v>914208</v>
      </c>
      <c r="J251" s="10"/>
    </row>
    <row r="252" spans="1:10">
      <c r="A252" t="s">
        <v>297</v>
      </c>
      <c r="B252" t="s">
        <v>1110</v>
      </c>
      <c r="C252" t="s">
        <v>564</v>
      </c>
      <c r="D252" t="s">
        <v>565</v>
      </c>
      <c r="E252" t="s">
        <v>1111</v>
      </c>
      <c r="F252" t="s">
        <v>1112</v>
      </c>
      <c r="G252" s="1">
        <v>42186</v>
      </c>
      <c r="H252">
        <v>728535</v>
      </c>
      <c r="J252" s="10"/>
    </row>
    <row r="253" spans="1:10">
      <c r="A253" t="s">
        <v>1120</v>
      </c>
      <c r="B253" t="s">
        <v>1121</v>
      </c>
      <c r="C253" t="s">
        <v>564</v>
      </c>
      <c r="D253" t="s">
        <v>565</v>
      </c>
      <c r="E253" t="s">
        <v>628</v>
      </c>
      <c r="F253" t="s">
        <v>1122</v>
      </c>
      <c r="G253" s="1">
        <v>40417</v>
      </c>
      <c r="H253">
        <v>833444</v>
      </c>
      <c r="J253" s="10"/>
    </row>
    <row r="254" spans="1:10">
      <c r="A254" t="s">
        <v>298</v>
      </c>
      <c r="B254" t="s">
        <v>1113</v>
      </c>
      <c r="C254" t="s">
        <v>564</v>
      </c>
      <c r="D254" t="s">
        <v>565</v>
      </c>
      <c r="E254" t="s">
        <v>566</v>
      </c>
      <c r="F254" t="s">
        <v>1114</v>
      </c>
      <c r="G254" s="1">
        <v>39381</v>
      </c>
      <c r="H254">
        <v>52988</v>
      </c>
      <c r="J254" s="10"/>
    </row>
    <row r="255" spans="1:10">
      <c r="A255" t="s">
        <v>1117</v>
      </c>
      <c r="B255" t="s">
        <v>1118</v>
      </c>
      <c r="C255" t="s">
        <v>564</v>
      </c>
      <c r="D255" t="s">
        <v>569</v>
      </c>
      <c r="E255" t="s">
        <v>570</v>
      </c>
      <c r="F255" t="s">
        <v>1119</v>
      </c>
      <c r="G255" s="1">
        <v>26845</v>
      </c>
      <c r="H255">
        <v>200406</v>
      </c>
      <c r="J255" s="10"/>
    </row>
    <row r="256" spans="1:10">
      <c r="A256" t="s">
        <v>299</v>
      </c>
      <c r="B256" t="s">
        <v>1124</v>
      </c>
      <c r="C256" t="s">
        <v>564</v>
      </c>
      <c r="D256" t="s">
        <v>576</v>
      </c>
      <c r="E256" t="s">
        <v>844</v>
      </c>
      <c r="F256" t="s">
        <v>1107</v>
      </c>
      <c r="H256">
        <v>1043604</v>
      </c>
      <c r="J256" s="10"/>
    </row>
    <row r="257" spans="1:10">
      <c r="A257" t="s">
        <v>300</v>
      </c>
      <c r="B257" t="s">
        <v>1123</v>
      </c>
      <c r="C257" t="s">
        <v>564</v>
      </c>
      <c r="D257" t="s">
        <v>602</v>
      </c>
      <c r="E257" t="s">
        <v>738</v>
      </c>
      <c r="F257" t="s">
        <v>660</v>
      </c>
      <c r="G257" s="1">
        <v>27575</v>
      </c>
      <c r="H257">
        <v>19617</v>
      </c>
      <c r="J257" s="10"/>
    </row>
    <row r="258" spans="1:10">
      <c r="A258" t="s">
        <v>301</v>
      </c>
      <c r="B258" t="s">
        <v>1256</v>
      </c>
      <c r="C258" t="s">
        <v>564</v>
      </c>
      <c r="D258" t="s">
        <v>589</v>
      </c>
      <c r="E258" t="s">
        <v>1173</v>
      </c>
      <c r="F258" t="s">
        <v>620</v>
      </c>
      <c r="G258" s="1">
        <v>31655</v>
      </c>
      <c r="H258">
        <v>72333</v>
      </c>
      <c r="J258" s="10"/>
    </row>
    <row r="259" spans="1:10">
      <c r="A259" t="s">
        <v>302</v>
      </c>
      <c r="B259" t="s">
        <v>1126</v>
      </c>
      <c r="C259" t="s">
        <v>564</v>
      </c>
      <c r="D259" t="s">
        <v>646</v>
      </c>
      <c r="E259" t="s">
        <v>786</v>
      </c>
      <c r="F259" t="s">
        <v>1127</v>
      </c>
      <c r="H259">
        <v>55067</v>
      </c>
      <c r="J259" s="10"/>
    </row>
    <row r="260" spans="1:10">
      <c r="A260" t="s">
        <v>303</v>
      </c>
      <c r="B260" t="s">
        <v>1128</v>
      </c>
      <c r="C260" t="s">
        <v>564</v>
      </c>
      <c r="D260" t="s">
        <v>602</v>
      </c>
      <c r="E260" t="s">
        <v>738</v>
      </c>
      <c r="F260" t="s">
        <v>1129</v>
      </c>
      <c r="G260" s="1">
        <v>34394</v>
      </c>
      <c r="H260">
        <v>91576</v>
      </c>
      <c r="J260" s="10"/>
    </row>
    <row r="261" spans="1:10">
      <c r="A261" t="s">
        <v>1139</v>
      </c>
      <c r="B261" t="s">
        <v>1140</v>
      </c>
      <c r="C261" t="s">
        <v>564</v>
      </c>
      <c r="D261" t="s">
        <v>646</v>
      </c>
      <c r="E261" t="s">
        <v>786</v>
      </c>
      <c r="F261" t="s">
        <v>962</v>
      </c>
      <c r="G261" s="1">
        <v>42191</v>
      </c>
      <c r="H261">
        <v>1545158</v>
      </c>
      <c r="J261" s="10"/>
    </row>
    <row r="262" spans="1:10">
      <c r="A262" t="s">
        <v>304</v>
      </c>
      <c r="B262" t="s">
        <v>1131</v>
      </c>
      <c r="C262" t="s">
        <v>564</v>
      </c>
      <c r="D262" t="s">
        <v>663</v>
      </c>
      <c r="E262" t="s">
        <v>696</v>
      </c>
      <c r="F262" t="s">
        <v>1132</v>
      </c>
      <c r="H262">
        <v>879101</v>
      </c>
      <c r="J262" s="10"/>
    </row>
    <row r="263" spans="1:10">
      <c r="A263" t="s">
        <v>305</v>
      </c>
      <c r="B263" t="s">
        <v>1135</v>
      </c>
      <c r="C263" t="s">
        <v>564</v>
      </c>
      <c r="D263" t="s">
        <v>576</v>
      </c>
      <c r="E263" t="s">
        <v>702</v>
      </c>
      <c r="F263" t="s">
        <v>1136</v>
      </c>
      <c r="H263">
        <v>319201</v>
      </c>
      <c r="J263" s="10"/>
    </row>
    <row r="264" spans="1:10">
      <c r="A264" t="s">
        <v>306</v>
      </c>
      <c r="B264" t="s">
        <v>1130</v>
      </c>
      <c r="C264" t="s">
        <v>564</v>
      </c>
      <c r="D264" t="s">
        <v>646</v>
      </c>
      <c r="E264" t="s">
        <v>833</v>
      </c>
      <c r="F264" t="s">
        <v>981</v>
      </c>
      <c r="H264">
        <v>55785</v>
      </c>
      <c r="J264" s="10"/>
    </row>
    <row r="265" spans="1:10">
      <c r="A265" t="s">
        <v>307</v>
      </c>
      <c r="B265" t="s">
        <v>1133</v>
      </c>
      <c r="C265" t="s">
        <v>564</v>
      </c>
      <c r="D265" t="s">
        <v>682</v>
      </c>
      <c r="E265" t="s">
        <v>1134</v>
      </c>
      <c r="F265" t="s">
        <v>694</v>
      </c>
      <c r="G265" s="1">
        <v>41054</v>
      </c>
      <c r="H265">
        <v>1506307</v>
      </c>
      <c r="J265" s="10"/>
    </row>
    <row r="266" spans="1:10">
      <c r="A266" t="s">
        <v>308</v>
      </c>
      <c r="B266" t="s">
        <v>792</v>
      </c>
      <c r="C266" t="s">
        <v>564</v>
      </c>
      <c r="D266" t="s">
        <v>589</v>
      </c>
      <c r="E266" t="s">
        <v>722</v>
      </c>
      <c r="F266" t="s">
        <v>648</v>
      </c>
      <c r="G266" s="1">
        <v>40357</v>
      </c>
      <c r="H266">
        <v>1170010</v>
      </c>
      <c r="J266" s="10"/>
    </row>
    <row r="267" spans="1:10">
      <c r="A267" t="s">
        <v>309</v>
      </c>
      <c r="B267" t="s">
        <v>857</v>
      </c>
      <c r="C267" t="s">
        <v>564</v>
      </c>
      <c r="D267" t="s">
        <v>646</v>
      </c>
      <c r="E267" t="s">
        <v>858</v>
      </c>
      <c r="F267" t="s">
        <v>584</v>
      </c>
      <c r="H267">
        <v>21344</v>
      </c>
      <c r="J267" s="10"/>
    </row>
    <row r="268" spans="1:10">
      <c r="A268" t="s">
        <v>310</v>
      </c>
      <c r="B268" t="s">
        <v>1202</v>
      </c>
      <c r="C268" t="s">
        <v>564</v>
      </c>
      <c r="D268" t="s">
        <v>589</v>
      </c>
      <c r="E268" t="s">
        <v>856</v>
      </c>
      <c r="F268" t="s">
        <v>660</v>
      </c>
      <c r="G268" s="1">
        <v>41591</v>
      </c>
      <c r="H268">
        <v>1530721</v>
      </c>
      <c r="J268" s="10"/>
    </row>
    <row r="269" spans="1:10">
      <c r="A269" t="s">
        <v>311</v>
      </c>
      <c r="B269" t="s">
        <v>1141</v>
      </c>
      <c r="C269" t="s">
        <v>564</v>
      </c>
      <c r="D269" t="s">
        <v>646</v>
      </c>
      <c r="E269" t="s">
        <v>1142</v>
      </c>
      <c r="F269" t="s">
        <v>994</v>
      </c>
      <c r="H269">
        <v>56873</v>
      </c>
      <c r="J269" s="10"/>
    </row>
    <row r="270" spans="1:10">
      <c r="A270" t="s">
        <v>312</v>
      </c>
      <c r="B270" t="s">
        <v>1137</v>
      </c>
      <c r="C270" t="s">
        <v>564</v>
      </c>
      <c r="D270" t="s">
        <v>589</v>
      </c>
      <c r="E270" t="s">
        <v>917</v>
      </c>
      <c r="F270" t="s">
        <v>1138</v>
      </c>
      <c r="H270">
        <v>885639</v>
      </c>
      <c r="J270" s="10"/>
    </row>
    <row r="271" spans="1:10">
      <c r="A271" t="s">
        <v>313</v>
      </c>
      <c r="B271" t="s">
        <v>1125</v>
      </c>
      <c r="C271" t="s">
        <v>564</v>
      </c>
      <c r="D271" t="s">
        <v>565</v>
      </c>
      <c r="E271" t="s">
        <v>885</v>
      </c>
      <c r="F271" t="s">
        <v>762</v>
      </c>
      <c r="G271" s="1">
        <v>41418</v>
      </c>
      <c r="H271">
        <v>54480</v>
      </c>
      <c r="J271" s="10"/>
    </row>
    <row r="272" spans="1:10">
      <c r="A272" t="s">
        <v>1163</v>
      </c>
      <c r="B272" t="s">
        <v>1164</v>
      </c>
      <c r="C272" t="s">
        <v>564</v>
      </c>
      <c r="D272" t="s">
        <v>602</v>
      </c>
      <c r="E272" t="s">
        <v>752</v>
      </c>
      <c r="F272" t="s">
        <v>660</v>
      </c>
      <c r="H272">
        <v>60086</v>
      </c>
      <c r="J272" s="10"/>
    </row>
    <row r="273" spans="1:10">
      <c r="A273" t="s">
        <v>314</v>
      </c>
      <c r="B273" t="s">
        <v>1143</v>
      </c>
      <c r="C273" t="s">
        <v>564</v>
      </c>
      <c r="D273" t="s">
        <v>589</v>
      </c>
      <c r="E273" t="s">
        <v>1011</v>
      </c>
      <c r="F273" t="s">
        <v>657</v>
      </c>
      <c r="G273" s="1">
        <v>30589</v>
      </c>
      <c r="H273">
        <v>701985</v>
      </c>
      <c r="J273" s="10"/>
    </row>
    <row r="274" spans="1:10">
      <c r="A274" t="s">
        <v>315</v>
      </c>
      <c r="B274" t="s">
        <v>1149</v>
      </c>
      <c r="C274" t="s">
        <v>564</v>
      </c>
      <c r="D274" t="s">
        <v>565</v>
      </c>
      <c r="E274" t="s">
        <v>566</v>
      </c>
      <c r="F274" t="s">
        <v>1150</v>
      </c>
      <c r="H274">
        <v>58492</v>
      </c>
      <c r="J274" s="10"/>
    </row>
    <row r="275" spans="1:10">
      <c r="A275" t="s">
        <v>316</v>
      </c>
      <c r="B275" t="s">
        <v>1151</v>
      </c>
      <c r="C275" t="s">
        <v>564</v>
      </c>
      <c r="D275" t="s">
        <v>589</v>
      </c>
      <c r="E275" t="s">
        <v>894</v>
      </c>
      <c r="F275" t="s">
        <v>795</v>
      </c>
      <c r="H275">
        <v>920760</v>
      </c>
      <c r="J275" s="10"/>
    </row>
    <row r="276" spans="1:10">
      <c r="A276" t="s">
        <v>317</v>
      </c>
      <c r="B276" t="s">
        <v>1145</v>
      </c>
      <c r="C276" t="s">
        <v>564</v>
      </c>
      <c r="D276" t="s">
        <v>569</v>
      </c>
      <c r="E276" t="s">
        <v>900</v>
      </c>
      <c r="F276" t="s">
        <v>1146</v>
      </c>
      <c r="H276">
        <v>920148</v>
      </c>
      <c r="J276" s="10"/>
    </row>
    <row r="277" spans="1:10">
      <c r="A277" t="s">
        <v>318</v>
      </c>
      <c r="B277" t="s">
        <v>1160</v>
      </c>
      <c r="C277" t="s">
        <v>564</v>
      </c>
      <c r="D277" t="s">
        <v>589</v>
      </c>
      <c r="E277" t="s">
        <v>1161</v>
      </c>
      <c r="F277" t="s">
        <v>764</v>
      </c>
      <c r="G277" s="1">
        <v>42513</v>
      </c>
      <c r="H277">
        <v>1065696</v>
      </c>
      <c r="J277" s="10"/>
    </row>
    <row r="278" spans="1:10">
      <c r="A278" t="s">
        <v>319</v>
      </c>
      <c r="B278" t="s">
        <v>1144</v>
      </c>
      <c r="C278" t="s">
        <v>564</v>
      </c>
      <c r="D278" t="s">
        <v>565</v>
      </c>
      <c r="E278" t="s">
        <v>566</v>
      </c>
      <c r="F278" t="s">
        <v>660</v>
      </c>
      <c r="H278">
        <v>1056239</v>
      </c>
      <c r="J278" s="10"/>
    </row>
    <row r="279" spans="1:10">
      <c r="A279" t="s">
        <v>320</v>
      </c>
      <c r="B279" t="s">
        <v>1159</v>
      </c>
      <c r="C279" t="s">
        <v>564</v>
      </c>
      <c r="D279" t="s">
        <v>576</v>
      </c>
      <c r="E279" t="s">
        <v>686</v>
      </c>
      <c r="F279" t="s">
        <v>1136</v>
      </c>
      <c r="H279">
        <v>791907</v>
      </c>
      <c r="J279" s="10"/>
    </row>
    <row r="280" spans="1:10">
      <c r="A280" t="s">
        <v>321</v>
      </c>
      <c r="B280" t="s">
        <v>1155</v>
      </c>
      <c r="C280" t="s">
        <v>564</v>
      </c>
      <c r="D280" t="s">
        <v>569</v>
      </c>
      <c r="E280" t="s">
        <v>573</v>
      </c>
      <c r="F280" t="s">
        <v>689</v>
      </c>
      <c r="G280" s="1">
        <v>25933</v>
      </c>
      <c r="H280">
        <v>59478</v>
      </c>
      <c r="J280" s="10"/>
    </row>
    <row r="281" spans="1:10">
      <c r="A281" t="s">
        <v>322</v>
      </c>
      <c r="B281" t="s">
        <v>1162</v>
      </c>
      <c r="C281" t="s">
        <v>564</v>
      </c>
      <c r="D281" t="s">
        <v>565</v>
      </c>
      <c r="E281" t="s">
        <v>707</v>
      </c>
      <c r="F281" t="s">
        <v>1082</v>
      </c>
      <c r="G281" s="1">
        <v>30894</v>
      </c>
      <c r="H281">
        <v>936468</v>
      </c>
      <c r="J281" s="10"/>
    </row>
    <row r="282" spans="1:10">
      <c r="A282" t="s">
        <v>1156</v>
      </c>
      <c r="B282" t="s">
        <v>1157</v>
      </c>
      <c r="C282" t="s">
        <v>564</v>
      </c>
      <c r="D282" t="s">
        <v>602</v>
      </c>
      <c r="E282" t="s">
        <v>711</v>
      </c>
      <c r="F282" t="s">
        <v>1158</v>
      </c>
      <c r="G282" s="1">
        <v>27941</v>
      </c>
      <c r="H282">
        <v>59558</v>
      </c>
      <c r="J282" s="10"/>
    </row>
    <row r="283" spans="1:10">
      <c r="A283" t="s">
        <v>323</v>
      </c>
      <c r="B283" t="s">
        <v>634</v>
      </c>
      <c r="C283" t="s">
        <v>564</v>
      </c>
      <c r="D283" t="s">
        <v>594</v>
      </c>
      <c r="E283" t="s">
        <v>635</v>
      </c>
      <c r="F283" t="s">
        <v>636</v>
      </c>
      <c r="G283" s="1">
        <v>42552</v>
      </c>
      <c r="H283">
        <v>352541</v>
      </c>
      <c r="J283" s="10"/>
    </row>
    <row r="284" spans="1:10">
      <c r="A284" t="s">
        <v>324</v>
      </c>
      <c r="B284" t="s">
        <v>1165</v>
      </c>
      <c r="C284" t="s">
        <v>564</v>
      </c>
      <c r="D284" t="s">
        <v>589</v>
      </c>
      <c r="E284" t="s">
        <v>1076</v>
      </c>
      <c r="F284" t="s">
        <v>1166</v>
      </c>
      <c r="G284" s="1">
        <v>30741</v>
      </c>
      <c r="H284">
        <v>60667</v>
      </c>
      <c r="J284" s="10"/>
    </row>
    <row r="285" spans="1:10">
      <c r="A285" t="s">
        <v>325</v>
      </c>
      <c r="B285" t="s">
        <v>1147</v>
      </c>
      <c r="C285" t="s">
        <v>564</v>
      </c>
      <c r="D285" t="s">
        <v>576</v>
      </c>
      <c r="E285" t="s">
        <v>702</v>
      </c>
      <c r="F285" t="s">
        <v>1148</v>
      </c>
      <c r="G285" s="1">
        <v>41089</v>
      </c>
      <c r="H285">
        <v>707549</v>
      </c>
      <c r="J285" s="10"/>
    </row>
    <row r="286" spans="1:10">
      <c r="A286" t="s">
        <v>326</v>
      </c>
      <c r="B286" t="s">
        <v>1152</v>
      </c>
      <c r="C286" t="s">
        <v>564</v>
      </c>
      <c r="D286" t="s">
        <v>602</v>
      </c>
      <c r="E286" t="s">
        <v>752</v>
      </c>
      <c r="F286" t="s">
        <v>660</v>
      </c>
      <c r="G286" s="1">
        <v>39321</v>
      </c>
      <c r="H286">
        <v>96223</v>
      </c>
      <c r="J286" s="10"/>
    </row>
    <row r="287" spans="1:10">
      <c r="A287" t="s">
        <v>327</v>
      </c>
      <c r="B287" t="s">
        <v>1381</v>
      </c>
      <c r="C287" t="s">
        <v>564</v>
      </c>
      <c r="D287" t="s">
        <v>565</v>
      </c>
      <c r="E287" t="s">
        <v>619</v>
      </c>
      <c r="F287" t="s">
        <v>715</v>
      </c>
      <c r="G287" s="1">
        <v>34516</v>
      </c>
      <c r="H287">
        <v>92380</v>
      </c>
      <c r="J287" s="10"/>
    </row>
    <row r="288" spans="1:10">
      <c r="A288" t="s">
        <v>328</v>
      </c>
      <c r="B288" t="s">
        <v>1153</v>
      </c>
      <c r="C288" t="s">
        <v>564</v>
      </c>
      <c r="D288" t="s">
        <v>713</v>
      </c>
      <c r="E288" t="s">
        <v>1154</v>
      </c>
      <c r="F288" t="s">
        <v>736</v>
      </c>
      <c r="G288" s="1">
        <v>41948</v>
      </c>
      <c r="H288">
        <v>794323</v>
      </c>
      <c r="J288" s="10"/>
    </row>
    <row r="289" spans="1:10">
      <c r="A289" t="s">
        <v>329</v>
      </c>
      <c r="B289" t="s">
        <v>1167</v>
      </c>
      <c r="C289" t="s">
        <v>564</v>
      </c>
      <c r="D289" t="s">
        <v>612</v>
      </c>
      <c r="E289" t="s">
        <v>926</v>
      </c>
      <c r="F289" t="s">
        <v>1168</v>
      </c>
      <c r="G289" s="1">
        <v>41157</v>
      </c>
      <c r="H289">
        <v>1489393</v>
      </c>
      <c r="J289" s="10"/>
    </row>
    <row r="290" spans="1:10">
      <c r="A290" t="s">
        <v>330</v>
      </c>
      <c r="B290" t="s">
        <v>1172</v>
      </c>
      <c r="C290" t="s">
        <v>564</v>
      </c>
      <c r="D290" t="s">
        <v>589</v>
      </c>
      <c r="E290" t="s">
        <v>1173</v>
      </c>
      <c r="F290" t="s">
        <v>994</v>
      </c>
      <c r="H290">
        <v>794367</v>
      </c>
      <c r="J290" s="10"/>
    </row>
    <row r="291" spans="1:10">
      <c r="A291" t="s">
        <v>331</v>
      </c>
      <c r="B291" t="s">
        <v>1186</v>
      </c>
      <c r="C291" t="s">
        <v>564</v>
      </c>
      <c r="D291" t="s">
        <v>576</v>
      </c>
      <c r="E291" t="s">
        <v>616</v>
      </c>
      <c r="F291" t="s">
        <v>1187</v>
      </c>
      <c r="G291" s="1">
        <v>39647</v>
      </c>
      <c r="H291">
        <v>1141391</v>
      </c>
      <c r="J291" s="10"/>
    </row>
    <row r="292" spans="1:10">
      <c r="A292" t="s">
        <v>332</v>
      </c>
      <c r="B292" t="s">
        <v>1209</v>
      </c>
      <c r="C292" t="s">
        <v>564</v>
      </c>
      <c r="D292" t="s">
        <v>663</v>
      </c>
      <c r="E292" t="s">
        <v>727</v>
      </c>
      <c r="F292" t="s">
        <v>725</v>
      </c>
      <c r="G292" s="1">
        <v>42706</v>
      </c>
      <c r="H292">
        <v>912595</v>
      </c>
      <c r="J292" s="10"/>
    </row>
    <row r="293" spans="1:10">
      <c r="A293" t="s">
        <v>333</v>
      </c>
      <c r="B293" t="s">
        <v>1171</v>
      </c>
      <c r="C293" t="s">
        <v>564</v>
      </c>
      <c r="D293" t="s">
        <v>663</v>
      </c>
      <c r="E293" t="s">
        <v>988</v>
      </c>
      <c r="F293" t="s">
        <v>581</v>
      </c>
      <c r="G293" s="1">
        <v>41403</v>
      </c>
      <c r="H293">
        <v>912242</v>
      </c>
      <c r="J293" s="10"/>
    </row>
    <row r="294" spans="1:10">
      <c r="A294" t="s">
        <v>334</v>
      </c>
      <c r="B294" t="s">
        <v>1179</v>
      </c>
      <c r="C294" t="s">
        <v>564</v>
      </c>
      <c r="D294" t="s">
        <v>589</v>
      </c>
      <c r="E294" t="s">
        <v>794</v>
      </c>
      <c r="F294" t="s">
        <v>1082</v>
      </c>
      <c r="H294">
        <v>1048286</v>
      </c>
      <c r="J294" s="10"/>
    </row>
    <row r="295" spans="1:10">
      <c r="A295" t="s">
        <v>335</v>
      </c>
      <c r="B295" t="s">
        <v>1184</v>
      </c>
      <c r="C295" t="s">
        <v>564</v>
      </c>
      <c r="D295" t="s">
        <v>565</v>
      </c>
      <c r="E295" t="s">
        <v>628</v>
      </c>
      <c r="F295" t="s">
        <v>1185</v>
      </c>
      <c r="G295" s="1">
        <v>29767</v>
      </c>
      <c r="H295">
        <v>62996</v>
      </c>
      <c r="J295" s="10"/>
    </row>
    <row r="296" spans="1:10">
      <c r="A296" t="s">
        <v>336</v>
      </c>
      <c r="B296" t="s">
        <v>1188</v>
      </c>
      <c r="C296" t="s">
        <v>564</v>
      </c>
      <c r="D296" t="s">
        <v>589</v>
      </c>
      <c r="E296" t="s">
        <v>1060</v>
      </c>
      <c r="F296" t="s">
        <v>1189</v>
      </c>
      <c r="G296" s="1">
        <v>30041</v>
      </c>
      <c r="H296">
        <v>63276</v>
      </c>
      <c r="J296" s="10"/>
    </row>
    <row r="297" spans="1:10">
      <c r="A297" t="s">
        <v>337</v>
      </c>
      <c r="B297" t="s">
        <v>1192</v>
      </c>
      <c r="C297" t="s">
        <v>564</v>
      </c>
      <c r="D297" t="s">
        <v>589</v>
      </c>
      <c r="E297" t="s">
        <v>829</v>
      </c>
      <c r="F297" t="s">
        <v>1193</v>
      </c>
      <c r="G297" s="1">
        <v>25749</v>
      </c>
      <c r="H297">
        <v>63908</v>
      </c>
      <c r="J297" s="10"/>
    </row>
    <row r="298" spans="1:10">
      <c r="A298" t="s">
        <v>338</v>
      </c>
      <c r="B298" t="s">
        <v>1203</v>
      </c>
      <c r="C298" t="s">
        <v>564</v>
      </c>
      <c r="D298" t="s">
        <v>576</v>
      </c>
      <c r="E298" t="s">
        <v>686</v>
      </c>
      <c r="F298" t="s">
        <v>1204</v>
      </c>
      <c r="G298" s="1">
        <v>39332</v>
      </c>
      <c r="H298">
        <v>827054</v>
      </c>
      <c r="J298" s="10"/>
    </row>
    <row r="299" spans="1:10">
      <c r="A299" t="s">
        <v>339</v>
      </c>
      <c r="B299" t="s">
        <v>1194</v>
      </c>
      <c r="C299" t="s">
        <v>564</v>
      </c>
      <c r="D299" t="s">
        <v>569</v>
      </c>
      <c r="E299" t="s">
        <v>672</v>
      </c>
      <c r="F299" t="s">
        <v>819</v>
      </c>
      <c r="H299">
        <v>927653</v>
      </c>
      <c r="J299" s="10"/>
    </row>
    <row r="300" spans="1:10">
      <c r="A300" t="s">
        <v>340</v>
      </c>
      <c r="B300" t="s">
        <v>1221</v>
      </c>
      <c r="C300" t="s">
        <v>564</v>
      </c>
      <c r="D300" t="s">
        <v>602</v>
      </c>
      <c r="E300" t="s">
        <v>1098</v>
      </c>
      <c r="F300" t="s">
        <v>660</v>
      </c>
      <c r="H300">
        <v>1059556</v>
      </c>
      <c r="J300" s="10"/>
    </row>
    <row r="301" spans="1:10">
      <c r="A301" t="s">
        <v>341</v>
      </c>
      <c r="B301" t="s">
        <v>1215</v>
      </c>
      <c r="C301" t="s">
        <v>564</v>
      </c>
      <c r="D301" t="s">
        <v>646</v>
      </c>
      <c r="E301" t="s">
        <v>786</v>
      </c>
      <c r="F301" t="s">
        <v>1216</v>
      </c>
      <c r="G301" s="1">
        <v>41184</v>
      </c>
      <c r="H301">
        <v>1103982</v>
      </c>
      <c r="J301" s="10"/>
    </row>
    <row r="302" spans="1:10">
      <c r="A302" t="s">
        <v>1196</v>
      </c>
      <c r="B302" t="s">
        <v>1197</v>
      </c>
      <c r="C302" t="s">
        <v>564</v>
      </c>
      <c r="D302" t="s">
        <v>569</v>
      </c>
      <c r="E302" t="s">
        <v>570</v>
      </c>
      <c r="F302" t="s">
        <v>578</v>
      </c>
      <c r="G302" s="1">
        <v>31716</v>
      </c>
      <c r="H302">
        <v>64670</v>
      </c>
      <c r="J302" s="10"/>
    </row>
    <row r="303" spans="1:10">
      <c r="A303" t="s">
        <v>342</v>
      </c>
      <c r="B303" t="s">
        <v>1200</v>
      </c>
      <c r="C303" t="s">
        <v>564</v>
      </c>
      <c r="D303" t="s">
        <v>602</v>
      </c>
      <c r="E303" t="s">
        <v>606</v>
      </c>
      <c r="F303" t="s">
        <v>660</v>
      </c>
      <c r="H303">
        <v>1099219</v>
      </c>
      <c r="J303" s="10"/>
    </row>
    <row r="304" spans="1:10">
      <c r="A304" t="s">
        <v>343</v>
      </c>
      <c r="B304" t="s">
        <v>1210</v>
      </c>
      <c r="C304" t="s">
        <v>564</v>
      </c>
      <c r="D304" t="s">
        <v>589</v>
      </c>
      <c r="E304" t="s">
        <v>1211</v>
      </c>
      <c r="F304" t="s">
        <v>1212</v>
      </c>
      <c r="G304" s="1">
        <v>41631</v>
      </c>
      <c r="H304">
        <v>851968</v>
      </c>
      <c r="J304" s="10"/>
    </row>
    <row r="305" spans="1:10">
      <c r="A305" t="s">
        <v>344</v>
      </c>
      <c r="B305" t="s">
        <v>1195</v>
      </c>
      <c r="C305" t="s">
        <v>564</v>
      </c>
      <c r="D305" t="s">
        <v>646</v>
      </c>
      <c r="E305" t="s">
        <v>786</v>
      </c>
      <c r="F305" t="s">
        <v>1089</v>
      </c>
      <c r="G305" s="1">
        <v>40168</v>
      </c>
      <c r="H305">
        <v>1452575</v>
      </c>
      <c r="J305" s="10"/>
    </row>
    <row r="306" spans="1:10">
      <c r="A306" t="s">
        <v>345</v>
      </c>
      <c r="B306" t="s">
        <v>1190</v>
      </c>
      <c r="C306" t="s">
        <v>564</v>
      </c>
      <c r="D306" t="s">
        <v>646</v>
      </c>
      <c r="E306" t="s">
        <v>786</v>
      </c>
      <c r="F306" t="s">
        <v>1191</v>
      </c>
      <c r="H306">
        <v>63754</v>
      </c>
      <c r="J306" s="10"/>
    </row>
    <row r="307" spans="1:10">
      <c r="A307" t="s">
        <v>346</v>
      </c>
      <c r="B307" t="s">
        <v>1181</v>
      </c>
      <c r="C307" t="s">
        <v>564</v>
      </c>
      <c r="D307" t="s">
        <v>612</v>
      </c>
      <c r="E307" t="s">
        <v>1182</v>
      </c>
      <c r="F307" t="s">
        <v>1183</v>
      </c>
      <c r="G307" s="1">
        <v>41822</v>
      </c>
      <c r="H307">
        <v>916076</v>
      </c>
      <c r="J307" s="10"/>
    </row>
    <row r="308" spans="1:10">
      <c r="A308" t="s">
        <v>347</v>
      </c>
      <c r="B308" t="s">
        <v>1180</v>
      </c>
      <c r="C308" t="s">
        <v>564</v>
      </c>
      <c r="D308" t="s">
        <v>602</v>
      </c>
      <c r="E308" t="s">
        <v>691</v>
      </c>
      <c r="F308" t="s">
        <v>660</v>
      </c>
      <c r="G308" s="1">
        <v>32020</v>
      </c>
      <c r="H308">
        <v>62709</v>
      </c>
      <c r="J308" s="10"/>
    </row>
    <row r="309" spans="1:10">
      <c r="A309" t="s">
        <v>348</v>
      </c>
      <c r="B309" t="s">
        <v>563</v>
      </c>
      <c r="C309" t="s">
        <v>564</v>
      </c>
      <c r="D309" t="s">
        <v>565</v>
      </c>
      <c r="E309" t="s">
        <v>566</v>
      </c>
      <c r="F309" t="s">
        <v>567</v>
      </c>
      <c r="H309">
        <v>66740</v>
      </c>
      <c r="J309" s="10"/>
    </row>
    <row r="310" spans="1:10">
      <c r="A310" t="s">
        <v>1174</v>
      </c>
      <c r="B310" t="s">
        <v>1175</v>
      </c>
      <c r="C310" t="s">
        <v>564</v>
      </c>
      <c r="D310" t="s">
        <v>569</v>
      </c>
      <c r="E310" t="s">
        <v>573</v>
      </c>
      <c r="F310" t="s">
        <v>578</v>
      </c>
      <c r="G310" s="1">
        <v>41870</v>
      </c>
      <c r="H310">
        <v>1567892</v>
      </c>
      <c r="J310" s="10"/>
    </row>
    <row r="311" spans="1:10">
      <c r="A311" t="s">
        <v>349</v>
      </c>
      <c r="B311" t="s">
        <v>1219</v>
      </c>
      <c r="C311" t="s">
        <v>564</v>
      </c>
      <c r="D311" t="s">
        <v>646</v>
      </c>
      <c r="E311" t="s">
        <v>858</v>
      </c>
      <c r="F311" t="s">
        <v>1220</v>
      </c>
      <c r="G311" s="1">
        <v>41088</v>
      </c>
      <c r="H311">
        <v>865752</v>
      </c>
      <c r="J311" s="10"/>
    </row>
    <row r="312" spans="1:10">
      <c r="A312" t="s">
        <v>350</v>
      </c>
      <c r="B312" t="s">
        <v>645</v>
      </c>
      <c r="C312" t="s">
        <v>564</v>
      </c>
      <c r="D312" t="s">
        <v>646</v>
      </c>
      <c r="E312" t="s">
        <v>647</v>
      </c>
      <c r="F312" t="s">
        <v>648</v>
      </c>
      <c r="H312">
        <v>764180</v>
      </c>
      <c r="J312" s="10"/>
    </row>
    <row r="313" spans="1:10">
      <c r="A313" t="s">
        <v>351</v>
      </c>
      <c r="B313" t="s">
        <v>1217</v>
      </c>
      <c r="C313" t="s">
        <v>564</v>
      </c>
      <c r="D313" t="s">
        <v>612</v>
      </c>
      <c r="E313" t="s">
        <v>816</v>
      </c>
      <c r="F313" t="s">
        <v>1218</v>
      </c>
      <c r="G313" s="1">
        <v>37475</v>
      </c>
      <c r="H313">
        <v>1110783</v>
      </c>
      <c r="J313" s="10"/>
    </row>
    <row r="314" spans="1:10">
      <c r="A314" t="s">
        <v>352</v>
      </c>
      <c r="B314" t="s">
        <v>1419</v>
      </c>
      <c r="C314" t="s">
        <v>564</v>
      </c>
      <c r="D314" t="s">
        <v>612</v>
      </c>
      <c r="E314" t="s">
        <v>816</v>
      </c>
      <c r="F314" t="s">
        <v>1420</v>
      </c>
      <c r="G314" s="1">
        <v>40812</v>
      </c>
      <c r="H314">
        <v>1285785</v>
      </c>
      <c r="J314" s="10"/>
    </row>
    <row r="315" spans="1:10">
      <c r="A315" t="s">
        <v>353</v>
      </c>
      <c r="B315" t="s">
        <v>1177</v>
      </c>
      <c r="C315" t="s">
        <v>564</v>
      </c>
      <c r="D315" t="s">
        <v>682</v>
      </c>
      <c r="E315" t="s">
        <v>1134</v>
      </c>
      <c r="F315" t="s">
        <v>1178</v>
      </c>
      <c r="G315" s="1">
        <v>40725</v>
      </c>
      <c r="H315">
        <v>1510295</v>
      </c>
      <c r="J315" s="10"/>
    </row>
    <row r="316" spans="1:10">
      <c r="A316" t="s">
        <v>354</v>
      </c>
      <c r="B316" t="s">
        <v>1198</v>
      </c>
      <c r="C316" t="s">
        <v>564</v>
      </c>
      <c r="D316" t="s">
        <v>569</v>
      </c>
      <c r="E316" t="s">
        <v>573</v>
      </c>
      <c r="F316" t="s">
        <v>1199</v>
      </c>
      <c r="H316">
        <v>310158</v>
      </c>
      <c r="J316" s="10"/>
    </row>
    <row r="317" spans="1:10">
      <c r="A317" t="s">
        <v>355</v>
      </c>
      <c r="B317" t="s">
        <v>1176</v>
      </c>
      <c r="C317" t="s">
        <v>564</v>
      </c>
      <c r="D317" t="s">
        <v>682</v>
      </c>
      <c r="E317" t="s">
        <v>683</v>
      </c>
      <c r="F317" t="s">
        <v>694</v>
      </c>
      <c r="G317" s="1">
        <v>33359</v>
      </c>
      <c r="H317">
        <v>101778</v>
      </c>
      <c r="J317" s="10"/>
    </row>
    <row r="318" spans="1:10">
      <c r="A318" t="s">
        <v>1222</v>
      </c>
      <c r="B318" t="s">
        <v>1223</v>
      </c>
      <c r="C318" t="s">
        <v>564</v>
      </c>
      <c r="D318" t="s">
        <v>602</v>
      </c>
      <c r="E318" t="s">
        <v>818</v>
      </c>
      <c r="F318" t="s">
        <v>660</v>
      </c>
      <c r="H318">
        <v>895421</v>
      </c>
      <c r="J318" s="10"/>
    </row>
    <row r="319" spans="1:10">
      <c r="A319" t="s">
        <v>356</v>
      </c>
      <c r="B319" t="s">
        <v>1207</v>
      </c>
      <c r="C319" t="s">
        <v>564</v>
      </c>
      <c r="D319" t="s">
        <v>576</v>
      </c>
      <c r="E319" t="s">
        <v>782</v>
      </c>
      <c r="F319" t="s">
        <v>1208</v>
      </c>
      <c r="G319" s="1">
        <v>34486</v>
      </c>
      <c r="H319">
        <v>789019</v>
      </c>
      <c r="J319" s="10"/>
    </row>
    <row r="320" spans="1:10">
      <c r="A320" t="s">
        <v>1224</v>
      </c>
      <c r="B320" t="s">
        <v>1225</v>
      </c>
      <c r="C320" t="s">
        <v>564</v>
      </c>
      <c r="D320" t="s">
        <v>576</v>
      </c>
      <c r="E320" t="s">
        <v>1056</v>
      </c>
      <c r="F320" t="s">
        <v>1226</v>
      </c>
      <c r="H320">
        <v>68505</v>
      </c>
      <c r="J320" s="10"/>
    </row>
    <row r="321" spans="1:10">
      <c r="A321" t="s">
        <v>357</v>
      </c>
      <c r="B321" t="s">
        <v>1169</v>
      </c>
      <c r="C321" t="s">
        <v>564</v>
      </c>
      <c r="D321" t="s">
        <v>602</v>
      </c>
      <c r="E321" t="s">
        <v>738</v>
      </c>
      <c r="F321" t="s">
        <v>1170</v>
      </c>
      <c r="H321">
        <v>36270</v>
      </c>
      <c r="J321" s="10"/>
    </row>
    <row r="322" spans="1:10">
      <c r="A322" t="s">
        <v>358</v>
      </c>
      <c r="B322" t="s">
        <v>1201</v>
      </c>
      <c r="C322" t="s">
        <v>564</v>
      </c>
      <c r="D322" t="s">
        <v>569</v>
      </c>
      <c r="E322" t="s">
        <v>1091</v>
      </c>
      <c r="F322" t="s">
        <v>657</v>
      </c>
      <c r="G322" s="1">
        <v>42619</v>
      </c>
      <c r="H322">
        <v>1037646</v>
      </c>
      <c r="J322" s="10"/>
    </row>
    <row r="323" spans="1:10">
      <c r="A323" t="s">
        <v>359</v>
      </c>
      <c r="B323" t="s">
        <v>1205</v>
      </c>
      <c r="C323" t="s">
        <v>564</v>
      </c>
      <c r="D323" t="s">
        <v>576</v>
      </c>
      <c r="E323" t="s">
        <v>686</v>
      </c>
      <c r="F323" t="s">
        <v>1206</v>
      </c>
      <c r="G323" s="1">
        <v>34604</v>
      </c>
      <c r="H323">
        <v>723125</v>
      </c>
      <c r="J323" s="10"/>
    </row>
    <row r="324" spans="1:10">
      <c r="A324" t="s">
        <v>360</v>
      </c>
      <c r="B324" t="s">
        <v>1227</v>
      </c>
      <c r="C324" t="s">
        <v>564</v>
      </c>
      <c r="D324" t="s">
        <v>682</v>
      </c>
      <c r="E324" t="s">
        <v>824</v>
      </c>
      <c r="F324" t="s">
        <v>1228</v>
      </c>
      <c r="H324">
        <v>717423</v>
      </c>
      <c r="J324" s="10"/>
    </row>
    <row r="325" spans="1:10">
      <c r="A325" t="s">
        <v>361</v>
      </c>
      <c r="B325" t="s">
        <v>1229</v>
      </c>
      <c r="C325" t="s">
        <v>564</v>
      </c>
      <c r="D325" t="s">
        <v>569</v>
      </c>
      <c r="E325" t="s">
        <v>573</v>
      </c>
      <c r="F325" t="s">
        <v>1230</v>
      </c>
      <c r="H325">
        <v>69499</v>
      </c>
      <c r="J325" s="10"/>
    </row>
    <row r="326" spans="1:10">
      <c r="A326" t="s">
        <v>362</v>
      </c>
      <c r="B326" t="s">
        <v>1233</v>
      </c>
      <c r="C326" t="s">
        <v>564</v>
      </c>
      <c r="D326" t="s">
        <v>602</v>
      </c>
      <c r="E326" t="s">
        <v>659</v>
      </c>
      <c r="F326" t="s">
        <v>1234</v>
      </c>
      <c r="G326" s="1">
        <v>41760</v>
      </c>
      <c r="H326">
        <v>1593538</v>
      </c>
      <c r="J326" s="10"/>
    </row>
    <row r="327" spans="1:10">
      <c r="A327" t="s">
        <v>363</v>
      </c>
      <c r="B327" t="s">
        <v>1255</v>
      </c>
      <c r="C327" t="s">
        <v>564</v>
      </c>
      <c r="D327" t="s">
        <v>682</v>
      </c>
      <c r="E327" t="s">
        <v>683</v>
      </c>
      <c r="F327" t="s">
        <v>694</v>
      </c>
      <c r="G327" s="1">
        <v>39363</v>
      </c>
      <c r="H327">
        <v>72207</v>
      </c>
      <c r="J327" s="10"/>
    </row>
    <row r="328" spans="1:10">
      <c r="A328" t="s">
        <v>364</v>
      </c>
      <c r="B328" t="s">
        <v>1231</v>
      </c>
      <c r="C328" t="s">
        <v>564</v>
      </c>
      <c r="D328" t="s">
        <v>602</v>
      </c>
      <c r="E328" t="s">
        <v>1098</v>
      </c>
      <c r="F328" t="s">
        <v>660</v>
      </c>
      <c r="G328" s="1">
        <v>39743</v>
      </c>
      <c r="H328">
        <v>1120193</v>
      </c>
      <c r="J328" s="10"/>
    </row>
    <row r="329" spans="1:10">
      <c r="A329" t="s">
        <v>365</v>
      </c>
      <c r="B329" t="s">
        <v>1247</v>
      </c>
      <c r="C329" t="s">
        <v>564</v>
      </c>
      <c r="D329" t="s">
        <v>594</v>
      </c>
      <c r="E329" t="s">
        <v>652</v>
      </c>
      <c r="F329" t="s">
        <v>1248</v>
      </c>
      <c r="G329" s="1">
        <v>27941</v>
      </c>
      <c r="H329">
        <v>753308</v>
      </c>
      <c r="J329" s="10"/>
    </row>
    <row r="330" spans="1:10">
      <c r="A330" t="s">
        <v>366</v>
      </c>
      <c r="B330" t="s">
        <v>1242</v>
      </c>
      <c r="C330" t="s">
        <v>564</v>
      </c>
      <c r="D330" t="s">
        <v>612</v>
      </c>
      <c r="E330" t="s">
        <v>1243</v>
      </c>
      <c r="F330" t="s">
        <v>697</v>
      </c>
      <c r="G330" s="1">
        <v>25384</v>
      </c>
      <c r="H330">
        <v>1164727</v>
      </c>
      <c r="J330" s="10"/>
    </row>
    <row r="331" spans="1:10">
      <c r="A331" t="s">
        <v>367</v>
      </c>
      <c r="B331" t="s">
        <v>1236</v>
      </c>
      <c r="C331" t="s">
        <v>564</v>
      </c>
      <c r="D331" t="s">
        <v>576</v>
      </c>
      <c r="E331" t="s">
        <v>616</v>
      </c>
      <c r="F331" t="s">
        <v>1237</v>
      </c>
      <c r="G331" s="1">
        <v>40532</v>
      </c>
      <c r="H331">
        <v>1065280</v>
      </c>
      <c r="J331" s="10"/>
    </row>
    <row r="332" spans="1:10">
      <c r="A332" t="s">
        <v>368</v>
      </c>
      <c r="B332" t="s">
        <v>1241</v>
      </c>
      <c r="C332" t="s">
        <v>564</v>
      </c>
      <c r="D332" t="s">
        <v>682</v>
      </c>
      <c r="E332" t="s">
        <v>683</v>
      </c>
      <c r="F332" t="s">
        <v>694</v>
      </c>
      <c r="G332" s="1">
        <v>40532</v>
      </c>
      <c r="H332">
        <v>912750</v>
      </c>
      <c r="J332" s="10"/>
    </row>
    <row r="333" spans="1:10">
      <c r="A333" t="s">
        <v>1252</v>
      </c>
      <c r="B333" t="s">
        <v>1253</v>
      </c>
      <c r="C333" t="s">
        <v>564</v>
      </c>
      <c r="D333" t="s">
        <v>594</v>
      </c>
      <c r="E333" t="s">
        <v>652</v>
      </c>
      <c r="F333" t="s">
        <v>1254</v>
      </c>
      <c r="H333">
        <v>1111711</v>
      </c>
      <c r="J333" s="10"/>
    </row>
    <row r="334" spans="1:10">
      <c r="A334" t="s">
        <v>369</v>
      </c>
      <c r="B334" t="s">
        <v>1250</v>
      </c>
      <c r="C334" t="s">
        <v>564</v>
      </c>
      <c r="D334" t="s">
        <v>589</v>
      </c>
      <c r="E334" t="s">
        <v>856</v>
      </c>
      <c r="F334" t="s">
        <v>1251</v>
      </c>
      <c r="G334" s="1">
        <v>32477</v>
      </c>
      <c r="H334">
        <v>320187</v>
      </c>
      <c r="J334" s="10"/>
    </row>
    <row r="335" spans="1:10">
      <c r="A335" t="s">
        <v>370</v>
      </c>
      <c r="B335" t="s">
        <v>1249</v>
      </c>
      <c r="C335" t="s">
        <v>564</v>
      </c>
      <c r="D335" t="s">
        <v>565</v>
      </c>
      <c r="E335" t="s">
        <v>936</v>
      </c>
      <c r="F335" t="s">
        <v>660</v>
      </c>
      <c r="G335" s="1">
        <v>41464</v>
      </c>
      <c r="H335">
        <v>1492633</v>
      </c>
      <c r="J335" s="10"/>
    </row>
    <row r="336" spans="1:10">
      <c r="A336" t="s">
        <v>1260</v>
      </c>
      <c r="B336" t="s">
        <v>1261</v>
      </c>
      <c r="C336" t="s">
        <v>564</v>
      </c>
      <c r="D336" t="s">
        <v>565</v>
      </c>
      <c r="E336" t="s">
        <v>707</v>
      </c>
      <c r="F336" t="s">
        <v>1262</v>
      </c>
      <c r="G336" s="1">
        <v>31228</v>
      </c>
      <c r="H336">
        <v>1133421</v>
      </c>
      <c r="J336" s="10"/>
    </row>
    <row r="337" spans="1:10">
      <c r="A337" t="s">
        <v>371</v>
      </c>
      <c r="B337" t="s">
        <v>1232</v>
      </c>
      <c r="C337" t="s">
        <v>564</v>
      </c>
      <c r="D337" t="s">
        <v>682</v>
      </c>
      <c r="E337" t="s">
        <v>733</v>
      </c>
      <c r="F337" t="s">
        <v>694</v>
      </c>
      <c r="H337">
        <v>1021860</v>
      </c>
      <c r="J337" s="10"/>
    </row>
    <row r="338" spans="1:10">
      <c r="A338" t="s">
        <v>1263</v>
      </c>
      <c r="B338" t="s">
        <v>1264</v>
      </c>
      <c r="C338" t="s">
        <v>564</v>
      </c>
      <c r="D338" t="s">
        <v>594</v>
      </c>
      <c r="E338" t="s">
        <v>595</v>
      </c>
      <c r="F338" t="s">
        <v>1265</v>
      </c>
      <c r="G338" s="1">
        <v>40207</v>
      </c>
      <c r="H338">
        <v>1013871</v>
      </c>
      <c r="J338" s="10"/>
    </row>
    <row r="339" spans="1:10">
      <c r="A339" t="s">
        <v>372</v>
      </c>
      <c r="B339" t="s">
        <v>1257</v>
      </c>
      <c r="C339" t="s">
        <v>564</v>
      </c>
      <c r="D339" t="s">
        <v>565</v>
      </c>
      <c r="E339" t="s">
        <v>885</v>
      </c>
      <c r="F339" t="s">
        <v>1258</v>
      </c>
      <c r="H339">
        <v>702165</v>
      </c>
      <c r="J339" s="10"/>
    </row>
    <row r="340" spans="1:10">
      <c r="A340" t="s">
        <v>373</v>
      </c>
      <c r="B340" t="s">
        <v>1235</v>
      </c>
      <c r="C340" t="s">
        <v>564</v>
      </c>
      <c r="D340" t="s">
        <v>576</v>
      </c>
      <c r="E340" t="s">
        <v>616</v>
      </c>
      <c r="F340" t="s">
        <v>1107</v>
      </c>
      <c r="H340">
        <v>1002047</v>
      </c>
      <c r="J340" s="10"/>
    </row>
    <row r="341" spans="1:10">
      <c r="A341" t="s">
        <v>374</v>
      </c>
      <c r="B341" t="s">
        <v>1259</v>
      </c>
      <c r="C341" t="s">
        <v>564</v>
      </c>
      <c r="D341" t="s">
        <v>602</v>
      </c>
      <c r="E341" t="s">
        <v>603</v>
      </c>
      <c r="F341" t="s">
        <v>764</v>
      </c>
      <c r="H341">
        <v>73124</v>
      </c>
      <c r="J341" s="10"/>
    </row>
    <row r="342" spans="1:10">
      <c r="A342" t="s">
        <v>375</v>
      </c>
      <c r="B342" t="s">
        <v>1266</v>
      </c>
      <c r="C342" t="s">
        <v>564</v>
      </c>
      <c r="D342" t="s">
        <v>612</v>
      </c>
      <c r="E342" t="s">
        <v>1267</v>
      </c>
      <c r="F342" t="s">
        <v>739</v>
      </c>
      <c r="G342" s="1">
        <v>31167</v>
      </c>
      <c r="H342">
        <v>73309</v>
      </c>
      <c r="J342" s="10"/>
    </row>
    <row r="343" spans="1:10">
      <c r="A343" t="s">
        <v>376</v>
      </c>
      <c r="B343" t="s">
        <v>1268</v>
      </c>
      <c r="C343" t="s">
        <v>564</v>
      </c>
      <c r="D343" t="s">
        <v>576</v>
      </c>
      <c r="E343" t="s">
        <v>686</v>
      </c>
      <c r="F343" t="s">
        <v>610</v>
      </c>
      <c r="H343">
        <v>1045810</v>
      </c>
      <c r="J343" s="10"/>
    </row>
    <row r="344" spans="1:10">
      <c r="A344" t="s">
        <v>377</v>
      </c>
      <c r="B344" t="s">
        <v>1238</v>
      </c>
      <c r="C344" t="s">
        <v>564</v>
      </c>
      <c r="D344" t="s">
        <v>589</v>
      </c>
      <c r="E344" t="s">
        <v>1239</v>
      </c>
      <c r="F344" t="s">
        <v>1240</v>
      </c>
      <c r="G344" s="1">
        <v>32628</v>
      </c>
      <c r="H344">
        <v>814453</v>
      </c>
      <c r="J344" s="10"/>
    </row>
    <row r="345" spans="1:10">
      <c r="A345" t="s">
        <v>378</v>
      </c>
      <c r="B345" t="s">
        <v>1246</v>
      </c>
      <c r="C345" t="s">
        <v>564</v>
      </c>
      <c r="D345" t="s">
        <v>589</v>
      </c>
      <c r="E345" t="s">
        <v>1245</v>
      </c>
      <c r="F345" t="s">
        <v>660</v>
      </c>
      <c r="G345" s="1">
        <v>42265</v>
      </c>
      <c r="H345">
        <v>1564708</v>
      </c>
      <c r="J345" s="10"/>
    </row>
    <row r="346" spans="1:10">
      <c r="A346" t="s">
        <v>379</v>
      </c>
      <c r="B346" t="s">
        <v>1244</v>
      </c>
      <c r="C346" t="s">
        <v>564</v>
      </c>
      <c r="D346" t="s">
        <v>589</v>
      </c>
      <c r="E346" t="s">
        <v>1245</v>
      </c>
      <c r="F346" t="s">
        <v>660</v>
      </c>
      <c r="G346" s="1">
        <v>41487</v>
      </c>
      <c r="H346">
        <v>1564708</v>
      </c>
      <c r="J346" s="10"/>
    </row>
    <row r="347" spans="1:10">
      <c r="A347" t="s">
        <v>380</v>
      </c>
      <c r="B347" t="s">
        <v>1335</v>
      </c>
      <c r="C347" t="s">
        <v>564</v>
      </c>
      <c r="D347" t="s">
        <v>663</v>
      </c>
      <c r="E347" t="s">
        <v>988</v>
      </c>
      <c r="F347" t="s">
        <v>1092</v>
      </c>
      <c r="G347" s="1">
        <v>42101</v>
      </c>
      <c r="H347">
        <v>726728</v>
      </c>
      <c r="J347" s="10"/>
    </row>
    <row r="348" spans="1:10">
      <c r="A348" t="s">
        <v>381</v>
      </c>
      <c r="B348" t="s">
        <v>1273</v>
      </c>
      <c r="C348" t="s">
        <v>564</v>
      </c>
      <c r="D348" t="s">
        <v>682</v>
      </c>
      <c r="E348" t="s">
        <v>683</v>
      </c>
      <c r="F348" t="s">
        <v>1274</v>
      </c>
      <c r="G348" s="1">
        <v>40252</v>
      </c>
      <c r="H348">
        <v>1039684</v>
      </c>
      <c r="J348" s="10"/>
    </row>
    <row r="349" spans="1:10">
      <c r="A349" t="s">
        <v>382</v>
      </c>
      <c r="B349" t="s">
        <v>1272</v>
      </c>
      <c r="C349" t="s">
        <v>564</v>
      </c>
      <c r="D349" t="s">
        <v>589</v>
      </c>
      <c r="E349" t="s">
        <v>1103</v>
      </c>
      <c r="F349" t="s">
        <v>660</v>
      </c>
      <c r="H349">
        <v>29989</v>
      </c>
      <c r="J349" s="10"/>
    </row>
    <row r="350" spans="1:10">
      <c r="A350" t="s">
        <v>1275</v>
      </c>
      <c r="B350" t="s">
        <v>1276</v>
      </c>
      <c r="C350" t="s">
        <v>564</v>
      </c>
      <c r="D350" t="s">
        <v>576</v>
      </c>
      <c r="E350" t="s">
        <v>586</v>
      </c>
      <c r="F350" t="s">
        <v>1277</v>
      </c>
      <c r="G350" s="1">
        <v>32751</v>
      </c>
      <c r="H350">
        <v>1341439</v>
      </c>
      <c r="J350" s="10"/>
    </row>
    <row r="351" spans="1:10">
      <c r="A351" t="s">
        <v>383</v>
      </c>
      <c r="B351" t="s">
        <v>1269</v>
      </c>
      <c r="C351" t="s">
        <v>564</v>
      </c>
      <c r="D351" t="s">
        <v>589</v>
      </c>
      <c r="E351" t="s">
        <v>722</v>
      </c>
      <c r="F351" t="s">
        <v>1270</v>
      </c>
      <c r="G351" s="1">
        <v>39899</v>
      </c>
      <c r="H351">
        <v>898173</v>
      </c>
      <c r="J351" s="10"/>
    </row>
    <row r="352" spans="1:10">
      <c r="A352" t="s">
        <v>384</v>
      </c>
      <c r="B352" t="s">
        <v>1271</v>
      </c>
      <c r="C352" t="s">
        <v>564</v>
      </c>
      <c r="D352" t="s">
        <v>682</v>
      </c>
      <c r="E352" t="s">
        <v>683</v>
      </c>
      <c r="F352" t="s">
        <v>801</v>
      </c>
      <c r="G352" s="1">
        <v>30316</v>
      </c>
      <c r="H352">
        <v>797468</v>
      </c>
      <c r="J352" s="10"/>
    </row>
    <row r="353" spans="1:10">
      <c r="A353" t="s">
        <v>385</v>
      </c>
      <c r="B353" t="s">
        <v>1281</v>
      </c>
      <c r="C353" t="s">
        <v>564</v>
      </c>
      <c r="D353" t="s">
        <v>576</v>
      </c>
      <c r="E353" t="s">
        <v>616</v>
      </c>
      <c r="F353" t="s">
        <v>1282</v>
      </c>
      <c r="H353">
        <v>723531</v>
      </c>
      <c r="J353" s="10"/>
    </row>
    <row r="354" spans="1:10">
      <c r="A354" t="s">
        <v>386</v>
      </c>
      <c r="B354" t="s">
        <v>1286</v>
      </c>
      <c r="C354" t="s">
        <v>564</v>
      </c>
      <c r="D354" t="s">
        <v>602</v>
      </c>
      <c r="E354" t="s">
        <v>1287</v>
      </c>
      <c r="F354" t="s">
        <v>1288</v>
      </c>
      <c r="G354" s="1">
        <v>39765</v>
      </c>
      <c r="H354">
        <v>1378946</v>
      </c>
      <c r="J354" s="10"/>
    </row>
    <row r="355" spans="1:10">
      <c r="A355" t="s">
        <v>387</v>
      </c>
      <c r="B355" t="s">
        <v>1302</v>
      </c>
      <c r="C355" t="s">
        <v>564</v>
      </c>
      <c r="D355" t="s">
        <v>565</v>
      </c>
      <c r="E355" t="s">
        <v>1303</v>
      </c>
      <c r="F355" t="s">
        <v>822</v>
      </c>
      <c r="H355">
        <v>78814</v>
      </c>
      <c r="J355" s="10"/>
    </row>
    <row r="356" spans="1:10">
      <c r="A356" t="s">
        <v>388</v>
      </c>
      <c r="B356" t="s">
        <v>1278</v>
      </c>
      <c r="C356" t="s">
        <v>564</v>
      </c>
      <c r="D356" t="s">
        <v>565</v>
      </c>
      <c r="E356" t="s">
        <v>797</v>
      </c>
      <c r="F356" t="s">
        <v>973</v>
      </c>
      <c r="G356" s="1">
        <v>29586</v>
      </c>
      <c r="H356">
        <v>75362</v>
      </c>
      <c r="J356" s="10"/>
    </row>
    <row r="357" spans="1:10">
      <c r="A357" t="s">
        <v>389</v>
      </c>
      <c r="B357" t="s">
        <v>1296</v>
      </c>
      <c r="C357" t="s">
        <v>564</v>
      </c>
      <c r="D357" t="s">
        <v>594</v>
      </c>
      <c r="E357" t="s">
        <v>652</v>
      </c>
      <c r="F357" t="s">
        <v>819</v>
      </c>
      <c r="H357">
        <v>1004980</v>
      </c>
      <c r="J357" s="10"/>
    </row>
    <row r="358" spans="1:10">
      <c r="A358" t="s">
        <v>390</v>
      </c>
      <c r="B358" t="s">
        <v>1310</v>
      </c>
      <c r="C358" t="s">
        <v>564</v>
      </c>
      <c r="D358" t="s">
        <v>589</v>
      </c>
      <c r="E358" t="s">
        <v>650</v>
      </c>
      <c r="F358" t="s">
        <v>1311</v>
      </c>
      <c r="G358" s="1">
        <v>40123</v>
      </c>
      <c r="H358">
        <v>1075531</v>
      </c>
      <c r="J358" s="10"/>
    </row>
    <row r="359" spans="1:10">
      <c r="A359" t="s">
        <v>391</v>
      </c>
      <c r="B359" t="s">
        <v>1280</v>
      </c>
      <c r="C359" t="s">
        <v>564</v>
      </c>
      <c r="D359" t="s">
        <v>569</v>
      </c>
      <c r="E359" t="s">
        <v>907</v>
      </c>
      <c r="F359" t="s">
        <v>567</v>
      </c>
      <c r="H359">
        <v>891024</v>
      </c>
      <c r="J359" s="10"/>
    </row>
    <row r="360" spans="1:10">
      <c r="A360" t="s">
        <v>392</v>
      </c>
      <c r="B360" t="s">
        <v>1321</v>
      </c>
      <c r="C360" t="s">
        <v>564</v>
      </c>
      <c r="D360" t="s">
        <v>594</v>
      </c>
      <c r="E360" t="s">
        <v>635</v>
      </c>
      <c r="F360" t="s">
        <v>1320</v>
      </c>
      <c r="H360">
        <v>788784</v>
      </c>
      <c r="J360" s="10"/>
    </row>
    <row r="361" spans="1:10">
      <c r="A361" t="s">
        <v>393</v>
      </c>
      <c r="B361" t="s">
        <v>1289</v>
      </c>
      <c r="C361" t="s">
        <v>564</v>
      </c>
      <c r="D361" t="s">
        <v>646</v>
      </c>
      <c r="E361" t="s">
        <v>858</v>
      </c>
      <c r="F361" t="s">
        <v>1290</v>
      </c>
      <c r="H361">
        <v>77476</v>
      </c>
      <c r="J361" s="10"/>
    </row>
    <row r="362" spans="1:10">
      <c r="A362" t="s">
        <v>394</v>
      </c>
      <c r="B362" t="s">
        <v>1295</v>
      </c>
      <c r="C362" t="s">
        <v>564</v>
      </c>
      <c r="D362" t="s">
        <v>569</v>
      </c>
      <c r="E362" t="s">
        <v>573</v>
      </c>
      <c r="F362" t="s">
        <v>660</v>
      </c>
      <c r="H362">
        <v>78003</v>
      </c>
      <c r="J362" s="10"/>
    </row>
    <row r="363" spans="1:10">
      <c r="A363" t="s">
        <v>395</v>
      </c>
      <c r="B363" t="s">
        <v>1312</v>
      </c>
      <c r="C363" t="s">
        <v>564</v>
      </c>
      <c r="D363" t="s">
        <v>602</v>
      </c>
      <c r="E363" t="s">
        <v>1098</v>
      </c>
      <c r="F363" t="s">
        <v>1313</v>
      </c>
      <c r="H363">
        <v>1126328</v>
      </c>
      <c r="J363" s="10"/>
    </row>
    <row r="364" spans="1:10">
      <c r="A364" t="s">
        <v>396</v>
      </c>
      <c r="B364" t="s">
        <v>1314</v>
      </c>
      <c r="C364" t="s">
        <v>564</v>
      </c>
      <c r="D364" t="s">
        <v>646</v>
      </c>
      <c r="E364" t="s">
        <v>879</v>
      </c>
      <c r="F364" t="s">
        <v>994</v>
      </c>
      <c r="H364">
        <v>80424</v>
      </c>
      <c r="J364" s="10"/>
    </row>
    <row r="365" spans="1:10">
      <c r="A365" t="s">
        <v>397</v>
      </c>
      <c r="B365" t="s">
        <v>1315</v>
      </c>
      <c r="C365" t="s">
        <v>564</v>
      </c>
      <c r="D365" t="s">
        <v>602</v>
      </c>
      <c r="E365" t="s">
        <v>638</v>
      </c>
      <c r="F365" t="s">
        <v>1316</v>
      </c>
      <c r="H365">
        <v>80661</v>
      </c>
      <c r="J365" s="10"/>
    </row>
    <row r="366" spans="1:10">
      <c r="A366" t="s">
        <v>398</v>
      </c>
      <c r="B366" t="s">
        <v>1279</v>
      </c>
      <c r="C366" t="s">
        <v>564</v>
      </c>
      <c r="D366" t="s">
        <v>565</v>
      </c>
      <c r="E366" t="s">
        <v>566</v>
      </c>
      <c r="F366" t="s">
        <v>1129</v>
      </c>
      <c r="G366" s="1">
        <v>31381</v>
      </c>
      <c r="H366">
        <v>76334</v>
      </c>
      <c r="J366" s="10"/>
    </row>
    <row r="367" spans="1:10">
      <c r="A367" t="s">
        <v>399</v>
      </c>
      <c r="B367" t="s">
        <v>1324</v>
      </c>
      <c r="C367" t="s">
        <v>564</v>
      </c>
      <c r="D367" t="s">
        <v>589</v>
      </c>
      <c r="E367" t="s">
        <v>894</v>
      </c>
      <c r="F367" t="s">
        <v>584</v>
      </c>
      <c r="G367" s="1">
        <v>30802</v>
      </c>
      <c r="H367">
        <v>822416</v>
      </c>
      <c r="J367" s="10"/>
    </row>
    <row r="368" spans="1:10">
      <c r="A368" t="s">
        <v>400</v>
      </c>
      <c r="B368" t="s">
        <v>1291</v>
      </c>
      <c r="C368" t="s">
        <v>564</v>
      </c>
      <c r="D368" t="s">
        <v>569</v>
      </c>
      <c r="E368" t="s">
        <v>570</v>
      </c>
      <c r="F368" t="s">
        <v>1292</v>
      </c>
      <c r="G368" s="1">
        <v>31198</v>
      </c>
      <c r="H368">
        <v>31791</v>
      </c>
      <c r="J368" s="10"/>
    </row>
    <row r="369" spans="1:10">
      <c r="A369" t="s">
        <v>1317</v>
      </c>
      <c r="B369" t="s">
        <v>1318</v>
      </c>
      <c r="C369" t="s">
        <v>564</v>
      </c>
      <c r="D369" t="s">
        <v>663</v>
      </c>
      <c r="E369" t="s">
        <v>696</v>
      </c>
      <c r="F369" t="s">
        <v>819</v>
      </c>
      <c r="H369">
        <v>1045609</v>
      </c>
      <c r="J369" s="10"/>
    </row>
    <row r="370" spans="1:10">
      <c r="A370" t="s">
        <v>401</v>
      </c>
      <c r="B370" t="s">
        <v>1297</v>
      </c>
      <c r="C370" t="s">
        <v>564</v>
      </c>
      <c r="D370" t="s">
        <v>646</v>
      </c>
      <c r="E370" t="s">
        <v>647</v>
      </c>
      <c r="F370" t="s">
        <v>660</v>
      </c>
      <c r="G370" s="1">
        <v>39538</v>
      </c>
      <c r="H370">
        <v>1413329</v>
      </c>
      <c r="J370" s="10"/>
    </row>
    <row r="371" spans="1:10">
      <c r="A371" t="s">
        <v>402</v>
      </c>
      <c r="B371" t="s">
        <v>1304</v>
      </c>
      <c r="C371" t="s">
        <v>564</v>
      </c>
      <c r="D371" t="s">
        <v>602</v>
      </c>
      <c r="E371" t="s">
        <v>738</v>
      </c>
      <c r="F371" t="s">
        <v>962</v>
      </c>
      <c r="G371" s="1">
        <v>32263</v>
      </c>
      <c r="H371">
        <v>713676</v>
      </c>
      <c r="J371" s="10"/>
    </row>
    <row r="372" spans="1:10">
      <c r="A372" t="s">
        <v>403</v>
      </c>
      <c r="B372" t="s">
        <v>1284</v>
      </c>
      <c r="C372" t="s">
        <v>564</v>
      </c>
      <c r="D372" t="s">
        <v>565</v>
      </c>
      <c r="E372" t="s">
        <v>888</v>
      </c>
      <c r="F372" t="s">
        <v>1285</v>
      </c>
      <c r="G372" s="1">
        <v>41183</v>
      </c>
      <c r="H372">
        <v>77360</v>
      </c>
      <c r="J372" s="10"/>
    </row>
    <row r="373" spans="1:10">
      <c r="A373" t="s">
        <v>404</v>
      </c>
      <c r="B373" t="s">
        <v>1299</v>
      </c>
      <c r="C373" t="s">
        <v>564</v>
      </c>
      <c r="D373" t="s">
        <v>594</v>
      </c>
      <c r="E373" t="s">
        <v>652</v>
      </c>
      <c r="F373" t="s">
        <v>1024</v>
      </c>
      <c r="H373">
        <v>764622</v>
      </c>
      <c r="J373" s="10"/>
    </row>
    <row r="374" spans="1:10">
      <c r="A374" t="s">
        <v>405</v>
      </c>
      <c r="B374" t="s">
        <v>1306</v>
      </c>
      <c r="C374" t="s">
        <v>564</v>
      </c>
      <c r="D374" t="s">
        <v>612</v>
      </c>
      <c r="E374" t="s">
        <v>926</v>
      </c>
      <c r="F374" t="s">
        <v>962</v>
      </c>
      <c r="H374">
        <v>79879</v>
      </c>
      <c r="J374" s="10"/>
    </row>
    <row r="375" spans="1:10">
      <c r="A375" t="s">
        <v>406</v>
      </c>
      <c r="B375" t="s">
        <v>1307</v>
      </c>
      <c r="C375" t="s">
        <v>564</v>
      </c>
      <c r="D375" t="s">
        <v>594</v>
      </c>
      <c r="E375" t="s">
        <v>635</v>
      </c>
      <c r="F375" t="s">
        <v>614</v>
      </c>
      <c r="H375">
        <v>922224</v>
      </c>
      <c r="J375" s="10"/>
    </row>
    <row r="376" spans="1:10">
      <c r="A376" t="s">
        <v>1293</v>
      </c>
      <c r="B376" t="s">
        <v>1294</v>
      </c>
      <c r="C376" t="s">
        <v>564</v>
      </c>
      <c r="D376" t="s">
        <v>569</v>
      </c>
      <c r="E376" t="s">
        <v>573</v>
      </c>
      <c r="F376" t="s">
        <v>578</v>
      </c>
      <c r="G376" s="1">
        <v>40896</v>
      </c>
      <c r="H376">
        <v>1585364</v>
      </c>
      <c r="J376" s="10"/>
    </row>
    <row r="377" spans="1:10">
      <c r="A377" t="s">
        <v>407</v>
      </c>
      <c r="B377" t="s">
        <v>1319</v>
      </c>
      <c r="C377" t="s">
        <v>564</v>
      </c>
      <c r="D377" t="s">
        <v>602</v>
      </c>
      <c r="E377" t="s">
        <v>1098</v>
      </c>
      <c r="F377" t="s">
        <v>1320</v>
      </c>
      <c r="H377">
        <v>1137774</v>
      </c>
      <c r="J377" s="10"/>
    </row>
    <row r="378" spans="1:10">
      <c r="A378" t="s">
        <v>1322</v>
      </c>
      <c r="B378" t="s">
        <v>1323</v>
      </c>
      <c r="C378" t="s">
        <v>564</v>
      </c>
      <c r="D378" t="s">
        <v>663</v>
      </c>
      <c r="E378" t="s">
        <v>696</v>
      </c>
      <c r="F378" t="s">
        <v>731</v>
      </c>
      <c r="H378">
        <v>1393311</v>
      </c>
      <c r="J378" s="10"/>
    </row>
    <row r="379" spans="1:10">
      <c r="A379" t="s">
        <v>408</v>
      </c>
      <c r="B379" t="s">
        <v>1298</v>
      </c>
      <c r="C379" t="s">
        <v>564</v>
      </c>
      <c r="D379" t="s">
        <v>682</v>
      </c>
      <c r="E379" t="s">
        <v>1134</v>
      </c>
      <c r="F379" t="s">
        <v>694</v>
      </c>
      <c r="G379" s="1">
        <v>41030</v>
      </c>
      <c r="H379">
        <v>1534701</v>
      </c>
      <c r="J379" s="10"/>
    </row>
    <row r="380" spans="1:10">
      <c r="A380" t="s">
        <v>409</v>
      </c>
      <c r="B380" t="s">
        <v>1325</v>
      </c>
      <c r="C380" t="s">
        <v>564</v>
      </c>
      <c r="D380" t="s">
        <v>589</v>
      </c>
      <c r="E380" t="s">
        <v>856</v>
      </c>
      <c r="F380" t="s">
        <v>660</v>
      </c>
      <c r="G380" s="1">
        <v>41320</v>
      </c>
      <c r="H380">
        <v>78239</v>
      </c>
      <c r="J380" s="10"/>
    </row>
    <row r="381" spans="1:10">
      <c r="A381" t="s">
        <v>410</v>
      </c>
      <c r="B381" t="s">
        <v>1329</v>
      </c>
      <c r="C381" t="s">
        <v>564</v>
      </c>
      <c r="D381" t="s">
        <v>565</v>
      </c>
      <c r="E381" t="s">
        <v>566</v>
      </c>
      <c r="F381" t="s">
        <v>694</v>
      </c>
      <c r="G381" s="1">
        <v>39995</v>
      </c>
      <c r="H381">
        <v>1050915</v>
      </c>
      <c r="J381" s="10"/>
    </row>
    <row r="382" spans="1:10">
      <c r="A382" t="s">
        <v>411</v>
      </c>
      <c r="B382" t="s">
        <v>1308</v>
      </c>
      <c r="C382" t="s">
        <v>564</v>
      </c>
      <c r="D382" t="s">
        <v>612</v>
      </c>
      <c r="E382" t="s">
        <v>613</v>
      </c>
      <c r="F382" t="s">
        <v>1309</v>
      </c>
      <c r="G382" s="1">
        <v>33786</v>
      </c>
      <c r="H382">
        <v>884905</v>
      </c>
      <c r="J382" s="10"/>
    </row>
    <row r="383" spans="1:10">
      <c r="A383" t="s">
        <v>1300</v>
      </c>
      <c r="B383" t="s">
        <v>1301</v>
      </c>
      <c r="C383" t="s">
        <v>564</v>
      </c>
      <c r="D383" t="s">
        <v>682</v>
      </c>
      <c r="E383" t="s">
        <v>683</v>
      </c>
      <c r="F383" t="s">
        <v>981</v>
      </c>
      <c r="G383" s="1">
        <v>39715</v>
      </c>
      <c r="H383">
        <v>1038357</v>
      </c>
      <c r="J383" s="10"/>
    </row>
    <row r="384" spans="1:10">
      <c r="A384" t="s">
        <v>412</v>
      </c>
      <c r="B384" t="s">
        <v>1283</v>
      </c>
      <c r="C384" t="s">
        <v>564</v>
      </c>
      <c r="D384" t="s">
        <v>576</v>
      </c>
      <c r="E384" t="s">
        <v>632</v>
      </c>
      <c r="F384" t="s">
        <v>587</v>
      </c>
      <c r="G384" s="1">
        <v>42205</v>
      </c>
      <c r="H384">
        <v>1633917</v>
      </c>
      <c r="J384" s="10"/>
    </row>
    <row r="385" spans="1:10">
      <c r="A385" t="s">
        <v>413</v>
      </c>
      <c r="B385" t="s">
        <v>1328</v>
      </c>
      <c r="C385" t="s">
        <v>564</v>
      </c>
      <c r="D385" t="s">
        <v>576</v>
      </c>
      <c r="E385" t="s">
        <v>686</v>
      </c>
      <c r="F385" t="s">
        <v>1092</v>
      </c>
      <c r="H385">
        <v>804328</v>
      </c>
      <c r="J385" s="10"/>
    </row>
    <row r="386" spans="1:10">
      <c r="A386" t="s">
        <v>414</v>
      </c>
      <c r="B386" t="s">
        <v>1326</v>
      </c>
      <c r="C386" t="s">
        <v>564</v>
      </c>
      <c r="D386" t="s">
        <v>576</v>
      </c>
      <c r="E386" t="s">
        <v>686</v>
      </c>
      <c r="F386" t="s">
        <v>1327</v>
      </c>
      <c r="G386" s="1">
        <v>42166</v>
      </c>
      <c r="H386">
        <v>1604778</v>
      </c>
      <c r="J386" s="10"/>
    </row>
    <row r="387" spans="1:10">
      <c r="A387" t="s">
        <v>415</v>
      </c>
      <c r="B387" t="s">
        <v>1355</v>
      </c>
      <c r="C387" t="s">
        <v>564</v>
      </c>
      <c r="D387" t="s">
        <v>565</v>
      </c>
      <c r="E387" t="s">
        <v>566</v>
      </c>
      <c r="F387" t="s">
        <v>795</v>
      </c>
      <c r="G387" s="1">
        <v>30316</v>
      </c>
      <c r="H387">
        <v>85961</v>
      </c>
      <c r="J387" s="10"/>
    </row>
    <row r="388" spans="1:10">
      <c r="A388" t="s">
        <v>1343</v>
      </c>
      <c r="B388" t="s">
        <v>1344</v>
      </c>
      <c r="C388" t="s">
        <v>564</v>
      </c>
      <c r="D388" t="s">
        <v>646</v>
      </c>
      <c r="E388" t="s">
        <v>647</v>
      </c>
      <c r="F388" t="s">
        <v>745</v>
      </c>
      <c r="H388">
        <v>1275283</v>
      </c>
      <c r="J388" s="10"/>
    </row>
    <row r="389" spans="1:10">
      <c r="A389" t="s">
        <v>416</v>
      </c>
      <c r="B389" t="s">
        <v>1354</v>
      </c>
      <c r="C389" t="s">
        <v>564</v>
      </c>
      <c r="D389" t="s">
        <v>589</v>
      </c>
      <c r="E389" t="s">
        <v>794</v>
      </c>
      <c r="F389" t="s">
        <v>795</v>
      </c>
      <c r="G389" s="1">
        <v>41978</v>
      </c>
      <c r="H389">
        <v>884887</v>
      </c>
      <c r="J389" s="10"/>
    </row>
    <row r="390" spans="1:10">
      <c r="A390" t="s">
        <v>417</v>
      </c>
      <c r="B390" t="s">
        <v>1337</v>
      </c>
      <c r="C390" t="s">
        <v>564</v>
      </c>
      <c r="D390" t="s">
        <v>569</v>
      </c>
      <c r="E390" t="s">
        <v>625</v>
      </c>
      <c r="F390" t="s">
        <v>1338</v>
      </c>
      <c r="G390" s="1">
        <v>41395</v>
      </c>
      <c r="H390">
        <v>872589</v>
      </c>
      <c r="J390" s="10"/>
    </row>
    <row r="391" spans="1:10">
      <c r="A391" t="s">
        <v>1339</v>
      </c>
      <c r="B391" t="s">
        <v>1340</v>
      </c>
      <c r="C391" t="s">
        <v>564</v>
      </c>
      <c r="D391" t="s">
        <v>602</v>
      </c>
      <c r="E391" t="s">
        <v>1098</v>
      </c>
      <c r="F391" t="s">
        <v>1341</v>
      </c>
      <c r="H391">
        <v>1281761</v>
      </c>
      <c r="J391" s="10"/>
    </row>
    <row r="392" spans="1:10">
      <c r="A392" t="s">
        <v>418</v>
      </c>
      <c r="B392" t="s">
        <v>1345</v>
      </c>
      <c r="C392" t="s">
        <v>564</v>
      </c>
      <c r="D392" t="s">
        <v>565</v>
      </c>
      <c r="E392" t="s">
        <v>1346</v>
      </c>
      <c r="F392" t="s">
        <v>984</v>
      </c>
      <c r="H392">
        <v>315213</v>
      </c>
      <c r="J392" s="10"/>
    </row>
    <row r="393" spans="1:10">
      <c r="A393" t="s">
        <v>419</v>
      </c>
      <c r="B393" t="s">
        <v>1336</v>
      </c>
      <c r="C393" t="s">
        <v>564</v>
      </c>
      <c r="D393" t="s">
        <v>576</v>
      </c>
      <c r="E393" t="s">
        <v>782</v>
      </c>
      <c r="F393" t="s">
        <v>1183</v>
      </c>
      <c r="G393" s="1">
        <v>40021</v>
      </c>
      <c r="H393">
        <v>1087423</v>
      </c>
      <c r="J393" s="10"/>
    </row>
    <row r="394" spans="1:10">
      <c r="A394" t="s">
        <v>1436</v>
      </c>
      <c r="B394" t="s">
        <v>1437</v>
      </c>
      <c r="C394" t="s">
        <v>564</v>
      </c>
      <c r="D394" t="s">
        <v>682</v>
      </c>
      <c r="E394" t="s">
        <v>1066</v>
      </c>
      <c r="F394" t="s">
        <v>1438</v>
      </c>
      <c r="G394" s="1">
        <v>41576</v>
      </c>
      <c r="H394">
        <v>1451505</v>
      </c>
      <c r="J394" s="10"/>
    </row>
    <row r="395" spans="1:10">
      <c r="A395" t="s">
        <v>420</v>
      </c>
      <c r="B395" t="s">
        <v>1305</v>
      </c>
      <c r="C395" t="s">
        <v>564</v>
      </c>
      <c r="D395" t="s">
        <v>589</v>
      </c>
      <c r="E395" t="s">
        <v>856</v>
      </c>
      <c r="F395" t="s">
        <v>660</v>
      </c>
      <c r="G395" s="1">
        <v>39115</v>
      </c>
      <c r="H395">
        <v>1037038</v>
      </c>
      <c r="J395" s="10"/>
    </row>
    <row r="396" spans="1:10">
      <c r="A396" t="s">
        <v>421</v>
      </c>
      <c r="B396" t="s">
        <v>1347</v>
      </c>
      <c r="C396" t="s">
        <v>564</v>
      </c>
      <c r="D396" t="s">
        <v>565</v>
      </c>
      <c r="E396" t="s">
        <v>566</v>
      </c>
      <c r="F396" t="s">
        <v>1053</v>
      </c>
      <c r="H396">
        <v>1024478</v>
      </c>
      <c r="J396" s="10"/>
    </row>
    <row r="397" spans="1:10">
      <c r="A397" t="s">
        <v>422</v>
      </c>
      <c r="B397" t="s">
        <v>1350</v>
      </c>
      <c r="C397" t="s">
        <v>564</v>
      </c>
      <c r="D397" t="s">
        <v>565</v>
      </c>
      <c r="E397" t="s">
        <v>566</v>
      </c>
      <c r="F397" t="s">
        <v>1351</v>
      </c>
      <c r="G397" s="1">
        <v>40170</v>
      </c>
      <c r="H397">
        <v>882835</v>
      </c>
      <c r="J397" s="10"/>
    </row>
    <row r="398" spans="1:10">
      <c r="A398" t="s">
        <v>423</v>
      </c>
      <c r="B398" t="s">
        <v>1352</v>
      </c>
      <c r="C398" t="s">
        <v>564</v>
      </c>
      <c r="D398" t="s">
        <v>589</v>
      </c>
      <c r="E398" t="s">
        <v>1011</v>
      </c>
      <c r="F398" t="s">
        <v>1353</v>
      </c>
      <c r="G398" s="1">
        <v>40168</v>
      </c>
      <c r="H398">
        <v>745732</v>
      </c>
      <c r="J398" s="10"/>
    </row>
    <row r="399" spans="1:10">
      <c r="A399" t="s">
        <v>424</v>
      </c>
      <c r="B399" t="s">
        <v>1332</v>
      </c>
      <c r="C399" t="s">
        <v>564</v>
      </c>
      <c r="D399" t="s">
        <v>682</v>
      </c>
      <c r="E399" t="s">
        <v>683</v>
      </c>
      <c r="F399" t="s">
        <v>655</v>
      </c>
      <c r="G399" s="1">
        <v>39437</v>
      </c>
      <c r="H399">
        <v>315852</v>
      </c>
      <c r="J399" s="10"/>
    </row>
    <row r="400" spans="1:10">
      <c r="A400" t="s">
        <v>425</v>
      </c>
      <c r="B400" t="s">
        <v>1342</v>
      </c>
      <c r="C400" t="s">
        <v>564</v>
      </c>
      <c r="D400" t="s">
        <v>565</v>
      </c>
      <c r="E400" t="s">
        <v>566</v>
      </c>
      <c r="F400" t="s">
        <v>1024</v>
      </c>
      <c r="G400" s="1">
        <v>39787</v>
      </c>
      <c r="H400">
        <v>1060391</v>
      </c>
      <c r="J400" s="10"/>
    </row>
    <row r="401" spans="1:10">
      <c r="A401" t="s">
        <v>1333</v>
      </c>
      <c r="B401" t="s">
        <v>1334</v>
      </c>
      <c r="C401" t="s">
        <v>564</v>
      </c>
      <c r="D401" t="s">
        <v>565</v>
      </c>
      <c r="E401" t="s">
        <v>707</v>
      </c>
      <c r="F401" t="s">
        <v>1292</v>
      </c>
      <c r="H401">
        <v>1047122</v>
      </c>
      <c r="J401" s="10"/>
    </row>
    <row r="402" spans="1:10">
      <c r="A402" t="s">
        <v>426</v>
      </c>
      <c r="B402" t="s">
        <v>1389</v>
      </c>
      <c r="C402" t="s">
        <v>564</v>
      </c>
      <c r="D402" t="s">
        <v>589</v>
      </c>
      <c r="E402" t="s">
        <v>829</v>
      </c>
      <c r="F402" t="s">
        <v>620</v>
      </c>
      <c r="H402">
        <v>829224</v>
      </c>
      <c r="J402" s="10"/>
    </row>
    <row r="403" spans="1:10">
      <c r="A403" t="s">
        <v>427</v>
      </c>
      <c r="B403" t="s">
        <v>1358</v>
      </c>
      <c r="C403" t="s">
        <v>564</v>
      </c>
      <c r="D403" t="s">
        <v>594</v>
      </c>
      <c r="E403" t="s">
        <v>652</v>
      </c>
      <c r="F403" t="s">
        <v>1359</v>
      </c>
      <c r="G403" s="1">
        <v>39815</v>
      </c>
      <c r="H403">
        <v>754737</v>
      </c>
      <c r="J403" s="10"/>
    </row>
    <row r="404" spans="1:10">
      <c r="A404" t="s">
        <v>428</v>
      </c>
      <c r="B404" t="s">
        <v>817</v>
      </c>
      <c r="C404" t="s">
        <v>564</v>
      </c>
      <c r="D404" t="s">
        <v>602</v>
      </c>
      <c r="E404" t="s">
        <v>818</v>
      </c>
      <c r="F404" t="s">
        <v>819</v>
      </c>
      <c r="H404">
        <v>316709</v>
      </c>
      <c r="J404" s="10"/>
    </row>
    <row r="405" spans="1:10">
      <c r="A405" t="s">
        <v>429</v>
      </c>
      <c r="B405" t="s">
        <v>1384</v>
      </c>
      <c r="C405" t="s">
        <v>564</v>
      </c>
      <c r="D405" t="s">
        <v>682</v>
      </c>
      <c r="E405" t="s">
        <v>1134</v>
      </c>
      <c r="F405" t="s">
        <v>694</v>
      </c>
      <c r="H405">
        <v>1373835</v>
      </c>
      <c r="J405" s="10"/>
    </row>
    <row r="406" spans="1:10">
      <c r="A406" t="s">
        <v>430</v>
      </c>
      <c r="B406" t="s">
        <v>1366</v>
      </c>
      <c r="C406" t="s">
        <v>564</v>
      </c>
      <c r="D406" t="s">
        <v>612</v>
      </c>
      <c r="E406" t="s">
        <v>730</v>
      </c>
      <c r="F406" t="s">
        <v>1367</v>
      </c>
      <c r="H406">
        <v>1012100</v>
      </c>
      <c r="J406" s="10"/>
    </row>
    <row r="407" spans="1:10">
      <c r="A407" t="s">
        <v>431</v>
      </c>
      <c r="B407" t="s">
        <v>1369</v>
      </c>
      <c r="C407" t="s">
        <v>564</v>
      </c>
      <c r="D407" t="s">
        <v>612</v>
      </c>
      <c r="E407" t="s">
        <v>622</v>
      </c>
      <c r="F407" t="s">
        <v>1129</v>
      </c>
      <c r="G407" s="1">
        <v>23558</v>
      </c>
      <c r="H407">
        <v>89800</v>
      </c>
      <c r="J407" s="10"/>
    </row>
    <row r="408" spans="1:10">
      <c r="A408" t="s">
        <v>432</v>
      </c>
      <c r="B408" t="s">
        <v>1370</v>
      </c>
      <c r="C408" t="s">
        <v>564</v>
      </c>
      <c r="D408" t="s">
        <v>589</v>
      </c>
      <c r="E408" t="s">
        <v>722</v>
      </c>
      <c r="F408" t="s">
        <v>1371</v>
      </c>
      <c r="G408" s="1">
        <v>42214</v>
      </c>
      <c r="H408">
        <v>832988</v>
      </c>
      <c r="J408" s="10"/>
    </row>
    <row r="409" spans="1:10">
      <c r="A409" t="s">
        <v>433</v>
      </c>
      <c r="B409" t="s">
        <v>1115</v>
      </c>
      <c r="C409" t="s">
        <v>564</v>
      </c>
      <c r="D409" t="s">
        <v>646</v>
      </c>
      <c r="E409" t="s">
        <v>786</v>
      </c>
      <c r="F409" t="s">
        <v>1116</v>
      </c>
      <c r="G409" s="1">
        <v>39758</v>
      </c>
      <c r="H409">
        <v>91419</v>
      </c>
      <c r="J409" s="10"/>
    </row>
    <row r="410" spans="1:10">
      <c r="A410" t="s">
        <v>1360</v>
      </c>
      <c r="B410" t="s">
        <v>1361</v>
      </c>
      <c r="C410" t="s">
        <v>564</v>
      </c>
      <c r="D410" t="s">
        <v>682</v>
      </c>
      <c r="E410" t="s">
        <v>733</v>
      </c>
      <c r="F410" t="s">
        <v>1362</v>
      </c>
      <c r="G410" s="1">
        <v>23832</v>
      </c>
      <c r="H410">
        <v>87347</v>
      </c>
      <c r="J410" s="10"/>
    </row>
    <row r="411" spans="1:10">
      <c r="A411" t="s">
        <v>434</v>
      </c>
      <c r="B411" t="s">
        <v>1375</v>
      </c>
      <c r="C411" t="s">
        <v>564</v>
      </c>
      <c r="D411" t="s">
        <v>663</v>
      </c>
      <c r="E411" t="s">
        <v>1376</v>
      </c>
      <c r="F411" t="s">
        <v>660</v>
      </c>
      <c r="G411" s="1">
        <v>42083</v>
      </c>
      <c r="H411">
        <v>1040971</v>
      </c>
      <c r="J411" s="10"/>
    </row>
    <row r="412" spans="1:10">
      <c r="A412" t="s">
        <v>435</v>
      </c>
      <c r="B412" t="s">
        <v>1377</v>
      </c>
      <c r="C412" t="s">
        <v>564</v>
      </c>
      <c r="D412" t="s">
        <v>589</v>
      </c>
      <c r="E412" t="s">
        <v>1378</v>
      </c>
      <c r="F412" t="s">
        <v>1379</v>
      </c>
      <c r="G412" s="1">
        <v>30224</v>
      </c>
      <c r="H412">
        <v>91440</v>
      </c>
      <c r="J412" s="10"/>
    </row>
    <row r="413" spans="1:10">
      <c r="A413" t="s">
        <v>436</v>
      </c>
      <c r="B413" t="s">
        <v>1363</v>
      </c>
      <c r="C413" t="s">
        <v>564</v>
      </c>
      <c r="D413" t="s">
        <v>589</v>
      </c>
      <c r="E413" t="s">
        <v>804</v>
      </c>
      <c r="F413" t="s">
        <v>994</v>
      </c>
      <c r="G413" s="1">
        <v>39630</v>
      </c>
      <c r="H413">
        <v>1430602</v>
      </c>
      <c r="J413" s="10"/>
    </row>
    <row r="414" spans="1:10">
      <c r="A414" t="s">
        <v>437</v>
      </c>
      <c r="B414" t="s">
        <v>1380</v>
      </c>
      <c r="C414" t="s">
        <v>564</v>
      </c>
      <c r="D414" t="s">
        <v>594</v>
      </c>
      <c r="E414" t="s">
        <v>635</v>
      </c>
      <c r="F414" t="s">
        <v>584</v>
      </c>
      <c r="H414">
        <v>92122</v>
      </c>
      <c r="J414" s="10"/>
    </row>
    <row r="415" spans="1:10">
      <c r="A415" t="s">
        <v>438</v>
      </c>
      <c r="B415" t="s">
        <v>1372</v>
      </c>
      <c r="C415" t="s">
        <v>564</v>
      </c>
      <c r="D415" t="s">
        <v>663</v>
      </c>
      <c r="E415" t="s">
        <v>696</v>
      </c>
      <c r="F415" t="s">
        <v>689</v>
      </c>
      <c r="H415">
        <v>1063761</v>
      </c>
      <c r="J415" s="10"/>
    </row>
    <row r="416" spans="1:10">
      <c r="A416" t="s">
        <v>439</v>
      </c>
      <c r="B416" t="s">
        <v>1356</v>
      </c>
      <c r="C416" t="s">
        <v>564</v>
      </c>
      <c r="D416" t="s">
        <v>602</v>
      </c>
      <c r="E416" t="s">
        <v>1098</v>
      </c>
      <c r="F416" t="s">
        <v>660</v>
      </c>
      <c r="H416">
        <v>64040</v>
      </c>
      <c r="J416" s="10"/>
    </row>
    <row r="417" spans="1:10">
      <c r="A417" t="s">
        <v>440</v>
      </c>
      <c r="B417" t="s">
        <v>1387</v>
      </c>
      <c r="C417" t="s">
        <v>564</v>
      </c>
      <c r="D417" t="s">
        <v>589</v>
      </c>
      <c r="E417" t="s">
        <v>722</v>
      </c>
      <c r="F417" t="s">
        <v>1388</v>
      </c>
      <c r="H417">
        <v>791519</v>
      </c>
      <c r="J417" s="10"/>
    </row>
    <row r="418" spans="1:10">
      <c r="A418" t="s">
        <v>441</v>
      </c>
      <c r="B418" t="s">
        <v>1391</v>
      </c>
      <c r="C418" t="s">
        <v>564</v>
      </c>
      <c r="D418" t="s">
        <v>565</v>
      </c>
      <c r="E418" t="s">
        <v>566</v>
      </c>
      <c r="F418" t="s">
        <v>1048</v>
      </c>
      <c r="G418" s="1">
        <v>39771</v>
      </c>
      <c r="H418">
        <v>861878</v>
      </c>
      <c r="J418" s="10"/>
    </row>
    <row r="419" spans="1:10">
      <c r="A419" t="s">
        <v>442</v>
      </c>
      <c r="B419" t="s">
        <v>1368</v>
      </c>
      <c r="C419" t="s">
        <v>564</v>
      </c>
      <c r="D419" t="s">
        <v>594</v>
      </c>
      <c r="E419" t="s">
        <v>652</v>
      </c>
      <c r="F419" t="s">
        <v>1092</v>
      </c>
      <c r="H419">
        <v>1032208</v>
      </c>
      <c r="J419" s="10"/>
    </row>
    <row r="420" spans="1:10">
      <c r="A420" t="s">
        <v>443</v>
      </c>
      <c r="B420" t="s">
        <v>1394</v>
      </c>
      <c r="C420" t="s">
        <v>564</v>
      </c>
      <c r="D420" t="s">
        <v>602</v>
      </c>
      <c r="E420" t="s">
        <v>738</v>
      </c>
      <c r="F420" t="s">
        <v>584</v>
      </c>
      <c r="G420" s="1">
        <v>32294</v>
      </c>
      <c r="H420">
        <v>750556</v>
      </c>
      <c r="J420" s="10"/>
    </row>
    <row r="421" spans="1:10">
      <c r="A421" t="s">
        <v>444</v>
      </c>
      <c r="B421" t="s">
        <v>1390</v>
      </c>
      <c r="C421" t="s">
        <v>564</v>
      </c>
      <c r="D421" t="s">
        <v>602</v>
      </c>
      <c r="E421" t="s">
        <v>1098</v>
      </c>
      <c r="F421" t="s">
        <v>665</v>
      </c>
      <c r="H421">
        <v>93751</v>
      </c>
      <c r="J421" s="10"/>
    </row>
    <row r="422" spans="1:10">
      <c r="A422" t="s">
        <v>445</v>
      </c>
      <c r="B422" t="s">
        <v>1364</v>
      </c>
      <c r="C422" t="s">
        <v>564</v>
      </c>
      <c r="D422" t="s">
        <v>576</v>
      </c>
      <c r="E422" t="s">
        <v>1365</v>
      </c>
      <c r="F422" t="s">
        <v>578</v>
      </c>
      <c r="G422" s="1">
        <v>41092</v>
      </c>
      <c r="H422">
        <v>1137789</v>
      </c>
      <c r="J422" s="10"/>
    </row>
    <row r="423" spans="1:10">
      <c r="A423" t="s">
        <v>446</v>
      </c>
      <c r="B423" t="s">
        <v>871</v>
      </c>
      <c r="C423" t="s">
        <v>564</v>
      </c>
      <c r="D423" t="s">
        <v>646</v>
      </c>
      <c r="E423" t="s">
        <v>775</v>
      </c>
      <c r="F423" t="s">
        <v>872</v>
      </c>
      <c r="H423">
        <v>16918</v>
      </c>
      <c r="J423" s="10"/>
    </row>
    <row r="424" spans="1:10">
      <c r="A424" t="s">
        <v>447</v>
      </c>
      <c r="B424" t="s">
        <v>1385</v>
      </c>
      <c r="C424" t="s">
        <v>564</v>
      </c>
      <c r="D424" t="s">
        <v>589</v>
      </c>
      <c r="E424" t="s">
        <v>1378</v>
      </c>
      <c r="F424" t="s">
        <v>1386</v>
      </c>
      <c r="G424" s="1">
        <v>30224</v>
      </c>
      <c r="H424">
        <v>93556</v>
      </c>
      <c r="J424" s="10"/>
    </row>
    <row r="425" spans="1:10">
      <c r="A425" t="s">
        <v>448</v>
      </c>
      <c r="B425" t="s">
        <v>1373</v>
      </c>
      <c r="C425" t="s">
        <v>564</v>
      </c>
      <c r="D425" t="s">
        <v>576</v>
      </c>
      <c r="E425" t="s">
        <v>686</v>
      </c>
      <c r="F425" t="s">
        <v>1374</v>
      </c>
      <c r="G425" s="1">
        <v>42075</v>
      </c>
      <c r="H425">
        <v>4127</v>
      </c>
      <c r="J425" s="10"/>
    </row>
    <row r="426" spans="1:10">
      <c r="A426" t="s">
        <v>449</v>
      </c>
      <c r="B426" t="s">
        <v>1382</v>
      </c>
      <c r="C426" t="s">
        <v>564</v>
      </c>
      <c r="D426" t="s">
        <v>682</v>
      </c>
      <c r="E426" t="s">
        <v>683</v>
      </c>
      <c r="F426" t="s">
        <v>1383</v>
      </c>
      <c r="G426" s="1">
        <v>39605</v>
      </c>
      <c r="H426">
        <v>7332</v>
      </c>
      <c r="J426" s="10"/>
    </row>
    <row r="427" spans="1:10">
      <c r="A427" t="s">
        <v>450</v>
      </c>
      <c r="B427" t="s">
        <v>1396</v>
      </c>
      <c r="C427" t="s">
        <v>564</v>
      </c>
      <c r="D427" t="s">
        <v>602</v>
      </c>
      <c r="E427" t="s">
        <v>659</v>
      </c>
      <c r="F427" t="s">
        <v>822</v>
      </c>
      <c r="G427" s="1">
        <v>42326</v>
      </c>
      <c r="H427">
        <v>1601712</v>
      </c>
      <c r="J427" s="10"/>
    </row>
    <row r="428" spans="1:10">
      <c r="A428" t="s">
        <v>451</v>
      </c>
      <c r="B428" t="s">
        <v>1392</v>
      </c>
      <c r="C428" t="s">
        <v>564</v>
      </c>
      <c r="D428" t="s">
        <v>569</v>
      </c>
      <c r="E428" t="s">
        <v>570</v>
      </c>
      <c r="F428" t="s">
        <v>1393</v>
      </c>
      <c r="H428">
        <v>310764</v>
      </c>
      <c r="J428" s="10"/>
    </row>
    <row r="429" spans="1:10">
      <c r="A429" t="s">
        <v>452</v>
      </c>
      <c r="B429" t="s">
        <v>1395</v>
      </c>
      <c r="C429" t="s">
        <v>564</v>
      </c>
      <c r="D429" t="s">
        <v>576</v>
      </c>
      <c r="E429" t="s">
        <v>586</v>
      </c>
      <c r="F429" t="s">
        <v>642</v>
      </c>
      <c r="G429" s="1">
        <v>37705</v>
      </c>
      <c r="H429">
        <v>849399</v>
      </c>
      <c r="J429" s="10"/>
    </row>
    <row r="430" spans="1:10">
      <c r="A430" t="s">
        <v>453</v>
      </c>
      <c r="B430" t="s">
        <v>1397</v>
      </c>
      <c r="C430" t="s">
        <v>564</v>
      </c>
      <c r="D430" t="s">
        <v>646</v>
      </c>
      <c r="E430" t="s">
        <v>1398</v>
      </c>
      <c r="F430" t="s">
        <v>694</v>
      </c>
      <c r="G430" s="1">
        <v>31777</v>
      </c>
      <c r="H430">
        <v>96021</v>
      </c>
      <c r="J430" s="10"/>
    </row>
    <row r="431" spans="1:10">
      <c r="A431" t="s">
        <v>454</v>
      </c>
      <c r="B431" t="s">
        <v>712</v>
      </c>
      <c r="C431" t="s">
        <v>564</v>
      </c>
      <c r="D431" t="s">
        <v>713</v>
      </c>
      <c r="E431" t="s">
        <v>714</v>
      </c>
      <c r="F431" t="s">
        <v>715</v>
      </c>
      <c r="G431" s="1">
        <v>30650</v>
      </c>
      <c r="H431">
        <v>732717</v>
      </c>
      <c r="J431" s="10"/>
    </row>
    <row r="432" spans="1:10">
      <c r="A432" t="s">
        <v>455</v>
      </c>
      <c r="B432" t="s">
        <v>1213</v>
      </c>
      <c r="C432" t="s">
        <v>564</v>
      </c>
      <c r="D432" t="s">
        <v>646</v>
      </c>
      <c r="E432" t="s">
        <v>1214</v>
      </c>
      <c r="F432" t="s">
        <v>697</v>
      </c>
      <c r="G432" s="1">
        <v>27941</v>
      </c>
      <c r="H432">
        <v>24545</v>
      </c>
      <c r="J432" s="10"/>
    </row>
    <row r="433" spans="1:10">
      <c r="A433" t="s">
        <v>456</v>
      </c>
      <c r="B433" t="s">
        <v>1407</v>
      </c>
      <c r="C433" t="s">
        <v>564</v>
      </c>
      <c r="D433" t="s">
        <v>576</v>
      </c>
      <c r="E433" t="s">
        <v>586</v>
      </c>
      <c r="F433" t="s">
        <v>1408</v>
      </c>
      <c r="G433" s="1">
        <v>39356</v>
      </c>
      <c r="H433">
        <v>816761</v>
      </c>
      <c r="J433" s="10"/>
    </row>
    <row r="434" spans="1:10">
      <c r="A434" t="s">
        <v>457</v>
      </c>
      <c r="B434" t="s">
        <v>1435</v>
      </c>
      <c r="C434" t="s">
        <v>564</v>
      </c>
      <c r="D434" t="s">
        <v>565</v>
      </c>
      <c r="E434" t="s">
        <v>707</v>
      </c>
      <c r="F434" t="s">
        <v>1129</v>
      </c>
      <c r="G434" s="1">
        <v>42524</v>
      </c>
      <c r="H434">
        <v>1260221</v>
      </c>
      <c r="J434" s="10"/>
    </row>
    <row r="435" spans="1:10">
      <c r="A435" t="s">
        <v>458</v>
      </c>
      <c r="B435" t="s">
        <v>1403</v>
      </c>
      <c r="C435" t="s">
        <v>564</v>
      </c>
      <c r="D435" t="s">
        <v>576</v>
      </c>
      <c r="E435" t="s">
        <v>1404</v>
      </c>
      <c r="F435" t="s">
        <v>1029</v>
      </c>
      <c r="G435" s="1">
        <v>40833</v>
      </c>
      <c r="H435">
        <v>1385157</v>
      </c>
      <c r="J435" s="10"/>
    </row>
    <row r="436" spans="1:10">
      <c r="A436" t="s">
        <v>459</v>
      </c>
      <c r="B436" t="s">
        <v>1405</v>
      </c>
      <c r="C436" t="s">
        <v>564</v>
      </c>
      <c r="D436" t="s">
        <v>589</v>
      </c>
      <c r="E436" t="s">
        <v>1245</v>
      </c>
      <c r="F436" t="s">
        <v>1406</v>
      </c>
      <c r="G436" s="1">
        <v>27759</v>
      </c>
      <c r="H436">
        <v>39899</v>
      </c>
      <c r="J436" s="10"/>
    </row>
    <row r="437" spans="1:10">
      <c r="A437" t="s">
        <v>460</v>
      </c>
      <c r="B437" t="s">
        <v>1402</v>
      </c>
      <c r="C437" t="s">
        <v>564</v>
      </c>
      <c r="D437" t="s">
        <v>589</v>
      </c>
      <c r="E437" t="s">
        <v>917</v>
      </c>
      <c r="F437" t="s">
        <v>670</v>
      </c>
      <c r="G437" s="1">
        <v>28125</v>
      </c>
      <c r="H437">
        <v>27419</v>
      </c>
      <c r="J437" s="10"/>
    </row>
    <row r="438" spans="1:10">
      <c r="A438" t="s">
        <v>461</v>
      </c>
      <c r="B438" t="s">
        <v>1425</v>
      </c>
      <c r="C438" t="s">
        <v>564</v>
      </c>
      <c r="D438" t="s">
        <v>589</v>
      </c>
      <c r="E438" t="s">
        <v>856</v>
      </c>
      <c r="F438" t="s">
        <v>660</v>
      </c>
      <c r="H438">
        <v>98246</v>
      </c>
      <c r="J438" s="10"/>
    </row>
    <row r="439" spans="1:10">
      <c r="A439" t="s">
        <v>462</v>
      </c>
      <c r="B439" t="s">
        <v>1428</v>
      </c>
      <c r="C439" t="s">
        <v>564</v>
      </c>
      <c r="D439" t="s">
        <v>589</v>
      </c>
      <c r="E439" t="s">
        <v>1011</v>
      </c>
      <c r="F439" t="s">
        <v>1388</v>
      </c>
      <c r="G439" s="1">
        <v>31320</v>
      </c>
      <c r="H439">
        <v>109198</v>
      </c>
      <c r="J439" s="10"/>
    </row>
    <row r="440" spans="1:10">
      <c r="A440" t="s">
        <v>463</v>
      </c>
      <c r="B440" t="s">
        <v>1429</v>
      </c>
      <c r="C440" t="s">
        <v>564</v>
      </c>
      <c r="D440" t="s">
        <v>602</v>
      </c>
      <c r="E440" t="s">
        <v>606</v>
      </c>
      <c r="F440" t="s">
        <v>1430</v>
      </c>
      <c r="G440" s="1">
        <v>32628</v>
      </c>
      <c r="H440">
        <v>320335</v>
      </c>
      <c r="J440" s="10"/>
    </row>
    <row r="441" spans="1:10">
      <c r="A441" t="s">
        <v>464</v>
      </c>
      <c r="B441" t="s">
        <v>1424</v>
      </c>
      <c r="C441" t="s">
        <v>564</v>
      </c>
      <c r="D441" t="s">
        <v>569</v>
      </c>
      <c r="E441" t="s">
        <v>570</v>
      </c>
      <c r="F441" t="s">
        <v>1292</v>
      </c>
      <c r="H441">
        <v>97745</v>
      </c>
      <c r="J441" s="10"/>
    </row>
    <row r="442" spans="1:10">
      <c r="A442" t="s">
        <v>465</v>
      </c>
      <c r="B442" t="s">
        <v>1439</v>
      </c>
      <c r="C442" t="s">
        <v>564</v>
      </c>
      <c r="D442" t="s">
        <v>589</v>
      </c>
      <c r="E442" t="s">
        <v>650</v>
      </c>
      <c r="F442" t="s">
        <v>1440</v>
      </c>
      <c r="G442" s="1">
        <v>40898</v>
      </c>
      <c r="H442">
        <v>1526520</v>
      </c>
      <c r="J442" s="10"/>
    </row>
    <row r="443" spans="1:10">
      <c r="A443" t="s">
        <v>1399</v>
      </c>
      <c r="B443" t="s">
        <v>1400</v>
      </c>
      <c r="C443" t="s">
        <v>564</v>
      </c>
      <c r="D443" t="s">
        <v>602</v>
      </c>
      <c r="E443" t="s">
        <v>1098</v>
      </c>
      <c r="F443" t="s">
        <v>1401</v>
      </c>
      <c r="H443">
        <v>1113169</v>
      </c>
      <c r="J443" s="10"/>
    </row>
    <row r="444" spans="1:10">
      <c r="A444" t="s">
        <v>466</v>
      </c>
      <c r="B444" t="s">
        <v>1421</v>
      </c>
      <c r="C444" t="s">
        <v>564</v>
      </c>
      <c r="D444" t="s">
        <v>602</v>
      </c>
      <c r="E444" t="s">
        <v>638</v>
      </c>
      <c r="F444" t="s">
        <v>660</v>
      </c>
      <c r="H444">
        <v>86312</v>
      </c>
      <c r="J444" s="10"/>
    </row>
    <row r="445" spans="1:10">
      <c r="A445" t="s">
        <v>467</v>
      </c>
      <c r="B445" t="s">
        <v>1432</v>
      </c>
      <c r="C445" t="s">
        <v>564</v>
      </c>
      <c r="D445" t="s">
        <v>589</v>
      </c>
      <c r="E445" t="s">
        <v>1433</v>
      </c>
      <c r="F445" t="s">
        <v>1434</v>
      </c>
      <c r="G445" s="1">
        <v>41663</v>
      </c>
      <c r="H445">
        <v>916365</v>
      </c>
      <c r="J445" s="10"/>
    </row>
    <row r="446" spans="1:10">
      <c r="A446" t="s">
        <v>468</v>
      </c>
      <c r="B446" t="s">
        <v>1445</v>
      </c>
      <c r="C446" t="s">
        <v>564</v>
      </c>
      <c r="D446" t="s">
        <v>646</v>
      </c>
      <c r="E446" t="s">
        <v>786</v>
      </c>
      <c r="F446" t="s">
        <v>1446</v>
      </c>
      <c r="H446">
        <v>100493</v>
      </c>
      <c r="J446" s="10"/>
    </row>
    <row r="447" spans="1:10">
      <c r="A447" t="s">
        <v>469</v>
      </c>
      <c r="B447" t="s">
        <v>1409</v>
      </c>
      <c r="C447" t="s">
        <v>564</v>
      </c>
      <c r="D447" t="s">
        <v>682</v>
      </c>
      <c r="E447" t="s">
        <v>1134</v>
      </c>
      <c r="F447" t="s">
        <v>1410</v>
      </c>
      <c r="G447" s="1">
        <v>39352</v>
      </c>
      <c r="H447">
        <v>50104</v>
      </c>
      <c r="J447" s="10"/>
    </row>
    <row r="448" spans="1:10">
      <c r="A448" t="s">
        <v>470</v>
      </c>
      <c r="B448" t="s">
        <v>1431</v>
      </c>
      <c r="C448" t="s">
        <v>564</v>
      </c>
      <c r="D448" t="s">
        <v>576</v>
      </c>
      <c r="E448" t="s">
        <v>616</v>
      </c>
      <c r="F448" t="s">
        <v>607</v>
      </c>
      <c r="G448" s="1">
        <v>39449</v>
      </c>
      <c r="H448">
        <v>721683</v>
      </c>
    </row>
    <row r="449" spans="1:8">
      <c r="A449" t="s">
        <v>1426</v>
      </c>
      <c r="B449" t="s">
        <v>1427</v>
      </c>
      <c r="C449" t="s">
        <v>564</v>
      </c>
      <c r="D449" t="s">
        <v>589</v>
      </c>
      <c r="E449" t="s">
        <v>804</v>
      </c>
      <c r="F449" t="s">
        <v>660</v>
      </c>
      <c r="H449">
        <v>1105705</v>
      </c>
    </row>
    <row r="450" spans="1:8">
      <c r="A450" t="s">
        <v>471</v>
      </c>
      <c r="B450" t="s">
        <v>1411</v>
      </c>
      <c r="C450" t="s">
        <v>564</v>
      </c>
      <c r="D450" t="s">
        <v>576</v>
      </c>
      <c r="E450" t="s">
        <v>686</v>
      </c>
      <c r="F450" t="s">
        <v>715</v>
      </c>
      <c r="H450">
        <v>97476</v>
      </c>
    </row>
    <row r="451" spans="1:8">
      <c r="A451" t="s">
        <v>472</v>
      </c>
      <c r="B451" t="s">
        <v>1412</v>
      </c>
      <c r="C451" t="s">
        <v>564</v>
      </c>
      <c r="D451" t="s">
        <v>565</v>
      </c>
      <c r="E451" t="s">
        <v>566</v>
      </c>
      <c r="F451" t="s">
        <v>848</v>
      </c>
      <c r="G451" s="1">
        <v>28855</v>
      </c>
      <c r="H451">
        <v>217346</v>
      </c>
    </row>
    <row r="452" spans="1:8">
      <c r="A452" t="s">
        <v>473</v>
      </c>
      <c r="B452" t="s">
        <v>1452</v>
      </c>
      <c r="C452" t="s">
        <v>564</v>
      </c>
      <c r="D452" t="s">
        <v>589</v>
      </c>
      <c r="E452" t="s">
        <v>856</v>
      </c>
      <c r="F452" t="s">
        <v>1401</v>
      </c>
      <c r="G452" s="1">
        <v>41760</v>
      </c>
      <c r="H452">
        <v>1336917</v>
      </c>
    </row>
    <row r="453" spans="1:8">
      <c r="A453" t="s">
        <v>474</v>
      </c>
      <c r="B453" t="s">
        <v>1452</v>
      </c>
      <c r="C453" t="s">
        <v>564</v>
      </c>
      <c r="D453" t="s">
        <v>589</v>
      </c>
      <c r="E453" t="s">
        <v>856</v>
      </c>
      <c r="F453" t="s">
        <v>1401</v>
      </c>
      <c r="G453" s="1">
        <v>42454</v>
      </c>
      <c r="H453">
        <v>1336917</v>
      </c>
    </row>
    <row r="454" spans="1:8">
      <c r="A454" t="s">
        <v>475</v>
      </c>
      <c r="B454" t="s">
        <v>1454</v>
      </c>
      <c r="C454" t="s">
        <v>564</v>
      </c>
      <c r="D454" t="s">
        <v>565</v>
      </c>
      <c r="E454" t="s">
        <v>619</v>
      </c>
      <c r="F454" t="s">
        <v>764</v>
      </c>
      <c r="G454" s="1">
        <v>42250</v>
      </c>
      <c r="H454">
        <v>100517</v>
      </c>
    </row>
    <row r="455" spans="1:8">
      <c r="A455" t="s">
        <v>476</v>
      </c>
      <c r="B455" t="s">
        <v>1448</v>
      </c>
      <c r="C455" t="s">
        <v>564</v>
      </c>
      <c r="D455" t="s">
        <v>663</v>
      </c>
      <c r="E455" t="s">
        <v>727</v>
      </c>
      <c r="F455" t="s">
        <v>1449</v>
      </c>
      <c r="G455" s="1">
        <v>42436</v>
      </c>
      <c r="H455">
        <v>74208</v>
      </c>
    </row>
    <row r="456" spans="1:8">
      <c r="A456" t="s">
        <v>477</v>
      </c>
      <c r="B456" t="s">
        <v>1462</v>
      </c>
      <c r="C456" t="s">
        <v>564</v>
      </c>
      <c r="D456" t="s">
        <v>569</v>
      </c>
      <c r="E456" t="s">
        <v>900</v>
      </c>
      <c r="F456" t="s">
        <v>1463</v>
      </c>
      <c r="G456" s="1">
        <v>41902</v>
      </c>
      <c r="H456">
        <v>352915</v>
      </c>
    </row>
    <row r="457" spans="1:8">
      <c r="A457" t="s">
        <v>478</v>
      </c>
      <c r="B457" t="s">
        <v>1450</v>
      </c>
      <c r="C457" t="s">
        <v>564</v>
      </c>
      <c r="D457" t="s">
        <v>589</v>
      </c>
      <c r="E457" t="s">
        <v>722</v>
      </c>
      <c r="F457" t="s">
        <v>1451</v>
      </c>
      <c r="G457" s="1">
        <v>42478</v>
      </c>
      <c r="H457">
        <v>1403568</v>
      </c>
    </row>
    <row r="458" spans="1:8">
      <c r="A458" t="s">
        <v>479</v>
      </c>
      <c r="B458" t="s">
        <v>1455</v>
      </c>
      <c r="C458" t="s">
        <v>564</v>
      </c>
      <c r="D458" t="s">
        <v>569</v>
      </c>
      <c r="E458" t="s">
        <v>599</v>
      </c>
      <c r="F458" t="s">
        <v>1456</v>
      </c>
      <c r="G458" s="1">
        <v>34516</v>
      </c>
      <c r="H458">
        <v>731766</v>
      </c>
    </row>
    <row r="459" spans="1:8">
      <c r="A459" t="s">
        <v>480</v>
      </c>
      <c r="B459" t="s">
        <v>1464</v>
      </c>
      <c r="C459" t="s">
        <v>564</v>
      </c>
      <c r="D459" t="s">
        <v>602</v>
      </c>
      <c r="E459" t="s">
        <v>1098</v>
      </c>
      <c r="F459" t="s">
        <v>1465</v>
      </c>
      <c r="G459" s="1">
        <v>34394</v>
      </c>
      <c r="H459">
        <v>5513</v>
      </c>
    </row>
    <row r="460" spans="1:8">
      <c r="A460" t="s">
        <v>481</v>
      </c>
      <c r="B460" t="s">
        <v>1453</v>
      </c>
      <c r="C460" t="s">
        <v>564</v>
      </c>
      <c r="D460" t="s">
        <v>565</v>
      </c>
      <c r="E460" t="s">
        <v>885</v>
      </c>
      <c r="F460" t="s">
        <v>753</v>
      </c>
      <c r="H460">
        <v>100885</v>
      </c>
    </row>
    <row r="461" spans="1:8">
      <c r="A461" t="s">
        <v>482</v>
      </c>
      <c r="B461" t="s">
        <v>1457</v>
      </c>
      <c r="C461" t="s">
        <v>564</v>
      </c>
      <c r="D461" t="s">
        <v>565</v>
      </c>
      <c r="E461" t="s">
        <v>778</v>
      </c>
      <c r="F461" t="s">
        <v>584</v>
      </c>
      <c r="H461">
        <v>1090727</v>
      </c>
    </row>
    <row r="462" spans="1:8">
      <c r="A462" t="s">
        <v>483</v>
      </c>
      <c r="B462" t="s">
        <v>1466</v>
      </c>
      <c r="C462" t="s">
        <v>564</v>
      </c>
      <c r="D462" t="s">
        <v>589</v>
      </c>
      <c r="E462" t="s">
        <v>1011</v>
      </c>
      <c r="F462" t="s">
        <v>836</v>
      </c>
      <c r="G462" s="1">
        <v>40217</v>
      </c>
      <c r="H462">
        <v>912615</v>
      </c>
    </row>
    <row r="463" spans="1:8">
      <c r="A463" t="s">
        <v>1458</v>
      </c>
      <c r="B463" t="s">
        <v>1459</v>
      </c>
      <c r="C463" t="s">
        <v>564</v>
      </c>
      <c r="D463" t="s">
        <v>565</v>
      </c>
      <c r="E463" t="s">
        <v>1460</v>
      </c>
      <c r="F463" t="s">
        <v>822</v>
      </c>
      <c r="G463" s="1">
        <v>41902</v>
      </c>
      <c r="H463">
        <v>1067701</v>
      </c>
    </row>
    <row r="464" spans="1:8">
      <c r="A464" t="s">
        <v>484</v>
      </c>
      <c r="B464" t="s">
        <v>1447</v>
      </c>
      <c r="C464" t="s">
        <v>564</v>
      </c>
      <c r="D464" t="s">
        <v>602</v>
      </c>
      <c r="E464" t="s">
        <v>738</v>
      </c>
      <c r="F464" t="s">
        <v>670</v>
      </c>
      <c r="H464">
        <v>36104</v>
      </c>
    </row>
    <row r="465" spans="1:8">
      <c r="A465" t="s">
        <v>485</v>
      </c>
      <c r="B465" t="s">
        <v>1461</v>
      </c>
      <c r="C465" t="s">
        <v>564</v>
      </c>
      <c r="D465" t="s">
        <v>565</v>
      </c>
      <c r="E465" t="s">
        <v>566</v>
      </c>
      <c r="F465" t="s">
        <v>600</v>
      </c>
      <c r="H465">
        <v>101829</v>
      </c>
    </row>
    <row r="466" spans="1:8">
      <c r="A466" t="s">
        <v>486</v>
      </c>
      <c r="B466" t="s">
        <v>1478</v>
      </c>
      <c r="C466" t="s">
        <v>564</v>
      </c>
      <c r="D466" t="s">
        <v>576</v>
      </c>
      <c r="E466" t="s">
        <v>616</v>
      </c>
      <c r="F466" t="s">
        <v>819</v>
      </c>
      <c r="G466" s="1">
        <v>40168</v>
      </c>
      <c r="H466">
        <v>1403161</v>
      </c>
    </row>
    <row r="467" spans="1:8">
      <c r="A467" t="s">
        <v>487</v>
      </c>
      <c r="B467" t="s">
        <v>1469</v>
      </c>
      <c r="C467" t="s">
        <v>564</v>
      </c>
      <c r="D467" t="s">
        <v>569</v>
      </c>
      <c r="E467" t="s">
        <v>570</v>
      </c>
      <c r="F467" t="s">
        <v>967</v>
      </c>
      <c r="G467" s="1">
        <v>39125</v>
      </c>
      <c r="H467">
        <v>203527</v>
      </c>
    </row>
    <row r="468" spans="1:8">
      <c r="A468" t="s">
        <v>488</v>
      </c>
      <c r="B468" t="s">
        <v>1467</v>
      </c>
      <c r="C468" t="s">
        <v>564</v>
      </c>
      <c r="D468" t="s">
        <v>589</v>
      </c>
      <c r="E468" t="s">
        <v>856</v>
      </c>
      <c r="F468" t="s">
        <v>1327</v>
      </c>
      <c r="G468" s="1">
        <v>29036</v>
      </c>
      <c r="H468">
        <v>103379</v>
      </c>
    </row>
    <row r="469" spans="1:8">
      <c r="A469" t="s">
        <v>489</v>
      </c>
      <c r="B469" t="s">
        <v>1477</v>
      </c>
      <c r="C469" t="s">
        <v>564</v>
      </c>
      <c r="D469" t="s">
        <v>589</v>
      </c>
      <c r="E469" t="s">
        <v>804</v>
      </c>
      <c r="F469" t="s">
        <v>660</v>
      </c>
      <c r="H469">
        <v>1339947</v>
      </c>
    </row>
    <row r="470" spans="1:8">
      <c r="A470" t="s">
        <v>490</v>
      </c>
      <c r="B470" t="s">
        <v>1468</v>
      </c>
      <c r="C470" t="s">
        <v>564</v>
      </c>
      <c r="D470" t="s">
        <v>682</v>
      </c>
      <c r="E470" t="s">
        <v>1134</v>
      </c>
      <c r="F470" t="s">
        <v>1410</v>
      </c>
      <c r="H470">
        <v>1035002</v>
      </c>
    </row>
    <row r="471" spans="1:8">
      <c r="A471" t="s">
        <v>491</v>
      </c>
      <c r="B471" t="s">
        <v>1480</v>
      </c>
      <c r="C471" t="s">
        <v>564</v>
      </c>
      <c r="D471" t="s">
        <v>612</v>
      </c>
      <c r="E471" t="s">
        <v>1182</v>
      </c>
      <c r="F471" t="s">
        <v>1341</v>
      </c>
      <c r="H471">
        <v>1396009</v>
      </c>
    </row>
    <row r="472" spans="1:8">
      <c r="A472" t="s">
        <v>492</v>
      </c>
      <c r="B472" t="s">
        <v>1479</v>
      </c>
      <c r="C472" t="s">
        <v>564</v>
      </c>
      <c r="D472" t="s">
        <v>663</v>
      </c>
      <c r="E472" t="s">
        <v>696</v>
      </c>
      <c r="F472" t="s">
        <v>660</v>
      </c>
      <c r="H472">
        <v>899689</v>
      </c>
    </row>
    <row r="473" spans="1:8">
      <c r="A473" t="s">
        <v>493</v>
      </c>
      <c r="B473" t="s">
        <v>1473</v>
      </c>
      <c r="C473" t="s">
        <v>564</v>
      </c>
      <c r="D473" t="s">
        <v>565</v>
      </c>
      <c r="E473" t="s">
        <v>936</v>
      </c>
      <c r="F473" t="s">
        <v>1474</v>
      </c>
      <c r="G473" s="1">
        <v>42285</v>
      </c>
      <c r="H473">
        <v>1442145</v>
      </c>
    </row>
    <row r="474" spans="1:8">
      <c r="A474" t="s">
        <v>494</v>
      </c>
      <c r="B474" t="s">
        <v>1471</v>
      </c>
      <c r="C474" t="s">
        <v>564</v>
      </c>
      <c r="D474" t="s">
        <v>576</v>
      </c>
      <c r="E474" t="s">
        <v>616</v>
      </c>
      <c r="F474" t="s">
        <v>1472</v>
      </c>
      <c r="H474">
        <v>1014473</v>
      </c>
    </row>
    <row r="475" spans="1:8">
      <c r="A475" t="s">
        <v>495</v>
      </c>
      <c r="B475" t="s">
        <v>1476</v>
      </c>
      <c r="C475" t="s">
        <v>564</v>
      </c>
      <c r="D475" t="s">
        <v>569</v>
      </c>
      <c r="E475" t="s">
        <v>625</v>
      </c>
      <c r="F475" t="s">
        <v>617</v>
      </c>
      <c r="G475" s="1">
        <v>41540</v>
      </c>
      <c r="H475">
        <v>875320</v>
      </c>
    </row>
    <row r="476" spans="1:8">
      <c r="A476" t="s">
        <v>496</v>
      </c>
      <c r="B476" t="s">
        <v>1470</v>
      </c>
      <c r="C476" t="s">
        <v>564</v>
      </c>
      <c r="D476" t="s">
        <v>663</v>
      </c>
      <c r="E476" t="s">
        <v>696</v>
      </c>
      <c r="F476" t="s">
        <v>764</v>
      </c>
      <c r="G476" s="1">
        <v>39876</v>
      </c>
      <c r="H476">
        <v>740260</v>
      </c>
    </row>
    <row r="477" spans="1:8">
      <c r="A477" t="s">
        <v>497</v>
      </c>
      <c r="B477" t="s">
        <v>1475</v>
      </c>
      <c r="C477" t="s">
        <v>564</v>
      </c>
      <c r="D477" t="s">
        <v>713</v>
      </c>
      <c r="E477" t="s">
        <v>714</v>
      </c>
      <c r="F477" t="s">
        <v>660</v>
      </c>
      <c r="G477" s="1">
        <v>30650</v>
      </c>
      <c r="H477">
        <v>732712</v>
      </c>
    </row>
    <row r="478" spans="1:8">
      <c r="A478" t="s">
        <v>498</v>
      </c>
      <c r="B478" t="s">
        <v>1487</v>
      </c>
      <c r="C478" t="s">
        <v>564</v>
      </c>
      <c r="D478" t="s">
        <v>569</v>
      </c>
      <c r="E478" t="s">
        <v>672</v>
      </c>
      <c r="F478" t="s">
        <v>1488</v>
      </c>
      <c r="H478">
        <v>1000697</v>
      </c>
    </row>
    <row r="479" spans="1:8">
      <c r="A479" t="s">
        <v>1483</v>
      </c>
      <c r="B479" t="s">
        <v>1484</v>
      </c>
      <c r="C479" t="s">
        <v>564</v>
      </c>
      <c r="D479" t="s">
        <v>646</v>
      </c>
      <c r="E479" t="s">
        <v>891</v>
      </c>
      <c r="F479" t="s">
        <v>743</v>
      </c>
      <c r="G479" s="1">
        <v>29220</v>
      </c>
      <c r="H479">
        <v>1618921</v>
      </c>
    </row>
    <row r="480" spans="1:8">
      <c r="A480" t="s">
        <v>499</v>
      </c>
      <c r="B480" t="s">
        <v>1493</v>
      </c>
      <c r="C480" t="s">
        <v>564</v>
      </c>
      <c r="D480" t="s">
        <v>576</v>
      </c>
      <c r="E480" t="s">
        <v>1365</v>
      </c>
      <c r="F480" t="s">
        <v>947</v>
      </c>
      <c r="G480" s="1">
        <v>39995</v>
      </c>
      <c r="H480">
        <v>106040</v>
      </c>
    </row>
    <row r="481" spans="1:8">
      <c r="A481" t="s">
        <v>500</v>
      </c>
      <c r="B481" t="s">
        <v>1489</v>
      </c>
      <c r="C481" t="s">
        <v>564</v>
      </c>
      <c r="D481" t="s">
        <v>594</v>
      </c>
      <c r="E481" t="s">
        <v>635</v>
      </c>
      <c r="F481" t="s">
        <v>1053</v>
      </c>
      <c r="G481" s="1">
        <v>39752</v>
      </c>
      <c r="H481">
        <v>783325</v>
      </c>
    </row>
    <row r="482" spans="1:8">
      <c r="A482" t="s">
        <v>501</v>
      </c>
      <c r="B482" t="s">
        <v>1490</v>
      </c>
      <c r="C482" t="s">
        <v>564</v>
      </c>
      <c r="D482" t="s">
        <v>602</v>
      </c>
      <c r="E482" t="s">
        <v>738</v>
      </c>
      <c r="F482" t="s">
        <v>819</v>
      </c>
      <c r="G482" s="1">
        <v>27941</v>
      </c>
      <c r="H482">
        <v>72971</v>
      </c>
    </row>
    <row r="483" spans="1:8">
      <c r="A483" t="s">
        <v>502</v>
      </c>
      <c r="B483" t="s">
        <v>1501</v>
      </c>
      <c r="C483" t="s">
        <v>564</v>
      </c>
      <c r="D483" t="s">
        <v>646</v>
      </c>
      <c r="E483" t="s">
        <v>1142</v>
      </c>
      <c r="F483" t="s">
        <v>1502</v>
      </c>
      <c r="H483">
        <v>865436</v>
      </c>
    </row>
    <row r="484" spans="1:8">
      <c r="A484" t="s">
        <v>503</v>
      </c>
      <c r="B484" t="s">
        <v>1499</v>
      </c>
      <c r="C484" t="s">
        <v>564</v>
      </c>
      <c r="D484" t="s">
        <v>589</v>
      </c>
      <c r="E484" t="s">
        <v>1378</v>
      </c>
      <c r="F484" t="s">
        <v>1500</v>
      </c>
      <c r="H484">
        <v>106640</v>
      </c>
    </row>
    <row r="485" spans="1:8">
      <c r="A485" t="s">
        <v>504</v>
      </c>
      <c r="B485" t="s">
        <v>1504</v>
      </c>
      <c r="C485" t="s">
        <v>564</v>
      </c>
      <c r="D485" t="s">
        <v>602</v>
      </c>
      <c r="E485" t="s">
        <v>691</v>
      </c>
      <c r="F485" t="s">
        <v>692</v>
      </c>
      <c r="G485" s="1">
        <v>42374</v>
      </c>
      <c r="H485">
        <v>1140536</v>
      </c>
    </row>
    <row r="486" spans="1:8">
      <c r="A486" t="s">
        <v>505</v>
      </c>
      <c r="B486" t="s">
        <v>1485</v>
      </c>
      <c r="C486" t="s">
        <v>564</v>
      </c>
      <c r="D486" t="s">
        <v>565</v>
      </c>
      <c r="E486" t="s">
        <v>1486</v>
      </c>
      <c r="F486" t="s">
        <v>694</v>
      </c>
      <c r="H486">
        <v>823768</v>
      </c>
    </row>
    <row r="487" spans="1:8">
      <c r="A487" t="s">
        <v>506</v>
      </c>
      <c r="B487" t="s">
        <v>1503</v>
      </c>
      <c r="C487" t="s">
        <v>564</v>
      </c>
      <c r="D487" t="s">
        <v>682</v>
      </c>
      <c r="E487" t="s">
        <v>683</v>
      </c>
      <c r="F487" t="s">
        <v>1274</v>
      </c>
      <c r="G487" s="1">
        <v>27484</v>
      </c>
      <c r="H487">
        <v>107263</v>
      </c>
    </row>
    <row r="488" spans="1:8">
      <c r="A488" t="s">
        <v>507</v>
      </c>
      <c r="B488" t="s">
        <v>1481</v>
      </c>
      <c r="C488" t="s">
        <v>564</v>
      </c>
      <c r="D488" t="s">
        <v>646</v>
      </c>
      <c r="E488" t="s">
        <v>876</v>
      </c>
      <c r="F488" t="s">
        <v>1482</v>
      </c>
      <c r="G488" s="1">
        <v>30194</v>
      </c>
      <c r="H488">
        <v>104169</v>
      </c>
    </row>
    <row r="489" spans="1:8">
      <c r="A489" t="s">
        <v>508</v>
      </c>
      <c r="B489" t="s">
        <v>1496</v>
      </c>
      <c r="C489" t="s">
        <v>564</v>
      </c>
      <c r="D489" t="s">
        <v>612</v>
      </c>
      <c r="E489" t="s">
        <v>730</v>
      </c>
      <c r="F489" t="s">
        <v>648</v>
      </c>
      <c r="H489">
        <v>1636023</v>
      </c>
    </row>
    <row r="490" spans="1:8">
      <c r="A490" t="s">
        <v>509</v>
      </c>
      <c r="B490" t="s">
        <v>1494</v>
      </c>
      <c r="C490" t="s">
        <v>564</v>
      </c>
      <c r="D490" t="s">
        <v>576</v>
      </c>
      <c r="E490" t="s">
        <v>616</v>
      </c>
      <c r="F490" t="s">
        <v>1495</v>
      </c>
      <c r="H490">
        <v>1365135</v>
      </c>
    </row>
    <row r="491" spans="1:8">
      <c r="A491" t="s">
        <v>510</v>
      </c>
      <c r="B491" t="s">
        <v>1497</v>
      </c>
      <c r="C491" t="s">
        <v>564</v>
      </c>
      <c r="D491" t="s">
        <v>663</v>
      </c>
      <c r="E491" t="s">
        <v>696</v>
      </c>
      <c r="F491" t="s">
        <v>1498</v>
      </c>
      <c r="H491">
        <v>106535</v>
      </c>
    </row>
    <row r="492" spans="1:8">
      <c r="A492" t="s">
        <v>511</v>
      </c>
      <c r="B492" t="s">
        <v>1505</v>
      </c>
      <c r="C492" t="s">
        <v>564</v>
      </c>
      <c r="D492" t="s">
        <v>589</v>
      </c>
      <c r="E492" t="s">
        <v>794</v>
      </c>
      <c r="F492" t="s">
        <v>1506</v>
      </c>
      <c r="H492">
        <v>1361658</v>
      </c>
    </row>
    <row r="493" spans="1:8">
      <c r="A493" t="s">
        <v>512</v>
      </c>
      <c r="B493" t="s">
        <v>1507</v>
      </c>
      <c r="C493" t="s">
        <v>564</v>
      </c>
      <c r="D493" t="s">
        <v>589</v>
      </c>
      <c r="E493" t="s">
        <v>1508</v>
      </c>
      <c r="F493" t="s">
        <v>1509</v>
      </c>
      <c r="G493" s="1">
        <v>39766</v>
      </c>
      <c r="H493">
        <v>1174922</v>
      </c>
    </row>
    <row r="494" spans="1:8">
      <c r="A494" t="s">
        <v>513</v>
      </c>
      <c r="B494" t="s">
        <v>837</v>
      </c>
      <c r="C494" t="s">
        <v>564</v>
      </c>
      <c r="D494" t="s">
        <v>682</v>
      </c>
      <c r="E494" t="s">
        <v>683</v>
      </c>
      <c r="F494" t="s">
        <v>697</v>
      </c>
      <c r="G494" s="1">
        <v>41811</v>
      </c>
      <c r="H494">
        <v>1168054</v>
      </c>
    </row>
    <row r="495" spans="1:8">
      <c r="A495" t="s">
        <v>514</v>
      </c>
      <c r="B495" t="s">
        <v>1510</v>
      </c>
      <c r="C495" t="s">
        <v>564</v>
      </c>
      <c r="D495" t="s">
        <v>594</v>
      </c>
      <c r="E495" t="s">
        <v>652</v>
      </c>
      <c r="F495" t="s">
        <v>670</v>
      </c>
      <c r="H495">
        <v>72903</v>
      </c>
    </row>
    <row r="496" spans="1:8">
      <c r="A496" t="s">
        <v>515</v>
      </c>
      <c r="B496" t="s">
        <v>1513</v>
      </c>
      <c r="C496" t="s">
        <v>564</v>
      </c>
      <c r="D496" t="s">
        <v>602</v>
      </c>
      <c r="E496" t="s">
        <v>638</v>
      </c>
      <c r="F496" t="s">
        <v>1371</v>
      </c>
      <c r="H496">
        <v>875159</v>
      </c>
    </row>
    <row r="497" spans="1:8">
      <c r="A497" t="s">
        <v>516</v>
      </c>
      <c r="B497" t="s">
        <v>1512</v>
      </c>
      <c r="C497" t="s">
        <v>564</v>
      </c>
      <c r="D497" t="s">
        <v>576</v>
      </c>
      <c r="E497" t="s">
        <v>686</v>
      </c>
      <c r="F497" t="s">
        <v>587</v>
      </c>
      <c r="H497">
        <v>743988</v>
      </c>
    </row>
    <row r="498" spans="1:8">
      <c r="A498" t="s">
        <v>517</v>
      </c>
      <c r="B498" t="s">
        <v>980</v>
      </c>
      <c r="C498" t="s">
        <v>564</v>
      </c>
      <c r="D498" t="s">
        <v>682</v>
      </c>
      <c r="E498" t="s">
        <v>824</v>
      </c>
      <c r="F498" t="s">
        <v>981</v>
      </c>
      <c r="H498">
        <v>34088</v>
      </c>
    </row>
    <row r="499" spans="1:8">
      <c r="A499" t="s">
        <v>518</v>
      </c>
      <c r="B499" t="s">
        <v>906</v>
      </c>
      <c r="C499" t="s">
        <v>564</v>
      </c>
      <c r="D499" t="s">
        <v>569</v>
      </c>
      <c r="E499" t="s">
        <v>907</v>
      </c>
      <c r="F499" t="s">
        <v>908</v>
      </c>
      <c r="G499" s="1">
        <v>39766</v>
      </c>
      <c r="H499">
        <v>818479</v>
      </c>
    </row>
    <row r="500" spans="1:8">
      <c r="A500" t="s">
        <v>519</v>
      </c>
      <c r="B500" t="s">
        <v>1511</v>
      </c>
      <c r="C500" t="s">
        <v>564</v>
      </c>
      <c r="D500" t="s">
        <v>576</v>
      </c>
      <c r="E500" t="s">
        <v>577</v>
      </c>
      <c r="F500" t="s">
        <v>1311</v>
      </c>
      <c r="H500">
        <v>108772</v>
      </c>
    </row>
    <row r="501" spans="1:8">
      <c r="A501" t="s">
        <v>520</v>
      </c>
      <c r="B501" t="s">
        <v>1514</v>
      </c>
      <c r="C501" t="s">
        <v>564</v>
      </c>
      <c r="D501" t="s">
        <v>565</v>
      </c>
      <c r="E501" t="s">
        <v>566</v>
      </c>
      <c r="F501" t="s">
        <v>1515</v>
      </c>
      <c r="G501" s="1">
        <v>40848</v>
      </c>
      <c r="H501">
        <v>1524472</v>
      </c>
    </row>
    <row r="502" spans="1:8">
      <c r="A502" t="s">
        <v>521</v>
      </c>
      <c r="B502" t="s">
        <v>1516</v>
      </c>
      <c r="C502" t="s">
        <v>564</v>
      </c>
      <c r="D502" t="s">
        <v>576</v>
      </c>
      <c r="E502" t="s">
        <v>616</v>
      </c>
      <c r="F502" t="s">
        <v>1107</v>
      </c>
      <c r="H502">
        <v>1011006</v>
      </c>
    </row>
    <row r="503" spans="1:8">
      <c r="A503" t="s">
        <v>522</v>
      </c>
      <c r="B503" t="s">
        <v>1517</v>
      </c>
      <c r="C503" t="s">
        <v>564</v>
      </c>
      <c r="D503" t="s">
        <v>589</v>
      </c>
      <c r="E503" t="s">
        <v>829</v>
      </c>
      <c r="F503" t="s">
        <v>776</v>
      </c>
      <c r="G503" s="1">
        <v>35709</v>
      </c>
      <c r="H503">
        <v>1041061</v>
      </c>
    </row>
    <row r="504" spans="1:8">
      <c r="A504" t="s">
        <v>523</v>
      </c>
      <c r="B504" t="s">
        <v>1518</v>
      </c>
      <c r="C504" t="s">
        <v>564</v>
      </c>
      <c r="D504" t="s">
        <v>569</v>
      </c>
      <c r="E504" t="s">
        <v>570</v>
      </c>
      <c r="F504" t="s">
        <v>1519</v>
      </c>
      <c r="H504">
        <v>1136869</v>
      </c>
    </row>
    <row r="505" spans="1:8">
      <c r="A505" t="s">
        <v>524</v>
      </c>
      <c r="B505" t="s">
        <v>1520</v>
      </c>
      <c r="C505" t="s">
        <v>564</v>
      </c>
      <c r="D505" t="s">
        <v>602</v>
      </c>
      <c r="E505" t="s">
        <v>847</v>
      </c>
      <c r="F505" t="s">
        <v>1521</v>
      </c>
      <c r="H505">
        <v>109380</v>
      </c>
    </row>
    <row r="506" spans="1:8">
      <c r="A506" t="s">
        <v>525</v>
      </c>
      <c r="B506" t="s">
        <v>1522</v>
      </c>
      <c r="C506" t="s">
        <v>564</v>
      </c>
      <c r="D506" t="s">
        <v>569</v>
      </c>
      <c r="E506" t="s">
        <v>573</v>
      </c>
      <c r="F506" t="s">
        <v>1523</v>
      </c>
      <c r="G506" s="1">
        <v>41446</v>
      </c>
      <c r="H506">
        <v>1555280</v>
      </c>
    </row>
  </sheetData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12</vt:i4>
      </vt:variant>
    </vt:vector>
  </HeadingPairs>
  <TitlesOfParts>
    <vt:vector size="22" baseType="lpstr">
      <vt:lpstr>Data</vt:lpstr>
      <vt:lpstr>Pivot table Tickers</vt:lpstr>
      <vt:lpstr>EBIT Dashboard</vt:lpstr>
      <vt:lpstr>Forecast Scenarios</vt:lpstr>
      <vt:lpstr>DescriptiveStat_R&amp;D_HealthTask1</vt:lpstr>
      <vt:lpstr>DescriptiveStat_R&amp;D_IT</vt:lpstr>
      <vt:lpstr>Histogram_Health</vt:lpstr>
      <vt:lpstr>Histogram_IT</vt:lpstr>
      <vt:lpstr>Raw NYSE_Fundamentals.csv</vt:lpstr>
      <vt:lpstr>Securities_csv_Sector</vt:lpstr>
      <vt:lpstr>costofrevenue</vt:lpstr>
      <vt:lpstr>grossmargin2</vt:lpstr>
      <vt:lpstr>grossprofit</vt:lpstr>
      <vt:lpstr>operatingmargin2</vt:lpstr>
      <vt:lpstr>otheroperexpense</vt:lpstr>
      <vt:lpstr>otheroperincome</vt:lpstr>
      <vt:lpstr>resdevelop</vt:lpstr>
      <vt:lpstr>sgas</vt:lpstr>
      <vt:lpstr>tickersymbols</vt:lpstr>
      <vt:lpstr>totalrevenue</vt:lpstr>
      <vt:lpstr>uniquetickers</vt:lpstr>
      <vt:lpstr>years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Ruchi Bhanot</dc:creator>
  <cp:lastModifiedBy>wangchu</cp:lastModifiedBy>
  <cp:lastPrinted>2018-11-26T21:51:35Z</cp:lastPrinted>
  <dcterms:created xsi:type="dcterms:W3CDTF">2018-10-02T14:39:23Z</dcterms:created>
  <dcterms:modified xsi:type="dcterms:W3CDTF">2020-04-30T03:39:10Z</dcterms:modified>
</cp:coreProperties>
</file>